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filterPrivacy="1" codeName="ThisWorkbook" defaultThemeVersion="124226"/>
  <xr:revisionPtr revIDLastSave="0" documentId="13_ncr:1_{EA412168-733A-4AFF-B2AC-4A2BE3496084}" xr6:coauthVersionLast="47" xr6:coauthVersionMax="47" xr10:uidLastSave="{00000000-0000-0000-0000-000000000000}"/>
  <bookViews>
    <workbookView xWindow="-21720" yWindow="-120" windowWidth="21840" windowHeight="13020" tabRatio="920" xr2:uid="{00000000-000D-0000-FFFF-FFFF00000000}"/>
  </bookViews>
  <sheets>
    <sheet name="Indice" sheetId="10" r:id="rId1"/>
    <sheet name="SIPAP_01" sheetId="2" r:id="rId2"/>
    <sheet name="SIPAP_02" sheetId="3" r:id="rId3"/>
    <sheet name="SIPAP_03" sheetId="55" r:id="rId4"/>
    <sheet name="SIPAP_04" sheetId="29" r:id="rId5"/>
    <sheet name="SIPAP_05" sheetId="4" r:id="rId6"/>
    <sheet name="SIPAP_06" sheetId="5" r:id="rId7"/>
    <sheet name="SIPAP_07" sheetId="42" r:id="rId8"/>
    <sheet name="SIPAP_08" sheetId="43" r:id="rId9"/>
    <sheet name="SIPAP_09" sheetId="44" r:id="rId10"/>
    <sheet name="SIPAP_10" sheetId="45" r:id="rId11"/>
    <sheet name="SIPAP_11" sheetId="47" r:id="rId12"/>
    <sheet name="SIPAP_12" sheetId="46" r:id="rId13"/>
    <sheet name="SIPAP_13" sheetId="51" r:id="rId14"/>
    <sheet name="SIPAP_14" sheetId="52" r:id="rId15"/>
    <sheet name="SIPAP_15" sheetId="53" r:id="rId16"/>
    <sheet name="MIHA 01" sheetId="6" r:id="rId17"/>
    <sheet name="MIHA 02" sheetId="7" r:id="rId18"/>
    <sheet name="MIHA 03" sheetId="8" r:id="rId19"/>
    <sheet name="MIHA 04" sheetId="32" r:id="rId20"/>
    <sheet name="MIHA 05" sheetId="33" r:id="rId21"/>
    <sheet name="AFD 01" sheetId="17" r:id="rId22"/>
    <sheet name="AFD 02" sheetId="21" r:id="rId23"/>
    <sheet name="AFD 03" sheetId="20" r:id="rId24"/>
    <sheet name="AFD 04" sheetId="36" r:id="rId25"/>
    <sheet name="AFD 05" sheetId="37" r:id="rId26"/>
    <sheet name="CCC 01" sheetId="23" r:id="rId27"/>
    <sheet name="CCC 02" sheetId="25" r:id="rId28"/>
    <sheet name="CCC 03" sheetId="27" r:id="rId29"/>
    <sheet name="CCC 04" sheetId="28" r:id="rId30"/>
    <sheet name="OMP 01" sheetId="38" r:id="rId31"/>
    <sheet name="OMP 01_02" sheetId="60" r:id="rId32"/>
    <sheet name="OMP 02" sheetId="39" r:id="rId33"/>
    <sheet name="OMP 02_02" sheetId="57" r:id="rId34"/>
    <sheet name="OMP 03" sheetId="40" r:id="rId35"/>
    <sheet name="OMP 03_02" sheetId="58" r:id="rId36"/>
    <sheet name="OMP 04" sheetId="41" r:id="rId37"/>
    <sheet name="CCE" sheetId="34" r:id="rId38"/>
    <sheet name="CCCoop" sheetId="50" r:id="rId39"/>
    <sheet name="BIC E. Bancarias" sheetId="35" r:id="rId40"/>
  </sheets>
  <externalReferences>
    <externalReference r:id="rId41"/>
    <externalReference r:id="rId42"/>
    <externalReference r:id="rId43"/>
  </externalReferences>
  <definedNames>
    <definedName name="_pib05">[1]FISCALMH!$BY$154</definedName>
    <definedName name="a">#REF!</definedName>
    <definedName name="A_impresión_IM" localSheetId="21">#REF!</definedName>
    <definedName name="A_impresión_IM" localSheetId="22">#REF!</definedName>
    <definedName name="A_impresión_IM" localSheetId="24">#REF!</definedName>
    <definedName name="A_impresión_IM" localSheetId="25">#REF!</definedName>
    <definedName name="A_impresión_IM" localSheetId="39">#REF!</definedName>
    <definedName name="A_impresión_IM" localSheetId="26">#REF!</definedName>
    <definedName name="A_impresión_IM" localSheetId="27">#REF!</definedName>
    <definedName name="A_impresión_IM" localSheetId="28">#REF!</definedName>
    <definedName name="A_impresión_IM" localSheetId="29">#REF!</definedName>
    <definedName name="A_impresión_IM" localSheetId="37">#REF!</definedName>
    <definedName name="A_impresión_IM" localSheetId="0">'[2]#¡REF'!#REF!</definedName>
    <definedName name="A_impresión_IM" localSheetId="19">#REF!</definedName>
    <definedName name="A_impresión_IM" localSheetId="20">#REF!</definedName>
    <definedName name="A_impresión_IM" localSheetId="30">#REF!</definedName>
    <definedName name="A_impresión_IM" localSheetId="31">#REF!</definedName>
    <definedName name="A_impresión_IM" localSheetId="32">#REF!</definedName>
    <definedName name="A_impresión_IM" localSheetId="33">#REF!</definedName>
    <definedName name="A_impresión_IM" localSheetId="34">#REF!</definedName>
    <definedName name="A_impresión_IM" localSheetId="35">#REF!</definedName>
    <definedName name="A_impresión_IM" localSheetId="36">#REF!</definedName>
    <definedName name="A_impresión_IM" localSheetId="8">#REF!</definedName>
    <definedName name="A_impresión_IM" localSheetId="13">#REF!</definedName>
    <definedName name="A_impresión_IM" localSheetId="14">#REF!</definedName>
    <definedName name="A_impresión_IM" localSheetId="15">#REF!</definedName>
    <definedName name="A_impresión_IM">#REF!</definedName>
    <definedName name="A_impresión_IM2" localSheetId="24">#REF!</definedName>
    <definedName name="A_impresión_IM2" localSheetId="25">#REF!</definedName>
    <definedName name="A_impresión_IM2" localSheetId="39">#REF!</definedName>
    <definedName name="A_impresión_IM2" localSheetId="37">#REF!</definedName>
    <definedName name="A_impresión_IM2" localSheetId="19">#REF!</definedName>
    <definedName name="A_impresión_IM2" localSheetId="20">#REF!</definedName>
    <definedName name="A_impresión_IM2" localSheetId="30">#REF!</definedName>
    <definedName name="A_impresión_IM2" localSheetId="31">#REF!</definedName>
    <definedName name="A_impresión_IM2" localSheetId="32">#REF!</definedName>
    <definedName name="A_impresión_IM2" localSheetId="33">#REF!</definedName>
    <definedName name="A_impresión_IM2" localSheetId="34">#REF!</definedName>
    <definedName name="A_impresión_IM2" localSheetId="35">#REF!</definedName>
    <definedName name="A_impresión_IM2" localSheetId="36">#REF!</definedName>
    <definedName name="A_impresión_IM2" localSheetId="8">#REF!</definedName>
    <definedName name="A_impresión_IM2" localSheetId="13">#REF!</definedName>
    <definedName name="A_impresión_IM2" localSheetId="14">#REF!</definedName>
    <definedName name="A_impresión_IM2" localSheetId="15">#REF!</definedName>
    <definedName name="A_impresión_IM2">#REF!</definedName>
    <definedName name="AEIE" localSheetId="31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AEIE" localSheetId="13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AEIE" localSheetId="14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AEIE" localSheetId="15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AEIE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_xlnm.Print_Area" localSheetId="21">'AFD 01'!$A$1:$C$51</definedName>
    <definedName name="_xlnm.Print_Area" localSheetId="39">'BIC E. Bancarias'!$A$1:$D$17</definedName>
    <definedName name="_xlnm.Print_Area" localSheetId="26">'CCC 01'!$A$1:$N$60</definedName>
    <definedName name="_xlnm.Print_Area" localSheetId="27">'CCC 02'!$A$1:$AJ$21</definedName>
    <definedName name="_xlnm.Print_Area" localSheetId="28">'CCC 03'!$A$1:$F$11</definedName>
    <definedName name="_xlnm.Print_Area" localSheetId="29">'CCC 04'!$A$1:$F$11</definedName>
    <definedName name="_xlnm.Print_Area" localSheetId="38">CCCoop!$A$1:$H$3</definedName>
    <definedName name="_xlnm.Print_Area" localSheetId="37">CCE!$A$1:$E$4</definedName>
    <definedName name="_xlnm.Print_Area" localSheetId="0">Indice!$A$1:$C$56</definedName>
    <definedName name="_xlnm.Print_Area" localSheetId="16">'MIHA 01'!$A$1:$C$51</definedName>
    <definedName name="_xlnm.Print_Area" localSheetId="17">'MIHA 02'!$A$1:$H$55</definedName>
    <definedName name="_xlnm.Print_Area" localSheetId="18">'MIHA 03'!$A$1:$H$47</definedName>
    <definedName name="_xlnm.Print_Area" localSheetId="19">'MIHA 04'!$A$1:$E$55</definedName>
    <definedName name="_xlnm.Print_Area" localSheetId="20">'MIHA 05'!$A$1:$E$47</definedName>
    <definedName name="_xlnm.Print_Area" localSheetId="30">'OMP 01'!$A$1:$L$3</definedName>
    <definedName name="_xlnm.Print_Area" localSheetId="31">'OMP 01_02'!$A$1:$F$4</definedName>
    <definedName name="_xlnm.Print_Area" localSheetId="32">'OMP 02'!$A$1:$J$3</definedName>
    <definedName name="_xlnm.Print_Area" localSheetId="33">'OMP 02_02'!$A$1:$F$4</definedName>
    <definedName name="_xlnm.Print_Area" localSheetId="34">'OMP 03'!$A$1:$G$3</definedName>
    <definedName name="_xlnm.Print_Area" localSheetId="35">'OMP 03_02'!$A$1:$F$4</definedName>
    <definedName name="_xlnm.Print_Area" localSheetId="36">'OMP 04'!$A$1:$J$3</definedName>
    <definedName name="_xlnm.Print_Area" localSheetId="1">SIPAP_01!$A$1:$H$46</definedName>
    <definedName name="_xlnm.Print_Area" localSheetId="2">SIPAP_02!$A$1:$H$46</definedName>
    <definedName name="_xlnm.Print_Area" localSheetId="5">SIPAP_05!$A$1:$BJ$76</definedName>
    <definedName name="_xlnm.Print_Area" localSheetId="6">SIPAP_06!$A$1:$E$52</definedName>
    <definedName name="_xlnm.Print_Area" localSheetId="7">SIPAP_07!$A$1:$D$52</definedName>
    <definedName name="_xlnm.Print_Area" localSheetId="8">SIPAP_08!$A$1:$AM$61</definedName>
    <definedName name="_xlnm.Print_Area" localSheetId="9">SIPAP_09!$A$1:$D$52</definedName>
    <definedName name="_xlnm.Print_Area" localSheetId="10">SIPAP_10!$A$1:$D$52</definedName>
    <definedName name="_xlnm.Print_Area" localSheetId="13">SIPAP_13!$A$1:$C$2</definedName>
    <definedName name="_xlnm.Print_Area" localSheetId="14">SIPAP_14!$A$1:$C$2</definedName>
    <definedName name="_xlnm.Print_Area" localSheetId="15">SIPAP_15!$A$1:$C$2</definedName>
    <definedName name="b">#REF!</definedName>
    <definedName name="COPI" localSheetId="31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COPI" localSheetId="13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COPI" localSheetId="14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COPI" localSheetId="15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COPI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COPIA" localSheetId="31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COPIA" localSheetId="13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COPIA" localSheetId="14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COPIA" localSheetId="15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COPIA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Cuadro9" localSheetId="31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Cuadro9" localSheetId="13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Cuadro9" localSheetId="14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Cuadro9" localSheetId="15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Cuadro9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d">#REF!</definedName>
    <definedName name="dd">#REF!</definedName>
    <definedName name="e" localSheetId="31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e" localSheetId="13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e" localSheetId="14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e" localSheetId="15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e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G">#REF!</definedName>
    <definedName name="HTML_CodePage" hidden="1">1252</definedName>
    <definedName name="HTML_Control" localSheetId="31" hidden="1">{"'P-3'!$A$6:$R$41"}</definedName>
    <definedName name="HTML_Control" localSheetId="13" hidden="1">{"'P-3'!$A$6:$R$41"}</definedName>
    <definedName name="HTML_Control" localSheetId="14" hidden="1">{"'P-3'!$A$6:$R$41"}</definedName>
    <definedName name="HTML_Control" localSheetId="15" hidden="1">{"'P-3'!$A$6:$R$41"}</definedName>
    <definedName name="HTML_Control" hidden="1">{"'P-3'!$A$6:$R$41"}</definedName>
    <definedName name="HTML_Description" hidden="1">"En millones de guaraníes corrientes"</definedName>
    <definedName name="HTML_Email" hidden="1">"sgaleano@hotmail.com"</definedName>
    <definedName name="HTML_Header" hidden="1">"PRODUCTO INTERNO BRUTO"</definedName>
    <definedName name="HTML_LastUpdate" hidden="1">"03/04/1998"</definedName>
    <definedName name="HTML_LineAfter" hidden="1">TRUE</definedName>
    <definedName name="HTML_LineBefore" hidden="1">TRUE</definedName>
    <definedName name="HTML_Name" hidden="1">"DR. SILVIO GALEANO"</definedName>
    <definedName name="HTML_OBDlg2" hidden="1">TRUE</definedName>
    <definedName name="HTML_OBDlg4" hidden="1">TRUE</definedName>
    <definedName name="HTML_OS" hidden="1">0</definedName>
    <definedName name="HTML_PathFile" hidden="1">"C:\MSOfficespa\Plantillas\HTML.htm"</definedName>
    <definedName name="HTML_Title" hidden="1">"BANCO CENTRAL DEL PARAGUAY"</definedName>
    <definedName name="Índice">#REF!</definedName>
    <definedName name="INDICES">#REF!</definedName>
    <definedName name="K">#REF!</definedName>
    <definedName name="O">#REF!</definedName>
    <definedName name="ºº" localSheetId="31" hidden="1">{"'P-3'!$A$6:$R$41"}</definedName>
    <definedName name="ºº" localSheetId="13" hidden="1">{"'P-3'!$A$6:$R$41"}</definedName>
    <definedName name="ºº" localSheetId="14" hidden="1">{"'P-3'!$A$6:$R$41"}</definedName>
    <definedName name="ºº" localSheetId="15" hidden="1">{"'P-3'!$A$6:$R$41"}</definedName>
    <definedName name="ºº" hidden="1">{"'P-3'!$A$6:$R$41"}</definedName>
    <definedName name="P">#REF!</definedName>
    <definedName name="q">#REF!</definedName>
    <definedName name="Range_StatementI">#REF!</definedName>
    <definedName name="resumen">#REF!</definedName>
    <definedName name="s">#REF!</definedName>
    <definedName name="solver_adj" localSheetId="7" hidden="1">SIPAP_07!#REF!</definedName>
    <definedName name="solver_cvg" localSheetId="7" hidden="1">0.0001</definedName>
    <definedName name="solver_drv" localSheetId="7" hidden="1">1</definedName>
    <definedName name="solver_eng" localSheetId="7" hidden="1">1</definedName>
    <definedName name="solver_est" localSheetId="7" hidden="1">1</definedName>
    <definedName name="solver_itr" localSheetId="7" hidden="1">2147483647</definedName>
    <definedName name="solver_mip" localSheetId="7" hidden="1">2147483647</definedName>
    <definedName name="solver_mni" localSheetId="7" hidden="1">30</definedName>
    <definedName name="solver_mrt" localSheetId="7" hidden="1">0.075</definedName>
    <definedName name="solver_msl" localSheetId="7" hidden="1">2</definedName>
    <definedName name="solver_neg" localSheetId="7" hidden="1">1</definedName>
    <definedName name="solver_nod" localSheetId="7" hidden="1">2147483647</definedName>
    <definedName name="solver_num" localSheetId="7" hidden="1">0</definedName>
    <definedName name="solver_nwt" localSheetId="7" hidden="1">1</definedName>
    <definedName name="solver_opt" localSheetId="7" hidden="1">SIPAP_07!#REF!</definedName>
    <definedName name="solver_pre" localSheetId="7" hidden="1">0.000001</definedName>
    <definedName name="solver_rbv" localSheetId="7" hidden="1">1</definedName>
    <definedName name="solver_rlx" localSheetId="7" hidden="1">2</definedName>
    <definedName name="solver_rsd" localSheetId="7" hidden="1">0</definedName>
    <definedName name="solver_scl" localSheetId="7" hidden="1">1</definedName>
    <definedName name="solver_sho" localSheetId="7" hidden="1">2</definedName>
    <definedName name="solver_ssz" localSheetId="7" hidden="1">100</definedName>
    <definedName name="solver_tim" localSheetId="7" hidden="1">2147483647</definedName>
    <definedName name="solver_tol" localSheetId="7" hidden="1">0.01</definedName>
    <definedName name="solver_typ" localSheetId="7" hidden="1">3</definedName>
    <definedName name="solver_val" localSheetId="7" hidden="1">1959842389</definedName>
    <definedName name="solver_ver" localSheetId="7" hidden="1">3</definedName>
    <definedName name="_xlnm.Print_Titles" localSheetId="0">Indice!$B:$B</definedName>
    <definedName name="wrn.Apendice._.Estadistico." localSheetId="31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wrn.Apendice._.Estadistico." localSheetId="13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wrn.Apendice._.Estadistico." localSheetId="14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wrn.Apendice._.Estadistico." localSheetId="15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wrn.Apendice._.Estadistico.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wrn.PRIMER._.BORRADOR." localSheetId="31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wrn.PRIMER._.BORRADOR." localSheetId="13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wrn.PRIMER._.BORRADOR." localSheetId="14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wrn.PRIMER._.BORRADOR." localSheetId="15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wrn.PRIMER._.BORRADOR.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Y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8" i="55" l="1"/>
  <c r="J58" i="55"/>
  <c r="Z42" i="53"/>
  <c r="K154" i="23"/>
  <c r="L154" i="23"/>
  <c r="K56" i="50" l="1"/>
  <c r="L56" i="50"/>
  <c r="Z3" i="53"/>
  <c r="Z4" i="53"/>
  <c r="Z5" i="53"/>
  <c r="Z6" i="53"/>
  <c r="Z7" i="53"/>
  <c r="Z8" i="53"/>
  <c r="Z9" i="53"/>
  <c r="Z10" i="53"/>
  <c r="Z11" i="53"/>
  <c r="Z12" i="53"/>
  <c r="Z13" i="53"/>
  <c r="Z14" i="53"/>
  <c r="Z15" i="53"/>
  <c r="Z16" i="53"/>
  <c r="Z17" i="53"/>
  <c r="Z18" i="53"/>
  <c r="Z19" i="53"/>
  <c r="Z20" i="53"/>
  <c r="Z21" i="53"/>
  <c r="Z22" i="53"/>
  <c r="Z23" i="53"/>
  <c r="Z24" i="53"/>
  <c r="Z25" i="53"/>
  <c r="Z26" i="53"/>
  <c r="Z27" i="53"/>
  <c r="Z28" i="53"/>
  <c r="Z29" i="53"/>
  <c r="Z30" i="53"/>
  <c r="Z31" i="53"/>
  <c r="Z32" i="53"/>
  <c r="Z33" i="53"/>
  <c r="Z34" i="53"/>
  <c r="Z35" i="53"/>
  <c r="Z36" i="53"/>
  <c r="Z37" i="53"/>
  <c r="Z38" i="53"/>
  <c r="Z39" i="53"/>
  <c r="Z40" i="53"/>
  <c r="Z41" i="53"/>
  <c r="Z3" i="52"/>
  <c r="Z4" i="52"/>
  <c r="Z5" i="52"/>
  <c r="Z6" i="52"/>
  <c r="Z7" i="52"/>
  <c r="Z8" i="52"/>
  <c r="Z9" i="52"/>
  <c r="Z10" i="52"/>
  <c r="Z11" i="52"/>
  <c r="Z12" i="52"/>
  <c r="Z13" i="52"/>
  <c r="Z14" i="52"/>
  <c r="Z15" i="52"/>
  <c r="Z16" i="52"/>
  <c r="Z17" i="52"/>
  <c r="Z18" i="52"/>
  <c r="Z19" i="52"/>
  <c r="Z20" i="52"/>
  <c r="Z21" i="52"/>
  <c r="Z22" i="52"/>
  <c r="Z23" i="52"/>
  <c r="Z24" i="52"/>
  <c r="Z25" i="52"/>
  <c r="Z26" i="52"/>
  <c r="Z27" i="52"/>
  <c r="Z28" i="52"/>
  <c r="Z29" i="52"/>
  <c r="Z30" i="52"/>
  <c r="Z31" i="52"/>
  <c r="Z32" i="52"/>
  <c r="Z33" i="52"/>
  <c r="Z34" i="52"/>
  <c r="Z35" i="52"/>
  <c r="Z36" i="52"/>
  <c r="Z37" i="52"/>
  <c r="Z38" i="52"/>
  <c r="Z39" i="52"/>
  <c r="Z40" i="52"/>
  <c r="Z41" i="52"/>
  <c r="Z42" i="52"/>
  <c r="I37" i="47"/>
  <c r="J37" i="47"/>
  <c r="I42" i="51"/>
  <c r="Q51" i="46"/>
  <c r="R51" i="46"/>
  <c r="G51" i="46"/>
  <c r="H51" i="46"/>
  <c r="G50" i="46"/>
  <c r="BW154" i="29" l="1"/>
  <c r="BX154" i="29"/>
  <c r="V103" i="41"/>
  <c r="W103" i="41"/>
  <c r="Q153" i="44"/>
  <c r="R153" i="44"/>
  <c r="AO154" i="29"/>
  <c r="AP154" i="29"/>
  <c r="BA154" i="29"/>
  <c r="BB154" i="29"/>
  <c r="AA154" i="29"/>
  <c r="AB154" i="29"/>
  <c r="M154" i="29"/>
  <c r="N154" i="29"/>
  <c r="I57" i="55"/>
  <c r="J57" i="55"/>
  <c r="I36" i="47" l="1"/>
  <c r="J36" i="47"/>
  <c r="H50" i="46"/>
  <c r="Q50" i="46"/>
  <c r="R50" i="46"/>
  <c r="Q152" i="44"/>
  <c r="R152" i="44"/>
  <c r="I41" i="51" l="1"/>
  <c r="AX47" i="43" l="1"/>
  <c r="AX48" i="43"/>
  <c r="AX49" i="43"/>
  <c r="AX50" i="43"/>
  <c r="AX51" i="43"/>
  <c r="AX52" i="43"/>
  <c r="AX53" i="43"/>
  <c r="AX54" i="43"/>
  <c r="AX56" i="43"/>
  <c r="AX57" i="43"/>
  <c r="AX60" i="43"/>
  <c r="AX61" i="43"/>
  <c r="AX37" i="43"/>
  <c r="AX38" i="43"/>
  <c r="AX39" i="43"/>
  <c r="AX42" i="43"/>
  <c r="AX44" i="43"/>
  <c r="AX45" i="43"/>
  <c r="AX46" i="43"/>
  <c r="AX36" i="43"/>
  <c r="AX21" i="43"/>
  <c r="AX22" i="43"/>
  <c r="AX23" i="43"/>
  <c r="AX24" i="43"/>
  <c r="AX27" i="43"/>
  <c r="AX28" i="43"/>
  <c r="AX31" i="43"/>
  <c r="AX32" i="43"/>
  <c r="AX7" i="43"/>
  <c r="AX8" i="43"/>
  <c r="AX9" i="43"/>
  <c r="AX12" i="43"/>
  <c r="AX14" i="43"/>
  <c r="AX15" i="43"/>
  <c r="AX16" i="43"/>
  <c r="AX17" i="43"/>
  <c r="AX18" i="43"/>
  <c r="AX19" i="43"/>
  <c r="AX20" i="43"/>
  <c r="AX4" i="43"/>
  <c r="BX153" i="29"/>
  <c r="BW153" i="29"/>
  <c r="K55" i="50"/>
  <c r="L55" i="50"/>
  <c r="V102" i="41"/>
  <c r="W102" i="41"/>
  <c r="K153" i="23"/>
  <c r="L153" i="23"/>
  <c r="BA153" i="29"/>
  <c r="BB153" i="29"/>
  <c r="AO153" i="29"/>
  <c r="AP153" i="29"/>
  <c r="M153" i="29"/>
  <c r="N153" i="29"/>
  <c r="AA153" i="29"/>
  <c r="AB153" i="29"/>
  <c r="K54" i="50"/>
  <c r="L54" i="50"/>
  <c r="I56" i="55"/>
  <c r="J56" i="55"/>
  <c r="I35" i="47"/>
  <c r="J35" i="47"/>
  <c r="Q49" i="46"/>
  <c r="R49" i="46"/>
  <c r="G49" i="46"/>
  <c r="H49" i="46"/>
  <c r="V101" i="41"/>
  <c r="W101" i="41"/>
  <c r="I40" i="51" l="1"/>
  <c r="BW152" i="29"/>
  <c r="BX152" i="29"/>
  <c r="Q151" i="44" l="1"/>
  <c r="R151" i="44"/>
  <c r="K152" i="23"/>
  <c r="L152" i="23"/>
  <c r="BA152" i="29"/>
  <c r="BB152" i="29"/>
  <c r="AO152" i="29"/>
  <c r="AP152" i="29"/>
  <c r="AA152" i="29"/>
  <c r="AB152" i="29"/>
  <c r="M152" i="29"/>
  <c r="N152" i="29"/>
  <c r="I55" i="55"/>
  <c r="J55" i="55"/>
  <c r="I34" i="47"/>
  <c r="J34" i="47"/>
  <c r="Q48" i="46"/>
  <c r="R48" i="46"/>
  <c r="G48" i="46"/>
  <c r="H48" i="46"/>
  <c r="V100" i="41"/>
  <c r="W100" i="41"/>
  <c r="V99" i="41"/>
  <c r="K53" i="50" l="1"/>
  <c r="L53" i="50"/>
  <c r="I39" i="51"/>
  <c r="BW151" i="29" l="1"/>
  <c r="BX151" i="29"/>
  <c r="Q150" i="44" l="1"/>
  <c r="R150" i="44"/>
  <c r="K151" i="23"/>
  <c r="L151" i="23"/>
  <c r="BA151" i="29"/>
  <c r="BB151" i="29"/>
  <c r="AA151" i="29"/>
  <c r="AB151" i="29"/>
  <c r="M151" i="29"/>
  <c r="N151" i="29"/>
  <c r="AO151" i="29"/>
  <c r="AP151" i="29"/>
  <c r="K52" i="50"/>
  <c r="L52" i="50"/>
  <c r="W99" i="41"/>
  <c r="I54" i="55"/>
  <c r="J54" i="55"/>
  <c r="I38" i="51"/>
  <c r="J33" i="47"/>
  <c r="I33" i="47"/>
  <c r="Q47" i="46"/>
  <c r="R47" i="46"/>
  <c r="G47" i="46"/>
  <c r="H47" i="46"/>
  <c r="BW150" i="29" l="1"/>
  <c r="BX150" i="29"/>
  <c r="Q149" i="44"/>
  <c r="R149" i="44"/>
  <c r="K150" i="23"/>
  <c r="L150" i="23"/>
  <c r="BA150" i="29"/>
  <c r="BB150" i="29"/>
  <c r="AO150" i="29"/>
  <c r="AP150" i="29"/>
  <c r="AA150" i="29"/>
  <c r="AB150" i="29"/>
  <c r="M150" i="29"/>
  <c r="N150" i="29"/>
  <c r="Q46" i="46"/>
  <c r="Q148" i="44"/>
  <c r="I53" i="55"/>
  <c r="J53" i="55"/>
  <c r="I32" i="47"/>
  <c r="J32" i="47"/>
  <c r="V98" i="41" l="1"/>
  <c r="W98" i="41"/>
  <c r="I31" i="47" l="1"/>
  <c r="R46" i="46"/>
  <c r="G46" i="46"/>
  <c r="H46" i="46"/>
  <c r="I37" i="51"/>
  <c r="BW149" i="29"/>
  <c r="BX149" i="29"/>
  <c r="R148" i="44" l="1"/>
  <c r="K51" i="50"/>
  <c r="L51" i="50"/>
  <c r="K149" i="23"/>
  <c r="L149" i="23"/>
  <c r="AO149" i="29"/>
  <c r="AP149" i="29"/>
  <c r="BA149" i="29"/>
  <c r="BB149" i="29"/>
  <c r="AA149" i="29"/>
  <c r="AB149" i="29"/>
  <c r="M149" i="29"/>
  <c r="N149" i="29"/>
  <c r="I4" i="55"/>
  <c r="I5" i="55"/>
  <c r="I6" i="55"/>
  <c r="I7" i="55"/>
  <c r="I8" i="55"/>
  <c r="I9" i="55"/>
  <c r="I10" i="55"/>
  <c r="I11" i="55"/>
  <c r="I12" i="55"/>
  <c r="I13" i="55"/>
  <c r="I14" i="55"/>
  <c r="I15" i="55"/>
  <c r="J4" i="55"/>
  <c r="J5" i="55"/>
  <c r="J6" i="55"/>
  <c r="J7" i="55"/>
  <c r="J8" i="55"/>
  <c r="J9" i="55"/>
  <c r="J10" i="55"/>
  <c r="J11" i="55"/>
  <c r="J12" i="55"/>
  <c r="J13" i="55"/>
  <c r="J14" i="55"/>
  <c r="J15" i="55"/>
  <c r="I16" i="55" l="1"/>
  <c r="J16" i="55"/>
  <c r="I17" i="55"/>
  <c r="J17" i="55"/>
  <c r="I18" i="55"/>
  <c r="J18" i="55"/>
  <c r="I19" i="55"/>
  <c r="J19" i="55"/>
  <c r="I20" i="55"/>
  <c r="J20" i="55"/>
  <c r="I21" i="55"/>
  <c r="J21" i="55"/>
  <c r="I22" i="55"/>
  <c r="J22" i="55"/>
  <c r="I23" i="55"/>
  <c r="J23" i="55"/>
  <c r="I24" i="55"/>
  <c r="J24" i="55"/>
  <c r="J52" i="55"/>
  <c r="I52" i="55"/>
  <c r="J51" i="55"/>
  <c r="I51" i="55"/>
  <c r="J50" i="55"/>
  <c r="I50" i="55"/>
  <c r="J49" i="55"/>
  <c r="I49" i="55"/>
  <c r="J48" i="55"/>
  <c r="I48" i="55"/>
  <c r="J47" i="55"/>
  <c r="I47" i="55"/>
  <c r="J46" i="55"/>
  <c r="I46" i="55"/>
  <c r="J45" i="55"/>
  <c r="I45" i="55"/>
  <c r="J44" i="55"/>
  <c r="I44" i="55"/>
  <c r="J43" i="55"/>
  <c r="I43" i="55"/>
  <c r="J42" i="55"/>
  <c r="I42" i="55"/>
  <c r="J41" i="55"/>
  <c r="I41" i="55"/>
  <c r="J40" i="55"/>
  <c r="I40" i="55"/>
  <c r="J39" i="55"/>
  <c r="I39" i="55"/>
  <c r="J38" i="55"/>
  <c r="I38" i="55"/>
  <c r="J37" i="55"/>
  <c r="I37" i="55"/>
  <c r="J36" i="55"/>
  <c r="I36" i="55"/>
  <c r="J35" i="55"/>
  <c r="I35" i="55"/>
  <c r="J34" i="55"/>
  <c r="I34" i="55"/>
  <c r="J33" i="55"/>
  <c r="I33" i="55"/>
  <c r="J32" i="55"/>
  <c r="I32" i="55"/>
  <c r="J31" i="55"/>
  <c r="I31" i="55"/>
  <c r="J30" i="55"/>
  <c r="I30" i="55"/>
  <c r="J29" i="55"/>
  <c r="I29" i="55"/>
  <c r="J28" i="55"/>
  <c r="I28" i="55"/>
  <c r="J27" i="55"/>
  <c r="I27" i="55"/>
  <c r="J26" i="55"/>
  <c r="I26" i="55"/>
  <c r="J25" i="55"/>
  <c r="I25" i="55"/>
  <c r="V97" i="41"/>
  <c r="W97" i="41"/>
  <c r="BW148" i="29"/>
  <c r="BX148" i="29"/>
  <c r="J31" i="47"/>
  <c r="Q45" i="46"/>
  <c r="R45" i="46"/>
  <c r="G45" i="46"/>
  <c r="H45" i="46"/>
  <c r="Q44" i="46"/>
  <c r="K50" i="50"/>
  <c r="L50" i="50"/>
  <c r="I36" i="51"/>
  <c r="Q147" i="44"/>
  <c r="R147" i="44"/>
  <c r="K148" i="23"/>
  <c r="L148" i="23"/>
  <c r="BA148" i="29"/>
  <c r="BB148" i="29"/>
  <c r="AA148" i="29"/>
  <c r="AB148" i="29"/>
  <c r="M148" i="29"/>
  <c r="N148" i="29"/>
  <c r="AO148" i="29"/>
  <c r="AP148" i="29"/>
  <c r="V96" i="41"/>
  <c r="W96" i="41"/>
  <c r="Q39" i="46" l="1"/>
  <c r="I29" i="47" l="1"/>
  <c r="K146" i="23"/>
  <c r="K49" i="50"/>
  <c r="L49" i="50"/>
  <c r="I30" i="47"/>
  <c r="J30" i="47"/>
  <c r="Q146" i="44"/>
  <c r="R146" i="44"/>
  <c r="R44" i="46" l="1"/>
  <c r="G44" i="46"/>
  <c r="H44" i="46"/>
  <c r="I35" i="51"/>
  <c r="BW147" i="29"/>
  <c r="BX147" i="29"/>
  <c r="K147" i="23"/>
  <c r="L147" i="23"/>
  <c r="BA147" i="29"/>
  <c r="BB147" i="29"/>
  <c r="AA147" i="29"/>
  <c r="AB147" i="29"/>
  <c r="M147" i="29"/>
  <c r="N147" i="29"/>
  <c r="AO147" i="29"/>
  <c r="AP147" i="29"/>
  <c r="W89" i="41"/>
  <c r="W90" i="41"/>
  <c r="W91" i="41"/>
  <c r="W92" i="41"/>
  <c r="W93" i="41"/>
  <c r="W94" i="41"/>
  <c r="W95" i="41"/>
  <c r="W88" i="41"/>
  <c r="V89" i="41"/>
  <c r="V90" i="41"/>
  <c r="V91" i="41"/>
  <c r="V92" i="41"/>
  <c r="V93" i="41"/>
  <c r="V94" i="41"/>
  <c r="V95" i="41"/>
  <c r="V88" i="41"/>
  <c r="Q43" i="46"/>
  <c r="G21" i="46"/>
  <c r="H21" i="46"/>
  <c r="G22" i="46"/>
  <c r="H22" i="46"/>
  <c r="G23" i="46"/>
  <c r="H23" i="46"/>
  <c r="G24" i="46"/>
  <c r="H24" i="46"/>
  <c r="G25" i="46"/>
  <c r="H25" i="46"/>
  <c r="G26" i="46"/>
  <c r="H26" i="46"/>
  <c r="G27" i="46"/>
  <c r="H27" i="46"/>
  <c r="G28" i="46"/>
  <c r="H28" i="46"/>
  <c r="G29" i="46"/>
  <c r="H29" i="46"/>
  <c r="G30" i="46"/>
  <c r="H30" i="46"/>
  <c r="G31" i="46"/>
  <c r="H31" i="46"/>
  <c r="G32" i="46"/>
  <c r="H32" i="46"/>
  <c r="G33" i="46"/>
  <c r="H33" i="46"/>
  <c r="G34" i="46"/>
  <c r="H34" i="46"/>
  <c r="G35" i="46"/>
  <c r="H35" i="46"/>
  <c r="G36" i="46"/>
  <c r="H36" i="46"/>
  <c r="G37" i="46"/>
  <c r="H37" i="46"/>
  <c r="G38" i="46"/>
  <c r="H38" i="46"/>
  <c r="G39" i="46"/>
  <c r="H39" i="46"/>
  <c r="G40" i="46"/>
  <c r="H40" i="46"/>
  <c r="G41" i="46"/>
  <c r="H41" i="46"/>
  <c r="G42" i="46"/>
  <c r="H42" i="46"/>
  <c r="G43" i="46"/>
  <c r="H43" i="46"/>
  <c r="H20" i="46"/>
  <c r="G20" i="46"/>
  <c r="K48" i="50" l="1"/>
  <c r="L48" i="50"/>
  <c r="J29" i="47"/>
  <c r="R43" i="46"/>
  <c r="I34" i="51"/>
  <c r="BW146" i="29"/>
  <c r="BX146" i="29"/>
  <c r="Q145" i="44"/>
  <c r="R145" i="44"/>
  <c r="Q144" i="44"/>
  <c r="R144" i="44"/>
  <c r="L146" i="23"/>
  <c r="BA146" i="29"/>
  <c r="BB146" i="29"/>
  <c r="AO146" i="29"/>
  <c r="AP146" i="29"/>
  <c r="AA146" i="29"/>
  <c r="AB146" i="29"/>
  <c r="M146" i="29"/>
  <c r="N146" i="29"/>
  <c r="BW145" i="29" l="1"/>
  <c r="BX145" i="29"/>
  <c r="I28" i="47"/>
  <c r="J28" i="47"/>
  <c r="Q42" i="46" l="1"/>
  <c r="R42" i="46"/>
  <c r="K47" i="50"/>
  <c r="L47" i="50"/>
  <c r="I33" i="51" l="1"/>
  <c r="K145" i="23"/>
  <c r="L145" i="23"/>
  <c r="BA145" i="29"/>
  <c r="BB145" i="29"/>
  <c r="AO145" i="29"/>
  <c r="AP145" i="29"/>
  <c r="AA145" i="29"/>
  <c r="AB145" i="29"/>
  <c r="M145" i="29"/>
  <c r="N145" i="29"/>
  <c r="J27" i="47"/>
  <c r="I27" i="47"/>
  <c r="BX144" i="29" l="1"/>
  <c r="BW144" i="29"/>
  <c r="Q41" i="46" l="1"/>
  <c r="R41" i="46"/>
  <c r="I32" i="51" l="1"/>
  <c r="K46" i="50"/>
  <c r="L46" i="50"/>
  <c r="Q143" i="44" l="1"/>
  <c r="R143" i="44"/>
  <c r="L139" i="23"/>
  <c r="L141" i="23"/>
  <c r="L144" i="23"/>
  <c r="K144" i="23"/>
  <c r="BA144" i="29"/>
  <c r="BB144" i="29"/>
  <c r="AO144" i="29"/>
  <c r="AP144" i="29"/>
  <c r="AA144" i="29"/>
  <c r="AB144" i="29"/>
  <c r="M144" i="29"/>
  <c r="N144" i="29"/>
  <c r="I29" i="51"/>
  <c r="BW143" i="29" l="1"/>
  <c r="BX143" i="29"/>
  <c r="K45" i="50"/>
  <c r="L45" i="50"/>
  <c r="I26" i="47"/>
  <c r="J26" i="47"/>
  <c r="Q40" i="46"/>
  <c r="R40" i="46"/>
  <c r="I30" i="51"/>
  <c r="I31" i="51"/>
  <c r="Q142" i="44"/>
  <c r="R142" i="44"/>
  <c r="K136" i="23"/>
  <c r="K143" i="23"/>
  <c r="L143" i="23"/>
  <c r="AO143" i="29"/>
  <c r="AP143" i="29"/>
  <c r="BA143" i="29"/>
  <c r="BB143" i="29"/>
  <c r="AA143" i="29"/>
  <c r="AB143" i="29"/>
  <c r="M143" i="29"/>
  <c r="N143" i="29"/>
  <c r="R39" i="46"/>
  <c r="J25" i="47" l="1"/>
  <c r="I25" i="47"/>
  <c r="K44" i="50"/>
  <c r="L44" i="50"/>
  <c r="BX142" i="29"/>
  <c r="BW142" i="29"/>
  <c r="R141" i="44" l="1"/>
  <c r="Q141" i="44"/>
  <c r="L135" i="23"/>
  <c r="L142" i="23"/>
  <c r="K142" i="23"/>
  <c r="K137" i="23"/>
  <c r="BB142" i="29"/>
  <c r="BA142" i="29"/>
  <c r="AP142" i="29"/>
  <c r="AO142" i="29"/>
  <c r="AB142" i="29"/>
  <c r="AA142" i="29"/>
  <c r="N142" i="29"/>
  <c r="M142" i="29"/>
  <c r="I24" i="47"/>
  <c r="J24" i="47"/>
  <c r="K43" i="50" l="1"/>
  <c r="L43" i="50"/>
  <c r="R38" i="46"/>
  <c r="Q38" i="46"/>
  <c r="BW141" i="29" l="1"/>
  <c r="BX141" i="29"/>
  <c r="Q140" i="44"/>
  <c r="R140" i="44"/>
  <c r="K141" i="23"/>
  <c r="BA141" i="29"/>
  <c r="BB141" i="29"/>
  <c r="AO141" i="29"/>
  <c r="AP141" i="29"/>
  <c r="AA141" i="29"/>
  <c r="AB141" i="29"/>
  <c r="M141" i="29"/>
  <c r="N141" i="29"/>
  <c r="I23" i="47" l="1"/>
  <c r="J23" i="47"/>
  <c r="I28" i="51"/>
  <c r="BW140" i="29" l="1"/>
  <c r="BX140" i="29"/>
  <c r="Q139" i="44"/>
  <c r="R139" i="44"/>
  <c r="K42" i="50"/>
  <c r="L42" i="50"/>
  <c r="K140" i="23" l="1"/>
  <c r="L140" i="23"/>
  <c r="BA140" i="29"/>
  <c r="BB140" i="29"/>
  <c r="AA140" i="29"/>
  <c r="AB140" i="29"/>
  <c r="M140" i="29"/>
  <c r="N140" i="29"/>
  <c r="AO140" i="29"/>
  <c r="AP140" i="29"/>
  <c r="I27" i="51"/>
  <c r="I26" i="51"/>
  <c r="I25" i="51"/>
  <c r="I24" i="51"/>
  <c r="I23" i="51"/>
  <c r="I22" i="51"/>
  <c r="I21" i="51"/>
  <c r="I20" i="51"/>
  <c r="I19" i="51"/>
  <c r="I18" i="51"/>
  <c r="I17" i="51"/>
  <c r="I16" i="51"/>
  <c r="I15" i="51"/>
  <c r="I14" i="51"/>
  <c r="I13" i="51"/>
  <c r="I12" i="51"/>
  <c r="I11" i="51"/>
  <c r="I10" i="51"/>
  <c r="K41" i="50" l="1"/>
  <c r="L41" i="50"/>
  <c r="R106" i="44" l="1"/>
  <c r="R107" i="44"/>
  <c r="R108" i="44"/>
  <c r="R109" i="44"/>
  <c r="R110" i="44"/>
  <c r="R111" i="44"/>
  <c r="R112" i="44"/>
  <c r="R113" i="44"/>
  <c r="R114" i="44"/>
  <c r="R115" i="44"/>
  <c r="R116" i="44"/>
  <c r="R117" i="44"/>
  <c r="R118" i="44"/>
  <c r="R119" i="44"/>
  <c r="R120" i="44"/>
  <c r="R121" i="44"/>
  <c r="R122" i="44"/>
  <c r="R123" i="44"/>
  <c r="R124" i="44"/>
  <c r="R125" i="44"/>
  <c r="R126" i="44"/>
  <c r="R127" i="44"/>
  <c r="R128" i="44"/>
  <c r="R129" i="44"/>
  <c r="R130" i="44"/>
  <c r="R131" i="44"/>
  <c r="R132" i="44"/>
  <c r="R133" i="44"/>
  <c r="R134" i="44"/>
  <c r="R135" i="44"/>
  <c r="R136" i="44"/>
  <c r="Q106" i="44"/>
  <c r="Q107" i="44"/>
  <c r="Q108" i="44"/>
  <c r="Q109" i="44"/>
  <c r="Q110" i="44"/>
  <c r="Q111" i="44"/>
  <c r="Q112" i="44"/>
  <c r="Q113" i="44"/>
  <c r="Q114" i="44"/>
  <c r="Q115" i="44"/>
  <c r="Q116" i="44"/>
  <c r="Q117" i="44"/>
  <c r="Q118" i="44"/>
  <c r="Q119" i="44"/>
  <c r="Q120" i="44"/>
  <c r="Q121" i="44"/>
  <c r="Q122" i="44"/>
  <c r="Q123" i="44"/>
  <c r="Q124" i="44"/>
  <c r="Q125" i="44"/>
  <c r="Q126" i="44"/>
  <c r="Q127" i="44"/>
  <c r="Q128" i="44"/>
  <c r="Q129" i="44"/>
  <c r="Q130" i="44"/>
  <c r="Q131" i="44"/>
  <c r="Q132" i="44"/>
  <c r="Q133" i="44"/>
  <c r="Q134" i="44"/>
  <c r="Q135" i="44"/>
  <c r="Q136" i="44"/>
  <c r="R138" i="44"/>
  <c r="Q138" i="44"/>
  <c r="R137" i="44"/>
  <c r="Q137" i="44"/>
  <c r="I22" i="47"/>
  <c r="J22" i="47"/>
  <c r="BW107" i="29"/>
  <c r="BX107" i="29"/>
  <c r="BW108" i="29"/>
  <c r="BX108" i="29"/>
  <c r="BW109" i="29"/>
  <c r="BX109" i="29"/>
  <c r="BW110" i="29"/>
  <c r="BX110" i="29"/>
  <c r="BW111" i="29"/>
  <c r="BX111" i="29"/>
  <c r="BW112" i="29"/>
  <c r="BX112" i="29"/>
  <c r="BW113" i="29"/>
  <c r="BX113" i="29"/>
  <c r="BW114" i="29"/>
  <c r="BX114" i="29"/>
  <c r="BW115" i="29"/>
  <c r="BX115" i="29"/>
  <c r="BW116" i="29"/>
  <c r="BX116" i="29"/>
  <c r="BW117" i="29"/>
  <c r="BX117" i="29"/>
  <c r="BW118" i="29"/>
  <c r="BX118" i="29"/>
  <c r="BW119" i="29"/>
  <c r="BX119" i="29"/>
  <c r="BW120" i="29"/>
  <c r="BX120" i="29"/>
  <c r="BW121" i="29"/>
  <c r="BX121" i="29"/>
  <c r="BW122" i="29"/>
  <c r="BX122" i="29"/>
  <c r="BW123" i="29"/>
  <c r="BX123" i="29"/>
  <c r="BW124" i="29"/>
  <c r="BX124" i="29"/>
  <c r="BW125" i="29"/>
  <c r="BX125" i="29"/>
  <c r="BW126" i="29"/>
  <c r="BX126" i="29"/>
  <c r="BW127" i="29"/>
  <c r="BX127" i="29"/>
  <c r="BW128" i="29"/>
  <c r="BX128" i="29"/>
  <c r="BW129" i="29"/>
  <c r="BX129" i="29"/>
  <c r="BW130" i="29"/>
  <c r="BX130" i="29"/>
  <c r="BW131" i="29"/>
  <c r="BX131" i="29"/>
  <c r="BW132" i="29"/>
  <c r="BX132" i="29"/>
  <c r="BW133" i="29"/>
  <c r="BX133" i="29"/>
  <c r="BW134" i="29"/>
  <c r="BX134" i="29"/>
  <c r="BW135" i="29"/>
  <c r="BX135" i="29"/>
  <c r="BW136" i="29"/>
  <c r="BX136" i="29"/>
  <c r="BW137" i="29"/>
  <c r="BX137" i="29"/>
  <c r="BW139" i="29"/>
  <c r="BX139" i="29"/>
  <c r="K139" i="23"/>
  <c r="M5" i="29"/>
  <c r="M6" i="29"/>
  <c r="M7" i="29"/>
  <c r="M8" i="29"/>
  <c r="M9" i="29"/>
  <c r="M10" i="29"/>
  <c r="M11" i="29"/>
  <c r="M12" i="29"/>
  <c r="M13" i="29"/>
  <c r="M14" i="29"/>
  <c r="M15" i="29"/>
  <c r="M16" i="29"/>
  <c r="M17" i="29"/>
  <c r="M18" i="29"/>
  <c r="M19" i="29"/>
  <c r="M20" i="29"/>
  <c r="M21" i="29"/>
  <c r="M22" i="29"/>
  <c r="M23" i="29"/>
  <c r="M24" i="29"/>
  <c r="M25" i="29"/>
  <c r="M26" i="29"/>
  <c r="M27" i="29"/>
  <c r="M28" i="29"/>
  <c r="M29" i="29"/>
  <c r="M30" i="29"/>
  <c r="M31" i="29"/>
  <c r="M32" i="29"/>
  <c r="M33" i="29"/>
  <c r="M34" i="29"/>
  <c r="M35" i="29"/>
  <c r="M36" i="29"/>
  <c r="M37" i="29"/>
  <c r="M38" i="29"/>
  <c r="M39" i="29"/>
  <c r="M40" i="29"/>
  <c r="M41" i="29"/>
  <c r="M42" i="29"/>
  <c r="M43" i="29"/>
  <c r="M44" i="29"/>
  <c r="M45" i="29"/>
  <c r="M46" i="29"/>
  <c r="M47" i="29"/>
  <c r="M48" i="29"/>
  <c r="M49" i="29"/>
  <c r="M50" i="29"/>
  <c r="M51" i="29"/>
  <c r="M52" i="29"/>
  <c r="M53" i="29"/>
  <c r="M54" i="29"/>
  <c r="M55" i="29"/>
  <c r="M56" i="29"/>
  <c r="M57" i="29"/>
  <c r="M58" i="29"/>
  <c r="M59" i="29"/>
  <c r="M60" i="29"/>
  <c r="M61" i="29"/>
  <c r="M62" i="29"/>
  <c r="M63" i="29"/>
  <c r="M64" i="29"/>
  <c r="M65" i="29"/>
  <c r="M66" i="29"/>
  <c r="M67" i="29"/>
  <c r="M68" i="29"/>
  <c r="M69" i="29"/>
  <c r="M70" i="29"/>
  <c r="M71" i="29"/>
  <c r="M72" i="29"/>
  <c r="M73" i="29"/>
  <c r="M74" i="29"/>
  <c r="M75" i="29"/>
  <c r="M76" i="29"/>
  <c r="M77" i="29"/>
  <c r="M78" i="29"/>
  <c r="M79" i="29"/>
  <c r="M80" i="29"/>
  <c r="M81" i="29"/>
  <c r="M82" i="29"/>
  <c r="M83" i="29"/>
  <c r="M84" i="29"/>
  <c r="M85" i="29"/>
  <c r="M86" i="29"/>
  <c r="M87" i="29"/>
  <c r="M88" i="29"/>
  <c r="M89" i="29"/>
  <c r="M90" i="29"/>
  <c r="M91" i="29"/>
  <c r="M92" i="29"/>
  <c r="M93" i="29"/>
  <c r="M94" i="29"/>
  <c r="M95" i="29"/>
  <c r="M96" i="29"/>
  <c r="M97" i="29"/>
  <c r="M98" i="29"/>
  <c r="M99" i="29"/>
  <c r="M100" i="29"/>
  <c r="M101" i="29"/>
  <c r="M102" i="29"/>
  <c r="M103" i="29"/>
  <c r="M104" i="29"/>
  <c r="M105" i="29"/>
  <c r="M106" i="29"/>
  <c r="M107" i="29"/>
  <c r="M108" i="29"/>
  <c r="M109" i="29"/>
  <c r="M110" i="29"/>
  <c r="M111" i="29"/>
  <c r="M112" i="29"/>
  <c r="M113" i="29"/>
  <c r="M114" i="29"/>
  <c r="M115" i="29"/>
  <c r="M116" i="29"/>
  <c r="M117" i="29"/>
  <c r="M118" i="29"/>
  <c r="M119" i="29"/>
  <c r="M120" i="29"/>
  <c r="M121" i="29"/>
  <c r="M122" i="29"/>
  <c r="M123" i="29"/>
  <c r="M124" i="29"/>
  <c r="M125" i="29"/>
  <c r="M126" i="29"/>
  <c r="M127" i="29"/>
  <c r="M128" i="29"/>
  <c r="M129" i="29"/>
  <c r="M130" i="29"/>
  <c r="M131" i="29"/>
  <c r="M132" i="29"/>
  <c r="M133" i="29"/>
  <c r="M134" i="29"/>
  <c r="M135" i="29"/>
  <c r="M136" i="29"/>
  <c r="M137" i="29"/>
  <c r="M138" i="29"/>
  <c r="N5" i="29"/>
  <c r="N6" i="29"/>
  <c r="N7" i="29"/>
  <c r="N8" i="29"/>
  <c r="N9" i="29"/>
  <c r="N10" i="29"/>
  <c r="N11" i="29"/>
  <c r="N12" i="29"/>
  <c r="N13" i="29"/>
  <c r="N14" i="29"/>
  <c r="N15" i="29"/>
  <c r="N16" i="29"/>
  <c r="N17" i="29"/>
  <c r="N18" i="29"/>
  <c r="N19" i="29"/>
  <c r="N20" i="29"/>
  <c r="N21" i="29"/>
  <c r="N22" i="29"/>
  <c r="N23" i="29"/>
  <c r="N24" i="29"/>
  <c r="N25" i="29"/>
  <c r="N26" i="29"/>
  <c r="N27" i="29"/>
  <c r="N28" i="29"/>
  <c r="N29" i="29"/>
  <c r="N30" i="29"/>
  <c r="N31" i="29"/>
  <c r="N32" i="29"/>
  <c r="N33" i="29"/>
  <c r="N34" i="29"/>
  <c r="N35" i="29"/>
  <c r="N36" i="29"/>
  <c r="N37" i="29"/>
  <c r="N38" i="29"/>
  <c r="N39" i="29"/>
  <c r="N40" i="29"/>
  <c r="N41" i="29"/>
  <c r="N42" i="29"/>
  <c r="N43" i="29"/>
  <c r="N44" i="29"/>
  <c r="N45" i="29"/>
  <c r="N46" i="29"/>
  <c r="N47" i="29"/>
  <c r="N48" i="29"/>
  <c r="N49" i="29"/>
  <c r="N50" i="29"/>
  <c r="N51" i="29"/>
  <c r="N52" i="29"/>
  <c r="N53" i="29"/>
  <c r="N54" i="29"/>
  <c r="N55" i="29"/>
  <c r="N56" i="29"/>
  <c r="N57" i="29"/>
  <c r="N58" i="29"/>
  <c r="N59" i="29"/>
  <c r="N60" i="29"/>
  <c r="N61" i="29"/>
  <c r="N62" i="29"/>
  <c r="N63" i="29"/>
  <c r="N64" i="29"/>
  <c r="N65" i="29"/>
  <c r="N66" i="29"/>
  <c r="N67" i="29"/>
  <c r="N68" i="29"/>
  <c r="N69" i="29"/>
  <c r="N70" i="29"/>
  <c r="N71" i="29"/>
  <c r="N72" i="29"/>
  <c r="N73" i="29"/>
  <c r="N74" i="29"/>
  <c r="N75" i="29"/>
  <c r="N76" i="29"/>
  <c r="N77" i="29"/>
  <c r="N78" i="29"/>
  <c r="N79" i="29"/>
  <c r="N80" i="29"/>
  <c r="N81" i="29"/>
  <c r="N82" i="29"/>
  <c r="N83" i="29"/>
  <c r="N84" i="29"/>
  <c r="N85" i="29"/>
  <c r="N86" i="29"/>
  <c r="N87" i="29"/>
  <c r="N88" i="29"/>
  <c r="N89" i="29"/>
  <c r="N90" i="29"/>
  <c r="N91" i="29"/>
  <c r="N92" i="29"/>
  <c r="N93" i="29"/>
  <c r="N94" i="29"/>
  <c r="N95" i="29"/>
  <c r="N96" i="29"/>
  <c r="N97" i="29"/>
  <c r="N98" i="29"/>
  <c r="N99" i="29"/>
  <c r="N100" i="29"/>
  <c r="N101" i="29"/>
  <c r="N102" i="29"/>
  <c r="N103" i="29"/>
  <c r="N104" i="29"/>
  <c r="N105" i="29"/>
  <c r="N106" i="29"/>
  <c r="N107" i="29"/>
  <c r="N108" i="29"/>
  <c r="N109" i="29"/>
  <c r="N110" i="29"/>
  <c r="N111" i="29"/>
  <c r="N112" i="29"/>
  <c r="N113" i="29"/>
  <c r="N114" i="29"/>
  <c r="N115" i="29"/>
  <c r="N116" i="29"/>
  <c r="N117" i="29"/>
  <c r="N118" i="29"/>
  <c r="N119" i="29"/>
  <c r="N120" i="29"/>
  <c r="N121" i="29"/>
  <c r="N122" i="29"/>
  <c r="N123" i="29"/>
  <c r="N124" i="29"/>
  <c r="N125" i="29"/>
  <c r="N126" i="29"/>
  <c r="N127" i="29"/>
  <c r="N128" i="29"/>
  <c r="N129" i="29"/>
  <c r="N130" i="29"/>
  <c r="N131" i="29"/>
  <c r="N132" i="29"/>
  <c r="N133" i="29"/>
  <c r="N134" i="29"/>
  <c r="N135" i="29"/>
  <c r="N136" i="29"/>
  <c r="N137" i="29"/>
  <c r="N138" i="29"/>
  <c r="AB5" i="29"/>
  <c r="AB6" i="29"/>
  <c r="AB7" i="29"/>
  <c r="AB8" i="29"/>
  <c r="AB9" i="29"/>
  <c r="AB10" i="29"/>
  <c r="AB11" i="29"/>
  <c r="AB12" i="29"/>
  <c r="AB13" i="29"/>
  <c r="AB14" i="29"/>
  <c r="AB15" i="29"/>
  <c r="AB16" i="29"/>
  <c r="AB17" i="29"/>
  <c r="AB18" i="29"/>
  <c r="AB19" i="29"/>
  <c r="AB20" i="29"/>
  <c r="AB21" i="29"/>
  <c r="AB22" i="29"/>
  <c r="AB23" i="29"/>
  <c r="AB24" i="29"/>
  <c r="AB25" i="29"/>
  <c r="AB26" i="29"/>
  <c r="AB27" i="29"/>
  <c r="AB28" i="29"/>
  <c r="AB29" i="29"/>
  <c r="AB30" i="29"/>
  <c r="AB31" i="29"/>
  <c r="AB32" i="29"/>
  <c r="AB33" i="29"/>
  <c r="AB34" i="29"/>
  <c r="AB35" i="29"/>
  <c r="AB36" i="29"/>
  <c r="AB37" i="29"/>
  <c r="AB38" i="29"/>
  <c r="AB39" i="29"/>
  <c r="AB40" i="29"/>
  <c r="AB41" i="29"/>
  <c r="AB42" i="29"/>
  <c r="AB43" i="29"/>
  <c r="AB44" i="29"/>
  <c r="AB45" i="29"/>
  <c r="AB46" i="29"/>
  <c r="AB47" i="29"/>
  <c r="AB48" i="29"/>
  <c r="AB49" i="29"/>
  <c r="AB50" i="29"/>
  <c r="AB51" i="29"/>
  <c r="AB52" i="29"/>
  <c r="AB53" i="29"/>
  <c r="AB54" i="29"/>
  <c r="AB55" i="29"/>
  <c r="AB56" i="29"/>
  <c r="AB57" i="29"/>
  <c r="AB58" i="29"/>
  <c r="AB59" i="29"/>
  <c r="AB60" i="29"/>
  <c r="AB61" i="29"/>
  <c r="AB62" i="29"/>
  <c r="AB63" i="29"/>
  <c r="AB64" i="29"/>
  <c r="AB65" i="29"/>
  <c r="AB66" i="29"/>
  <c r="AB67" i="29"/>
  <c r="AB68" i="29"/>
  <c r="AB69" i="29"/>
  <c r="AB70" i="29"/>
  <c r="AB71" i="29"/>
  <c r="AB72" i="29"/>
  <c r="AB73" i="29"/>
  <c r="AB74" i="29"/>
  <c r="AB75" i="29"/>
  <c r="AB76" i="29"/>
  <c r="AB77" i="29"/>
  <c r="AB78" i="29"/>
  <c r="AB79" i="29"/>
  <c r="AB80" i="29"/>
  <c r="AB81" i="29"/>
  <c r="AB82" i="29"/>
  <c r="AB83" i="29"/>
  <c r="AB84" i="29"/>
  <c r="AB85" i="29"/>
  <c r="AB86" i="29"/>
  <c r="AB87" i="29"/>
  <c r="AB88" i="29"/>
  <c r="AB89" i="29"/>
  <c r="AB90" i="29"/>
  <c r="AB91" i="29"/>
  <c r="AB92" i="29"/>
  <c r="AB93" i="29"/>
  <c r="AB94" i="29"/>
  <c r="AB95" i="29"/>
  <c r="AB96" i="29"/>
  <c r="AB97" i="29"/>
  <c r="AB98" i="29"/>
  <c r="AB99" i="29"/>
  <c r="AB100" i="29"/>
  <c r="AB101" i="29"/>
  <c r="AB102" i="29"/>
  <c r="AB103" i="29"/>
  <c r="AB104" i="29"/>
  <c r="AB105" i="29"/>
  <c r="AB106" i="29"/>
  <c r="AB107" i="29"/>
  <c r="AB108" i="29"/>
  <c r="AB109" i="29"/>
  <c r="AB110" i="29"/>
  <c r="AB111" i="29"/>
  <c r="AB112" i="29"/>
  <c r="AB113" i="29"/>
  <c r="AB114" i="29"/>
  <c r="AB115" i="29"/>
  <c r="AB116" i="29"/>
  <c r="AB117" i="29"/>
  <c r="AB118" i="29"/>
  <c r="AB119" i="29"/>
  <c r="AB120" i="29"/>
  <c r="AB121" i="29"/>
  <c r="AB122" i="29"/>
  <c r="AB123" i="29"/>
  <c r="AB124" i="29"/>
  <c r="AB125" i="29"/>
  <c r="AB126" i="29"/>
  <c r="AB127" i="29"/>
  <c r="AB128" i="29"/>
  <c r="AB129" i="29"/>
  <c r="AB130" i="29"/>
  <c r="AB131" i="29"/>
  <c r="AB132" i="29"/>
  <c r="AB133" i="29"/>
  <c r="AB134" i="29"/>
  <c r="AB135" i="29"/>
  <c r="AB136" i="29"/>
  <c r="AB137" i="29"/>
  <c r="AB138" i="29"/>
  <c r="AA5" i="29"/>
  <c r="AA6" i="29"/>
  <c r="AA7" i="29"/>
  <c r="AA8" i="29"/>
  <c r="AA9" i="29"/>
  <c r="AA10" i="29"/>
  <c r="AA11" i="29"/>
  <c r="AA12" i="29"/>
  <c r="AA13" i="29"/>
  <c r="AA14" i="29"/>
  <c r="AA15" i="29"/>
  <c r="AA16" i="29"/>
  <c r="AA17" i="29"/>
  <c r="AA18" i="29"/>
  <c r="AA19" i="29"/>
  <c r="AA20" i="29"/>
  <c r="AA21" i="29"/>
  <c r="AA22" i="29"/>
  <c r="AA23" i="29"/>
  <c r="AA24" i="29"/>
  <c r="AA25" i="29"/>
  <c r="AA26" i="29"/>
  <c r="AA27" i="29"/>
  <c r="AA28" i="29"/>
  <c r="AA29" i="29"/>
  <c r="AA30" i="29"/>
  <c r="AA31" i="29"/>
  <c r="AA32" i="29"/>
  <c r="AA33" i="29"/>
  <c r="AA34" i="29"/>
  <c r="AA35" i="29"/>
  <c r="AA36" i="29"/>
  <c r="AA37" i="29"/>
  <c r="AA38" i="29"/>
  <c r="AA39" i="29"/>
  <c r="AA40" i="29"/>
  <c r="AA41" i="29"/>
  <c r="AA42" i="29"/>
  <c r="AA43" i="29"/>
  <c r="AA44" i="29"/>
  <c r="AA45" i="29"/>
  <c r="AA46" i="29"/>
  <c r="AA47" i="29"/>
  <c r="AA48" i="29"/>
  <c r="AA49" i="29"/>
  <c r="AA50" i="29"/>
  <c r="AA51" i="29"/>
  <c r="AA52" i="29"/>
  <c r="AA53" i="29"/>
  <c r="AA54" i="29"/>
  <c r="AA55" i="29"/>
  <c r="AA56" i="29"/>
  <c r="AA57" i="29"/>
  <c r="AA58" i="29"/>
  <c r="AA59" i="29"/>
  <c r="AA60" i="29"/>
  <c r="AA61" i="29"/>
  <c r="AA62" i="29"/>
  <c r="AA63" i="29"/>
  <c r="AA64" i="29"/>
  <c r="AA65" i="29"/>
  <c r="AA66" i="29"/>
  <c r="AA67" i="29"/>
  <c r="AA68" i="29"/>
  <c r="AA69" i="29"/>
  <c r="AA70" i="29"/>
  <c r="AA71" i="29"/>
  <c r="AA72" i="29"/>
  <c r="AA73" i="29"/>
  <c r="AA74" i="29"/>
  <c r="AA75" i="29"/>
  <c r="AA76" i="29"/>
  <c r="AA77" i="29"/>
  <c r="AA78" i="29"/>
  <c r="AA79" i="29"/>
  <c r="AA80" i="29"/>
  <c r="AA81" i="29"/>
  <c r="AA82" i="29"/>
  <c r="AA83" i="29"/>
  <c r="AA84" i="29"/>
  <c r="AA85" i="29"/>
  <c r="AA86" i="29"/>
  <c r="AA87" i="29"/>
  <c r="AA88" i="29"/>
  <c r="AA89" i="29"/>
  <c r="AA90" i="29"/>
  <c r="AA91" i="29"/>
  <c r="AA92" i="29"/>
  <c r="AA93" i="29"/>
  <c r="AA94" i="29"/>
  <c r="AA95" i="29"/>
  <c r="AA96" i="29"/>
  <c r="AA97" i="29"/>
  <c r="AA98" i="29"/>
  <c r="AA99" i="29"/>
  <c r="AA100" i="29"/>
  <c r="AA101" i="29"/>
  <c r="AA102" i="29"/>
  <c r="AA103" i="29"/>
  <c r="AA104" i="29"/>
  <c r="AA105" i="29"/>
  <c r="AA106" i="29"/>
  <c r="AA107" i="29"/>
  <c r="AA108" i="29"/>
  <c r="AA109" i="29"/>
  <c r="AA110" i="29"/>
  <c r="AA111" i="29"/>
  <c r="AA112" i="29"/>
  <c r="AA113" i="29"/>
  <c r="AA114" i="29"/>
  <c r="AA115" i="29"/>
  <c r="AA116" i="29"/>
  <c r="AA117" i="29"/>
  <c r="AA118" i="29"/>
  <c r="AA119" i="29"/>
  <c r="AA120" i="29"/>
  <c r="AA121" i="29"/>
  <c r="AA122" i="29"/>
  <c r="AA123" i="29"/>
  <c r="AA124" i="29"/>
  <c r="AA125" i="29"/>
  <c r="AA126" i="29"/>
  <c r="AA127" i="29"/>
  <c r="AA128" i="29"/>
  <c r="AA129" i="29"/>
  <c r="AA130" i="29"/>
  <c r="AA131" i="29"/>
  <c r="AA132" i="29"/>
  <c r="AA133" i="29"/>
  <c r="AA134" i="29"/>
  <c r="AA135" i="29"/>
  <c r="AA136" i="29"/>
  <c r="AA137" i="29"/>
  <c r="AA138" i="29"/>
  <c r="AP6" i="29"/>
  <c r="AP7" i="29"/>
  <c r="AP8" i="29"/>
  <c r="AP9" i="29"/>
  <c r="AP10" i="29"/>
  <c r="AP11" i="29"/>
  <c r="AP12" i="29"/>
  <c r="AP13" i="29"/>
  <c r="AP14" i="29"/>
  <c r="AP15" i="29"/>
  <c r="AP16" i="29"/>
  <c r="AP17" i="29"/>
  <c r="AP18" i="29"/>
  <c r="AP19" i="29"/>
  <c r="AP20" i="29"/>
  <c r="AP21" i="29"/>
  <c r="AP22" i="29"/>
  <c r="AP23" i="29"/>
  <c r="AP24" i="29"/>
  <c r="AP25" i="29"/>
  <c r="AP26" i="29"/>
  <c r="AP27" i="29"/>
  <c r="AP28" i="29"/>
  <c r="AP29" i="29"/>
  <c r="AP30" i="29"/>
  <c r="AP31" i="29"/>
  <c r="AP32" i="29"/>
  <c r="AP33" i="29"/>
  <c r="AP34" i="29"/>
  <c r="AP35" i="29"/>
  <c r="AP36" i="29"/>
  <c r="AP37" i="29"/>
  <c r="AP38" i="29"/>
  <c r="AP39" i="29"/>
  <c r="AP40" i="29"/>
  <c r="AP41" i="29"/>
  <c r="AP42" i="29"/>
  <c r="AP43" i="29"/>
  <c r="AP44" i="29"/>
  <c r="AP45" i="29"/>
  <c r="AP46" i="29"/>
  <c r="AP47" i="29"/>
  <c r="AP48" i="29"/>
  <c r="AP49" i="29"/>
  <c r="AP50" i="29"/>
  <c r="AP51" i="29"/>
  <c r="AP52" i="29"/>
  <c r="AP53" i="29"/>
  <c r="AP54" i="29"/>
  <c r="AP55" i="29"/>
  <c r="AP56" i="29"/>
  <c r="AP57" i="29"/>
  <c r="AP58" i="29"/>
  <c r="AP59" i="29"/>
  <c r="AP60" i="29"/>
  <c r="AP61" i="29"/>
  <c r="AP62" i="29"/>
  <c r="AP63" i="29"/>
  <c r="AP64" i="29"/>
  <c r="AP65" i="29"/>
  <c r="AP66" i="29"/>
  <c r="AP67" i="29"/>
  <c r="AP68" i="29"/>
  <c r="AP69" i="29"/>
  <c r="AP70" i="29"/>
  <c r="AP71" i="29"/>
  <c r="AP72" i="29"/>
  <c r="AP73" i="29"/>
  <c r="AP74" i="29"/>
  <c r="AP75" i="29"/>
  <c r="AP76" i="29"/>
  <c r="AP77" i="29"/>
  <c r="AP78" i="29"/>
  <c r="AP79" i="29"/>
  <c r="AP80" i="29"/>
  <c r="AP81" i="29"/>
  <c r="AP82" i="29"/>
  <c r="AP83" i="29"/>
  <c r="AP84" i="29"/>
  <c r="AP85" i="29"/>
  <c r="AP86" i="29"/>
  <c r="AP87" i="29"/>
  <c r="AP88" i="29"/>
  <c r="AP89" i="29"/>
  <c r="AP90" i="29"/>
  <c r="AP91" i="29"/>
  <c r="AP92" i="29"/>
  <c r="AP93" i="29"/>
  <c r="AP94" i="29"/>
  <c r="AP95" i="29"/>
  <c r="AP96" i="29"/>
  <c r="AP97" i="29"/>
  <c r="AP98" i="29"/>
  <c r="AP99" i="29"/>
  <c r="AP100" i="29"/>
  <c r="AP101" i="29"/>
  <c r="AP102" i="29"/>
  <c r="AP103" i="29"/>
  <c r="AP104" i="29"/>
  <c r="AP105" i="29"/>
  <c r="AP106" i="29"/>
  <c r="AP107" i="29"/>
  <c r="AP108" i="29"/>
  <c r="AP109" i="29"/>
  <c r="AP110" i="29"/>
  <c r="AP111" i="29"/>
  <c r="AP112" i="29"/>
  <c r="AP113" i="29"/>
  <c r="AP114" i="29"/>
  <c r="AP115" i="29"/>
  <c r="AP116" i="29"/>
  <c r="AP117" i="29"/>
  <c r="AP118" i="29"/>
  <c r="AP119" i="29"/>
  <c r="AP120" i="29"/>
  <c r="AP121" i="29"/>
  <c r="AP122" i="29"/>
  <c r="AP123" i="29"/>
  <c r="AP124" i="29"/>
  <c r="AP125" i="29"/>
  <c r="AP126" i="29"/>
  <c r="AP127" i="29"/>
  <c r="AP128" i="29"/>
  <c r="AP129" i="29"/>
  <c r="AP130" i="29"/>
  <c r="AP131" i="29"/>
  <c r="AP132" i="29"/>
  <c r="AP133" i="29"/>
  <c r="AP134" i="29"/>
  <c r="AP135" i="29"/>
  <c r="AP136" i="29"/>
  <c r="AP137" i="29"/>
  <c r="AP138" i="29"/>
  <c r="AO7" i="29"/>
  <c r="AO8" i="29"/>
  <c r="AO9" i="29"/>
  <c r="AO10" i="29"/>
  <c r="AO11" i="29"/>
  <c r="AO12" i="29"/>
  <c r="AO13" i="29"/>
  <c r="AO14" i="29"/>
  <c r="AO15" i="29"/>
  <c r="AO16" i="29"/>
  <c r="AO17" i="29"/>
  <c r="AO18" i="29"/>
  <c r="AO19" i="29"/>
  <c r="AO20" i="29"/>
  <c r="AO21" i="29"/>
  <c r="AO22" i="29"/>
  <c r="AO23" i="29"/>
  <c r="AO24" i="29"/>
  <c r="AO25" i="29"/>
  <c r="AO26" i="29"/>
  <c r="AO27" i="29"/>
  <c r="AO28" i="29"/>
  <c r="AO29" i="29"/>
  <c r="AO30" i="29"/>
  <c r="AO31" i="29"/>
  <c r="AO32" i="29"/>
  <c r="AO33" i="29"/>
  <c r="AO34" i="29"/>
  <c r="AO35" i="29"/>
  <c r="AO36" i="29"/>
  <c r="AO37" i="29"/>
  <c r="AO38" i="29"/>
  <c r="AO39" i="29"/>
  <c r="AO40" i="29"/>
  <c r="AO41" i="29"/>
  <c r="AO42" i="29"/>
  <c r="AO43" i="29"/>
  <c r="AO44" i="29"/>
  <c r="AO45" i="29"/>
  <c r="AO46" i="29"/>
  <c r="AO47" i="29"/>
  <c r="AO48" i="29"/>
  <c r="AO49" i="29"/>
  <c r="AO50" i="29"/>
  <c r="AO51" i="29"/>
  <c r="AO52" i="29"/>
  <c r="AO53" i="29"/>
  <c r="AO54" i="29"/>
  <c r="AO55" i="29"/>
  <c r="AO56" i="29"/>
  <c r="AO57" i="29"/>
  <c r="AO58" i="29"/>
  <c r="AO59" i="29"/>
  <c r="AO60" i="29"/>
  <c r="AO61" i="29"/>
  <c r="AO62" i="29"/>
  <c r="AO63" i="29"/>
  <c r="AO64" i="29"/>
  <c r="AO65" i="29"/>
  <c r="AO66" i="29"/>
  <c r="AO67" i="29"/>
  <c r="AO68" i="29"/>
  <c r="AO69" i="29"/>
  <c r="AO70" i="29"/>
  <c r="AO71" i="29"/>
  <c r="AO72" i="29"/>
  <c r="AO73" i="29"/>
  <c r="AO74" i="29"/>
  <c r="AO75" i="29"/>
  <c r="AO76" i="29"/>
  <c r="AO77" i="29"/>
  <c r="AO78" i="29"/>
  <c r="AO79" i="29"/>
  <c r="AO80" i="29"/>
  <c r="AO81" i="29"/>
  <c r="AO82" i="29"/>
  <c r="AO83" i="29"/>
  <c r="AO84" i="29"/>
  <c r="AO85" i="29"/>
  <c r="AO86" i="29"/>
  <c r="AO87" i="29"/>
  <c r="AO88" i="29"/>
  <c r="AO89" i="29"/>
  <c r="AO90" i="29"/>
  <c r="AO91" i="29"/>
  <c r="AO92" i="29"/>
  <c r="AO93" i="29"/>
  <c r="AO94" i="29"/>
  <c r="AO95" i="29"/>
  <c r="AO96" i="29"/>
  <c r="AO97" i="29"/>
  <c r="AO98" i="29"/>
  <c r="AO99" i="29"/>
  <c r="AO100" i="29"/>
  <c r="AO101" i="29"/>
  <c r="AO102" i="29"/>
  <c r="AO103" i="29"/>
  <c r="AO104" i="29"/>
  <c r="AO105" i="29"/>
  <c r="AO106" i="29"/>
  <c r="AO107" i="29"/>
  <c r="AO108" i="29"/>
  <c r="AO109" i="29"/>
  <c r="AO110" i="29"/>
  <c r="AO111" i="29"/>
  <c r="AO112" i="29"/>
  <c r="AO113" i="29"/>
  <c r="AO114" i="29"/>
  <c r="AO115" i="29"/>
  <c r="AO116" i="29"/>
  <c r="AO117" i="29"/>
  <c r="AO118" i="29"/>
  <c r="AO119" i="29"/>
  <c r="AO120" i="29"/>
  <c r="AO121" i="29"/>
  <c r="AO122" i="29"/>
  <c r="AO123" i="29"/>
  <c r="AO124" i="29"/>
  <c r="AO125" i="29"/>
  <c r="AO126" i="29"/>
  <c r="AO127" i="29"/>
  <c r="AO128" i="29"/>
  <c r="AO129" i="29"/>
  <c r="AO130" i="29"/>
  <c r="AO131" i="29"/>
  <c r="AO132" i="29"/>
  <c r="AO133" i="29"/>
  <c r="AO134" i="29"/>
  <c r="AO135" i="29"/>
  <c r="AO136" i="29"/>
  <c r="AO137" i="29"/>
  <c r="AO138" i="29"/>
  <c r="BB5" i="29"/>
  <c r="BB6" i="29"/>
  <c r="BB7" i="29"/>
  <c r="BB8" i="29"/>
  <c r="BB9" i="29"/>
  <c r="BB10" i="29"/>
  <c r="BB11" i="29"/>
  <c r="BB12" i="29"/>
  <c r="BB13" i="29"/>
  <c r="BB14" i="29"/>
  <c r="BB15" i="29"/>
  <c r="BB16" i="29"/>
  <c r="BB17" i="29"/>
  <c r="BB18" i="29"/>
  <c r="BB19" i="29"/>
  <c r="BB20" i="29"/>
  <c r="BB21" i="29"/>
  <c r="BB22" i="29"/>
  <c r="BB23" i="29"/>
  <c r="BB24" i="29"/>
  <c r="BB25" i="29"/>
  <c r="BB26" i="29"/>
  <c r="BB27" i="29"/>
  <c r="BB28" i="29"/>
  <c r="BB29" i="29"/>
  <c r="BB30" i="29"/>
  <c r="BB31" i="29"/>
  <c r="BB32" i="29"/>
  <c r="BB33" i="29"/>
  <c r="BB34" i="29"/>
  <c r="BB35" i="29"/>
  <c r="BB36" i="29"/>
  <c r="BB37" i="29"/>
  <c r="BB38" i="29"/>
  <c r="BB39" i="29"/>
  <c r="BB40" i="29"/>
  <c r="BB41" i="29"/>
  <c r="BB42" i="29"/>
  <c r="BB43" i="29"/>
  <c r="BB44" i="29"/>
  <c r="BB45" i="29"/>
  <c r="BB46" i="29"/>
  <c r="BB47" i="29"/>
  <c r="BB48" i="29"/>
  <c r="BB49" i="29"/>
  <c r="BB50" i="29"/>
  <c r="BB51" i="29"/>
  <c r="BB52" i="29"/>
  <c r="BB53" i="29"/>
  <c r="BB54" i="29"/>
  <c r="BB55" i="29"/>
  <c r="BB56" i="29"/>
  <c r="BB57" i="29"/>
  <c r="BB58" i="29"/>
  <c r="BB59" i="29"/>
  <c r="BB60" i="29"/>
  <c r="BB61" i="29"/>
  <c r="BB62" i="29"/>
  <c r="BB63" i="29"/>
  <c r="BB64" i="29"/>
  <c r="BB65" i="29"/>
  <c r="BB66" i="29"/>
  <c r="BB67" i="29"/>
  <c r="BB68" i="29"/>
  <c r="BB69" i="29"/>
  <c r="BB70" i="29"/>
  <c r="BB71" i="29"/>
  <c r="BB72" i="29"/>
  <c r="BB73" i="29"/>
  <c r="BB74" i="29"/>
  <c r="BB75" i="29"/>
  <c r="BB76" i="29"/>
  <c r="BB77" i="29"/>
  <c r="BB78" i="29"/>
  <c r="BB79" i="29"/>
  <c r="BB80" i="29"/>
  <c r="BB81" i="29"/>
  <c r="BB82" i="29"/>
  <c r="BB83" i="29"/>
  <c r="BB84" i="29"/>
  <c r="BB85" i="29"/>
  <c r="BB86" i="29"/>
  <c r="BB87" i="29"/>
  <c r="BB88" i="29"/>
  <c r="BB89" i="29"/>
  <c r="BB90" i="29"/>
  <c r="BB91" i="29"/>
  <c r="BB92" i="29"/>
  <c r="BB93" i="29"/>
  <c r="BB94" i="29"/>
  <c r="BB95" i="29"/>
  <c r="BB96" i="29"/>
  <c r="BB97" i="29"/>
  <c r="BB98" i="29"/>
  <c r="BB99" i="29"/>
  <c r="BB100" i="29"/>
  <c r="BB101" i="29"/>
  <c r="BB102" i="29"/>
  <c r="BB103" i="29"/>
  <c r="BB104" i="29"/>
  <c r="BB105" i="29"/>
  <c r="BB106" i="29"/>
  <c r="BB107" i="29"/>
  <c r="BB108" i="29"/>
  <c r="BB109" i="29"/>
  <c r="BB110" i="29"/>
  <c r="BB111" i="29"/>
  <c r="BB112" i="29"/>
  <c r="BB113" i="29"/>
  <c r="BB114" i="29"/>
  <c r="BB115" i="29"/>
  <c r="BB116" i="29"/>
  <c r="BB117" i="29"/>
  <c r="BB118" i="29"/>
  <c r="BB119" i="29"/>
  <c r="BB120" i="29"/>
  <c r="BB121" i="29"/>
  <c r="BB122" i="29"/>
  <c r="BB123" i="29"/>
  <c r="BB124" i="29"/>
  <c r="BB125" i="29"/>
  <c r="BB126" i="29"/>
  <c r="BB127" i="29"/>
  <c r="BB128" i="29"/>
  <c r="BB129" i="29"/>
  <c r="BB130" i="29"/>
  <c r="BB131" i="29"/>
  <c r="BB132" i="29"/>
  <c r="BB133" i="29"/>
  <c r="BB134" i="29"/>
  <c r="BB135" i="29"/>
  <c r="BB136" i="29"/>
  <c r="BB137" i="29"/>
  <c r="BB138" i="29"/>
  <c r="BA5" i="29"/>
  <c r="BA6" i="29"/>
  <c r="BA7" i="29"/>
  <c r="BA8" i="29"/>
  <c r="BA9" i="29"/>
  <c r="BA10" i="29"/>
  <c r="BA11" i="29"/>
  <c r="BA12" i="29"/>
  <c r="BA13" i="29"/>
  <c r="BA14" i="29"/>
  <c r="BA15" i="29"/>
  <c r="BA16" i="29"/>
  <c r="BA17" i="29"/>
  <c r="BA18" i="29"/>
  <c r="BA19" i="29"/>
  <c r="BA20" i="29"/>
  <c r="BA21" i="29"/>
  <c r="BA22" i="29"/>
  <c r="BA23" i="29"/>
  <c r="BA24" i="29"/>
  <c r="BA25" i="29"/>
  <c r="BA26" i="29"/>
  <c r="BA27" i="29"/>
  <c r="BA28" i="29"/>
  <c r="BA29" i="29"/>
  <c r="BA30" i="29"/>
  <c r="BA31" i="29"/>
  <c r="BA32" i="29"/>
  <c r="BA33" i="29"/>
  <c r="BA34" i="29"/>
  <c r="BA35" i="29"/>
  <c r="BA36" i="29"/>
  <c r="BA37" i="29"/>
  <c r="BA38" i="29"/>
  <c r="BA39" i="29"/>
  <c r="BA40" i="29"/>
  <c r="BA41" i="29"/>
  <c r="BA42" i="29"/>
  <c r="BA43" i="29"/>
  <c r="BA44" i="29"/>
  <c r="BA45" i="29"/>
  <c r="BA46" i="29"/>
  <c r="BA47" i="29"/>
  <c r="BA48" i="29"/>
  <c r="BA49" i="29"/>
  <c r="BA50" i="29"/>
  <c r="BA51" i="29"/>
  <c r="BA52" i="29"/>
  <c r="BA53" i="29"/>
  <c r="BA54" i="29"/>
  <c r="BA55" i="29"/>
  <c r="BA56" i="29"/>
  <c r="BA57" i="29"/>
  <c r="BA58" i="29"/>
  <c r="BA59" i="29"/>
  <c r="BA60" i="29"/>
  <c r="BA61" i="29"/>
  <c r="BA62" i="29"/>
  <c r="BA63" i="29"/>
  <c r="BA64" i="29"/>
  <c r="BA65" i="29"/>
  <c r="BA66" i="29"/>
  <c r="BA67" i="29"/>
  <c r="BA68" i="29"/>
  <c r="BA69" i="29"/>
  <c r="BA70" i="29"/>
  <c r="BA71" i="29"/>
  <c r="BA72" i="29"/>
  <c r="BA73" i="29"/>
  <c r="BA74" i="29"/>
  <c r="BA75" i="29"/>
  <c r="BA76" i="29"/>
  <c r="BA77" i="29"/>
  <c r="BA78" i="29"/>
  <c r="BA79" i="29"/>
  <c r="BA80" i="29"/>
  <c r="BA81" i="29"/>
  <c r="BA82" i="29"/>
  <c r="BA83" i="29"/>
  <c r="BA84" i="29"/>
  <c r="BA85" i="29"/>
  <c r="BA86" i="29"/>
  <c r="BA87" i="29"/>
  <c r="BA88" i="29"/>
  <c r="BA89" i="29"/>
  <c r="BA90" i="29"/>
  <c r="BA91" i="29"/>
  <c r="BA92" i="29"/>
  <c r="BA93" i="29"/>
  <c r="BA94" i="29"/>
  <c r="BA95" i="29"/>
  <c r="BA96" i="29"/>
  <c r="BA97" i="29"/>
  <c r="BA98" i="29"/>
  <c r="BA99" i="29"/>
  <c r="BA100" i="29"/>
  <c r="BA101" i="29"/>
  <c r="BA102" i="29"/>
  <c r="BA103" i="29"/>
  <c r="BA104" i="29"/>
  <c r="BA105" i="29"/>
  <c r="BA106" i="29"/>
  <c r="BA107" i="29"/>
  <c r="BA108" i="29"/>
  <c r="BA109" i="29"/>
  <c r="BA110" i="29"/>
  <c r="BA111" i="29"/>
  <c r="BA112" i="29"/>
  <c r="BA113" i="29"/>
  <c r="BA114" i="29"/>
  <c r="BA115" i="29"/>
  <c r="BA116" i="29"/>
  <c r="BA117" i="29"/>
  <c r="BA118" i="29"/>
  <c r="BA119" i="29"/>
  <c r="BA120" i="29"/>
  <c r="BA121" i="29"/>
  <c r="BA122" i="29"/>
  <c r="BA123" i="29"/>
  <c r="BA124" i="29"/>
  <c r="BA125" i="29"/>
  <c r="BA126" i="29"/>
  <c r="BA127" i="29"/>
  <c r="BA128" i="29"/>
  <c r="BA129" i="29"/>
  <c r="BA130" i="29"/>
  <c r="BA131" i="29"/>
  <c r="BA132" i="29"/>
  <c r="BA133" i="29"/>
  <c r="BA134" i="29"/>
  <c r="BA135" i="29"/>
  <c r="BA136" i="29"/>
  <c r="BA137" i="29"/>
  <c r="BA138" i="29"/>
  <c r="BA139" i="29"/>
  <c r="BB139" i="29"/>
  <c r="AA139" i="29"/>
  <c r="AB139" i="29"/>
  <c r="M139" i="29"/>
  <c r="N139" i="29"/>
  <c r="AO139" i="29"/>
  <c r="AP139" i="29"/>
  <c r="K40" i="50"/>
  <c r="L40" i="50"/>
  <c r="R36" i="46" l="1"/>
  <c r="Q36" i="46"/>
  <c r="V87" i="41"/>
  <c r="W87" i="41"/>
  <c r="BX138" i="29" l="1"/>
  <c r="BW138" i="29"/>
  <c r="Q35" i="46"/>
  <c r="R35" i="46"/>
  <c r="I21" i="47" l="1"/>
  <c r="J21" i="47"/>
  <c r="K138" i="23"/>
  <c r="L138" i="23"/>
  <c r="W53" i="41"/>
  <c r="W54" i="41"/>
  <c r="W55" i="41"/>
  <c r="W56" i="41"/>
  <c r="W57" i="41"/>
  <c r="W58" i="41"/>
  <c r="W59" i="41"/>
  <c r="W60" i="41"/>
  <c r="W61" i="41"/>
  <c r="W62" i="41"/>
  <c r="W63" i="41"/>
  <c r="W64" i="41"/>
  <c r="W65" i="41"/>
  <c r="W66" i="41"/>
  <c r="W67" i="41"/>
  <c r="W68" i="41"/>
  <c r="W69" i="41"/>
  <c r="W70" i="41"/>
  <c r="W71" i="41"/>
  <c r="W72" i="41"/>
  <c r="W73" i="41"/>
  <c r="W74" i="41"/>
  <c r="W75" i="41"/>
  <c r="W76" i="41"/>
  <c r="W77" i="41"/>
  <c r="W78" i="41"/>
  <c r="W79" i="41"/>
  <c r="W80" i="41"/>
  <c r="W81" i="41"/>
  <c r="W82" i="41"/>
  <c r="W83" i="41"/>
  <c r="W84" i="41"/>
  <c r="W85" i="41"/>
  <c r="W86" i="41"/>
  <c r="V53" i="41"/>
  <c r="V54" i="41"/>
  <c r="V55" i="41"/>
  <c r="V56" i="41"/>
  <c r="V57" i="41"/>
  <c r="V58" i="41"/>
  <c r="V59" i="41"/>
  <c r="V60" i="41"/>
  <c r="V61" i="41"/>
  <c r="V62" i="41"/>
  <c r="V63" i="41"/>
  <c r="V64" i="41"/>
  <c r="V65" i="41"/>
  <c r="V66" i="41"/>
  <c r="V67" i="41"/>
  <c r="V68" i="41"/>
  <c r="V69" i="41"/>
  <c r="V70" i="41"/>
  <c r="V71" i="41"/>
  <c r="V72" i="41"/>
  <c r="V73" i="41"/>
  <c r="V74" i="41"/>
  <c r="V75" i="41"/>
  <c r="V76" i="41"/>
  <c r="V77" i="41"/>
  <c r="V78" i="41"/>
  <c r="V79" i="41"/>
  <c r="V80" i="41"/>
  <c r="V81" i="41"/>
  <c r="V82" i="41"/>
  <c r="V83" i="41"/>
  <c r="V84" i="41"/>
  <c r="V85" i="41"/>
  <c r="V86" i="41"/>
  <c r="W52" i="41"/>
  <c r="V52" i="41"/>
  <c r="W51" i="41"/>
  <c r="V51" i="41"/>
  <c r="W50" i="41"/>
  <c r="V50" i="41"/>
  <c r="W49" i="41"/>
  <c r="V49" i="41"/>
  <c r="W48" i="41"/>
  <c r="V48" i="41"/>
  <c r="W47" i="41"/>
  <c r="V47" i="41"/>
  <c r="W46" i="41"/>
  <c r="V46" i="41"/>
  <c r="W45" i="41"/>
  <c r="V45" i="41"/>
  <c r="W44" i="41"/>
  <c r="V44" i="41"/>
  <c r="W43" i="41"/>
  <c r="V43" i="41"/>
  <c r="W42" i="41"/>
  <c r="V42" i="41"/>
  <c r="W41" i="41"/>
  <c r="V41" i="41"/>
  <c r="W40" i="41"/>
  <c r="V40" i="41"/>
  <c r="W39" i="41"/>
  <c r="V39" i="41"/>
  <c r="W38" i="41"/>
  <c r="V38" i="41"/>
  <c r="W37" i="41"/>
  <c r="V37" i="41"/>
  <c r="W36" i="41"/>
  <c r="V36" i="41"/>
  <c r="W35" i="41"/>
  <c r="V35" i="41"/>
  <c r="W34" i="41"/>
  <c r="V34" i="41"/>
  <c r="W33" i="41"/>
  <c r="V33" i="41"/>
  <c r="W32" i="41"/>
  <c r="V32" i="41"/>
  <c r="W31" i="41"/>
  <c r="V31" i="41"/>
  <c r="W30" i="41"/>
  <c r="V30" i="41"/>
  <c r="W29" i="41"/>
  <c r="V29" i="41"/>
  <c r="W28" i="41"/>
  <c r="V28" i="41"/>
  <c r="W27" i="41"/>
  <c r="V27" i="41"/>
  <c r="W26" i="41"/>
  <c r="V26" i="41"/>
  <c r="W25" i="41"/>
  <c r="V25" i="41"/>
  <c r="W24" i="41"/>
  <c r="V24" i="41"/>
  <c r="W23" i="41"/>
  <c r="V23" i="41"/>
  <c r="W22" i="41"/>
  <c r="V22" i="41"/>
  <c r="W21" i="41"/>
  <c r="V21" i="41"/>
  <c r="W20" i="41"/>
  <c r="V20" i="41"/>
  <c r="W19" i="41"/>
  <c r="V19" i="41"/>
  <c r="W18" i="41"/>
  <c r="V18" i="41"/>
  <c r="W17" i="41"/>
  <c r="V17" i="41"/>
  <c r="W16" i="41"/>
  <c r="V16" i="41"/>
  <c r="W15" i="41"/>
  <c r="V15" i="41"/>
  <c r="W14" i="41"/>
  <c r="V14" i="41"/>
  <c r="W13" i="41"/>
  <c r="V13" i="41"/>
  <c r="W12" i="41"/>
  <c r="V12" i="41"/>
  <c r="W11" i="41"/>
  <c r="V11" i="41"/>
  <c r="W10" i="41"/>
  <c r="V10" i="41"/>
  <c r="W9" i="41"/>
  <c r="V9" i="41"/>
  <c r="W8" i="41"/>
  <c r="V8" i="41"/>
  <c r="W7" i="41"/>
  <c r="V7" i="41"/>
  <c r="W6" i="41"/>
  <c r="V6" i="41"/>
  <c r="W5" i="41"/>
  <c r="V5" i="41"/>
  <c r="W4" i="41"/>
  <c r="V4" i="41"/>
  <c r="L5" i="50"/>
  <c r="L6" i="50"/>
  <c r="L7" i="50"/>
  <c r="L8" i="50"/>
  <c r="L9" i="50"/>
  <c r="L10" i="50"/>
  <c r="L11" i="50"/>
  <c r="L12" i="50"/>
  <c r="L13" i="50"/>
  <c r="L14" i="50"/>
  <c r="L15" i="50"/>
  <c r="L16" i="50"/>
  <c r="L17" i="50"/>
  <c r="L18" i="50"/>
  <c r="L19" i="50"/>
  <c r="L20" i="50"/>
  <c r="L21" i="50"/>
  <c r="L22" i="50"/>
  <c r="L23" i="50"/>
  <c r="L24" i="50"/>
  <c r="L25" i="50"/>
  <c r="L26" i="50"/>
  <c r="L27" i="50"/>
  <c r="L28" i="50"/>
  <c r="L29" i="50"/>
  <c r="L30" i="50"/>
  <c r="L31" i="50"/>
  <c r="L32" i="50"/>
  <c r="L33" i="50"/>
  <c r="L34" i="50"/>
  <c r="L35" i="50"/>
  <c r="L36" i="50"/>
  <c r="L37" i="50"/>
  <c r="L38" i="50"/>
  <c r="L39" i="50"/>
  <c r="L4" i="50"/>
  <c r="K5" i="50"/>
  <c r="K6" i="50"/>
  <c r="K7" i="50"/>
  <c r="K8" i="50"/>
  <c r="K9" i="50"/>
  <c r="K10" i="50"/>
  <c r="K11" i="50"/>
  <c r="K12" i="50"/>
  <c r="K13" i="50"/>
  <c r="K14" i="50"/>
  <c r="K15" i="50"/>
  <c r="K16" i="50"/>
  <c r="K17" i="50"/>
  <c r="K18" i="50"/>
  <c r="K19" i="50"/>
  <c r="K20" i="50"/>
  <c r="K21" i="50"/>
  <c r="K22" i="50"/>
  <c r="K23" i="50"/>
  <c r="K24" i="50"/>
  <c r="K25" i="50"/>
  <c r="K26" i="50"/>
  <c r="K27" i="50"/>
  <c r="K28" i="50"/>
  <c r="K29" i="50"/>
  <c r="K30" i="50"/>
  <c r="K31" i="50"/>
  <c r="K32" i="50"/>
  <c r="K33" i="50"/>
  <c r="K34" i="50"/>
  <c r="K35" i="50"/>
  <c r="K36" i="50"/>
  <c r="K37" i="50"/>
  <c r="K38" i="50"/>
  <c r="K39" i="50"/>
  <c r="K4" i="50"/>
  <c r="Q34" i="46"/>
  <c r="R4" i="46"/>
  <c r="R5" i="46"/>
  <c r="R6" i="46"/>
  <c r="R7" i="46"/>
  <c r="R8" i="46"/>
  <c r="R9" i="46"/>
  <c r="R10" i="46"/>
  <c r="R11" i="46"/>
  <c r="R12" i="46"/>
  <c r="R13" i="46"/>
  <c r="R14" i="46"/>
  <c r="R15" i="46"/>
  <c r="R16" i="46"/>
  <c r="R17" i="46"/>
  <c r="R18" i="46"/>
  <c r="R19" i="46"/>
  <c r="R20" i="46"/>
  <c r="R21" i="46"/>
  <c r="R22" i="46"/>
  <c r="R23" i="46"/>
  <c r="R24" i="46"/>
  <c r="R25" i="46"/>
  <c r="R26" i="46"/>
  <c r="R27" i="46"/>
  <c r="R28" i="46"/>
  <c r="R29" i="46"/>
  <c r="R30" i="46"/>
  <c r="R31" i="46"/>
  <c r="R32" i="46"/>
  <c r="R33" i="46"/>
  <c r="R34" i="46"/>
  <c r="Q5" i="46"/>
  <c r="Q6" i="46"/>
  <c r="Q7" i="46"/>
  <c r="Q8" i="46"/>
  <c r="Q9" i="46"/>
  <c r="Q10" i="46"/>
  <c r="Q11" i="46"/>
  <c r="Q12" i="46"/>
  <c r="Q13" i="46"/>
  <c r="Q14" i="46"/>
  <c r="Q15" i="46"/>
  <c r="Q16" i="46"/>
  <c r="Q17" i="46"/>
  <c r="Q18" i="46"/>
  <c r="Q19" i="46"/>
  <c r="Q20" i="46"/>
  <c r="Q21" i="46"/>
  <c r="Q22" i="46"/>
  <c r="Q23" i="46"/>
  <c r="Q24" i="46"/>
  <c r="Q25" i="46"/>
  <c r="Q26" i="46"/>
  <c r="Q27" i="46"/>
  <c r="Q28" i="46"/>
  <c r="Q29" i="46"/>
  <c r="Q30" i="46"/>
  <c r="Q31" i="46"/>
  <c r="Q32" i="46"/>
  <c r="Q33" i="46"/>
  <c r="Q4" i="46"/>
  <c r="L137" i="23" l="1"/>
  <c r="I20" i="47"/>
  <c r="J20" i="47"/>
  <c r="J5" i="47"/>
  <c r="J6" i="47"/>
  <c r="J7" i="47"/>
  <c r="J8" i="47"/>
  <c r="J9" i="47"/>
  <c r="J10" i="47"/>
  <c r="J11" i="47"/>
  <c r="J12" i="47"/>
  <c r="J13" i="47"/>
  <c r="J14" i="47"/>
  <c r="J15" i="47"/>
  <c r="J16" i="47"/>
  <c r="J17" i="47"/>
  <c r="J18" i="47"/>
  <c r="J19" i="47"/>
  <c r="J4" i="47"/>
  <c r="I5" i="47"/>
  <c r="I6" i="47"/>
  <c r="I7" i="47"/>
  <c r="I8" i="47"/>
  <c r="I9" i="47"/>
  <c r="I10" i="47"/>
  <c r="I11" i="47"/>
  <c r="I12" i="47"/>
  <c r="I13" i="47"/>
  <c r="I14" i="47"/>
  <c r="I15" i="47"/>
  <c r="I16" i="47"/>
  <c r="I17" i="47"/>
  <c r="I18" i="47"/>
  <c r="I19" i="47"/>
  <c r="I4" i="47"/>
  <c r="L136" i="23" l="1"/>
  <c r="K134" i="23"/>
  <c r="L134" i="23"/>
  <c r="K135" i="23"/>
  <c r="L133" i="23"/>
  <c r="K133" i="23"/>
  <c r="Q81" i="41"/>
  <c r="P81" i="41"/>
  <c r="L132" i="23"/>
  <c r="K132" i="23"/>
  <c r="Q80" i="41"/>
  <c r="P80" i="41"/>
  <c r="Q79" i="41"/>
  <c r="P79" i="41"/>
  <c r="P78" i="41"/>
  <c r="Q78" i="41"/>
  <c r="L131" i="23"/>
  <c r="K131" i="23"/>
  <c r="L130" i="23" l="1"/>
  <c r="K130" i="23"/>
  <c r="Q77" i="41"/>
  <c r="P77" i="41"/>
  <c r="P76" i="41"/>
  <c r="Q76" i="41"/>
  <c r="L129" i="23"/>
  <c r="K129" i="23"/>
  <c r="L128" i="23" l="1"/>
  <c r="K128" i="23"/>
  <c r="Q75" i="41"/>
  <c r="P75" i="41"/>
  <c r="Q74" i="41"/>
  <c r="P74" i="41"/>
  <c r="P73" i="41"/>
  <c r="Q73" i="41"/>
  <c r="L127" i="23"/>
  <c r="K127" i="23"/>
  <c r="L126" i="23"/>
  <c r="K126" i="23"/>
  <c r="L125" i="23"/>
  <c r="K125" i="23"/>
  <c r="Q72" i="41" l="1"/>
  <c r="P72" i="41"/>
  <c r="Q71" i="41"/>
  <c r="P71" i="41"/>
  <c r="Q70" i="41"/>
  <c r="P70" i="41"/>
  <c r="P69" i="41"/>
  <c r="Q69" i="41"/>
  <c r="L124" i="23"/>
  <c r="K124" i="23"/>
  <c r="P68" i="41"/>
  <c r="Q68" i="41"/>
  <c r="L122" i="23"/>
  <c r="K122" i="23"/>
  <c r="L121" i="23" l="1"/>
  <c r="K121" i="23"/>
  <c r="P67" i="41"/>
  <c r="Q67" i="41"/>
  <c r="L120" i="23"/>
  <c r="K120" i="23"/>
  <c r="L119" i="23" l="1"/>
  <c r="K119" i="23"/>
  <c r="Q66" i="41"/>
  <c r="P66" i="41"/>
  <c r="L118" i="23"/>
  <c r="K118" i="23"/>
  <c r="Q65" i="41"/>
  <c r="P65" i="41"/>
  <c r="P64" i="41"/>
  <c r="Q64" i="41"/>
  <c r="L117" i="23" l="1"/>
  <c r="K117" i="23"/>
  <c r="L116" i="23"/>
  <c r="K116" i="23"/>
  <c r="L123" i="23"/>
  <c r="K123" i="23"/>
  <c r="Q63" i="41" l="1"/>
  <c r="P63" i="41"/>
  <c r="L114" i="23"/>
  <c r="K114" i="23"/>
  <c r="Q62" i="41" l="1"/>
  <c r="P62" i="41"/>
  <c r="L113" i="23"/>
  <c r="K113" i="23"/>
  <c r="Q61" i="41"/>
  <c r="P61" i="41"/>
  <c r="P60" i="41"/>
  <c r="Q60" i="41"/>
  <c r="L112" i="23" l="1"/>
  <c r="K112" i="23"/>
  <c r="L111" i="23" l="1"/>
  <c r="K111" i="23"/>
  <c r="Q59" i="41"/>
  <c r="P59" i="41"/>
  <c r="L115" i="23"/>
  <c r="K115" i="23"/>
  <c r="Q58" i="41"/>
  <c r="P58" i="41"/>
  <c r="L109" i="23"/>
  <c r="K109" i="23"/>
  <c r="Q57" i="41" l="1"/>
  <c r="P57" i="41"/>
  <c r="L108" i="23"/>
  <c r="K108" i="23"/>
  <c r="Q56" i="41" l="1"/>
  <c r="P56" i="41"/>
  <c r="L107" i="23"/>
  <c r="K107" i="23"/>
  <c r="Q55" i="41" l="1"/>
  <c r="P55" i="41"/>
  <c r="L106" i="23"/>
  <c r="K106" i="23"/>
  <c r="Q54" i="41"/>
  <c r="P54" i="41"/>
  <c r="L105" i="23"/>
  <c r="K105" i="23"/>
  <c r="Q53" i="41" l="1"/>
  <c r="P53" i="41"/>
  <c r="L104" i="23"/>
  <c r="K104" i="23"/>
  <c r="Q52" i="41"/>
  <c r="P52" i="41"/>
  <c r="L103" i="23"/>
  <c r="K103" i="23"/>
  <c r="Q51" i="41"/>
  <c r="P51" i="41"/>
  <c r="L102" i="23"/>
  <c r="K102" i="23"/>
  <c r="Q50" i="41"/>
  <c r="P50" i="41"/>
  <c r="L101" i="23"/>
  <c r="K101" i="23"/>
  <c r="Q49" i="41" l="1"/>
  <c r="P49" i="41"/>
  <c r="L100" i="23"/>
  <c r="K100" i="23"/>
  <c r="Q48" i="41"/>
  <c r="P48" i="41"/>
  <c r="L99" i="23" l="1"/>
  <c r="K99" i="23"/>
  <c r="Q47" i="41" l="1"/>
  <c r="P47" i="41"/>
  <c r="L98" i="23"/>
  <c r="K98" i="23"/>
  <c r="Q46" i="41" l="1"/>
  <c r="P46" i="41"/>
  <c r="L110" i="23" l="1"/>
  <c r="K110" i="23"/>
  <c r="Q45" i="41" l="1"/>
  <c r="P45" i="41"/>
  <c r="Q44" i="41"/>
  <c r="P44" i="41"/>
  <c r="Q43" i="41"/>
  <c r="P43" i="41"/>
  <c r="Q42" i="41"/>
  <c r="P42" i="41"/>
  <c r="Q41" i="41"/>
  <c r="P41" i="41"/>
  <c r="Q40" i="41"/>
  <c r="P40" i="41"/>
  <c r="Q39" i="41"/>
  <c r="P39" i="41"/>
  <c r="Q38" i="41"/>
  <c r="P38" i="41"/>
  <c r="Q37" i="41"/>
  <c r="P37" i="41"/>
  <c r="Q36" i="41"/>
  <c r="P36" i="41"/>
  <c r="Q35" i="41"/>
  <c r="P35" i="41"/>
  <c r="Q34" i="41"/>
  <c r="P34" i="41"/>
  <c r="Q33" i="41"/>
  <c r="P33" i="41"/>
  <c r="Q32" i="41"/>
  <c r="P32" i="41"/>
  <c r="Q31" i="41"/>
  <c r="P31" i="41"/>
  <c r="Q30" i="41"/>
  <c r="P30" i="41"/>
  <c r="Q29" i="41"/>
  <c r="P29" i="41"/>
  <c r="Q28" i="41"/>
  <c r="P28" i="41"/>
  <c r="Q27" i="41"/>
  <c r="P27" i="41"/>
  <c r="Q26" i="41"/>
  <c r="P26" i="41"/>
  <c r="Q25" i="41"/>
  <c r="P25" i="41"/>
  <c r="Q24" i="41"/>
  <c r="P24" i="41"/>
  <c r="Q23" i="41"/>
  <c r="P23" i="41"/>
  <c r="Q22" i="41"/>
  <c r="P22" i="41"/>
  <c r="Q21" i="41"/>
  <c r="P21" i="41"/>
  <c r="Q20" i="41"/>
  <c r="P20" i="41"/>
  <c r="Q19" i="41"/>
  <c r="P19" i="41"/>
  <c r="Q18" i="41"/>
  <c r="P18" i="41"/>
  <c r="Q17" i="41"/>
  <c r="P17" i="41"/>
  <c r="Q16" i="41"/>
  <c r="P16" i="41"/>
  <c r="Q15" i="41"/>
  <c r="P15" i="41"/>
  <c r="Q14" i="41"/>
  <c r="P14" i="41"/>
  <c r="Q13" i="41"/>
  <c r="P13" i="41"/>
  <c r="Q12" i="41"/>
  <c r="P12" i="41"/>
  <c r="Q11" i="41"/>
  <c r="P11" i="41"/>
  <c r="Q10" i="41"/>
  <c r="P10" i="41"/>
  <c r="Q9" i="41"/>
  <c r="P9" i="41"/>
  <c r="Q8" i="41"/>
  <c r="P8" i="41"/>
  <c r="Q7" i="41"/>
  <c r="P7" i="41"/>
  <c r="Q6" i="41"/>
  <c r="P6" i="41"/>
  <c r="Q5" i="41"/>
  <c r="P5" i="41"/>
  <c r="Q4" i="41"/>
  <c r="P4" i="41"/>
  <c r="L96" i="23" l="1"/>
  <c r="K96" i="23"/>
  <c r="L97" i="23" l="1"/>
  <c r="K97" i="23"/>
  <c r="L95" i="23" l="1"/>
  <c r="K95" i="23"/>
  <c r="L94" i="23" l="1"/>
  <c r="K94" i="23"/>
  <c r="L93" i="23" l="1"/>
  <c r="K93" i="23"/>
  <c r="L92" i="23" l="1"/>
  <c r="K92" i="23"/>
  <c r="L91" i="23" l="1"/>
  <c r="K91" i="23"/>
  <c r="L90" i="23" l="1"/>
  <c r="K90" i="23"/>
  <c r="L89" i="23" l="1"/>
  <c r="K89" i="23"/>
  <c r="L88" i="23" l="1"/>
  <c r="K88" i="23"/>
  <c r="L87" i="23" l="1"/>
  <c r="K87" i="23"/>
  <c r="L86" i="23" l="1"/>
  <c r="K86" i="23"/>
  <c r="L85" i="23" l="1"/>
  <c r="K85" i="23"/>
  <c r="L84" i="23" l="1"/>
  <c r="K84" i="23"/>
  <c r="L83" i="23" l="1"/>
  <c r="K83" i="23"/>
  <c r="L82" i="23" l="1"/>
  <c r="K82" i="23"/>
  <c r="L81" i="23" l="1"/>
  <c r="K81" i="23"/>
  <c r="L80" i="23"/>
  <c r="K80" i="23"/>
  <c r="L79" i="23"/>
  <c r="K79" i="23"/>
  <c r="L78" i="23"/>
  <c r="K78" i="23"/>
  <c r="L77" i="23" l="1"/>
  <c r="K77" i="23"/>
  <c r="L76" i="23" l="1"/>
  <c r="K76" i="23"/>
  <c r="L75" i="23" l="1"/>
  <c r="K75" i="23"/>
  <c r="L74" i="23" l="1"/>
  <c r="K74" i="23"/>
  <c r="L73" i="23" l="1"/>
  <c r="K73" i="23"/>
  <c r="L72" i="23" l="1"/>
  <c r="K72" i="23"/>
  <c r="L71" i="23" l="1"/>
  <c r="K71" i="23"/>
  <c r="L69" i="23" l="1"/>
  <c r="L70" i="23"/>
  <c r="K69" i="23"/>
  <c r="K70" i="23"/>
  <c r="K68" i="23"/>
  <c r="L68" i="23" l="1"/>
  <c r="K67" i="23"/>
  <c r="K66" i="23" l="1"/>
  <c r="L67" i="23"/>
  <c r="L66" i="23" l="1"/>
  <c r="K62" i="23"/>
  <c r="L65" i="23"/>
  <c r="K65" i="23"/>
  <c r="L39" i="23" l="1"/>
  <c r="L64" i="23"/>
  <c r="K41" i="23"/>
  <c r="K64" i="23"/>
  <c r="K63" i="23"/>
  <c r="L5" i="23" l="1"/>
  <c r="L6" i="23"/>
  <c r="L7" i="23"/>
  <c r="L8" i="23"/>
  <c r="L9" i="23"/>
  <c r="L10" i="23"/>
  <c r="L11" i="23"/>
  <c r="L12" i="23"/>
  <c r="L13" i="23"/>
  <c r="L14" i="23"/>
  <c r="L15" i="23"/>
  <c r="L16" i="23"/>
  <c r="L17" i="23"/>
  <c r="L18" i="23"/>
  <c r="L19" i="23"/>
  <c r="L20" i="23"/>
  <c r="L21" i="23"/>
  <c r="L22" i="23"/>
  <c r="L23" i="23"/>
  <c r="L24" i="23"/>
  <c r="L25" i="23"/>
  <c r="L26" i="23"/>
  <c r="L27" i="23"/>
  <c r="L28" i="23"/>
  <c r="L29" i="23"/>
  <c r="L30" i="23"/>
  <c r="L31" i="23"/>
  <c r="L32" i="23"/>
  <c r="L33" i="23"/>
  <c r="L34" i="23"/>
  <c r="L35" i="23"/>
  <c r="L36" i="23"/>
  <c r="L37" i="23"/>
  <c r="L38" i="23"/>
  <c r="L40" i="23"/>
  <c r="L41" i="23"/>
  <c r="L42" i="23"/>
  <c r="L43" i="23"/>
  <c r="L44" i="23"/>
  <c r="L45" i="23"/>
  <c r="L46" i="23"/>
  <c r="L47" i="23"/>
  <c r="L48" i="23"/>
  <c r="L49" i="23"/>
  <c r="L50" i="23"/>
  <c r="L51" i="23"/>
  <c r="L52" i="23"/>
  <c r="L53" i="23"/>
  <c r="L54" i="23"/>
  <c r="L55" i="23"/>
  <c r="L56" i="23"/>
  <c r="L57" i="23"/>
  <c r="L58" i="23"/>
  <c r="L59" i="23"/>
  <c r="L60" i="23"/>
  <c r="L61" i="23"/>
  <c r="L62" i="23"/>
  <c r="L63" i="23"/>
  <c r="K6" i="23"/>
  <c r="K7" i="23"/>
  <c r="K8" i="23"/>
  <c r="K9" i="23"/>
  <c r="K10" i="23"/>
  <c r="K11" i="23"/>
  <c r="K12" i="23"/>
  <c r="K13" i="23"/>
  <c r="K14" i="23"/>
  <c r="K15" i="23"/>
  <c r="K16" i="23"/>
  <c r="K17" i="23"/>
  <c r="K18" i="23"/>
  <c r="K19" i="23"/>
  <c r="K20" i="23"/>
  <c r="K21" i="23"/>
  <c r="K22" i="23"/>
  <c r="K23" i="23"/>
  <c r="K24" i="23"/>
  <c r="K25" i="23"/>
  <c r="K26" i="23"/>
  <c r="K27" i="23"/>
  <c r="K28" i="23"/>
  <c r="K29" i="23"/>
  <c r="K30" i="23"/>
  <c r="K31" i="23"/>
  <c r="K32" i="23"/>
  <c r="K33" i="23"/>
  <c r="K34" i="23"/>
  <c r="K35" i="23"/>
  <c r="K36" i="23"/>
  <c r="K37" i="23"/>
  <c r="K38" i="23"/>
  <c r="K39" i="23"/>
  <c r="K40" i="23"/>
  <c r="K42" i="23"/>
  <c r="K43" i="23"/>
  <c r="K44" i="23"/>
  <c r="K45" i="23"/>
  <c r="K46" i="23"/>
  <c r="K47" i="23"/>
  <c r="K48" i="23"/>
  <c r="K49" i="23"/>
  <c r="K50" i="23"/>
  <c r="K51" i="23"/>
  <c r="K52" i="23"/>
  <c r="K53" i="23"/>
  <c r="K54" i="23"/>
  <c r="K55" i="23"/>
  <c r="K56" i="23"/>
  <c r="K57" i="23"/>
  <c r="K58" i="23"/>
  <c r="K59" i="23"/>
  <c r="K60" i="23"/>
  <c r="K61" i="23"/>
  <c r="K5" i="23"/>
</calcChain>
</file>

<file path=xl/sharedStrings.xml><?xml version="1.0" encoding="utf-8"?>
<sst xmlns="http://schemas.openxmlformats.org/spreadsheetml/2006/main" count="5712" uniqueCount="498">
  <si>
    <t>Importe Destino</t>
  </si>
  <si>
    <t>Cantidad</t>
  </si>
  <si>
    <t>Año Mes</t>
  </si>
  <si>
    <t>2013/11</t>
  </si>
  <si>
    <t>2013/12</t>
  </si>
  <si>
    <t>2014/01</t>
  </si>
  <si>
    <t>2014/02</t>
  </si>
  <si>
    <t>2014/03</t>
  </si>
  <si>
    <t>2014/04</t>
  </si>
  <si>
    <t>2014/05</t>
  </si>
  <si>
    <t>2014/06</t>
  </si>
  <si>
    <t>2014/07</t>
  </si>
  <si>
    <t>2014/08</t>
  </si>
  <si>
    <t>2014/09</t>
  </si>
  <si>
    <t>2014/10</t>
  </si>
  <si>
    <t>2014/11</t>
  </si>
  <si>
    <t>2014/12</t>
  </si>
  <si>
    <t>2015/01</t>
  </si>
  <si>
    <t>2015/02</t>
  </si>
  <si>
    <t>2015/03</t>
  </si>
  <si>
    <t>2015/04</t>
  </si>
  <si>
    <t>2015/05</t>
  </si>
  <si>
    <t>2015/06</t>
  </si>
  <si>
    <t>2015/07</t>
  </si>
  <si>
    <t>2015/08</t>
  </si>
  <si>
    <t>2015/09</t>
  </si>
  <si>
    <t>2015/10</t>
  </si>
  <si>
    <t>2015/11</t>
  </si>
  <si>
    <t>2015/12</t>
  </si>
  <si>
    <t>2016/01</t>
  </si>
  <si>
    <t>2016/02</t>
  </si>
  <si>
    <t>2016/03</t>
  </si>
  <si>
    <t>2016/04</t>
  </si>
  <si>
    <t>2016/05</t>
  </si>
  <si>
    <t>2016/06</t>
  </si>
  <si>
    <t>2016/07</t>
  </si>
  <si>
    <t>2016/08</t>
  </si>
  <si>
    <t>AMAMPYPAXXXX</t>
  </si>
  <si>
    <t>BBVAPYPAXXXX</t>
  </si>
  <si>
    <t>BCNAPYPAXXXX</t>
  </si>
  <si>
    <t>BGNBPYPXXXXX</t>
  </si>
  <si>
    <t>BNFAPYPAXXXX</t>
  </si>
  <si>
    <t>BSUDPYPXXXXX</t>
  </si>
  <si>
    <t>CITIUS33XASR</t>
  </si>
  <si>
    <t>RGSAPYPEXXXX</t>
  </si>
  <si>
    <t>UBBRPYPXXXXX</t>
  </si>
  <si>
    <t>VISCPYPAXXXX</t>
  </si>
  <si>
    <t>BCOPPYPAXXXX</t>
  </si>
  <si>
    <t>BISAPYPEXXXX</t>
  </si>
  <si>
    <t>BNITPYPAXXXX</t>
  </si>
  <si>
    <t>BRASPYPXXXXX</t>
  </si>
  <si>
    <t>FAMIPYPAXXXX</t>
  </si>
  <si>
    <t>IIFAPYPAXXXX</t>
  </si>
  <si>
    <t>NACNPYPAXXXX</t>
  </si>
  <si>
    <t>ACH liquida sólo PYG</t>
  </si>
  <si>
    <t>Transferencias del Ministerio de Hacienda a Clientes de Entidades Financieras</t>
  </si>
  <si>
    <t>Transferencias al Ministerio de Hacienda de Entidades Financieras</t>
  </si>
  <si>
    <t>SUB GERENCIA GENERAL DE OPERACIONES FINANCIERAS</t>
  </si>
  <si>
    <t>© BANCO CENTRAL DEL PARAGUAY. ALGUNOS DERECHOS RESERVADOS Y PRECAUTELADOS POR EL ARTÍCULO 40 DE LA LEY Nº 1328/98
FEDERACIÓN RUSA Y AUGUSTO ROA BASTOS – ASUNCIÓN/PARAGUAY
TELÉFONO: (+595 21) 608 011 (CENTRAL TELEFÓNICA)
E-MAIL: INFO@BCP.GOV.PY</t>
  </si>
  <si>
    <t>MIHA 01</t>
  </si>
  <si>
    <t>MIHA 02</t>
  </si>
  <si>
    <t>2016/09</t>
  </si>
  <si>
    <t>2016/10</t>
  </si>
  <si>
    <t>2016/11</t>
  </si>
  <si>
    <t>2016/12</t>
  </si>
  <si>
    <t>2017/01</t>
  </si>
  <si>
    <t>2017/02</t>
  </si>
  <si>
    <t>2017/03</t>
  </si>
  <si>
    <t>2017/04</t>
  </si>
  <si>
    <t>2017/05</t>
  </si>
  <si>
    <t>COMAPYPAXXXX</t>
  </si>
  <si>
    <t>CRIFPYPEXXXX</t>
  </si>
  <si>
    <t>FICSPYPAXXXX</t>
  </si>
  <si>
    <t>FINLPYPAXXXX</t>
  </si>
  <si>
    <t>FIPJPYPAXXXX</t>
  </si>
  <si>
    <t>FNXAPYPAXXXX</t>
  </si>
  <si>
    <t>FRIOPYPAXXXX</t>
  </si>
  <si>
    <t>SOLAPYPAXXXX</t>
  </si>
  <si>
    <t>TUFIPYPAXXXX</t>
  </si>
  <si>
    <t>Por Entidad Financiera</t>
  </si>
  <si>
    <t>2017/06</t>
  </si>
  <si>
    <t>2017/07</t>
  </si>
  <si>
    <t>2017/08</t>
  </si>
  <si>
    <t>2017/09</t>
  </si>
  <si>
    <t>Transferencias entre Entidades Financieras en el LBTR</t>
  </si>
  <si>
    <t>Transferencias entre Clientes de Entidades Financieras en el LBTR</t>
  </si>
  <si>
    <t>Transferencias entre Entidades Financieras (LBTR)</t>
  </si>
  <si>
    <t>AFD 01</t>
  </si>
  <si>
    <t>AFD 02</t>
  </si>
  <si>
    <t>AFD 03</t>
  </si>
  <si>
    <t>PYG</t>
  </si>
  <si>
    <t>USD</t>
  </si>
  <si>
    <t>EUR</t>
  </si>
  <si>
    <t>ANAAPYPAXXXX</t>
  </si>
  <si>
    <t>ARAFPYPAXXXX</t>
  </si>
  <si>
    <t>INFAPYPAXXXX</t>
  </si>
  <si>
    <t>Lotes</t>
  </si>
  <si>
    <t>Cant. Operaciones</t>
  </si>
  <si>
    <t>Transferencias entre Clientes de Entidades Financieras por ACH</t>
  </si>
  <si>
    <t>En PYG</t>
  </si>
  <si>
    <t/>
  </si>
  <si>
    <t>2017/10</t>
  </si>
  <si>
    <t>2017/11</t>
  </si>
  <si>
    <t>2017/12</t>
  </si>
  <si>
    <t>2018/01</t>
  </si>
  <si>
    <t>2018/02</t>
  </si>
  <si>
    <t>2018/03</t>
  </si>
  <si>
    <t>2018/04</t>
  </si>
  <si>
    <t>2018/05</t>
  </si>
  <si>
    <t>Mes</t>
  </si>
  <si>
    <t>Monto</t>
  </si>
  <si>
    <t>Transacciones</t>
  </si>
  <si>
    <t>CCC 01</t>
  </si>
  <si>
    <t>Cheques Rechazados en 2da. Sesión</t>
  </si>
  <si>
    <t>Cheques Compensados en 1era. Sesión</t>
  </si>
  <si>
    <t>Compensaciones Netas Mensuales</t>
  </si>
  <si>
    <t>2018/06</t>
  </si>
  <si>
    <t>2018/07</t>
  </si>
  <si>
    <t>2018/08</t>
  </si>
  <si>
    <t>2018/09</t>
  </si>
  <si>
    <t>2018/10</t>
  </si>
  <si>
    <t>2018/11</t>
  </si>
  <si>
    <t>2018/12</t>
  </si>
  <si>
    <t>2019/01</t>
  </si>
  <si>
    <t>2019/02</t>
  </si>
  <si>
    <t>CCC 02</t>
  </si>
  <si>
    <t>CCC 03</t>
  </si>
  <si>
    <t>Total Monto</t>
  </si>
  <si>
    <t>CCC 04</t>
  </si>
  <si>
    <t>TOTAL EURO</t>
  </si>
  <si>
    <t>TOTAL USD</t>
  </si>
  <si>
    <t>TOTAL PYG</t>
  </si>
  <si>
    <t>1- Hasta 1.000</t>
  </si>
  <si>
    <t>2- Más 1.000 hasta 10.000</t>
  </si>
  <si>
    <t>3- Más 10.000 hasta 100.000</t>
  </si>
  <si>
    <t>4- Más 100.000 hasta 1.000.000</t>
  </si>
  <si>
    <t>5- Más 1.000.000 hasta 5.000.000</t>
  </si>
  <si>
    <t>6- Mayor a 5.000.000</t>
  </si>
  <si>
    <t>1- Hasta 1 Millón</t>
  </si>
  <si>
    <t>2- Más de 1 a 5 Millones</t>
  </si>
  <si>
    <t>3- Más de 5 a 10 Millones</t>
  </si>
  <si>
    <t>4- Más de 10 a 100 Millones</t>
  </si>
  <si>
    <t>6- Más de 1.000 Millones</t>
  </si>
  <si>
    <t>Importe</t>
  </si>
  <si>
    <t xml:space="preserve">Importe </t>
  </si>
  <si>
    <t>2019/03</t>
  </si>
  <si>
    <t>2019/04</t>
  </si>
  <si>
    <t>Transferencias entre Clientes por Entidades Financieras en el LBTR</t>
  </si>
  <si>
    <t>2019/05</t>
  </si>
  <si>
    <t>1- Menor e igual a 1.000.000</t>
  </si>
  <si>
    <t>2- Entre 1.000.001 y 10.000.000</t>
  </si>
  <si>
    <t>3- Entre 10.000.001 y 50.000.000</t>
  </si>
  <si>
    <t>4- Entre 50.000.001 y 100.000.000</t>
  </si>
  <si>
    <t>5- Entre 100.000.001 y 200.000.000</t>
  </si>
  <si>
    <t>6- Entre 200.000.001 y 500.000.000</t>
  </si>
  <si>
    <t>Total País - PYG</t>
  </si>
  <si>
    <t>1- Insuficiencia de fondos</t>
  </si>
  <si>
    <t>2- Cuenta cancelada</t>
  </si>
  <si>
    <t>3- Firma deficiente</t>
  </si>
  <si>
    <t>4- Endoso deficiente</t>
  </si>
  <si>
    <t>5- Texto deficiente</t>
  </si>
  <si>
    <t>6- Fecha deficiente</t>
  </si>
  <si>
    <t>7- Orden de no pago</t>
  </si>
  <si>
    <t>8- Presentación extemporánea</t>
  </si>
  <si>
    <t>9-  No válido como cheque bancario</t>
  </si>
  <si>
    <t>10- Inhabilitado para operar en cuenta corrienre</t>
  </si>
  <si>
    <t>11- Firmante inhabilitado a operar en cuenta corriente</t>
  </si>
  <si>
    <t>12- No compensable, acudir al banco emisor</t>
  </si>
  <si>
    <t>7- Mayor que 500.000.000</t>
  </si>
  <si>
    <t>5- Más de 100 a 1.000 Millones</t>
  </si>
  <si>
    <t>Indice</t>
  </si>
  <si>
    <t>2019/06</t>
  </si>
  <si>
    <t>2019/07</t>
  </si>
  <si>
    <t>2019/08</t>
  </si>
  <si>
    <t>2019/09</t>
  </si>
  <si>
    <t>2019/10</t>
  </si>
  <si>
    <t>BCPAPYPXXXXX</t>
  </si>
  <si>
    <t>PYG (ACH)</t>
  </si>
  <si>
    <t>TOTAL PYG
ACH</t>
  </si>
  <si>
    <t>2019/11</t>
  </si>
  <si>
    <t>2019/12</t>
  </si>
  <si>
    <t>2020/01</t>
  </si>
  <si>
    <t>2020/02</t>
  </si>
  <si>
    <t>2020/03</t>
  </si>
  <si>
    <t>2020/04</t>
  </si>
  <si>
    <t>2020/05</t>
  </si>
  <si>
    <t>2020/06</t>
  </si>
  <si>
    <t>2020/07</t>
  </si>
  <si>
    <t>2020/08</t>
  </si>
  <si>
    <t>2020/09</t>
  </si>
  <si>
    <t>2020/10</t>
  </si>
  <si>
    <t>Índice</t>
  </si>
  <si>
    <t>2020/11</t>
  </si>
  <si>
    <t>2020/12</t>
  </si>
  <si>
    <t>2021/01</t>
  </si>
  <si>
    <t>BANCO CENTRAL DEL PARAGUAY</t>
  </si>
  <si>
    <t>CCE</t>
  </si>
  <si>
    <t>Transferencias entre Clientes de Entidades Financieras, por rango de Monto</t>
  </si>
  <si>
    <t>Pagos de Intereses y Capital de Bonos emitidos por el Ministerio de Hacienda (DEPO)</t>
  </si>
  <si>
    <t>LBTR &amp; ACH - En PYG</t>
  </si>
  <si>
    <t>LBTR &amp; ACH - En USD</t>
  </si>
  <si>
    <t>Pagos de Intereses y Capital de Bonos emitidos por la AFD (DEPO)</t>
  </si>
  <si>
    <t>Transferencias a la AFD de Entidades Financieras - LBTR &amp; ACH</t>
  </si>
  <si>
    <t>Cheques Compensados - (Cámara Compensadora de Cheques - BANCARD)
PYG</t>
  </si>
  <si>
    <t>Cheques Pagados por Entidad Bancaria - (Cámara Compensadora de Cheques - BANCARD)</t>
  </si>
  <si>
    <t>Cheques Pagados por rango de monto - (Cámara Compensadora de Cheques - BANCARD)</t>
  </si>
  <si>
    <t>Cheques rechazados en el País, por causales - (Cámara Compensadora de Cheques - BANCARD)</t>
  </si>
  <si>
    <t>Cheques Rechazados en el País, por causales - (Cámara Compensadora de Cheques - BANCARD)</t>
  </si>
  <si>
    <t>Transferencias entre clientes - PYG</t>
  </si>
  <si>
    <t>Código BIC</t>
  </si>
  <si>
    <t>Entidad Financiera</t>
  </si>
  <si>
    <t>AFDEPYPAXXXX</t>
  </si>
  <si>
    <t>AGENCIA FINANCIERA DE DESAROLLO</t>
  </si>
  <si>
    <t>BANCO BASA S.A.</t>
  </si>
  <si>
    <t>BANCO CONTINENTAL S.A.E.C.A.</t>
  </si>
  <si>
    <t>BANCO PARA LA COMERCIALIZACION Y LA PRODUCCION S.A.</t>
  </si>
  <si>
    <t>BANCO RIO S.A.E.C.A.</t>
  </si>
  <si>
    <t>BANCO NACIONAL DE FOMENTO</t>
  </si>
  <si>
    <t>BANCO ATLAS S.A.</t>
  </si>
  <si>
    <t>BANCO DO BRASIL S.A.</t>
  </si>
  <si>
    <t>SUDAMERIS BANK S.A.E.C.A.</t>
  </si>
  <si>
    <t>BANCO FAMILIAR S.A.E.C.A.</t>
  </si>
  <si>
    <t>FINLATINA S.A. DE FINANZAS</t>
  </si>
  <si>
    <t>FINANCIERA PARAGUAYO JAPONESA S.A.E.C.A.</t>
  </si>
  <si>
    <t>MIHAPYPAXXXX</t>
  </si>
  <si>
    <t>BANCO DE LA NACION ARGENTINA</t>
  </si>
  <si>
    <t>TU FINANCIERA S.A.</t>
  </si>
  <si>
    <t>BANCO ITAU PARAGUAY S.A.</t>
  </si>
  <si>
    <t>VISION BANCO S.A.E.C.A.</t>
  </si>
  <si>
    <t>Transferencias entre clientes de EMPE 
(Cámara Compensadora de EMPE)</t>
  </si>
  <si>
    <t xml:space="preserve">Transferencias de la AFD a las Entidades Financieras - LBTR &amp; ACH </t>
  </si>
  <si>
    <t>AFD 04</t>
  </si>
  <si>
    <t>AFD 05</t>
  </si>
  <si>
    <r>
      <t xml:space="preserve">MIHA </t>
    </r>
    <r>
      <rPr>
        <u/>
        <sz val="11"/>
        <color rgb="FF0033CC"/>
        <rFont val="BaskervilleTMed"/>
        <family val="1"/>
      </rPr>
      <t>03</t>
    </r>
  </si>
  <si>
    <t>MIHA 04</t>
  </si>
  <si>
    <t>MIHA 05</t>
  </si>
  <si>
    <t>En USD</t>
  </si>
  <si>
    <t xml:space="preserve">Códigos de Bancos, Financieras, AFD y MIHA </t>
  </si>
  <si>
    <t>Transferencias entre clientes de EMPE (Cámara Compensadora de EMPE - BEPSA)</t>
  </si>
  <si>
    <t>BIC Entidades</t>
  </si>
  <si>
    <t>OMP 01</t>
  </si>
  <si>
    <t>Tarjetas de Crédito - (Operadoras de Medios de Pago)</t>
  </si>
  <si>
    <t>OMP 02</t>
  </si>
  <si>
    <t>Tarjetas de Débito - (Operadoras de Medios de Pago)</t>
  </si>
  <si>
    <t>OMP 03</t>
  </si>
  <si>
    <t>OMP 04</t>
  </si>
  <si>
    <t>Compras en POS con Tarjeta de Crédito</t>
  </si>
  <si>
    <t>Extracciones en ATM</t>
  </si>
  <si>
    <t>Compras en Internet con Tarjeta de Débito</t>
  </si>
  <si>
    <t>Compras en Internet con Tarjeta de Crédito</t>
  </si>
  <si>
    <t>Cantidad de Comercios Adheridos por Operadora</t>
  </si>
  <si>
    <t>Cantidad de POS por Operadora</t>
  </si>
  <si>
    <t>Cantidad de ATM por Operadora</t>
  </si>
  <si>
    <t>BANCARD S.A.</t>
  </si>
  <si>
    <t>BEPSA DEL PARAGUAY S.A.E.C.A</t>
  </si>
  <si>
    <t>CABAL</t>
  </si>
  <si>
    <t>PANAL</t>
  </si>
  <si>
    <t>PROCARD S.A.</t>
  </si>
  <si>
    <t>Compras en POS con Tarjeta de Débito</t>
  </si>
  <si>
    <t>Fuente: Cámara Compensadora de EMPE - BEPSA</t>
  </si>
  <si>
    <t>Fuente: Cámara Compensadora de Cheques - BANCARD</t>
  </si>
  <si>
    <t>Fuente: Sub Gerencia General de Operaciones Financieras</t>
  </si>
  <si>
    <t>2021/02</t>
  </si>
  <si>
    <t>2021/03</t>
  </si>
  <si>
    <t>2021/04</t>
  </si>
  <si>
    <t>2021/05</t>
  </si>
  <si>
    <t>2021/06</t>
  </si>
  <si>
    <t>2021/07</t>
  </si>
  <si>
    <t>Tarjetas Prepagas - (Operadoras de Medios de Pago)</t>
  </si>
  <si>
    <t>Infraestructura de Operadoras de Medios de Pago</t>
  </si>
  <si>
    <t>Compras en Internet con Tarjetas Prepagas</t>
  </si>
  <si>
    <t>Compras en POS con Tarjetas Prepagas</t>
  </si>
  <si>
    <t>Extracciones en ATM con Tarjetas Prepagas</t>
  </si>
  <si>
    <t>2021/08</t>
  </si>
  <si>
    <t>2021/09</t>
  </si>
  <si>
    <t>2021/10</t>
  </si>
  <si>
    <t>2021/11</t>
  </si>
  <si>
    <t>2021/12</t>
  </si>
  <si>
    <t>2022/01</t>
  </si>
  <si>
    <t>2022/02</t>
  </si>
  <si>
    <t>2022/03</t>
  </si>
  <si>
    <t>Fuente: Operadores de Medios de Pagos - Circular SGGOF N° 001/2022</t>
  </si>
  <si>
    <t>2022/04</t>
  </si>
  <si>
    <t>2022/05</t>
  </si>
  <si>
    <t>2022/06</t>
  </si>
  <si>
    <t>SPI liquida sólo PYG</t>
  </si>
  <si>
    <t>Transferencias entre Clientes de Entidades Financieras por SPI</t>
  </si>
  <si>
    <t>2022/07</t>
  </si>
  <si>
    <t>PYG (SPI)</t>
  </si>
  <si>
    <t>TOTAL PYG
SPI</t>
  </si>
  <si>
    <t>2022/08</t>
  </si>
  <si>
    <t>2022/09</t>
  </si>
  <si>
    <t>2022/10</t>
  </si>
  <si>
    <t>2022/11</t>
  </si>
  <si>
    <t>2022/12</t>
  </si>
  <si>
    <t>SOLAR BANCO S.A.E.</t>
  </si>
  <si>
    <t>BANCO GNB S.A. (EN PROCESO DE FUSIÓN POR ABSORCIÓN)</t>
  </si>
  <si>
    <t>CITIBANK NA SUCURSAL PARAGUAY</t>
  </si>
  <si>
    <t>FINANCIERA RIO S.A.E.C.A.</t>
  </si>
  <si>
    <t>GRUPO INTERNACIONAL DE FINANZAS S.A.E.C.A</t>
  </si>
  <si>
    <t>BANCO REGIONAL S.A.E.C.A.</t>
  </si>
  <si>
    <t>2023/01</t>
  </si>
  <si>
    <t>DEPARTAMENTO DE ANÁLISIS DE LOS SISTEMAS DE PAGOS</t>
  </si>
  <si>
    <t>LBTR</t>
  </si>
  <si>
    <t>ACH</t>
  </si>
  <si>
    <t>Transferencias entre Clientes por Entidades Financieras en el SPI</t>
  </si>
  <si>
    <t>2023/02</t>
  </si>
  <si>
    <t>2023/03</t>
  </si>
  <si>
    <t>2023/04</t>
  </si>
  <si>
    <t>2023/05</t>
  </si>
  <si>
    <t>2- Más de 1 a 2 Millones</t>
  </si>
  <si>
    <t>3- Más de 2 a 3 Millones</t>
  </si>
  <si>
    <t>4- Más de 3 a 4 Millones</t>
  </si>
  <si>
    <t>5- Más de 4 a 5 Millones</t>
  </si>
  <si>
    <t>2023/06</t>
  </si>
  <si>
    <t>2023/07</t>
  </si>
  <si>
    <t>2023/08</t>
  </si>
  <si>
    <t>2023/09</t>
  </si>
  <si>
    <t>2023/10</t>
  </si>
  <si>
    <t>2023/11</t>
  </si>
  <si>
    <t>2023/12</t>
  </si>
  <si>
    <t>Transferencias entre Clientes de Entidades Financieras por SPI por día</t>
  </si>
  <si>
    <t>Transferencias entre Clientes de Entidades Financieras por SPI por franja horaria</t>
  </si>
  <si>
    <t>Domingo</t>
  </si>
  <si>
    <t>Lunes</t>
  </si>
  <si>
    <t>Martes</t>
  </si>
  <si>
    <t>Miércoles</t>
  </si>
  <si>
    <t>Jueves</t>
  </si>
  <si>
    <t>Viernes</t>
  </si>
  <si>
    <t>Sábado</t>
  </si>
  <si>
    <t>Total</t>
  </si>
  <si>
    <t>00 a 02 hs</t>
  </si>
  <si>
    <t>02 a 04 hs</t>
  </si>
  <si>
    <t>04 a 06 hs</t>
  </si>
  <si>
    <t>06 a 08 hs</t>
  </si>
  <si>
    <t>08 a 10 hs</t>
  </si>
  <si>
    <t>10 a 12 hs</t>
  </si>
  <si>
    <t>12 a 14 hs</t>
  </si>
  <si>
    <t>14 a 16 hs</t>
  </si>
  <si>
    <t>16 a 18 hs</t>
  </si>
  <si>
    <t>18 a 20 hs</t>
  </si>
  <si>
    <t>20 a 22 hs</t>
  </si>
  <si>
    <t>22 a 00 hs</t>
  </si>
  <si>
    <t>2024/01</t>
  </si>
  <si>
    <t>2024/02</t>
  </si>
  <si>
    <t>2024/03</t>
  </si>
  <si>
    <t>2024/04</t>
  </si>
  <si>
    <t>2024/05</t>
  </si>
  <si>
    <t>2024/06</t>
  </si>
  <si>
    <t>2024/07</t>
  </si>
  <si>
    <t>2024/08</t>
  </si>
  <si>
    <t>2024/09</t>
  </si>
  <si>
    <t>MINISTERIO DE ECONOMÍA Y FINANZAS</t>
  </si>
  <si>
    <t>UENO BANK S.A.</t>
  </si>
  <si>
    <t>FINANCIERA FIC S.A.E.C.A.</t>
  </si>
  <si>
    <t>BANCO GNB PARAGUAY S.A.E.C.A.</t>
  </si>
  <si>
    <t>2024/10</t>
  </si>
  <si>
    <t>Sub participante a Participante Directo</t>
  </si>
  <si>
    <t>Participante Directo a sub participante</t>
  </si>
  <si>
    <t>Sub participante a Sub participante</t>
  </si>
  <si>
    <t>2024/11</t>
  </si>
  <si>
    <t>Alias (A)</t>
  </si>
  <si>
    <t>Compras con QR</t>
  </si>
  <si>
    <t>UNIVERSITARIA</t>
  </si>
  <si>
    <t>COOMERCIPAR</t>
  </si>
  <si>
    <t>MEDALLA</t>
  </si>
  <si>
    <t>LAMBARE</t>
  </si>
  <si>
    <t>Cámara Compensadora de Cooperativas - CABAL
PYG</t>
  </si>
  <si>
    <t>Fuente: Cámara Compensadora de Cooperativas - CABAL</t>
  </si>
  <si>
    <t>Transferencias por funcionalidades del SPI</t>
  </si>
  <si>
    <t>TOTAL</t>
  </si>
  <si>
    <t>Transferencias entre clientes a través del Servicio Patrocinador (SPI)</t>
  </si>
  <si>
    <t>CCCoop</t>
  </si>
  <si>
    <t>Cámara Compensadora de Cooperativas - CABAL</t>
  </si>
  <si>
    <t>QR Débito en cuenta</t>
  </si>
  <si>
    <t>Total QR</t>
  </si>
  <si>
    <t>2024/12</t>
  </si>
  <si>
    <t>2025/01</t>
  </si>
  <si>
    <t>ZETAPYPAXXXX</t>
  </si>
  <si>
    <t>CI</t>
  </si>
  <si>
    <t>CRC</t>
  </si>
  <si>
    <t>CRP</t>
  </si>
  <si>
    <t>E-mail address</t>
  </si>
  <si>
    <t>Mobile phone</t>
  </si>
  <si>
    <t>RUC</t>
  </si>
  <si>
    <t>CI: Cédula de Identidad</t>
  </si>
  <si>
    <t>CRC: Código de Persona No Residente</t>
  </si>
  <si>
    <t>CRP: Carné de Residencia Permanente</t>
  </si>
  <si>
    <t>E-mail: Correo electrónico</t>
  </si>
  <si>
    <t>Mobile: Número de Celular</t>
  </si>
  <si>
    <t>RUC: Registro Único de Contribuyente</t>
  </si>
  <si>
    <t>(*) Los valores expuestos corresponden a cantidades acumuladas</t>
  </si>
  <si>
    <t>Alias operativos por Entidad Financiera</t>
  </si>
  <si>
    <t>Tipo de Alias registrados</t>
  </si>
  <si>
    <t>Alias Registrados (*)</t>
  </si>
  <si>
    <t>Alias registrados por entidad</t>
  </si>
  <si>
    <t>Alias operativos por entidad (*)</t>
  </si>
  <si>
    <t>Alias registrados por Tipo</t>
  </si>
  <si>
    <t>Alias registrados por Entidad Financiera</t>
  </si>
  <si>
    <t>2025/02</t>
  </si>
  <si>
    <t>2025/03</t>
  </si>
  <si>
    <t>2025/04</t>
  </si>
  <si>
    <r>
      <rPr>
        <b/>
        <sz val="11"/>
        <color theme="1"/>
        <rFont val="BaskervilleTMed"/>
        <family val="1"/>
      </rPr>
      <t>(A):</t>
    </r>
    <r>
      <rPr>
        <sz val="11"/>
        <color theme="1"/>
        <rFont val="BaskervilleTMed"/>
        <family val="1"/>
      </rPr>
      <t xml:space="preserve"> Incluye operaciones de Solicitud de pago con alias, Iniciadores de pagos con alias y Transferencias ordinarias con alias</t>
    </r>
  </si>
  <si>
    <r>
      <rPr>
        <b/>
        <sz val="11"/>
        <color theme="1"/>
        <rFont val="BaskervilleTMed"/>
        <family val="1"/>
      </rPr>
      <t>Participante Patrocinador:</t>
    </r>
    <r>
      <rPr>
        <sz val="11"/>
        <color theme="1"/>
        <rFont val="BaskervilleTMed"/>
        <family val="1"/>
      </rPr>
      <t xml:space="preserve"> Participante Directo dentro del SIPAP, podrán ser entidades bancarias y financieras.</t>
    </r>
  </si>
  <si>
    <t>2025/05</t>
  </si>
  <si>
    <t>Cantidad de Tarjetas de Débito Activas por Operadora</t>
  </si>
  <si>
    <t>Cantidad de Tarjetas de Crédito Activas por Operadora</t>
  </si>
  <si>
    <t>Cantidad de Tarjetas Prepagas Activas por Operadora</t>
  </si>
  <si>
    <t>ZETA BANCO S.A.</t>
  </si>
  <si>
    <t>FINANCIERA FINEXPAR S.A.E.C.A.</t>
  </si>
  <si>
    <t>2025/06</t>
  </si>
  <si>
    <t>2025/07</t>
  </si>
  <si>
    <t>(*)  Cantidad de cuentas que recibieron al menos una operación por medio del Alias en el mes.</t>
  </si>
  <si>
    <t>UPAY</t>
  </si>
  <si>
    <t>2025/08</t>
  </si>
  <si>
    <t>Alias Subparticipantes (B)</t>
  </si>
  <si>
    <t>TOTAL ALIAS (C)</t>
  </si>
  <si>
    <t>Solicitud de pago (D)</t>
  </si>
  <si>
    <t>Iniciadores de pagos (E)</t>
  </si>
  <si>
    <t>Subparticipantes (F)</t>
  </si>
  <si>
    <t>Transferencias ordinarias (G)</t>
  </si>
  <si>
    <t>TOTAL SPI (H)</t>
  </si>
  <si>
    <r>
      <rPr>
        <b/>
        <sz val="11"/>
        <color theme="1"/>
        <rFont val="BaskervilleTMed"/>
        <family val="1"/>
      </rPr>
      <t>(C):</t>
    </r>
    <r>
      <rPr>
        <sz val="11"/>
        <color theme="1"/>
        <rFont val="BaskervilleTMed"/>
        <family val="1"/>
      </rPr>
      <t xml:space="preserve"> El total de operaciones con Alias se compone de A+B</t>
    </r>
  </si>
  <si>
    <r>
      <rPr>
        <b/>
        <sz val="11"/>
        <color theme="1"/>
        <rFont val="BaskervilleTMed"/>
        <family val="1"/>
      </rPr>
      <t>(D):</t>
    </r>
    <r>
      <rPr>
        <sz val="11"/>
        <color theme="1"/>
        <rFont val="BaskervilleTMed"/>
        <family val="1"/>
      </rPr>
      <t xml:space="preserve"> Incluye operaciones de Solicitud de pago y Solicitud de pago en base a alias</t>
    </r>
  </si>
  <si>
    <r>
      <rPr>
        <b/>
        <sz val="11"/>
        <color theme="1"/>
        <rFont val="BaskervilleTMed"/>
        <family val="1"/>
      </rPr>
      <t xml:space="preserve">(E): </t>
    </r>
    <r>
      <rPr>
        <sz val="11"/>
        <color theme="1"/>
        <rFont val="BaskervilleTMed"/>
        <family val="1"/>
      </rPr>
      <t>Incluye operaciones con Iniciadores de pagos e Iniciadores de pagos en base a alias</t>
    </r>
  </si>
  <si>
    <r>
      <rPr>
        <b/>
        <sz val="11"/>
        <color theme="1"/>
        <rFont val="BaskervilleTMed"/>
        <family val="1"/>
      </rPr>
      <t xml:space="preserve">(G): </t>
    </r>
    <r>
      <rPr>
        <sz val="11"/>
        <color theme="1"/>
        <rFont val="BaskervilleTMed"/>
        <family val="1"/>
      </rPr>
      <t>Incluye operaciones de Transferencias ordinarias y transferencias ordinarias en base a alias</t>
    </r>
  </si>
  <si>
    <r>
      <rPr>
        <b/>
        <sz val="11"/>
        <color theme="1"/>
        <rFont val="BaskervilleTMed"/>
        <family val="1"/>
      </rPr>
      <t>(H):</t>
    </r>
    <r>
      <rPr>
        <sz val="11"/>
        <color theme="1"/>
        <rFont val="BaskervilleTMed"/>
        <family val="1"/>
      </rPr>
      <t xml:space="preserve"> El total de operaciones SPI se compone de D+E+F+G</t>
    </r>
  </si>
  <si>
    <t>QR Débito en cuenta - Billeteras</t>
  </si>
  <si>
    <r>
      <rPr>
        <b/>
        <sz val="11"/>
        <color theme="1"/>
        <rFont val="BaskervilleTMed"/>
        <family val="1"/>
      </rPr>
      <t>(B):</t>
    </r>
    <r>
      <rPr>
        <sz val="11"/>
        <color theme="1"/>
        <rFont val="BaskervilleTMed"/>
        <family val="1"/>
      </rPr>
      <t xml:space="preserve"> Incluye Transferencia Ordinarias de Sub Participantes en base a alias</t>
    </r>
  </si>
  <si>
    <r>
      <rPr>
        <b/>
        <sz val="11"/>
        <color theme="1"/>
        <rFont val="BaskervilleTMed"/>
        <family val="1"/>
      </rPr>
      <t xml:space="preserve">(F): </t>
    </r>
    <r>
      <rPr>
        <sz val="11"/>
        <color theme="1"/>
        <rFont val="BaskervilleTMed"/>
        <family val="1"/>
      </rPr>
      <t>Incluye operaciones de Transferencias ordinarias subparticipantes y Transferencia Ordinarias de Sub Participantes en base a alias</t>
    </r>
  </si>
  <si>
    <t>2025/09</t>
  </si>
  <si>
    <r>
      <rPr>
        <b/>
        <sz val="11"/>
        <color theme="1"/>
        <rFont val="BaskervilleTMed"/>
        <family val="1"/>
      </rPr>
      <t>Subparticipante:</t>
    </r>
    <r>
      <rPr>
        <sz val="11"/>
        <color theme="1"/>
        <rFont val="BaskervilleTMed"/>
        <family val="1"/>
      </rPr>
      <t xml:space="preserve"> Cooperativas y EMPEs autorizadas por el BCP para conectarse al SIPAP a través de sus patrocinadores</t>
    </r>
  </si>
  <si>
    <t>SIPAP_01</t>
  </si>
  <si>
    <t>SIPAP_02</t>
  </si>
  <si>
    <t>SIPAP_03</t>
  </si>
  <si>
    <t>SIPAP_04</t>
  </si>
  <si>
    <t>SIPAP_05</t>
  </si>
  <si>
    <t>SIPAP_06</t>
  </si>
  <si>
    <t>SIPAP_07</t>
  </si>
  <si>
    <t>SIPAP_08</t>
  </si>
  <si>
    <t>SIPAP_09</t>
  </si>
  <si>
    <t>SIPAP_10</t>
  </si>
  <si>
    <t>SIPAP_11</t>
  </si>
  <si>
    <t>SIPAP_12</t>
  </si>
  <si>
    <t>SIPAP_13</t>
  </si>
  <si>
    <t>SIPAP_14</t>
  </si>
  <si>
    <t>Obs.: Se incluyen las operaciones a través del servicio de Patrocinador</t>
  </si>
  <si>
    <t>2025/10</t>
  </si>
  <si>
    <t>Compras con NFC</t>
  </si>
  <si>
    <t>SIPAP_15</t>
  </si>
  <si>
    <t>Transferencias entre clientes a través del Servicio Patrocinador (LBTR)</t>
  </si>
  <si>
    <t>Compras con banda Magnetica</t>
  </si>
  <si>
    <t>Compras con Chip</t>
  </si>
  <si>
    <t>Compras con Tarjeta no presente</t>
  </si>
  <si>
    <t>Compras con Link de pago</t>
  </si>
  <si>
    <t>Canal Presencial</t>
  </si>
  <si>
    <t>Canal Digital</t>
  </si>
  <si>
    <t>Obs.: Corresponden a Operaciones en Paraguay con Tarjetas emitidas localmente</t>
  </si>
  <si>
    <t>OMP 01_02</t>
  </si>
  <si>
    <t>OMP 02_02</t>
  </si>
  <si>
    <t>OMP 03_02</t>
  </si>
  <si>
    <t>Tarjetas de Crédito - Compras por tecnología</t>
  </si>
  <si>
    <t>Tarjetas de Débito - Compras por tecnología</t>
  </si>
  <si>
    <t>Tarjetas Prepagas - Compras por tecnología</t>
  </si>
  <si>
    <t>Tarjetas de Débito -  Compras por tecnología</t>
  </si>
  <si>
    <t>Tarjetas Pre Paga -  Compras por tecnología</t>
  </si>
  <si>
    <t>Transferencias entre Clientes de Entidades Financieras (LBTR)</t>
  </si>
  <si>
    <t>Transferencias entre Clientes por Entidades Financieras (LBTR)</t>
  </si>
  <si>
    <t>Transferencias entre Clientes de Entidades Financieras (ACH)</t>
  </si>
  <si>
    <t>Transferencias entre Clientes de Entidades Financieras (SPI)</t>
  </si>
  <si>
    <t>Transferencias entre Clientes por Entidades Financieras (SPI)</t>
  </si>
  <si>
    <t>Transferencias entre Clientes de Entidades Financieras, por rango de monto (LBTR, ACH &amp; SPI)</t>
  </si>
  <si>
    <t>Pagos de Intereses y Capital de Bonos del Ministerio de Hacienda (DEPO)</t>
  </si>
  <si>
    <t>Transferencias del Ministerio de Hacienda a Clientes de Entidades Financieras - PYG (LBTR &amp; ACH)</t>
  </si>
  <si>
    <t>Transferencias al Ministerio de Hacienda de Entidades Financieras - PYG  (LBTR &amp; ACH)</t>
  </si>
  <si>
    <t>Cheques Compensados - (Cámara Compensadora de Cheques - BANCARD)</t>
  </si>
  <si>
    <t>Transferencias del Ministerio de Hacienda a Clientes de Entidades Financieras - USD (LBTR)</t>
  </si>
  <si>
    <t>Transferencias al Ministerio de Hacienda de Entidades Financieras - USD  (LBTR)</t>
  </si>
  <si>
    <t>Transferencias de la AFD a Entidades Financieras - PYG (LBTR &amp; ACH)</t>
  </si>
  <si>
    <t>Pagos de Intereses y Capital de Bonos de la AFD - (DEPO)</t>
  </si>
  <si>
    <t>Transferencias a la AFD de Entidades Financieras - PYG (LBTR)</t>
  </si>
  <si>
    <t>Transferencias de la AFD a Entidades Financieras - USD (LBTR)</t>
  </si>
  <si>
    <t>Transferencias a la AFD de Entidades Financieras - USD (LBTR)</t>
  </si>
  <si>
    <t>Compras con QR incluye: Compras con QR presencial y Compras con QR digital</t>
  </si>
  <si>
    <t>Compras por Internet incluye: Compras con Tarjeta no Presente, y Compras con Link de pago</t>
  </si>
  <si>
    <t>Compras en Pos incluye: Compras con banda magnética, Compras con Chip y Compras con NFC</t>
  </si>
  <si>
    <t>2025/11</t>
  </si>
  <si>
    <t>2025/12</t>
  </si>
  <si>
    <t>2026/01</t>
  </si>
  <si>
    <t>2026/02</t>
  </si>
  <si>
    <t>2026/03</t>
  </si>
  <si>
    <t>6- Más de 5 a 6 Millones</t>
  </si>
  <si>
    <t>7- Más de 6 a 7 Millones</t>
  </si>
  <si>
    <t>8- Más de 7 a 8 Millones</t>
  </si>
  <si>
    <t>9- Más de 8 a 9 Millones</t>
  </si>
  <si>
    <t>10- Más de 9 a 10 Millones</t>
  </si>
  <si>
    <t>2026/04</t>
  </si>
  <si>
    <t>Boletín Estadístico - Abril,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</si>
</sst>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 * #,##0_ ;_ * \-#,##0_ ;_ * &quot;-&quot;_ ;_ @_ "/>
    <numFmt numFmtId="164" formatCode="_-* #,##0_-;\-* #,##0_-;_-* &quot;-&quot;_-;_-@_-"/>
    <numFmt numFmtId="165" formatCode="_(* #,##0.00_);_(* \(#,##0.00\);_(* &quot;-&quot;??_);_(@_)"/>
    <numFmt numFmtId="166" formatCode="_-* #,##0.00\ _€_-;\-* #,##0.00\ _€_-;_-* &quot;-&quot;??\ _€_-;_-@_-"/>
    <numFmt numFmtId="167" formatCode="0.0%"/>
    <numFmt numFmtId="168" formatCode="_ * #,##0.00_ ;_ * \-#,##0.00_ ;_ * &quot;-&quot;_ ;_ @_ "/>
    <numFmt numFmtId="169" formatCode="0.000%"/>
  </numFmts>
  <fonts count="51" x14ac:knownFonts="1">
    <font>
      <sz val="11"/>
      <color theme="1"/>
      <name val="Calibr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name val="Courier"/>
    </font>
    <font>
      <sz val="10"/>
      <name val="MS Sans Serif"/>
      <family val="2"/>
    </font>
    <font>
      <sz val="10"/>
      <name val="Arial"/>
      <family val="2"/>
    </font>
    <font>
      <sz val="10"/>
      <name val="Courier"/>
      <family val="3"/>
    </font>
    <font>
      <sz val="11"/>
      <color indexed="8"/>
      <name val="Calibri"/>
      <family val="2"/>
    </font>
    <font>
      <sz val="10"/>
      <color theme="1"/>
      <name val="BaskervilleTMed"/>
      <family val="1"/>
    </font>
    <font>
      <sz val="11"/>
      <color theme="1"/>
      <name val="BaskervilleTMed"/>
      <family val="1"/>
    </font>
    <font>
      <sz val="10"/>
      <name val="BaskervilleTMed"/>
      <family val="1"/>
    </font>
    <font>
      <sz val="11"/>
      <name val="BaskervilleTMed"/>
      <family val="1"/>
    </font>
    <font>
      <sz val="12"/>
      <name val="BaskervilleTMed"/>
      <family val="1"/>
    </font>
    <font>
      <sz val="9"/>
      <name val="BaskervilleTMed"/>
      <family val="1"/>
    </font>
    <font>
      <sz val="14"/>
      <name val="BaskervilleTMed"/>
      <family val="1"/>
    </font>
    <font>
      <sz val="10"/>
      <color theme="0"/>
      <name val="BaskervilleTMed"/>
      <family val="1"/>
    </font>
    <font>
      <sz val="12"/>
      <color theme="1"/>
      <name val="BaskervilleTMed"/>
      <family val="1"/>
    </font>
    <font>
      <sz val="14"/>
      <color theme="0"/>
      <name val="BaskervilleTMed"/>
      <family val="1"/>
    </font>
    <font>
      <sz val="9"/>
      <color theme="1"/>
      <name val="BaskervilleTMed"/>
      <family val="1"/>
    </font>
    <font>
      <sz val="18"/>
      <color theme="3"/>
      <name val="Cambria"/>
      <family val="2"/>
      <scheme val="major"/>
    </font>
    <font>
      <sz val="12"/>
      <color theme="2" tint="-0.89999084444715716"/>
      <name val="BaskervilleTMed"/>
      <family val="1"/>
    </font>
    <font>
      <sz val="10"/>
      <color indexed="63"/>
      <name val="BaskervilleTMed"/>
      <family val="1"/>
    </font>
    <font>
      <sz val="14"/>
      <color theme="1"/>
      <name val="BaskervilleTMed"/>
      <family val="1"/>
    </font>
    <font>
      <sz val="11"/>
      <color theme="0"/>
      <name val="BaskervilleTMed"/>
      <family val="1"/>
    </font>
    <font>
      <u/>
      <sz val="11"/>
      <color theme="10"/>
      <name val="Calibri"/>
      <family val="2"/>
    </font>
    <font>
      <sz val="11"/>
      <color rgb="FF0033CC"/>
      <name val="BaskervilleTMed"/>
      <family val="1"/>
    </font>
    <font>
      <u/>
      <sz val="11"/>
      <color rgb="FF0033CC"/>
      <name val="BaskervilleTMed"/>
      <family val="1"/>
    </font>
    <font>
      <sz val="11"/>
      <color theme="1"/>
      <name val="Calibri"/>
      <family val="2"/>
    </font>
    <font>
      <u/>
      <sz val="10"/>
      <color theme="10"/>
      <name val="BaskervilleTMed"/>
      <family val="1"/>
    </font>
    <font>
      <strike/>
      <sz val="11"/>
      <color rgb="FFFF0000"/>
      <name val="BaskervilleTMed"/>
      <family val="1"/>
    </font>
    <font>
      <sz val="16"/>
      <name val="BaskervilleTMed"/>
      <family val="1"/>
    </font>
    <font>
      <sz val="11"/>
      <color theme="1"/>
      <name val="Calibri"/>
      <family val="2"/>
    </font>
    <font>
      <sz val="8"/>
      <name val="Calibri"/>
      <family val="2"/>
    </font>
    <font>
      <sz val="8"/>
      <name val="Calibri"/>
      <family val="2"/>
    </font>
    <font>
      <sz val="8"/>
      <name val="Calibri"/>
      <family val="2"/>
    </font>
    <font>
      <sz val="8"/>
      <name val="Calibri"/>
      <family val="2"/>
    </font>
    <font>
      <sz val="8"/>
      <name val="Calibri"/>
      <family val="2"/>
    </font>
    <font>
      <sz val="8"/>
      <name val="Calibri"/>
      <family val="2"/>
    </font>
    <font>
      <sz val="12"/>
      <name val="BaskervilleT"/>
      <family val="1"/>
    </font>
    <font>
      <b/>
      <sz val="11"/>
      <color theme="1"/>
      <name val="BaskervilleTMed"/>
      <family val="1"/>
    </font>
    <font>
      <b/>
      <sz val="11"/>
      <color theme="1"/>
      <name val="Calibri"/>
      <family val="2"/>
    </font>
    <font>
      <sz val="11"/>
      <color rgb="FFFF0000"/>
      <name val="BaskervilleTMed"/>
      <family val="1"/>
    </font>
    <font>
      <sz val="8"/>
      <name val="Calibri"/>
      <family val="2"/>
    </font>
    <font>
      <sz val="8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35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110">
    <xf numFmtId="0" fontId="0" fillId="0" borderId="0"/>
    <xf numFmtId="37" fontId="10" fillId="0" borderId="0"/>
    <xf numFmtId="40" fontId="11" fillId="0" borderId="0" applyFont="0" applyFill="0" applyBorder="0" applyAlignment="0" applyProtection="0"/>
    <xf numFmtId="165" fontId="8" fillId="0" borderId="0" applyFont="0" applyFill="0" applyBorder="0" applyAlignment="0" applyProtection="0"/>
    <xf numFmtId="40" fontId="11" fillId="0" borderId="0" applyFont="0" applyFill="0" applyBorder="0" applyAlignment="0" applyProtection="0"/>
    <xf numFmtId="166" fontId="12" fillId="0" borderId="0" applyFont="0" applyFill="0" applyBorder="0" applyAlignment="0" applyProtection="0"/>
    <xf numFmtId="166" fontId="12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0" fontId="12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0" fontId="9" fillId="0" borderId="0"/>
    <xf numFmtId="0" fontId="9" fillId="0" borderId="0"/>
    <xf numFmtId="0" fontId="9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0" fontId="8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37" fontId="13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37" fontId="13" fillId="0" borderId="0"/>
    <xf numFmtId="0" fontId="14" fillId="2" borderId="1" applyNumberFormat="0" applyFont="0" applyAlignment="0" applyProtection="0"/>
    <xf numFmtId="0" fontId="8" fillId="2" borderId="1" applyNumberFormat="0" applyFont="0" applyAlignment="0" applyProtection="0"/>
    <xf numFmtId="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26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41" fontId="34" fillId="0" borderId="0" applyFont="0" applyFill="0" applyBorder="0" applyAlignment="0" applyProtection="0"/>
    <xf numFmtId="0" fontId="7" fillId="0" borderId="0"/>
    <xf numFmtId="9" fontId="7" fillId="0" borderId="0" applyFont="0" applyFill="0" applyBorder="0" applyAlignment="0" applyProtection="0"/>
    <xf numFmtId="9" fontId="38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  <xf numFmtId="0" fontId="5" fillId="0" borderId="0"/>
    <xf numFmtId="41" fontId="9" fillId="0" borderId="0" applyFont="0" applyFill="0" applyBorder="0" applyAlignment="0" applyProtection="0"/>
    <xf numFmtId="41" fontId="4" fillId="0" borderId="0" applyFont="0" applyFill="0" applyBorder="0" applyAlignment="0" applyProtection="0"/>
    <xf numFmtId="0" fontId="3" fillId="0" borderId="0"/>
    <xf numFmtId="41" fontId="3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9" fillId="0" borderId="0"/>
    <xf numFmtId="0" fontId="9" fillId="0" borderId="0"/>
    <xf numFmtId="0" fontId="9" fillId="0" borderId="0"/>
    <xf numFmtId="0" fontId="31" fillId="0" borderId="0" applyNumberFormat="0" applyFill="0" applyBorder="0" applyAlignment="0" applyProtection="0"/>
    <xf numFmtId="0" fontId="9" fillId="0" borderId="0"/>
    <xf numFmtId="41" fontId="9" fillId="0" borderId="0" applyFont="0" applyFill="0" applyBorder="0" applyAlignment="0" applyProtection="0"/>
    <xf numFmtId="9" fontId="9" fillId="0" borderId="0" applyFont="0" applyFill="0" applyBorder="0" applyAlignment="0" applyProtection="0"/>
  </cellStyleXfs>
  <cellXfs count="358">
    <xf numFmtId="0" fontId="0" fillId="0" borderId="0" xfId="0"/>
    <xf numFmtId="4" fontId="17" fillId="0" borderId="0" xfId="0" applyNumberFormat="1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37" fontId="18" fillId="0" borderId="0" xfId="317" applyFont="1" applyAlignment="1">
      <alignment vertical="center"/>
    </xf>
    <xf numFmtId="14" fontId="18" fillId="0" borderId="0" xfId="317" applyNumberFormat="1" applyFont="1" applyAlignment="1">
      <alignment horizontal="left" vertical="center"/>
    </xf>
    <xf numFmtId="37" fontId="18" fillId="0" borderId="0" xfId="317" applyFont="1" applyAlignment="1">
      <alignment vertical="center" wrapText="1"/>
    </xf>
    <xf numFmtId="0" fontId="18" fillId="5" borderId="2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17" fillId="5" borderId="2" xfId="0" applyFont="1" applyFill="1" applyBorder="1" applyAlignment="1">
      <alignment horizontal="center" vertical="center" wrapText="1"/>
    </xf>
    <xf numFmtId="3" fontId="17" fillId="0" borderId="2" xfId="0" applyNumberFormat="1" applyFont="1" applyBorder="1" applyAlignment="1">
      <alignment horizontal="center" vertical="center" wrapText="1"/>
    </xf>
    <xf numFmtId="3" fontId="18" fillId="0" borderId="0" xfId="0" applyNumberFormat="1" applyFont="1" applyAlignment="1">
      <alignment horizontal="center" vertical="center"/>
    </xf>
    <xf numFmtId="4" fontId="18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4" fontId="17" fillId="0" borderId="2" xfId="0" applyNumberFormat="1" applyFont="1" applyBorder="1" applyAlignment="1">
      <alignment horizontal="center" vertical="center" wrapText="1"/>
    </xf>
    <xf numFmtId="4" fontId="17" fillId="0" borderId="2" xfId="0" applyNumberFormat="1" applyFont="1" applyBorder="1" applyAlignment="1">
      <alignment vertical="center" wrapText="1"/>
    </xf>
    <xf numFmtId="3" fontId="17" fillId="0" borderId="2" xfId="0" applyNumberFormat="1" applyFont="1" applyBorder="1" applyAlignment="1">
      <alignment horizontal="right" vertical="center" wrapText="1"/>
    </xf>
    <xf numFmtId="3" fontId="16" fillId="6" borderId="2" xfId="0" applyNumberFormat="1" applyFont="1" applyFill="1" applyBorder="1" applyAlignment="1">
      <alignment horizontal="center" vertical="top" wrapText="1"/>
    </xf>
    <xf numFmtId="0" fontId="16" fillId="6" borderId="2" xfId="0" applyFont="1" applyFill="1" applyBorder="1" applyAlignment="1">
      <alignment horizontal="center" vertical="top" wrapText="1"/>
    </xf>
    <xf numFmtId="3" fontId="18" fillId="6" borderId="2" xfId="0" applyNumberFormat="1" applyFont="1" applyFill="1" applyBorder="1" applyAlignment="1">
      <alignment horizontal="center" vertical="center" wrapText="1"/>
    </xf>
    <xf numFmtId="0" fontId="18" fillId="6" borderId="2" xfId="0" applyFont="1" applyFill="1" applyBorder="1" applyAlignment="1">
      <alignment horizontal="center" vertical="center" wrapText="1"/>
    </xf>
    <xf numFmtId="0" fontId="17" fillId="4" borderId="2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6" fillId="6" borderId="2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Alignment="1">
      <alignment horizontal="right" vertical="center"/>
    </xf>
    <xf numFmtId="0" fontId="15" fillId="7" borderId="2" xfId="0" applyFont="1" applyFill="1" applyBorder="1" applyAlignment="1">
      <alignment horizontal="center" vertical="center" wrapText="1"/>
    </xf>
    <xf numFmtId="0" fontId="25" fillId="0" borderId="0" xfId="0" applyFont="1" applyAlignment="1">
      <alignment horizontal="center" vertical="center"/>
    </xf>
    <xf numFmtId="0" fontId="25" fillId="0" borderId="8" xfId="0" applyFont="1" applyBorder="1" applyAlignment="1">
      <alignment horizontal="center" vertical="center"/>
    </xf>
    <xf numFmtId="0" fontId="29" fillId="5" borderId="2" xfId="0" applyFont="1" applyFill="1" applyBorder="1" applyAlignment="1">
      <alignment horizontal="center" vertical="center" wrapText="1"/>
    </xf>
    <xf numFmtId="0" fontId="21" fillId="5" borderId="6" xfId="0" applyFont="1" applyFill="1" applyBorder="1" applyAlignment="1">
      <alignment horizontal="center" vertical="center" wrapText="1"/>
    </xf>
    <xf numFmtId="0" fontId="21" fillId="5" borderId="2" xfId="0" applyFont="1" applyFill="1" applyBorder="1" applyAlignment="1">
      <alignment horizontal="center" vertical="center" wrapText="1"/>
    </xf>
    <xf numFmtId="3" fontId="25" fillId="0" borderId="0" xfId="0" applyNumberFormat="1" applyFont="1" applyAlignment="1">
      <alignment horizontal="center" vertical="center"/>
    </xf>
    <xf numFmtId="37" fontId="32" fillId="0" borderId="0" xfId="317" applyFont="1" applyAlignment="1">
      <alignment vertical="center"/>
    </xf>
    <xf numFmtId="0" fontId="21" fillId="5" borderId="5" xfId="0" applyFont="1" applyFill="1" applyBorder="1" applyAlignment="1">
      <alignment horizontal="center" vertical="center" wrapText="1"/>
    </xf>
    <xf numFmtId="3" fontId="18" fillId="10" borderId="0" xfId="0" applyNumberFormat="1" applyFont="1" applyFill="1" applyAlignment="1">
      <alignment horizontal="center" vertical="center"/>
    </xf>
    <xf numFmtId="4" fontId="18" fillId="10" borderId="0" xfId="0" applyNumberFormat="1" applyFont="1" applyFill="1" applyAlignment="1">
      <alignment horizontal="center" vertical="center"/>
    </xf>
    <xf numFmtId="3" fontId="16" fillId="9" borderId="2" xfId="0" applyNumberFormat="1" applyFont="1" applyFill="1" applyBorder="1" applyAlignment="1">
      <alignment horizontal="center" vertical="top" wrapText="1"/>
    </xf>
    <xf numFmtId="0" fontId="16" fillId="9" borderId="2" xfId="0" applyFont="1" applyFill="1" applyBorder="1" applyAlignment="1">
      <alignment horizontal="center" vertical="top" wrapText="1"/>
    </xf>
    <xf numFmtId="3" fontId="17" fillId="10" borderId="2" xfId="0" applyNumberFormat="1" applyFont="1" applyFill="1" applyBorder="1" applyAlignment="1">
      <alignment horizontal="center" vertical="center" wrapText="1"/>
    </xf>
    <xf numFmtId="4" fontId="17" fillId="10" borderId="2" xfId="0" applyNumberFormat="1" applyFont="1" applyFill="1" applyBorder="1" applyAlignment="1">
      <alignment horizontal="center" vertical="center" wrapText="1"/>
    </xf>
    <xf numFmtId="0" fontId="17" fillId="5" borderId="7" xfId="0" applyFont="1" applyFill="1" applyBorder="1" applyAlignment="1">
      <alignment horizontal="center" vertical="center" wrapText="1"/>
    </xf>
    <xf numFmtId="49" fontId="18" fillId="6" borderId="7" xfId="0" applyNumberFormat="1" applyFont="1" applyFill="1" applyBorder="1" applyAlignment="1">
      <alignment horizontal="center" vertical="center"/>
    </xf>
    <xf numFmtId="49" fontId="18" fillId="6" borderId="2" xfId="0" applyNumberFormat="1" applyFont="1" applyFill="1" applyBorder="1" applyAlignment="1">
      <alignment horizontal="center" vertical="center"/>
    </xf>
    <xf numFmtId="49" fontId="19" fillId="6" borderId="2" xfId="0" applyNumberFormat="1" applyFont="1" applyFill="1" applyBorder="1" applyAlignment="1">
      <alignment horizontal="center" vertical="center"/>
    </xf>
    <xf numFmtId="17" fontId="28" fillId="5" borderId="2" xfId="0" applyNumberFormat="1" applyFont="1" applyFill="1" applyBorder="1" applyAlignment="1">
      <alignment horizontal="center" vertical="center"/>
    </xf>
    <xf numFmtId="17" fontId="28" fillId="5" borderId="6" xfId="0" applyNumberFormat="1" applyFont="1" applyFill="1" applyBorder="1" applyAlignment="1">
      <alignment horizontal="center" vertical="center"/>
    </xf>
    <xf numFmtId="0" fontId="16" fillId="7" borderId="0" xfId="0" applyFont="1" applyFill="1" applyAlignment="1">
      <alignment horizontal="center" vertical="center"/>
    </xf>
    <xf numFmtId="3" fontId="17" fillId="0" borderId="0" xfId="0" applyNumberFormat="1" applyFont="1" applyAlignment="1">
      <alignment horizontal="center" vertical="center"/>
    </xf>
    <xf numFmtId="14" fontId="33" fillId="0" borderId="0" xfId="1088" applyNumberFormat="1" applyFont="1" applyFill="1" applyAlignment="1">
      <alignment horizontal="center" vertical="center"/>
    </xf>
    <xf numFmtId="0" fontId="17" fillId="5" borderId="2" xfId="0" applyFont="1" applyFill="1" applyBorder="1" applyAlignment="1">
      <alignment horizontal="center" vertical="center"/>
    </xf>
    <xf numFmtId="3" fontId="15" fillId="0" borderId="0" xfId="0" applyNumberFormat="1" applyFont="1" applyAlignment="1">
      <alignment horizontal="center" vertical="center"/>
    </xf>
    <xf numFmtId="0" fontId="17" fillId="5" borderId="5" xfId="0" applyFont="1" applyFill="1" applyBorder="1" applyAlignment="1">
      <alignment horizontal="center" vertical="center"/>
    </xf>
    <xf numFmtId="0" fontId="17" fillId="5" borderId="6" xfId="0" applyFont="1" applyFill="1" applyBorder="1" applyAlignment="1">
      <alignment horizontal="center" vertical="center" wrapText="1"/>
    </xf>
    <xf numFmtId="41" fontId="18" fillId="0" borderId="0" xfId="1089" applyFont="1" applyAlignment="1">
      <alignment horizontal="center" vertical="center"/>
    </xf>
    <xf numFmtId="3" fontId="16" fillId="11" borderId="2" xfId="0" applyNumberFormat="1" applyFont="1" applyFill="1" applyBorder="1" applyAlignment="1">
      <alignment horizontal="center" vertical="top" wrapText="1"/>
    </xf>
    <xf numFmtId="0" fontId="16" fillId="0" borderId="0" xfId="0" applyFont="1" applyAlignment="1">
      <alignment horizontal="center" vertical="center" wrapText="1"/>
    </xf>
    <xf numFmtId="37" fontId="21" fillId="0" borderId="0" xfId="317" applyFont="1" applyAlignment="1">
      <alignment horizontal="center" vertical="center"/>
    </xf>
    <xf numFmtId="37" fontId="36" fillId="0" borderId="0" xfId="317" applyFont="1" applyAlignment="1">
      <alignment vertical="center"/>
    </xf>
    <xf numFmtId="0" fontId="16" fillId="7" borderId="0" xfId="0" applyFont="1" applyFill="1" applyAlignment="1">
      <alignment horizontal="left" vertical="center"/>
    </xf>
    <xf numFmtId="0" fontId="35" fillId="8" borderId="0" xfId="1088" applyFont="1" applyFill="1" applyAlignment="1">
      <alignment horizontal="center" vertical="center" wrapText="1"/>
    </xf>
    <xf numFmtId="0" fontId="23" fillId="6" borderId="3" xfId="726" applyFont="1" applyFill="1" applyBorder="1" applyAlignment="1">
      <alignment horizontal="center" vertical="center"/>
    </xf>
    <xf numFmtId="0" fontId="23" fillId="6" borderId="4" xfId="726" applyFont="1" applyFill="1" applyBorder="1" applyAlignment="1">
      <alignment horizontal="center" vertical="center"/>
    </xf>
    <xf numFmtId="0" fontId="29" fillId="6" borderId="5" xfId="726" applyFont="1" applyFill="1" applyBorder="1" applyAlignment="1">
      <alignment horizontal="center" vertical="center"/>
    </xf>
    <xf numFmtId="0" fontId="15" fillId="0" borderId="0" xfId="726" applyFont="1" applyAlignment="1">
      <alignment horizontal="center" vertical="center"/>
    </xf>
    <xf numFmtId="0" fontId="15" fillId="5" borderId="3" xfId="726" applyFont="1" applyFill="1" applyBorder="1" applyAlignment="1">
      <alignment horizontal="center" vertical="center" wrapText="1"/>
    </xf>
    <xf numFmtId="0" fontId="15" fillId="7" borderId="4" xfId="726" applyFont="1" applyFill="1" applyBorder="1" applyAlignment="1">
      <alignment horizontal="center" vertical="center" wrapText="1"/>
    </xf>
    <xf numFmtId="0" fontId="15" fillId="7" borderId="0" xfId="726" applyFont="1" applyFill="1" applyAlignment="1">
      <alignment horizontal="center" vertical="center"/>
    </xf>
    <xf numFmtId="41" fontId="16" fillId="0" borderId="0" xfId="1089" applyFont="1" applyAlignment="1">
      <alignment horizontal="center" vertical="center"/>
    </xf>
    <xf numFmtId="0" fontId="18" fillId="6" borderId="3" xfId="0" applyFont="1" applyFill="1" applyBorder="1" applyAlignment="1">
      <alignment horizontal="center" vertical="center" wrapText="1"/>
    </xf>
    <xf numFmtId="0" fontId="21" fillId="5" borderId="6" xfId="726" applyFont="1" applyFill="1" applyBorder="1" applyAlignment="1">
      <alignment horizontal="center" vertical="center" wrapText="1"/>
    </xf>
    <xf numFmtId="3" fontId="18" fillId="0" borderId="0" xfId="726" applyNumberFormat="1" applyFont="1" applyAlignment="1">
      <alignment horizontal="center" vertical="center"/>
    </xf>
    <xf numFmtId="0" fontId="18" fillId="0" borderId="0" xfId="726" applyFont="1" applyAlignment="1">
      <alignment horizontal="center" vertical="center"/>
    </xf>
    <xf numFmtId="0" fontId="17" fillId="5" borderId="3" xfId="726" applyFont="1" applyFill="1" applyBorder="1" applyAlignment="1">
      <alignment horizontal="center" vertical="center" wrapText="1"/>
    </xf>
    <xf numFmtId="0" fontId="18" fillId="6" borderId="3" xfId="726" applyFont="1" applyFill="1" applyBorder="1" applyAlignment="1">
      <alignment horizontal="center" vertical="center" wrapText="1"/>
    </xf>
    <xf numFmtId="3" fontId="18" fillId="6" borderId="20" xfId="726" applyNumberFormat="1" applyFont="1" applyFill="1" applyBorder="1" applyAlignment="1">
      <alignment horizontal="center" vertical="center" wrapText="1"/>
    </xf>
    <xf numFmtId="3" fontId="18" fillId="6" borderId="2" xfId="726" applyNumberFormat="1" applyFont="1" applyFill="1" applyBorder="1" applyAlignment="1">
      <alignment horizontal="center" vertical="center" wrapText="1"/>
    </xf>
    <xf numFmtId="3" fontId="18" fillId="6" borderId="21" xfId="726" applyNumberFormat="1" applyFont="1" applyFill="1" applyBorder="1" applyAlignment="1">
      <alignment horizontal="center" vertical="center" wrapText="1"/>
    </xf>
    <xf numFmtId="0" fontId="18" fillId="6" borderId="21" xfId="726" applyFont="1" applyFill="1" applyBorder="1" applyAlignment="1">
      <alignment horizontal="center" vertical="center" wrapText="1"/>
    </xf>
    <xf numFmtId="0" fontId="18" fillId="0" borderId="0" xfId="726" applyFont="1" applyAlignment="1">
      <alignment horizontal="center" vertical="center" wrapText="1"/>
    </xf>
    <xf numFmtId="3" fontId="17" fillId="0" borderId="20" xfId="726" applyNumberFormat="1" applyFont="1" applyBorder="1" applyAlignment="1">
      <alignment horizontal="center" vertical="center" wrapText="1"/>
    </xf>
    <xf numFmtId="3" fontId="17" fillId="0" borderId="2" xfId="726" applyNumberFormat="1" applyFont="1" applyBorder="1" applyAlignment="1">
      <alignment horizontal="center" vertical="center" wrapText="1"/>
    </xf>
    <xf numFmtId="3" fontId="17" fillId="0" borderId="21" xfId="726" applyNumberFormat="1" applyFont="1" applyBorder="1" applyAlignment="1">
      <alignment horizontal="center" vertical="center" wrapText="1"/>
    </xf>
    <xf numFmtId="3" fontId="17" fillId="0" borderId="3" xfId="726" applyNumberFormat="1" applyFont="1" applyBorder="1" applyAlignment="1">
      <alignment horizontal="center" vertical="center" wrapText="1"/>
    </xf>
    <xf numFmtId="3" fontId="17" fillId="0" borderId="21" xfId="726" applyNumberFormat="1" applyFont="1" applyBorder="1" applyAlignment="1">
      <alignment horizontal="right" vertical="center" wrapText="1"/>
    </xf>
    <xf numFmtId="0" fontId="17" fillId="5" borderId="3" xfId="0" applyFont="1" applyFill="1" applyBorder="1" applyAlignment="1">
      <alignment horizontal="center" vertical="center" wrapText="1"/>
    </xf>
    <xf numFmtId="3" fontId="18" fillId="6" borderId="20" xfId="0" applyNumberFormat="1" applyFont="1" applyFill="1" applyBorder="1" applyAlignment="1">
      <alignment horizontal="center" vertical="center" wrapText="1"/>
    </xf>
    <xf numFmtId="3" fontId="18" fillId="6" borderId="21" xfId="0" applyNumberFormat="1" applyFont="1" applyFill="1" applyBorder="1" applyAlignment="1">
      <alignment horizontal="center" vertical="center" wrapText="1"/>
    </xf>
    <xf numFmtId="0" fontId="18" fillId="6" borderId="21" xfId="0" applyFont="1" applyFill="1" applyBorder="1" applyAlignment="1">
      <alignment horizontal="center" vertical="center" wrapText="1"/>
    </xf>
    <xf numFmtId="3" fontId="17" fillId="0" borderId="20" xfId="0" applyNumberFormat="1" applyFont="1" applyBorder="1" applyAlignment="1">
      <alignment horizontal="center" vertical="center" wrapText="1"/>
    </xf>
    <xf numFmtId="3" fontId="17" fillId="0" borderId="21" xfId="0" applyNumberFormat="1" applyFont="1" applyBorder="1" applyAlignment="1">
      <alignment horizontal="center" vertical="center" wrapText="1"/>
    </xf>
    <xf numFmtId="3" fontId="17" fillId="0" borderId="21" xfId="0" applyNumberFormat="1" applyFont="1" applyBorder="1" applyAlignment="1">
      <alignment horizontal="right" vertical="center" wrapText="1"/>
    </xf>
    <xf numFmtId="0" fontId="18" fillId="0" borderId="0" xfId="726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3" fontId="17" fillId="0" borderId="22" xfId="0" applyNumberFormat="1" applyFont="1" applyBorder="1" applyAlignment="1">
      <alignment horizontal="center" vertical="center" wrapText="1"/>
    </xf>
    <xf numFmtId="3" fontId="17" fillId="0" borderId="6" xfId="0" applyNumberFormat="1" applyFont="1" applyBorder="1" applyAlignment="1">
      <alignment horizontal="center" vertical="center" wrapText="1"/>
    </xf>
    <xf numFmtId="3" fontId="17" fillId="0" borderId="22" xfId="726" applyNumberFormat="1" applyFont="1" applyBorder="1" applyAlignment="1">
      <alignment horizontal="center" vertical="center" wrapText="1"/>
    </xf>
    <xf numFmtId="3" fontId="17" fillId="0" borderId="23" xfId="726" applyNumberFormat="1" applyFont="1" applyBorder="1" applyAlignment="1">
      <alignment horizontal="center" vertical="center" wrapText="1"/>
    </xf>
    <xf numFmtId="3" fontId="17" fillId="0" borderId="23" xfId="0" applyNumberFormat="1" applyFont="1" applyBorder="1" applyAlignment="1">
      <alignment horizontal="center" vertical="center" wrapText="1"/>
    </xf>
    <xf numFmtId="3" fontId="17" fillId="0" borderId="6" xfId="726" applyNumberFormat="1" applyFont="1" applyBorder="1" applyAlignment="1">
      <alignment horizontal="center" vertical="center" wrapText="1"/>
    </xf>
    <xf numFmtId="3" fontId="17" fillId="0" borderId="10" xfId="726" applyNumberFormat="1" applyFont="1" applyBorder="1" applyAlignment="1">
      <alignment horizontal="center" vertical="center" wrapText="1"/>
    </xf>
    <xf numFmtId="3" fontId="17" fillId="0" borderId="23" xfId="726" applyNumberFormat="1" applyFont="1" applyBorder="1" applyAlignment="1">
      <alignment horizontal="right" vertical="center" wrapText="1"/>
    </xf>
    <xf numFmtId="17" fontId="28" fillId="5" borderId="3" xfId="0" applyNumberFormat="1" applyFont="1" applyFill="1" applyBorder="1" applyAlignment="1">
      <alignment horizontal="center" vertical="center"/>
    </xf>
    <xf numFmtId="49" fontId="18" fillId="6" borderId="8" xfId="0" applyNumberFormat="1" applyFont="1" applyFill="1" applyBorder="1" applyAlignment="1">
      <alignment horizontal="center" vertical="center"/>
    </xf>
    <xf numFmtId="49" fontId="18" fillId="6" borderId="6" xfId="0" applyNumberFormat="1" applyFont="1" applyFill="1" applyBorder="1" applyAlignment="1">
      <alignment horizontal="center" vertical="center"/>
    </xf>
    <xf numFmtId="3" fontId="28" fillId="0" borderId="24" xfId="0" applyNumberFormat="1" applyFont="1" applyBorder="1" applyAlignment="1">
      <alignment horizontal="right" vertical="center"/>
    </xf>
    <xf numFmtId="3" fontId="28" fillId="0" borderId="25" xfId="0" applyNumberFormat="1" applyFont="1" applyBorder="1" applyAlignment="1">
      <alignment horizontal="right" vertical="center"/>
    </xf>
    <xf numFmtId="3" fontId="28" fillId="0" borderId="20" xfId="0" applyNumberFormat="1" applyFont="1" applyBorder="1" applyAlignment="1">
      <alignment horizontal="right" vertical="center"/>
    </xf>
    <xf numFmtId="3" fontId="28" fillId="0" borderId="21" xfId="0" applyNumberFormat="1" applyFont="1" applyBorder="1" applyAlignment="1">
      <alignment horizontal="right" vertical="center"/>
    </xf>
    <xf numFmtId="9" fontId="25" fillId="0" borderId="0" xfId="1092" applyFont="1" applyAlignment="1">
      <alignment horizontal="center" vertical="center"/>
    </xf>
    <xf numFmtId="9" fontId="18" fillId="0" borderId="0" xfId="1092" applyFont="1" applyAlignment="1">
      <alignment horizontal="center" vertical="center"/>
    </xf>
    <xf numFmtId="167" fontId="18" fillId="0" borderId="0" xfId="1092" applyNumberFormat="1" applyFont="1" applyAlignment="1">
      <alignment horizontal="center" vertical="center"/>
    </xf>
    <xf numFmtId="3" fontId="17" fillId="0" borderId="11" xfId="0" applyNumberFormat="1" applyFont="1" applyBorder="1" applyAlignment="1">
      <alignment horizontal="center" vertical="center" wrapText="1"/>
    </xf>
    <xf numFmtId="3" fontId="17" fillId="0" borderId="5" xfId="726" applyNumberFormat="1" applyFont="1" applyBorder="1" applyAlignment="1">
      <alignment horizontal="center" vertical="center" wrapText="1"/>
    </xf>
    <xf numFmtId="0" fontId="17" fillId="5" borderId="13" xfId="0" applyFont="1" applyFill="1" applyBorder="1" applyAlignment="1">
      <alignment horizontal="center" vertical="center" wrapText="1"/>
    </xf>
    <xf numFmtId="17" fontId="28" fillId="5" borderId="13" xfId="0" applyNumberFormat="1" applyFont="1" applyFill="1" applyBorder="1" applyAlignment="1">
      <alignment horizontal="center" vertical="center"/>
    </xf>
    <xf numFmtId="3" fontId="17" fillId="0" borderId="11" xfId="726" applyNumberFormat="1" applyFont="1" applyBorder="1" applyAlignment="1">
      <alignment horizontal="center" vertical="center" wrapText="1"/>
    </xf>
    <xf numFmtId="3" fontId="16" fillId="12" borderId="2" xfId="0" applyNumberFormat="1" applyFont="1" applyFill="1" applyBorder="1" applyAlignment="1">
      <alignment horizontal="center" vertical="top" wrapText="1"/>
    </xf>
    <xf numFmtId="0" fontId="16" fillId="12" borderId="2" xfId="0" applyFont="1" applyFill="1" applyBorder="1" applyAlignment="1">
      <alignment horizontal="center" vertical="top" wrapText="1"/>
    </xf>
    <xf numFmtId="3" fontId="17" fillId="12" borderId="2" xfId="0" applyNumberFormat="1" applyFont="1" applyFill="1" applyBorder="1" applyAlignment="1">
      <alignment horizontal="center" vertical="center" wrapText="1"/>
    </xf>
    <xf numFmtId="4" fontId="17" fillId="12" borderId="2" xfId="0" applyNumberFormat="1" applyFont="1" applyFill="1" applyBorder="1" applyAlignment="1">
      <alignment horizontal="center" vertical="center" wrapText="1"/>
    </xf>
    <xf numFmtId="168" fontId="18" fillId="0" borderId="0" xfId="1089" applyNumberFormat="1" applyFont="1" applyAlignment="1">
      <alignment horizontal="center" vertical="center"/>
    </xf>
    <xf numFmtId="3" fontId="17" fillId="0" borderId="26" xfId="0" applyNumberFormat="1" applyFont="1" applyBorder="1" applyAlignment="1">
      <alignment horizontal="center" vertical="center" wrapText="1"/>
    </xf>
    <xf numFmtId="3" fontId="17" fillId="0" borderId="27" xfId="0" applyNumberFormat="1" applyFont="1" applyBorder="1" applyAlignment="1">
      <alignment horizontal="center" vertical="center" wrapText="1"/>
    </xf>
    <xf numFmtId="3" fontId="17" fillId="0" borderId="26" xfId="726" applyNumberFormat="1" applyFont="1" applyBorder="1" applyAlignment="1">
      <alignment horizontal="center" vertical="center" wrapText="1"/>
    </xf>
    <xf numFmtId="3" fontId="17" fillId="0" borderId="8" xfId="726" applyNumberFormat="1" applyFont="1" applyBorder="1" applyAlignment="1">
      <alignment horizontal="center" vertical="center" wrapText="1"/>
    </xf>
    <xf numFmtId="3" fontId="17" fillId="0" borderId="12" xfId="726" applyNumberFormat="1" applyFont="1" applyBorder="1" applyAlignment="1">
      <alignment horizontal="center" vertical="center" wrapText="1"/>
    </xf>
    <xf numFmtId="3" fontId="17" fillId="0" borderId="27" xfId="726" applyNumberFormat="1" applyFont="1" applyBorder="1" applyAlignment="1">
      <alignment horizontal="right" vertical="center" wrapText="1"/>
    </xf>
    <xf numFmtId="3" fontId="17" fillId="0" borderId="2" xfId="0" applyNumberFormat="1" applyFont="1" applyBorder="1" applyAlignment="1">
      <alignment vertical="center" wrapText="1"/>
    </xf>
    <xf numFmtId="0" fontId="18" fillId="5" borderId="2" xfId="726" applyFont="1" applyFill="1" applyBorder="1" applyAlignment="1">
      <alignment horizontal="center" vertical="center" wrapText="1"/>
    </xf>
    <xf numFmtId="0" fontId="18" fillId="6" borderId="2" xfId="726" applyFont="1" applyFill="1" applyBorder="1" applyAlignment="1">
      <alignment horizontal="center" vertical="center" wrapText="1"/>
    </xf>
    <xf numFmtId="0" fontId="17" fillId="0" borderId="0" xfId="726" applyFont="1" applyAlignment="1">
      <alignment horizontal="center" vertical="center"/>
    </xf>
    <xf numFmtId="0" fontId="17" fillId="4" borderId="2" xfId="726" applyFont="1" applyFill="1" applyBorder="1" applyAlignment="1">
      <alignment horizontal="center" vertical="center" wrapText="1"/>
    </xf>
    <xf numFmtId="3" fontId="17" fillId="0" borderId="2" xfId="726" applyNumberFormat="1" applyFont="1" applyBorder="1" applyAlignment="1">
      <alignment vertical="center" wrapText="1"/>
    </xf>
    <xf numFmtId="0" fontId="17" fillId="5" borderId="12" xfId="726" applyFont="1" applyFill="1" applyBorder="1" applyAlignment="1">
      <alignment horizontal="center" vertical="center" wrapText="1"/>
    </xf>
    <xf numFmtId="0" fontId="18" fillId="0" borderId="0" xfId="1090" applyFont="1" applyAlignment="1">
      <alignment horizontal="center" vertical="center" wrapText="1"/>
    </xf>
    <xf numFmtId="0" fontId="17" fillId="5" borderId="2" xfId="1090" applyFont="1" applyFill="1" applyBorder="1" applyAlignment="1">
      <alignment horizontal="center" vertical="center" wrapText="1"/>
    </xf>
    <xf numFmtId="3" fontId="17" fillId="0" borderId="2" xfId="1090" applyNumberFormat="1" applyFont="1" applyBorder="1" applyAlignment="1">
      <alignment horizontal="center" vertical="center" wrapText="1"/>
    </xf>
    <xf numFmtId="0" fontId="18" fillId="0" borderId="0" xfId="1090" applyFont="1" applyAlignment="1">
      <alignment horizontal="center" vertical="center"/>
    </xf>
    <xf numFmtId="3" fontId="17" fillId="4" borderId="2" xfId="0" applyNumberFormat="1" applyFont="1" applyFill="1" applyBorder="1" applyAlignment="1">
      <alignment horizontal="center" vertical="center" wrapText="1"/>
    </xf>
    <xf numFmtId="0" fontId="17" fillId="5" borderId="10" xfId="726" applyFont="1" applyFill="1" applyBorder="1" applyAlignment="1">
      <alignment horizontal="center" vertical="center" wrapText="1"/>
    </xf>
    <xf numFmtId="0" fontId="17" fillId="5" borderId="13" xfId="726" applyFont="1" applyFill="1" applyBorder="1" applyAlignment="1">
      <alignment horizontal="center" vertical="center" wrapText="1"/>
    </xf>
    <xf numFmtId="0" fontId="17" fillId="5" borderId="2" xfId="726" applyFont="1" applyFill="1" applyBorder="1" applyAlignment="1">
      <alignment horizontal="center" vertical="center" wrapText="1"/>
    </xf>
    <xf numFmtId="3" fontId="17" fillId="0" borderId="2" xfId="726" applyNumberFormat="1" applyFont="1" applyBorder="1" applyAlignment="1">
      <alignment horizontal="right" vertical="center" wrapText="1"/>
    </xf>
    <xf numFmtId="0" fontId="18" fillId="0" borderId="0" xfId="1095" applyFont="1" applyAlignment="1">
      <alignment horizontal="center" vertical="center" wrapText="1"/>
    </xf>
    <xf numFmtId="0" fontId="17" fillId="5" borderId="2" xfId="1095" applyFont="1" applyFill="1" applyBorder="1" applyAlignment="1">
      <alignment horizontal="center" vertical="center" wrapText="1"/>
    </xf>
    <xf numFmtId="3" fontId="17" fillId="0" borderId="2" xfId="1095" applyNumberFormat="1" applyFont="1" applyBorder="1" applyAlignment="1">
      <alignment horizontal="center" vertical="center" wrapText="1"/>
    </xf>
    <xf numFmtId="0" fontId="18" fillId="0" borderId="0" xfId="1095" applyFont="1" applyAlignment="1">
      <alignment horizontal="center" vertical="center"/>
    </xf>
    <xf numFmtId="41" fontId="18" fillId="0" borderId="0" xfId="1096" applyFont="1" applyAlignment="1">
      <alignment horizontal="center" vertical="center"/>
    </xf>
    <xf numFmtId="0" fontId="17" fillId="5" borderId="21" xfId="726" applyFont="1" applyFill="1" applyBorder="1" applyAlignment="1">
      <alignment horizontal="center" vertical="center" wrapText="1"/>
    </xf>
    <xf numFmtId="3" fontId="15" fillId="0" borderId="3" xfId="726" applyNumberFormat="1" applyFont="1" applyBorder="1" applyAlignment="1">
      <alignment horizontal="center" vertical="center" wrapText="1"/>
    </xf>
    <xf numFmtId="3" fontId="15" fillId="0" borderId="21" xfId="726" applyNumberFormat="1" applyFont="1" applyBorder="1" applyAlignment="1">
      <alignment horizontal="right" vertical="center" wrapText="1"/>
    </xf>
    <xf numFmtId="3" fontId="18" fillId="0" borderId="0" xfId="1095" applyNumberFormat="1" applyFont="1" applyAlignment="1">
      <alignment horizontal="center" vertical="center"/>
    </xf>
    <xf numFmtId="3" fontId="17" fillId="0" borderId="3" xfId="0" applyNumberFormat="1" applyFont="1" applyBorder="1" applyAlignment="1">
      <alignment horizontal="center" vertical="center" wrapText="1"/>
    </xf>
    <xf numFmtId="3" fontId="17" fillId="0" borderId="10" xfId="0" applyNumberFormat="1" applyFont="1" applyBorder="1" applyAlignment="1">
      <alignment horizontal="center" vertical="center" wrapText="1"/>
    </xf>
    <xf numFmtId="3" fontId="17" fillId="0" borderId="0" xfId="726" applyNumberFormat="1" applyFont="1" applyAlignment="1">
      <alignment horizontal="center" vertical="center"/>
    </xf>
    <xf numFmtId="41" fontId="16" fillId="11" borderId="2" xfId="1089" applyFont="1" applyFill="1" applyBorder="1" applyAlignment="1">
      <alignment horizontal="center" vertical="top" wrapText="1"/>
    </xf>
    <xf numFmtId="41" fontId="17" fillId="0" borderId="2" xfId="1089" applyFont="1" applyBorder="1" applyAlignment="1">
      <alignment horizontal="center" vertical="center" wrapText="1"/>
    </xf>
    <xf numFmtId="41" fontId="18" fillId="6" borderId="2" xfId="1089" applyFont="1" applyFill="1" applyBorder="1" applyAlignment="1">
      <alignment horizontal="center" vertical="center" wrapText="1"/>
    </xf>
    <xf numFmtId="41" fontId="17" fillId="0" borderId="2" xfId="1089" applyFont="1" applyBorder="1" applyAlignment="1">
      <alignment horizontal="right" vertical="center" wrapText="1"/>
    </xf>
    <xf numFmtId="41" fontId="16" fillId="6" borderId="2" xfId="1089" applyFont="1" applyFill="1" applyBorder="1" applyAlignment="1">
      <alignment horizontal="center" vertical="center" wrapText="1"/>
    </xf>
    <xf numFmtId="41" fontId="17" fillId="0" borderId="0" xfId="1089" applyFont="1" applyAlignment="1">
      <alignment horizontal="center" vertical="center"/>
    </xf>
    <xf numFmtId="41" fontId="15" fillId="0" borderId="0" xfId="1089" applyFont="1" applyAlignment="1">
      <alignment horizontal="center" vertical="center"/>
    </xf>
    <xf numFmtId="41" fontId="16" fillId="6" borderId="2" xfId="1089" applyFont="1" applyFill="1" applyBorder="1" applyAlignment="1">
      <alignment horizontal="right" vertical="center" wrapText="1"/>
    </xf>
    <xf numFmtId="168" fontId="15" fillId="0" borderId="0" xfId="1089" applyNumberFormat="1" applyFont="1" applyAlignment="1">
      <alignment horizontal="center" vertical="center"/>
    </xf>
    <xf numFmtId="168" fontId="16" fillId="6" borderId="2" xfId="1089" applyNumberFormat="1" applyFont="1" applyFill="1" applyBorder="1" applyAlignment="1">
      <alignment horizontal="right" vertical="center" wrapText="1"/>
    </xf>
    <xf numFmtId="41" fontId="18" fillId="6" borderId="2" xfId="1089" applyFont="1" applyFill="1" applyBorder="1" applyAlignment="1">
      <alignment horizontal="center" vertical="center"/>
    </xf>
    <xf numFmtId="41" fontId="18" fillId="5" borderId="2" xfId="1089" applyFont="1" applyFill="1" applyBorder="1" applyAlignment="1">
      <alignment horizontal="center" vertical="center" wrapText="1"/>
    </xf>
    <xf numFmtId="41" fontId="17" fillId="0" borderId="2" xfId="1089" applyFont="1" applyFill="1" applyBorder="1" applyAlignment="1">
      <alignment horizontal="center" vertical="center" wrapText="1"/>
    </xf>
    <xf numFmtId="41" fontId="17" fillId="0" borderId="2" xfId="1089" applyFont="1" applyFill="1" applyBorder="1" applyAlignment="1">
      <alignment horizontal="right" vertical="center" wrapText="1"/>
    </xf>
    <xf numFmtId="0" fontId="17" fillId="0" borderId="2" xfId="1089" applyNumberFormat="1" applyFont="1" applyFill="1" applyBorder="1" applyAlignment="1">
      <alignment horizontal="right" vertical="center" wrapText="1"/>
    </xf>
    <xf numFmtId="3" fontId="15" fillId="0" borderId="2" xfId="0" applyNumberFormat="1" applyFont="1" applyBorder="1" applyAlignment="1">
      <alignment horizontal="center" vertical="center" wrapText="1"/>
    </xf>
    <xf numFmtId="41" fontId="15" fillId="0" borderId="2" xfId="1089" applyFont="1" applyFill="1" applyBorder="1" applyAlignment="1">
      <alignment horizontal="right" vertical="center" wrapText="1"/>
    </xf>
    <xf numFmtId="168" fontId="15" fillId="0" borderId="2" xfId="1089" applyNumberFormat="1" applyFont="1" applyFill="1" applyBorder="1" applyAlignment="1">
      <alignment horizontal="right" vertical="center" wrapText="1"/>
    </xf>
    <xf numFmtId="3" fontId="28" fillId="0" borderId="2" xfId="0" applyNumberFormat="1" applyFont="1" applyBorder="1" applyAlignment="1">
      <alignment horizontal="right" vertical="center"/>
    </xf>
    <xf numFmtId="41" fontId="28" fillId="0" borderId="2" xfId="1089" applyFont="1" applyFill="1" applyBorder="1" applyAlignment="1">
      <alignment horizontal="right" vertical="center"/>
    </xf>
    <xf numFmtId="0" fontId="16" fillId="0" borderId="5" xfId="726" applyFont="1" applyBorder="1" applyAlignment="1">
      <alignment horizontal="left" vertical="center"/>
    </xf>
    <xf numFmtId="3" fontId="17" fillId="0" borderId="12" xfId="0" applyNumberFormat="1" applyFont="1" applyBorder="1" applyAlignment="1">
      <alignment horizontal="center" vertical="center" wrapText="1"/>
    </xf>
    <xf numFmtId="0" fontId="17" fillId="5" borderId="21" xfId="0" applyFont="1" applyFill="1" applyBorder="1" applyAlignment="1">
      <alignment horizontal="center" vertical="center" wrapText="1"/>
    </xf>
    <xf numFmtId="168" fontId="16" fillId="6" borderId="2" xfId="1089" applyNumberFormat="1" applyFont="1" applyFill="1" applyBorder="1" applyAlignment="1">
      <alignment horizontal="center" vertical="center" wrapText="1"/>
    </xf>
    <xf numFmtId="168" fontId="17" fillId="0" borderId="2" xfId="1089" applyNumberFormat="1" applyFont="1" applyBorder="1" applyAlignment="1">
      <alignment horizontal="right" vertical="center" wrapText="1"/>
    </xf>
    <xf numFmtId="168" fontId="17" fillId="0" borderId="0" xfId="1089" applyNumberFormat="1" applyFont="1" applyAlignment="1">
      <alignment horizontal="center" vertical="center"/>
    </xf>
    <xf numFmtId="41" fontId="0" fillId="0" borderId="0" xfId="1089" applyFont="1"/>
    <xf numFmtId="41" fontId="18" fillId="0" borderId="2" xfId="1089" applyFont="1" applyFill="1" applyBorder="1" applyAlignment="1">
      <alignment horizontal="center" vertical="center" wrapText="1"/>
    </xf>
    <xf numFmtId="41" fontId="18" fillId="0" borderId="0" xfId="0" applyNumberFormat="1" applyFont="1" applyAlignment="1">
      <alignment horizontal="center" vertical="center"/>
    </xf>
    <xf numFmtId="41" fontId="17" fillId="0" borderId="0" xfId="1089" applyFont="1" applyBorder="1" applyAlignment="1">
      <alignment horizontal="center" vertical="center" wrapText="1"/>
    </xf>
    <xf numFmtId="3" fontId="17" fillId="5" borderId="2" xfId="0" applyNumberFormat="1" applyFont="1" applyFill="1" applyBorder="1" applyAlignment="1">
      <alignment horizontal="right" vertical="center" wrapText="1"/>
    </xf>
    <xf numFmtId="0" fontId="0" fillId="0" borderId="0" xfId="0" applyAlignment="1">
      <alignment wrapText="1"/>
    </xf>
    <xf numFmtId="3" fontId="0" fillId="0" borderId="0" xfId="0" applyNumberFormat="1"/>
    <xf numFmtId="0" fontId="9" fillId="0" borderId="0" xfId="0" applyFont="1"/>
    <xf numFmtId="0" fontId="9" fillId="0" borderId="0" xfId="0" applyFont="1" applyAlignment="1">
      <alignment horizontal="left"/>
    </xf>
    <xf numFmtId="41" fontId="0" fillId="0" borderId="0" xfId="0" applyNumberFormat="1" applyAlignment="1">
      <alignment wrapText="1"/>
    </xf>
    <xf numFmtId="0" fontId="21" fillId="5" borderId="12" xfId="0" applyFont="1" applyFill="1" applyBorder="1" applyAlignment="1">
      <alignment horizontal="center" vertical="center" wrapText="1"/>
    </xf>
    <xf numFmtId="0" fontId="17" fillId="0" borderId="0" xfId="1095" applyFont="1" applyAlignment="1">
      <alignment horizontal="center" vertical="center" wrapText="1"/>
    </xf>
    <xf numFmtId="3" fontId="17" fillId="0" borderId="0" xfId="1095" applyNumberFormat="1" applyFont="1" applyAlignment="1">
      <alignment horizontal="center" vertical="center" wrapText="1"/>
    </xf>
    <xf numFmtId="4" fontId="16" fillId="6" borderId="2" xfId="0" applyNumberFormat="1" applyFont="1" applyFill="1" applyBorder="1" applyAlignment="1">
      <alignment horizontal="center" vertical="top" wrapText="1"/>
    </xf>
    <xf numFmtId="41" fontId="17" fillId="5" borderId="2" xfId="1089" applyFont="1" applyFill="1" applyBorder="1" applyAlignment="1">
      <alignment horizontal="center" vertical="center" wrapText="1"/>
    </xf>
    <xf numFmtId="9" fontId="0" fillId="0" borderId="0" xfId="1092" applyFont="1" applyAlignment="1">
      <alignment wrapText="1"/>
    </xf>
    <xf numFmtId="167" fontId="0" fillId="0" borderId="0" xfId="1092" applyNumberFormat="1" applyFont="1" applyAlignment="1">
      <alignment wrapText="1"/>
    </xf>
    <xf numFmtId="167" fontId="17" fillId="0" borderId="0" xfId="1092" applyNumberFormat="1" applyFont="1" applyBorder="1" applyAlignment="1">
      <alignment horizontal="center" vertical="center" wrapText="1"/>
    </xf>
    <xf numFmtId="0" fontId="18" fillId="6" borderId="6" xfId="0" applyFont="1" applyFill="1" applyBorder="1" applyAlignment="1">
      <alignment horizontal="center" vertical="center"/>
    </xf>
    <xf numFmtId="3" fontId="16" fillId="6" borderId="6" xfId="0" applyNumberFormat="1" applyFont="1" applyFill="1" applyBorder="1" applyAlignment="1">
      <alignment horizontal="center" vertical="top" wrapText="1"/>
    </xf>
    <xf numFmtId="0" fontId="18" fillId="0" borderId="2" xfId="0" applyFont="1" applyBorder="1" applyAlignment="1">
      <alignment horizontal="center" vertical="center"/>
    </xf>
    <xf numFmtId="41" fontId="17" fillId="0" borderId="2" xfId="1097" applyFont="1" applyBorder="1" applyAlignment="1">
      <alignment horizontal="center" vertical="center" wrapText="1"/>
    </xf>
    <xf numFmtId="41" fontId="18" fillId="0" borderId="2" xfId="1097" applyFont="1" applyBorder="1" applyAlignment="1">
      <alignment horizontal="center" vertical="center"/>
    </xf>
    <xf numFmtId="3" fontId="15" fillId="6" borderId="6" xfId="0" applyNumberFormat="1" applyFont="1" applyFill="1" applyBorder="1" applyAlignment="1">
      <alignment horizontal="center" vertical="top" wrapText="1"/>
    </xf>
    <xf numFmtId="41" fontId="17" fillId="0" borderId="2" xfId="1097" applyFont="1" applyFill="1" applyBorder="1" applyAlignment="1">
      <alignment horizontal="center" vertical="center" wrapText="1"/>
    </xf>
    <xf numFmtId="41" fontId="17" fillId="0" borderId="2" xfId="1097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9" fontId="9" fillId="0" borderId="0" xfId="1092" applyFont="1" applyAlignment="1">
      <alignment horizontal="left"/>
    </xf>
    <xf numFmtId="167" fontId="9" fillId="0" borderId="0" xfId="1092" applyNumberFormat="1" applyFont="1"/>
    <xf numFmtId="9" fontId="18" fillId="0" borderId="0" xfId="726" applyNumberFormat="1" applyFont="1" applyAlignment="1">
      <alignment horizontal="center" vertical="center"/>
    </xf>
    <xf numFmtId="41" fontId="18" fillId="0" borderId="2" xfId="1097" applyFont="1" applyFill="1" applyBorder="1" applyAlignment="1">
      <alignment horizontal="center" vertical="center"/>
    </xf>
    <xf numFmtId="3" fontId="17" fillId="0" borderId="0" xfId="0" applyNumberFormat="1" applyFont="1" applyAlignment="1">
      <alignment horizontal="center" vertical="center" wrapText="1"/>
    </xf>
    <xf numFmtId="3" fontId="45" fillId="0" borderId="0" xfId="1098" applyNumberFormat="1" applyFont="1" applyAlignment="1">
      <alignment horizontal="center"/>
    </xf>
    <xf numFmtId="41" fontId="17" fillId="0" borderId="2" xfId="1097" applyFont="1" applyFill="1" applyBorder="1" applyAlignment="1">
      <alignment horizontal="center" vertical="center"/>
    </xf>
    <xf numFmtId="0" fontId="18" fillId="6" borderId="10" xfId="726" applyFont="1" applyFill="1" applyBorder="1" applyAlignment="1">
      <alignment horizontal="center" vertical="center" wrapText="1"/>
    </xf>
    <xf numFmtId="3" fontId="18" fillId="6" borderId="5" xfId="726" applyNumberFormat="1" applyFont="1" applyFill="1" applyBorder="1" applyAlignment="1">
      <alignment horizontal="center" vertical="center" wrapText="1"/>
    </xf>
    <xf numFmtId="3" fontId="18" fillId="6" borderId="2" xfId="0" applyNumberFormat="1" applyFont="1" applyFill="1" applyBorder="1" applyAlignment="1">
      <alignment vertical="center" wrapText="1"/>
    </xf>
    <xf numFmtId="0" fontId="18" fillId="6" borderId="2" xfId="0" applyFont="1" applyFill="1" applyBorder="1" applyAlignment="1">
      <alignment vertical="center" wrapText="1"/>
    </xf>
    <xf numFmtId="0" fontId="16" fillId="0" borderId="0" xfId="0" applyFont="1"/>
    <xf numFmtId="0" fontId="16" fillId="0" borderId="0" xfId="0" applyFont="1" applyAlignment="1">
      <alignment horizontal="left"/>
    </xf>
    <xf numFmtId="41" fontId="16" fillId="0" borderId="0" xfId="1089" applyFont="1"/>
    <xf numFmtId="167" fontId="16" fillId="0" borderId="0" xfId="1092" applyNumberFormat="1" applyFont="1"/>
    <xf numFmtId="9" fontId="16" fillId="0" borderId="0" xfId="1092" applyFont="1"/>
    <xf numFmtId="169" fontId="16" fillId="0" borderId="0" xfId="1092" applyNumberFormat="1" applyFont="1"/>
    <xf numFmtId="41" fontId="15" fillId="0" borderId="2" xfId="1089" applyFont="1" applyBorder="1" applyAlignment="1">
      <alignment horizontal="right" vertical="center" wrapText="1"/>
    </xf>
    <xf numFmtId="41" fontId="18" fillId="6" borderId="7" xfId="1089" applyFont="1" applyFill="1" applyBorder="1" applyAlignment="1">
      <alignment horizontal="center" vertical="center"/>
    </xf>
    <xf numFmtId="41" fontId="28" fillId="0" borderId="2" xfId="1089" applyFont="1" applyBorder="1" applyAlignment="1">
      <alignment horizontal="right" vertical="center"/>
    </xf>
    <xf numFmtId="41" fontId="18" fillId="5" borderId="5" xfId="1089" applyFont="1" applyFill="1" applyBorder="1" applyAlignment="1">
      <alignment horizontal="center" vertical="center" wrapText="1"/>
    </xf>
    <xf numFmtId="41" fontId="0" fillId="0" borderId="0" xfId="0" applyNumberFormat="1"/>
    <xf numFmtId="0" fontId="18" fillId="0" borderId="2" xfId="0" applyFont="1" applyBorder="1" applyAlignment="1">
      <alignment horizontal="right" vertical="center"/>
    </xf>
    <xf numFmtId="3" fontId="18" fillId="0" borderId="17" xfId="0" applyNumberFormat="1" applyFont="1" applyBorder="1" applyAlignment="1">
      <alignment horizontal="center" vertical="center"/>
    </xf>
    <xf numFmtId="3" fontId="18" fillId="0" borderId="17" xfId="726" applyNumberFormat="1" applyFont="1" applyBorder="1" applyAlignment="1">
      <alignment horizontal="center" vertical="center"/>
    </xf>
    <xf numFmtId="0" fontId="18" fillId="6" borderId="2" xfId="0" applyFont="1" applyFill="1" applyBorder="1" applyAlignment="1">
      <alignment horizontal="left" vertical="center" wrapText="1"/>
    </xf>
    <xf numFmtId="3" fontId="18" fillId="6" borderId="3" xfId="0" applyNumberFormat="1" applyFont="1" applyFill="1" applyBorder="1" applyAlignment="1">
      <alignment horizontal="center" vertical="center" wrapText="1"/>
    </xf>
    <xf numFmtId="3" fontId="17" fillId="0" borderId="27" xfId="726" applyNumberFormat="1" applyFont="1" applyBorder="1" applyAlignment="1">
      <alignment horizontal="center" vertical="center" wrapText="1"/>
    </xf>
    <xf numFmtId="3" fontId="15" fillId="0" borderId="21" xfId="726" applyNumberFormat="1" applyFont="1" applyBorder="1" applyAlignment="1">
      <alignment horizontal="center" vertical="center" wrapText="1"/>
    </xf>
    <xf numFmtId="10" fontId="0" fillId="0" borderId="0" xfId="1092" applyNumberFormat="1" applyFont="1" applyAlignment="1">
      <alignment wrapText="1"/>
    </xf>
    <xf numFmtId="3" fontId="17" fillId="0" borderId="4" xfId="0" applyNumberFormat="1" applyFont="1" applyBorder="1" applyAlignment="1">
      <alignment horizontal="center" vertical="center" wrapText="1"/>
    </xf>
    <xf numFmtId="3" fontId="17" fillId="0" borderId="15" xfId="0" applyNumberFormat="1" applyFont="1" applyBorder="1" applyAlignment="1">
      <alignment horizontal="center" vertical="center" wrapText="1"/>
    </xf>
    <xf numFmtId="41" fontId="0" fillId="0" borderId="0" xfId="1089" applyFont="1" applyAlignment="1">
      <alignment wrapText="1"/>
    </xf>
    <xf numFmtId="0" fontId="18" fillId="0" borderId="2" xfId="0" applyFont="1" applyBorder="1" applyAlignment="1">
      <alignment horizontal="center" vertical="center" wrapText="1"/>
    </xf>
    <xf numFmtId="3" fontId="48" fillId="0" borderId="0" xfId="0" applyNumberFormat="1" applyFont="1" applyAlignment="1">
      <alignment horizontal="center" vertical="center"/>
    </xf>
    <xf numFmtId="3" fontId="17" fillId="0" borderId="28" xfId="726" applyNumberFormat="1" applyFont="1" applyBorder="1" applyAlignment="1">
      <alignment horizontal="center" vertical="center" wrapText="1"/>
    </xf>
    <xf numFmtId="3" fontId="17" fillId="0" borderId="14" xfId="726" applyNumberFormat="1" applyFont="1" applyBorder="1" applyAlignment="1">
      <alignment horizontal="center" vertical="center" wrapText="1"/>
    </xf>
    <xf numFmtId="3" fontId="17" fillId="0" borderId="29" xfId="726" applyNumberFormat="1" applyFont="1" applyBorder="1" applyAlignment="1">
      <alignment horizontal="center" vertical="center" wrapText="1"/>
    </xf>
    <xf numFmtId="3" fontId="17" fillId="0" borderId="23" xfId="0" applyNumberFormat="1" applyFont="1" applyBorder="1" applyAlignment="1">
      <alignment horizontal="right" vertical="center" wrapText="1"/>
    </xf>
    <xf numFmtId="3" fontId="17" fillId="0" borderId="8" xfId="0" applyNumberFormat="1" applyFont="1" applyBorder="1" applyAlignment="1">
      <alignment horizontal="center" vertical="center" wrapText="1"/>
    </xf>
    <xf numFmtId="3" fontId="47" fillId="0" borderId="0" xfId="0" applyNumberFormat="1" applyFont="1"/>
    <xf numFmtId="167" fontId="9" fillId="0" borderId="0" xfId="1092" applyNumberFormat="1" applyFont="1" applyFill="1" applyBorder="1"/>
    <xf numFmtId="0" fontId="35" fillId="0" borderId="0" xfId="1088" applyFont="1" applyFill="1" applyBorder="1" applyAlignment="1">
      <alignment horizontal="center" vertical="center" wrapText="1"/>
    </xf>
    <xf numFmtId="0" fontId="21" fillId="5" borderId="10" xfId="726" applyFont="1" applyFill="1" applyBorder="1" applyAlignment="1">
      <alignment horizontal="center" vertical="center" wrapText="1"/>
    </xf>
    <xf numFmtId="3" fontId="17" fillId="0" borderId="0" xfId="726" applyNumberFormat="1" applyFont="1" applyAlignment="1">
      <alignment horizontal="center" vertical="center" wrapText="1"/>
    </xf>
    <xf numFmtId="14" fontId="18" fillId="0" borderId="0" xfId="726" applyNumberFormat="1" applyFont="1" applyAlignment="1">
      <alignment horizontal="center" vertical="center"/>
    </xf>
    <xf numFmtId="3" fontId="18" fillId="0" borderId="0" xfId="1107" applyNumberFormat="1" applyFont="1" applyAlignment="1">
      <alignment horizontal="center" vertical="center"/>
    </xf>
    <xf numFmtId="41" fontId="18" fillId="0" borderId="0" xfId="1108" applyFont="1" applyAlignment="1">
      <alignment horizontal="center" vertical="center"/>
    </xf>
    <xf numFmtId="168" fontId="18" fillId="0" borderId="0" xfId="1108" applyNumberFormat="1" applyFont="1" applyAlignment="1">
      <alignment horizontal="center" vertical="center"/>
    </xf>
    <xf numFmtId="9" fontId="18" fillId="0" borderId="0" xfId="1109" applyFont="1" applyAlignment="1">
      <alignment horizontal="center" vertical="center"/>
    </xf>
    <xf numFmtId="167" fontId="18" fillId="0" borderId="0" xfId="1109" applyNumberFormat="1" applyFont="1" applyAlignment="1">
      <alignment horizontal="center" vertical="center"/>
    </xf>
    <xf numFmtId="41" fontId="17" fillId="0" borderId="0" xfId="1089" applyFont="1" applyFill="1" applyBorder="1" applyAlignment="1">
      <alignment horizontal="center" vertical="center" wrapText="1"/>
    </xf>
    <xf numFmtId="41" fontId="18" fillId="0" borderId="0" xfId="1090" applyNumberFormat="1" applyFont="1" applyAlignment="1">
      <alignment horizontal="center" vertical="center"/>
    </xf>
    <xf numFmtId="41" fontId="18" fillId="0" borderId="0" xfId="726" applyNumberFormat="1" applyFont="1" applyAlignment="1">
      <alignment horizontal="center" vertical="center"/>
    </xf>
    <xf numFmtId="41" fontId="18" fillId="0" borderId="0" xfId="1089" applyFont="1" applyAlignment="1">
      <alignment vertical="center"/>
    </xf>
    <xf numFmtId="0" fontId="16" fillId="12" borderId="15" xfId="0" applyFont="1" applyFill="1" applyBorder="1" applyAlignment="1">
      <alignment horizontal="center" vertical="top" wrapText="1"/>
    </xf>
    <xf numFmtId="37" fontId="18" fillId="8" borderId="6" xfId="317" applyFont="1" applyFill="1" applyBorder="1" applyAlignment="1">
      <alignment horizontal="center" vertical="center" wrapText="1"/>
    </xf>
    <xf numFmtId="37" fontId="18" fillId="8" borderId="8" xfId="317" applyFont="1" applyFill="1" applyBorder="1" applyAlignment="1">
      <alignment horizontal="center" vertical="center" wrapText="1"/>
    </xf>
    <xf numFmtId="37" fontId="18" fillId="8" borderId="7" xfId="317" applyFont="1" applyFill="1" applyBorder="1" applyAlignment="1">
      <alignment horizontal="center" vertical="center" wrapText="1"/>
    </xf>
    <xf numFmtId="37" fontId="22" fillId="3" borderId="3" xfId="317" applyFont="1" applyFill="1" applyBorder="1" applyAlignment="1">
      <alignment horizontal="center" vertical="center" wrapText="1"/>
    </xf>
    <xf numFmtId="37" fontId="22" fillId="3" borderId="5" xfId="317" applyFont="1" applyFill="1" applyBorder="1" applyAlignment="1">
      <alignment horizontal="center" vertical="center" wrapText="1"/>
    </xf>
    <xf numFmtId="37" fontId="24" fillId="3" borderId="12" xfId="317" applyFont="1" applyFill="1" applyBorder="1" applyAlignment="1">
      <alignment horizontal="center" vertical="center"/>
    </xf>
    <xf numFmtId="37" fontId="24" fillId="3" borderId="9" xfId="317" applyFont="1" applyFill="1" applyBorder="1" applyAlignment="1">
      <alignment horizontal="center" vertical="center"/>
    </xf>
    <xf numFmtId="37" fontId="37" fillId="0" borderId="0" xfId="317" applyFont="1" applyAlignment="1">
      <alignment horizontal="center" vertical="center"/>
    </xf>
    <xf numFmtId="37" fontId="30" fillId="3" borderId="13" xfId="317" applyFont="1" applyFill="1" applyBorder="1" applyAlignment="1">
      <alignment horizontal="center" vertical="center"/>
    </xf>
    <xf numFmtId="37" fontId="30" fillId="3" borderId="14" xfId="317" applyFont="1" applyFill="1" applyBorder="1" applyAlignment="1">
      <alignment horizontal="center" vertical="center"/>
    </xf>
    <xf numFmtId="37" fontId="21" fillId="0" borderId="0" xfId="317" applyFont="1" applyAlignment="1">
      <alignment horizontal="center" vertical="center"/>
    </xf>
    <xf numFmtId="4" fontId="18" fillId="0" borderId="0" xfId="0" applyNumberFormat="1" applyFont="1" applyAlignment="1">
      <alignment horizontal="center" vertical="center"/>
    </xf>
    <xf numFmtId="0" fontId="18" fillId="6" borderId="2" xfId="0" applyFont="1" applyFill="1" applyBorder="1" applyAlignment="1">
      <alignment horizontal="center" vertical="center" wrapText="1"/>
    </xf>
    <xf numFmtId="0" fontId="35" fillId="8" borderId="6" xfId="1088" applyFont="1" applyFill="1" applyBorder="1" applyAlignment="1">
      <alignment horizontal="center" vertical="center" wrapText="1"/>
    </xf>
    <xf numFmtId="0" fontId="35" fillId="8" borderId="8" xfId="1088" applyFont="1" applyFill="1" applyBorder="1" applyAlignment="1">
      <alignment horizontal="center" vertical="center" wrapText="1"/>
    </xf>
    <xf numFmtId="0" fontId="35" fillId="8" borderId="7" xfId="1088" applyFont="1" applyFill="1" applyBorder="1" applyAlignment="1">
      <alignment horizontal="center" vertical="center" wrapText="1"/>
    </xf>
    <xf numFmtId="0" fontId="16" fillId="6" borderId="2" xfId="0" applyFont="1" applyFill="1" applyBorder="1" applyAlignment="1">
      <alignment horizontal="center" vertical="top" wrapText="1"/>
    </xf>
    <xf numFmtId="0" fontId="16" fillId="6" borderId="3" xfId="0" applyFont="1" applyFill="1" applyBorder="1" applyAlignment="1">
      <alignment horizontal="center" vertical="top" wrapText="1"/>
    </xf>
    <xf numFmtId="0" fontId="16" fillId="6" borderId="5" xfId="0" applyFont="1" applyFill="1" applyBorder="1" applyAlignment="1">
      <alignment horizontal="center" vertical="top" wrapText="1"/>
    </xf>
    <xf numFmtId="0" fontId="35" fillId="8" borderId="9" xfId="1088" applyFont="1" applyFill="1" applyBorder="1" applyAlignment="1">
      <alignment horizontal="center" vertical="center" wrapText="1"/>
    </xf>
    <xf numFmtId="0" fontId="18" fillId="6" borderId="6" xfId="0" applyFont="1" applyFill="1" applyBorder="1" applyAlignment="1">
      <alignment horizontal="center" vertical="center" wrapText="1"/>
    </xf>
    <xf numFmtId="0" fontId="18" fillId="6" borderId="7" xfId="0" applyFont="1" applyFill="1" applyBorder="1" applyAlignment="1">
      <alignment horizontal="center" vertical="center" wrapText="1"/>
    </xf>
    <xf numFmtId="0" fontId="16" fillId="11" borderId="10" xfId="0" applyFont="1" applyFill="1" applyBorder="1" applyAlignment="1">
      <alignment horizontal="center" vertical="center" wrapText="1"/>
    </xf>
    <xf numFmtId="0" fontId="16" fillId="11" borderId="11" xfId="0" applyFont="1" applyFill="1" applyBorder="1" applyAlignment="1">
      <alignment horizontal="center" vertical="center" wrapText="1"/>
    </xf>
    <xf numFmtId="0" fontId="16" fillId="11" borderId="13" xfId="0" applyFont="1" applyFill="1" applyBorder="1" applyAlignment="1">
      <alignment horizontal="center" vertical="center" wrapText="1"/>
    </xf>
    <xf numFmtId="0" fontId="16" fillId="11" borderId="14" xfId="0" applyFont="1" applyFill="1" applyBorder="1" applyAlignment="1">
      <alignment horizontal="center" vertical="center" wrapText="1"/>
    </xf>
    <xf numFmtId="0" fontId="16" fillId="11" borderId="3" xfId="0" applyFont="1" applyFill="1" applyBorder="1" applyAlignment="1">
      <alignment horizontal="center" vertical="top" wrapText="1"/>
    </xf>
    <xf numFmtId="0" fontId="16" fillId="11" borderId="5" xfId="0" applyFont="1" applyFill="1" applyBorder="1" applyAlignment="1">
      <alignment horizontal="center" vertical="top" wrapText="1"/>
    </xf>
    <xf numFmtId="0" fontId="18" fillId="11" borderId="3" xfId="0" applyFont="1" applyFill="1" applyBorder="1" applyAlignment="1">
      <alignment horizontal="center" vertical="top" wrapText="1"/>
    </xf>
    <xf numFmtId="0" fontId="18" fillId="11" borderId="5" xfId="0" applyFont="1" applyFill="1" applyBorder="1" applyAlignment="1">
      <alignment horizontal="center" vertical="top" wrapText="1"/>
    </xf>
    <xf numFmtId="0" fontId="16" fillId="11" borderId="4" xfId="0" applyFont="1" applyFill="1" applyBorder="1" applyAlignment="1">
      <alignment horizontal="center" vertical="top" wrapText="1"/>
    </xf>
    <xf numFmtId="0" fontId="16" fillId="6" borderId="4" xfId="0" applyFont="1" applyFill="1" applyBorder="1" applyAlignment="1">
      <alignment horizontal="center" vertical="top" wrapText="1"/>
    </xf>
    <xf numFmtId="0" fontId="16" fillId="6" borderId="10" xfId="0" applyFont="1" applyFill="1" applyBorder="1" applyAlignment="1">
      <alignment horizontal="center" vertical="center" wrapText="1"/>
    </xf>
    <xf numFmtId="0" fontId="16" fillId="6" borderId="11" xfId="0" applyFont="1" applyFill="1" applyBorder="1" applyAlignment="1">
      <alignment horizontal="center" vertical="center" wrapText="1"/>
    </xf>
    <xf numFmtId="0" fontId="16" fillId="6" borderId="13" xfId="0" applyFont="1" applyFill="1" applyBorder="1" applyAlignment="1">
      <alignment horizontal="center" vertical="center" wrapText="1"/>
    </xf>
    <xf numFmtId="0" fontId="16" fillId="6" borderId="14" xfId="0" applyFont="1" applyFill="1" applyBorder="1" applyAlignment="1">
      <alignment horizontal="center" vertical="center" wrapText="1"/>
    </xf>
    <xf numFmtId="0" fontId="18" fillId="6" borderId="3" xfId="0" applyFont="1" applyFill="1" applyBorder="1" applyAlignment="1">
      <alignment horizontal="center" vertical="top" wrapText="1"/>
    </xf>
    <xf numFmtId="0" fontId="18" fillId="6" borderId="5" xfId="0" applyFont="1" applyFill="1" applyBorder="1" applyAlignment="1">
      <alignment horizontal="center" vertical="top" wrapText="1"/>
    </xf>
    <xf numFmtId="0" fontId="16" fillId="12" borderId="3" xfId="0" applyFont="1" applyFill="1" applyBorder="1" applyAlignment="1">
      <alignment horizontal="center" vertical="top" wrapText="1"/>
    </xf>
    <xf numFmtId="0" fontId="16" fillId="12" borderId="4" xfId="0" applyFont="1" applyFill="1" applyBorder="1" applyAlignment="1">
      <alignment horizontal="center" vertical="top" wrapText="1"/>
    </xf>
    <xf numFmtId="0" fontId="16" fillId="12" borderId="10" xfId="0" applyFont="1" applyFill="1" applyBorder="1" applyAlignment="1">
      <alignment horizontal="center" vertical="center" wrapText="1"/>
    </xf>
    <xf numFmtId="0" fontId="16" fillId="12" borderId="11" xfId="0" applyFont="1" applyFill="1" applyBorder="1" applyAlignment="1">
      <alignment horizontal="center" vertical="center" wrapText="1"/>
    </xf>
    <xf numFmtId="0" fontId="16" fillId="12" borderId="13" xfId="0" applyFont="1" applyFill="1" applyBorder="1" applyAlignment="1">
      <alignment horizontal="center" vertical="center" wrapText="1"/>
    </xf>
    <xf numFmtId="0" fontId="16" fillId="12" borderId="14" xfId="0" applyFont="1" applyFill="1" applyBorder="1" applyAlignment="1">
      <alignment horizontal="center" vertical="center" wrapText="1"/>
    </xf>
    <xf numFmtId="0" fontId="16" fillId="12" borderId="5" xfId="0" applyFont="1" applyFill="1" applyBorder="1" applyAlignment="1">
      <alignment horizontal="center" vertical="top" wrapText="1"/>
    </xf>
    <xf numFmtId="0" fontId="18" fillId="12" borderId="3" xfId="0" applyFont="1" applyFill="1" applyBorder="1" applyAlignment="1">
      <alignment horizontal="center" vertical="top" wrapText="1"/>
    </xf>
    <xf numFmtId="0" fontId="18" fillId="12" borderId="5" xfId="0" applyFont="1" applyFill="1" applyBorder="1" applyAlignment="1">
      <alignment horizontal="center" vertical="top" wrapText="1"/>
    </xf>
    <xf numFmtId="0" fontId="18" fillId="5" borderId="6" xfId="0" applyFont="1" applyFill="1" applyBorder="1" applyAlignment="1">
      <alignment horizontal="center" vertical="center" wrapText="1"/>
    </xf>
    <xf numFmtId="0" fontId="18" fillId="5" borderId="8" xfId="0" applyFont="1" applyFill="1" applyBorder="1" applyAlignment="1">
      <alignment horizontal="center" vertical="center" wrapText="1"/>
    </xf>
    <xf numFmtId="0" fontId="18" fillId="5" borderId="7" xfId="0" applyFont="1" applyFill="1" applyBorder="1" applyAlignment="1">
      <alignment horizontal="center" vertical="center" wrapText="1"/>
    </xf>
    <xf numFmtId="0" fontId="18" fillId="5" borderId="6" xfId="726" applyFont="1" applyFill="1" applyBorder="1" applyAlignment="1">
      <alignment horizontal="center" vertical="center" wrapText="1"/>
    </xf>
    <xf numFmtId="0" fontId="18" fillId="5" borderId="8" xfId="726" applyFont="1" applyFill="1" applyBorder="1" applyAlignment="1">
      <alignment horizontal="center" vertical="center" wrapText="1"/>
    </xf>
    <xf numFmtId="0" fontId="18" fillId="5" borderId="7" xfId="726" applyFont="1" applyFill="1" applyBorder="1" applyAlignment="1">
      <alignment horizontal="center" vertical="center" wrapText="1"/>
    </xf>
    <xf numFmtId="0" fontId="17" fillId="5" borderId="3" xfId="726" applyFont="1" applyFill="1" applyBorder="1" applyAlignment="1">
      <alignment horizontal="center" vertical="center" wrapText="1"/>
    </xf>
    <xf numFmtId="0" fontId="17" fillId="5" borderId="4" xfId="726" applyFont="1" applyFill="1" applyBorder="1" applyAlignment="1">
      <alignment horizontal="center" vertical="center" wrapText="1"/>
    </xf>
    <xf numFmtId="0" fontId="17" fillId="5" borderId="5" xfId="726" applyFont="1" applyFill="1" applyBorder="1" applyAlignment="1">
      <alignment horizontal="center" vertical="center" wrapText="1"/>
    </xf>
    <xf numFmtId="41" fontId="18" fillId="6" borderId="6" xfId="1089" applyFont="1" applyFill="1" applyBorder="1" applyAlignment="1">
      <alignment horizontal="center" vertical="center" wrapText="1"/>
    </xf>
    <xf numFmtId="41" fontId="18" fillId="6" borderId="7" xfId="1089" applyFont="1" applyFill="1" applyBorder="1" applyAlignment="1">
      <alignment horizontal="center" vertical="center" wrapText="1"/>
    </xf>
    <xf numFmtId="0" fontId="18" fillId="6" borderId="2" xfId="0" applyFont="1" applyFill="1" applyBorder="1" applyAlignment="1">
      <alignment horizontal="center" vertical="center"/>
    </xf>
    <xf numFmtId="4" fontId="18" fillId="6" borderId="6" xfId="0" applyNumberFormat="1" applyFont="1" applyFill="1" applyBorder="1" applyAlignment="1">
      <alignment horizontal="center" vertical="center" wrapText="1"/>
    </xf>
    <xf numFmtId="4" fontId="18" fillId="6" borderId="7" xfId="0" applyNumberFormat="1" applyFont="1" applyFill="1" applyBorder="1" applyAlignment="1">
      <alignment horizontal="center" vertical="center" wrapText="1"/>
    </xf>
    <xf numFmtId="0" fontId="16" fillId="6" borderId="2" xfId="0" applyFont="1" applyFill="1" applyBorder="1" applyAlignment="1">
      <alignment horizontal="center" vertical="center" wrapText="1"/>
    </xf>
    <xf numFmtId="0" fontId="35" fillId="8" borderId="0" xfId="1088" applyFont="1" applyFill="1" applyBorder="1" applyAlignment="1">
      <alignment horizontal="center" vertical="center" wrapText="1"/>
    </xf>
    <xf numFmtId="0" fontId="21" fillId="5" borderId="3" xfId="0" applyFont="1" applyFill="1" applyBorder="1" applyAlignment="1">
      <alignment horizontal="center" vertical="center" wrapText="1"/>
    </xf>
    <xf numFmtId="0" fontId="21" fillId="5" borderId="4" xfId="0" applyFont="1" applyFill="1" applyBorder="1" applyAlignment="1">
      <alignment horizontal="center" vertical="center"/>
    </xf>
    <xf numFmtId="0" fontId="21" fillId="5" borderId="5" xfId="0" applyFont="1" applyFill="1" applyBorder="1" applyAlignment="1">
      <alignment horizontal="center" vertical="center"/>
    </xf>
    <xf numFmtId="0" fontId="27" fillId="6" borderId="10" xfId="1087" applyFont="1" applyFill="1" applyBorder="1" applyAlignment="1">
      <alignment horizontal="center" vertical="center"/>
    </xf>
    <xf numFmtId="0" fontId="27" fillId="6" borderId="15" xfId="1087" applyFont="1" applyFill="1" applyBorder="1" applyAlignment="1">
      <alignment horizontal="center" vertical="center"/>
    </xf>
    <xf numFmtId="0" fontId="27" fillId="6" borderId="11" xfId="1087" applyFont="1" applyFill="1" applyBorder="1" applyAlignment="1">
      <alignment horizontal="center" vertical="center"/>
    </xf>
    <xf numFmtId="0" fontId="27" fillId="6" borderId="3" xfId="1087" applyFont="1" applyFill="1" applyBorder="1" applyAlignment="1">
      <alignment horizontal="center" vertical="center"/>
    </xf>
    <xf numFmtId="0" fontId="27" fillId="6" borderId="4" xfId="1087" applyFont="1" applyFill="1" applyBorder="1" applyAlignment="1">
      <alignment horizontal="center" vertical="center"/>
    </xf>
    <xf numFmtId="0" fontId="27" fillId="6" borderId="5" xfId="1087" applyFont="1" applyFill="1" applyBorder="1" applyAlignment="1">
      <alignment horizontal="center" vertical="center"/>
    </xf>
    <xf numFmtId="3" fontId="18" fillId="6" borderId="3" xfId="0" applyNumberFormat="1" applyFont="1" applyFill="1" applyBorder="1" applyAlignment="1">
      <alignment horizontal="center" vertical="center"/>
    </xf>
    <xf numFmtId="3" fontId="18" fillId="6" borderId="4" xfId="0" applyNumberFormat="1" applyFont="1" applyFill="1" applyBorder="1" applyAlignment="1">
      <alignment horizontal="center" vertical="center"/>
    </xf>
    <xf numFmtId="3" fontId="18" fillId="6" borderId="5" xfId="0" applyNumberFormat="1" applyFont="1" applyFill="1" applyBorder="1" applyAlignment="1">
      <alignment horizontal="center" vertical="center"/>
    </xf>
    <xf numFmtId="0" fontId="18" fillId="6" borderId="3" xfId="0" applyFont="1" applyFill="1" applyBorder="1" applyAlignment="1">
      <alignment horizontal="center" vertical="center" wrapText="1"/>
    </xf>
    <xf numFmtId="0" fontId="18" fillId="6" borderId="5" xfId="0" applyFont="1" applyFill="1" applyBorder="1" applyAlignment="1">
      <alignment horizontal="center" vertical="center" wrapText="1"/>
    </xf>
    <xf numFmtId="0" fontId="18" fillId="6" borderId="4" xfId="0" applyFont="1" applyFill="1" applyBorder="1" applyAlignment="1">
      <alignment horizontal="center" vertical="center" wrapText="1"/>
    </xf>
    <xf numFmtId="3" fontId="18" fillId="0" borderId="16" xfId="726" applyNumberFormat="1" applyFont="1" applyBorder="1" applyAlignment="1">
      <alignment horizontal="center" vertical="center"/>
    </xf>
    <xf numFmtId="3" fontId="18" fillId="0" borderId="18" xfId="726" applyNumberFormat="1" applyFont="1" applyBorder="1" applyAlignment="1">
      <alignment horizontal="center" vertical="center"/>
    </xf>
    <xf numFmtId="3" fontId="18" fillId="0" borderId="16" xfId="0" applyNumberFormat="1" applyFont="1" applyBorder="1" applyAlignment="1">
      <alignment horizontal="center" vertical="center"/>
    </xf>
    <xf numFmtId="3" fontId="18" fillId="0" borderId="17" xfId="0" applyNumberFormat="1" applyFont="1" applyBorder="1" applyAlignment="1">
      <alignment horizontal="center" vertical="center"/>
    </xf>
    <xf numFmtId="3" fontId="18" fillId="0" borderId="18" xfId="0" applyNumberFormat="1" applyFont="1" applyBorder="1" applyAlignment="1">
      <alignment horizontal="center" vertical="center"/>
    </xf>
    <xf numFmtId="0" fontId="35" fillId="8" borderId="9" xfId="1106" applyFont="1" applyFill="1" applyBorder="1" applyAlignment="1">
      <alignment horizontal="center" vertical="center" wrapText="1"/>
    </xf>
    <xf numFmtId="0" fontId="21" fillId="5" borderId="32" xfId="726" applyFont="1" applyFill="1" applyBorder="1" applyAlignment="1">
      <alignment horizontal="center" vertical="center" wrapText="1"/>
    </xf>
    <xf numFmtId="0" fontId="21" fillId="5" borderId="33" xfId="726" applyFont="1" applyFill="1" applyBorder="1" applyAlignment="1">
      <alignment horizontal="center" vertical="center" wrapText="1"/>
    </xf>
    <xf numFmtId="0" fontId="21" fillId="5" borderId="34" xfId="726" applyFont="1" applyFill="1" applyBorder="1" applyAlignment="1">
      <alignment horizontal="center" vertical="center" wrapText="1"/>
    </xf>
    <xf numFmtId="3" fontId="18" fillId="0" borderId="30" xfId="726" applyNumberFormat="1" applyFont="1" applyBorder="1" applyAlignment="1">
      <alignment horizontal="center" vertical="center"/>
    </xf>
    <xf numFmtId="3" fontId="18" fillId="0" borderId="31" xfId="726" applyNumberFormat="1" applyFont="1" applyBorder="1" applyAlignment="1">
      <alignment horizontal="center" vertical="center"/>
    </xf>
    <xf numFmtId="0" fontId="17" fillId="5" borderId="23" xfId="726" applyFont="1" applyFill="1" applyBorder="1" applyAlignment="1">
      <alignment horizontal="center" vertical="center" wrapText="1"/>
    </xf>
    <xf numFmtId="0" fontId="17" fillId="5" borderId="29" xfId="726" applyFont="1" applyFill="1" applyBorder="1" applyAlignment="1">
      <alignment horizontal="center" vertical="center" wrapText="1"/>
    </xf>
    <xf numFmtId="3" fontId="18" fillId="0" borderId="19" xfId="0" applyNumberFormat="1" applyFont="1" applyBorder="1" applyAlignment="1">
      <alignment horizontal="center" vertical="center"/>
    </xf>
    <xf numFmtId="3" fontId="18" fillId="0" borderId="17" xfId="726" applyNumberFormat="1" applyFont="1" applyBorder="1" applyAlignment="1">
      <alignment horizontal="center" vertical="center"/>
    </xf>
  </cellXfs>
  <cellStyles count="1110">
    <cellStyle name="Hipervínculo" xfId="1088" builtinId="8"/>
    <cellStyle name="Hipervínculo 2" xfId="1106" xr:uid="{3112CE2A-4946-4C1A-9988-21EFA7EC6D3E}"/>
    <cellStyle name="Millares [0]" xfId="1089" builtinId="6"/>
    <cellStyle name="Millares [0] 2" xfId="1094" xr:uid="{AACE06B2-7DFF-48E1-BDD0-A9D2B5008FE4}"/>
    <cellStyle name="Millares [0] 2 2" xfId="1099" xr:uid="{8BF4FA9F-0D93-403A-8919-F5ACF5FB9F72}"/>
    <cellStyle name="Millares [0] 2 2 2" xfId="1108" xr:uid="{17C180DD-C6B1-48B9-A999-942D99D100C9}"/>
    <cellStyle name="Millares [0] 3" xfId="1096" xr:uid="{2218E1B3-9EC0-413A-9AE0-6626116F2EFB}"/>
    <cellStyle name="Millares [0] 4" xfId="1097" xr:uid="{0BE3E915-6A64-4023-B35E-D3A59E6933D6}"/>
    <cellStyle name="Millares 12" xfId="3" xr:uid="{00000000-0005-0000-0000-000002000000}"/>
    <cellStyle name="Millares 2" xfId="2" xr:uid="{00000000-0005-0000-0000-000003000000}"/>
    <cellStyle name="Millares 2 2" xfId="4" xr:uid="{00000000-0005-0000-0000-000004000000}"/>
    <cellStyle name="Millares 3" xfId="5" xr:uid="{00000000-0005-0000-0000-000005000000}"/>
    <cellStyle name="Millares 3 2" xfId="6" xr:uid="{00000000-0005-0000-0000-000006000000}"/>
    <cellStyle name="Millares 4" xfId="1101" xr:uid="{939F1FE2-15ED-4794-9B60-724D80A2C10B}"/>
    <cellStyle name="Millares 6" xfId="7" xr:uid="{00000000-0005-0000-0000-000007000000}"/>
    <cellStyle name="Millares 6 2" xfId="8" xr:uid="{00000000-0005-0000-0000-000008000000}"/>
    <cellStyle name="Normal" xfId="0" builtinId="0"/>
    <cellStyle name="Normal 10 10" xfId="9" xr:uid="{00000000-0005-0000-0000-00000A000000}"/>
    <cellStyle name="Normal 10 11" xfId="10" xr:uid="{00000000-0005-0000-0000-00000B000000}"/>
    <cellStyle name="Normal 10 12" xfId="11" xr:uid="{00000000-0005-0000-0000-00000C000000}"/>
    <cellStyle name="Normal 10 2" xfId="12" xr:uid="{00000000-0005-0000-0000-00000D000000}"/>
    <cellStyle name="Normal 10 2 2" xfId="13" xr:uid="{00000000-0005-0000-0000-00000E000000}"/>
    <cellStyle name="Normal 10 2 3" xfId="14" xr:uid="{00000000-0005-0000-0000-00000F000000}"/>
    <cellStyle name="Normal 10 2 4" xfId="15" xr:uid="{00000000-0005-0000-0000-000010000000}"/>
    <cellStyle name="Normal 10 2 5" xfId="16" xr:uid="{00000000-0005-0000-0000-000011000000}"/>
    <cellStyle name="Normal 10 2 6" xfId="17" xr:uid="{00000000-0005-0000-0000-000012000000}"/>
    <cellStyle name="Normal 10 2 7" xfId="18" xr:uid="{00000000-0005-0000-0000-000013000000}"/>
    <cellStyle name="Normal 10 2 8" xfId="19" xr:uid="{00000000-0005-0000-0000-000014000000}"/>
    <cellStyle name="Normal 10 3" xfId="20" xr:uid="{00000000-0005-0000-0000-000015000000}"/>
    <cellStyle name="Normal 10 3 2" xfId="21" xr:uid="{00000000-0005-0000-0000-000016000000}"/>
    <cellStyle name="Normal 10 3 3" xfId="22" xr:uid="{00000000-0005-0000-0000-000017000000}"/>
    <cellStyle name="Normal 10 3 4" xfId="23" xr:uid="{00000000-0005-0000-0000-000018000000}"/>
    <cellStyle name="Normal 10 3 5" xfId="24" xr:uid="{00000000-0005-0000-0000-000019000000}"/>
    <cellStyle name="Normal 10 3 6" xfId="25" xr:uid="{00000000-0005-0000-0000-00001A000000}"/>
    <cellStyle name="Normal 10 3 7" xfId="26" xr:uid="{00000000-0005-0000-0000-00001B000000}"/>
    <cellStyle name="Normal 10 3 8" xfId="27" xr:uid="{00000000-0005-0000-0000-00001C000000}"/>
    <cellStyle name="Normal 10 4" xfId="28" xr:uid="{00000000-0005-0000-0000-00001D000000}"/>
    <cellStyle name="Normal 10 4 2" xfId="29" xr:uid="{00000000-0005-0000-0000-00001E000000}"/>
    <cellStyle name="Normal 10 4 3" xfId="30" xr:uid="{00000000-0005-0000-0000-00001F000000}"/>
    <cellStyle name="Normal 10 4 4" xfId="31" xr:uid="{00000000-0005-0000-0000-000020000000}"/>
    <cellStyle name="Normal 10 4 5" xfId="32" xr:uid="{00000000-0005-0000-0000-000021000000}"/>
    <cellStyle name="Normal 10 4 6" xfId="33" xr:uid="{00000000-0005-0000-0000-000022000000}"/>
    <cellStyle name="Normal 10 4 7" xfId="34" xr:uid="{00000000-0005-0000-0000-000023000000}"/>
    <cellStyle name="Normal 10 4 8" xfId="35" xr:uid="{00000000-0005-0000-0000-000024000000}"/>
    <cellStyle name="Normal 10 5" xfId="36" xr:uid="{00000000-0005-0000-0000-000025000000}"/>
    <cellStyle name="Normal 10 5 2" xfId="37" xr:uid="{00000000-0005-0000-0000-000026000000}"/>
    <cellStyle name="Normal 10 5 3" xfId="38" xr:uid="{00000000-0005-0000-0000-000027000000}"/>
    <cellStyle name="Normal 10 5 4" xfId="39" xr:uid="{00000000-0005-0000-0000-000028000000}"/>
    <cellStyle name="Normal 10 5 5" xfId="40" xr:uid="{00000000-0005-0000-0000-000029000000}"/>
    <cellStyle name="Normal 10 5 6" xfId="41" xr:uid="{00000000-0005-0000-0000-00002A000000}"/>
    <cellStyle name="Normal 10 5 7" xfId="42" xr:uid="{00000000-0005-0000-0000-00002B000000}"/>
    <cellStyle name="Normal 10 5 8" xfId="43" xr:uid="{00000000-0005-0000-0000-00002C000000}"/>
    <cellStyle name="Normal 10 6" xfId="44" xr:uid="{00000000-0005-0000-0000-00002D000000}"/>
    <cellStyle name="Normal 10 6 2" xfId="45" xr:uid="{00000000-0005-0000-0000-00002E000000}"/>
    <cellStyle name="Normal 10 6 3" xfId="46" xr:uid="{00000000-0005-0000-0000-00002F000000}"/>
    <cellStyle name="Normal 10 6 4" xfId="47" xr:uid="{00000000-0005-0000-0000-000030000000}"/>
    <cellStyle name="Normal 10 6 5" xfId="48" xr:uid="{00000000-0005-0000-0000-000031000000}"/>
    <cellStyle name="Normal 10 6 6" xfId="49" xr:uid="{00000000-0005-0000-0000-000032000000}"/>
    <cellStyle name="Normal 10 6 7" xfId="50" xr:uid="{00000000-0005-0000-0000-000033000000}"/>
    <cellStyle name="Normal 10 6 8" xfId="51" xr:uid="{00000000-0005-0000-0000-000034000000}"/>
    <cellStyle name="Normal 10 7" xfId="52" xr:uid="{00000000-0005-0000-0000-000035000000}"/>
    <cellStyle name="Normal 10 7 2" xfId="53" xr:uid="{00000000-0005-0000-0000-000036000000}"/>
    <cellStyle name="Normal 10 7 3" xfId="54" xr:uid="{00000000-0005-0000-0000-000037000000}"/>
    <cellStyle name="Normal 10 7 4" xfId="55" xr:uid="{00000000-0005-0000-0000-000038000000}"/>
    <cellStyle name="Normal 10 7 5" xfId="56" xr:uid="{00000000-0005-0000-0000-000039000000}"/>
    <cellStyle name="Normal 10 7 6" xfId="57" xr:uid="{00000000-0005-0000-0000-00003A000000}"/>
    <cellStyle name="Normal 10 7 7" xfId="58" xr:uid="{00000000-0005-0000-0000-00003B000000}"/>
    <cellStyle name="Normal 10 7 8" xfId="59" xr:uid="{00000000-0005-0000-0000-00003C000000}"/>
    <cellStyle name="Normal 10 8" xfId="60" xr:uid="{00000000-0005-0000-0000-00003D000000}"/>
    <cellStyle name="Normal 10 9" xfId="61" xr:uid="{00000000-0005-0000-0000-00003E000000}"/>
    <cellStyle name="Normal 11 10" xfId="62" xr:uid="{00000000-0005-0000-0000-00003F000000}"/>
    <cellStyle name="Normal 11 11" xfId="63" xr:uid="{00000000-0005-0000-0000-000040000000}"/>
    <cellStyle name="Normal 11 12" xfId="64" xr:uid="{00000000-0005-0000-0000-000041000000}"/>
    <cellStyle name="Normal 11 2" xfId="65" xr:uid="{00000000-0005-0000-0000-000042000000}"/>
    <cellStyle name="Normal 11 2 2" xfId="66" xr:uid="{00000000-0005-0000-0000-000043000000}"/>
    <cellStyle name="Normal 11 2 3" xfId="67" xr:uid="{00000000-0005-0000-0000-000044000000}"/>
    <cellStyle name="Normal 11 2 4" xfId="68" xr:uid="{00000000-0005-0000-0000-000045000000}"/>
    <cellStyle name="Normal 11 2 5" xfId="69" xr:uid="{00000000-0005-0000-0000-000046000000}"/>
    <cellStyle name="Normal 11 2 6" xfId="70" xr:uid="{00000000-0005-0000-0000-000047000000}"/>
    <cellStyle name="Normal 11 2 7" xfId="71" xr:uid="{00000000-0005-0000-0000-000048000000}"/>
    <cellStyle name="Normal 11 2 8" xfId="72" xr:uid="{00000000-0005-0000-0000-000049000000}"/>
    <cellStyle name="Normal 11 3" xfId="73" xr:uid="{00000000-0005-0000-0000-00004A000000}"/>
    <cellStyle name="Normal 11 3 2" xfId="74" xr:uid="{00000000-0005-0000-0000-00004B000000}"/>
    <cellStyle name="Normal 11 3 3" xfId="75" xr:uid="{00000000-0005-0000-0000-00004C000000}"/>
    <cellStyle name="Normal 11 3 4" xfId="76" xr:uid="{00000000-0005-0000-0000-00004D000000}"/>
    <cellStyle name="Normal 11 3 5" xfId="77" xr:uid="{00000000-0005-0000-0000-00004E000000}"/>
    <cellStyle name="Normal 11 3 6" xfId="78" xr:uid="{00000000-0005-0000-0000-00004F000000}"/>
    <cellStyle name="Normal 11 3 7" xfId="79" xr:uid="{00000000-0005-0000-0000-000050000000}"/>
    <cellStyle name="Normal 11 3 8" xfId="80" xr:uid="{00000000-0005-0000-0000-000051000000}"/>
    <cellStyle name="Normal 11 4" xfId="81" xr:uid="{00000000-0005-0000-0000-000052000000}"/>
    <cellStyle name="Normal 11 4 2" xfId="82" xr:uid="{00000000-0005-0000-0000-000053000000}"/>
    <cellStyle name="Normal 11 4 3" xfId="83" xr:uid="{00000000-0005-0000-0000-000054000000}"/>
    <cellStyle name="Normal 11 4 4" xfId="84" xr:uid="{00000000-0005-0000-0000-000055000000}"/>
    <cellStyle name="Normal 11 4 5" xfId="85" xr:uid="{00000000-0005-0000-0000-000056000000}"/>
    <cellStyle name="Normal 11 4 6" xfId="86" xr:uid="{00000000-0005-0000-0000-000057000000}"/>
    <cellStyle name="Normal 11 4 7" xfId="87" xr:uid="{00000000-0005-0000-0000-000058000000}"/>
    <cellStyle name="Normal 11 4 8" xfId="88" xr:uid="{00000000-0005-0000-0000-000059000000}"/>
    <cellStyle name="Normal 11 5" xfId="89" xr:uid="{00000000-0005-0000-0000-00005A000000}"/>
    <cellStyle name="Normal 11 5 2" xfId="90" xr:uid="{00000000-0005-0000-0000-00005B000000}"/>
    <cellStyle name="Normal 11 5 3" xfId="91" xr:uid="{00000000-0005-0000-0000-00005C000000}"/>
    <cellStyle name="Normal 11 5 4" xfId="92" xr:uid="{00000000-0005-0000-0000-00005D000000}"/>
    <cellStyle name="Normal 11 5 5" xfId="93" xr:uid="{00000000-0005-0000-0000-00005E000000}"/>
    <cellStyle name="Normal 11 5 6" xfId="94" xr:uid="{00000000-0005-0000-0000-00005F000000}"/>
    <cellStyle name="Normal 11 5 7" xfId="95" xr:uid="{00000000-0005-0000-0000-000060000000}"/>
    <cellStyle name="Normal 11 5 8" xfId="96" xr:uid="{00000000-0005-0000-0000-000061000000}"/>
    <cellStyle name="Normal 11 6" xfId="97" xr:uid="{00000000-0005-0000-0000-000062000000}"/>
    <cellStyle name="Normal 11 6 2" xfId="98" xr:uid="{00000000-0005-0000-0000-000063000000}"/>
    <cellStyle name="Normal 11 6 3" xfId="99" xr:uid="{00000000-0005-0000-0000-000064000000}"/>
    <cellStyle name="Normal 11 6 4" xfId="100" xr:uid="{00000000-0005-0000-0000-000065000000}"/>
    <cellStyle name="Normal 11 6 5" xfId="101" xr:uid="{00000000-0005-0000-0000-000066000000}"/>
    <cellStyle name="Normal 11 6 6" xfId="102" xr:uid="{00000000-0005-0000-0000-000067000000}"/>
    <cellStyle name="Normal 11 6 7" xfId="103" xr:uid="{00000000-0005-0000-0000-000068000000}"/>
    <cellStyle name="Normal 11 6 8" xfId="104" xr:uid="{00000000-0005-0000-0000-000069000000}"/>
    <cellStyle name="Normal 11 7" xfId="105" xr:uid="{00000000-0005-0000-0000-00006A000000}"/>
    <cellStyle name="Normal 11 7 2" xfId="106" xr:uid="{00000000-0005-0000-0000-00006B000000}"/>
    <cellStyle name="Normal 11 7 3" xfId="107" xr:uid="{00000000-0005-0000-0000-00006C000000}"/>
    <cellStyle name="Normal 11 7 4" xfId="108" xr:uid="{00000000-0005-0000-0000-00006D000000}"/>
    <cellStyle name="Normal 11 7 5" xfId="109" xr:uid="{00000000-0005-0000-0000-00006E000000}"/>
    <cellStyle name="Normal 11 7 6" xfId="110" xr:uid="{00000000-0005-0000-0000-00006F000000}"/>
    <cellStyle name="Normal 11 7 7" xfId="111" xr:uid="{00000000-0005-0000-0000-000070000000}"/>
    <cellStyle name="Normal 11 7 8" xfId="112" xr:uid="{00000000-0005-0000-0000-000071000000}"/>
    <cellStyle name="Normal 11 8" xfId="113" xr:uid="{00000000-0005-0000-0000-000072000000}"/>
    <cellStyle name="Normal 11 8 2" xfId="114" xr:uid="{00000000-0005-0000-0000-000073000000}"/>
    <cellStyle name="Normal 11 8 3" xfId="115" xr:uid="{00000000-0005-0000-0000-000074000000}"/>
    <cellStyle name="Normal 11 8 4" xfId="116" xr:uid="{00000000-0005-0000-0000-000075000000}"/>
    <cellStyle name="Normal 11 9" xfId="117" xr:uid="{00000000-0005-0000-0000-000076000000}"/>
    <cellStyle name="Normal 12 10" xfId="118" xr:uid="{00000000-0005-0000-0000-000077000000}"/>
    <cellStyle name="Normal 12 11" xfId="119" xr:uid="{00000000-0005-0000-0000-000078000000}"/>
    <cellStyle name="Normal 12 2" xfId="120" xr:uid="{00000000-0005-0000-0000-000079000000}"/>
    <cellStyle name="Normal 12 2 2" xfId="121" xr:uid="{00000000-0005-0000-0000-00007A000000}"/>
    <cellStyle name="Normal 12 2 3" xfId="122" xr:uid="{00000000-0005-0000-0000-00007B000000}"/>
    <cellStyle name="Normal 12 2 4" xfId="123" xr:uid="{00000000-0005-0000-0000-00007C000000}"/>
    <cellStyle name="Normal 12 2 5" xfId="124" xr:uid="{00000000-0005-0000-0000-00007D000000}"/>
    <cellStyle name="Normal 12 2 6" xfId="125" xr:uid="{00000000-0005-0000-0000-00007E000000}"/>
    <cellStyle name="Normal 12 2 7" xfId="126" xr:uid="{00000000-0005-0000-0000-00007F000000}"/>
    <cellStyle name="Normal 12 2 8" xfId="127" xr:uid="{00000000-0005-0000-0000-000080000000}"/>
    <cellStyle name="Normal 12 3" xfId="128" xr:uid="{00000000-0005-0000-0000-000081000000}"/>
    <cellStyle name="Normal 12 3 2" xfId="129" xr:uid="{00000000-0005-0000-0000-000082000000}"/>
    <cellStyle name="Normal 12 3 3" xfId="130" xr:uid="{00000000-0005-0000-0000-000083000000}"/>
    <cellStyle name="Normal 12 3 4" xfId="131" xr:uid="{00000000-0005-0000-0000-000084000000}"/>
    <cellStyle name="Normal 12 3 5" xfId="132" xr:uid="{00000000-0005-0000-0000-000085000000}"/>
    <cellStyle name="Normal 12 3 6" xfId="133" xr:uid="{00000000-0005-0000-0000-000086000000}"/>
    <cellStyle name="Normal 12 3 7" xfId="134" xr:uid="{00000000-0005-0000-0000-000087000000}"/>
    <cellStyle name="Normal 12 3 8" xfId="135" xr:uid="{00000000-0005-0000-0000-000088000000}"/>
    <cellStyle name="Normal 12 4" xfId="136" xr:uid="{00000000-0005-0000-0000-000089000000}"/>
    <cellStyle name="Normal 12 4 2" xfId="137" xr:uid="{00000000-0005-0000-0000-00008A000000}"/>
    <cellStyle name="Normal 12 4 3" xfId="138" xr:uid="{00000000-0005-0000-0000-00008B000000}"/>
    <cellStyle name="Normal 12 4 4" xfId="139" xr:uid="{00000000-0005-0000-0000-00008C000000}"/>
    <cellStyle name="Normal 12 4 5" xfId="140" xr:uid="{00000000-0005-0000-0000-00008D000000}"/>
    <cellStyle name="Normal 12 4 6" xfId="141" xr:uid="{00000000-0005-0000-0000-00008E000000}"/>
    <cellStyle name="Normal 12 4 7" xfId="142" xr:uid="{00000000-0005-0000-0000-00008F000000}"/>
    <cellStyle name="Normal 12 4 8" xfId="143" xr:uid="{00000000-0005-0000-0000-000090000000}"/>
    <cellStyle name="Normal 12 5" xfId="144" xr:uid="{00000000-0005-0000-0000-000091000000}"/>
    <cellStyle name="Normal 12 5 2" xfId="145" xr:uid="{00000000-0005-0000-0000-000092000000}"/>
    <cellStyle name="Normal 12 5 3" xfId="146" xr:uid="{00000000-0005-0000-0000-000093000000}"/>
    <cellStyle name="Normal 12 5 4" xfId="147" xr:uid="{00000000-0005-0000-0000-000094000000}"/>
    <cellStyle name="Normal 12 5 5" xfId="148" xr:uid="{00000000-0005-0000-0000-000095000000}"/>
    <cellStyle name="Normal 12 5 6" xfId="149" xr:uid="{00000000-0005-0000-0000-000096000000}"/>
    <cellStyle name="Normal 12 5 7" xfId="150" xr:uid="{00000000-0005-0000-0000-000097000000}"/>
    <cellStyle name="Normal 12 5 8" xfId="151" xr:uid="{00000000-0005-0000-0000-000098000000}"/>
    <cellStyle name="Normal 12 6" xfId="152" xr:uid="{00000000-0005-0000-0000-000099000000}"/>
    <cellStyle name="Normal 12 6 2" xfId="153" xr:uid="{00000000-0005-0000-0000-00009A000000}"/>
    <cellStyle name="Normal 12 6 3" xfId="154" xr:uid="{00000000-0005-0000-0000-00009B000000}"/>
    <cellStyle name="Normal 12 6 4" xfId="155" xr:uid="{00000000-0005-0000-0000-00009C000000}"/>
    <cellStyle name="Normal 12 6 5" xfId="156" xr:uid="{00000000-0005-0000-0000-00009D000000}"/>
    <cellStyle name="Normal 12 6 6" xfId="157" xr:uid="{00000000-0005-0000-0000-00009E000000}"/>
    <cellStyle name="Normal 12 6 7" xfId="158" xr:uid="{00000000-0005-0000-0000-00009F000000}"/>
    <cellStyle name="Normal 12 6 8" xfId="159" xr:uid="{00000000-0005-0000-0000-0000A0000000}"/>
    <cellStyle name="Normal 12 7" xfId="160" xr:uid="{00000000-0005-0000-0000-0000A1000000}"/>
    <cellStyle name="Normal 12 7 2" xfId="161" xr:uid="{00000000-0005-0000-0000-0000A2000000}"/>
    <cellStyle name="Normal 12 7 3" xfId="162" xr:uid="{00000000-0005-0000-0000-0000A3000000}"/>
    <cellStyle name="Normal 12 7 4" xfId="163" xr:uid="{00000000-0005-0000-0000-0000A4000000}"/>
    <cellStyle name="Normal 12 7 5" xfId="164" xr:uid="{00000000-0005-0000-0000-0000A5000000}"/>
    <cellStyle name="Normal 12 7 6" xfId="165" xr:uid="{00000000-0005-0000-0000-0000A6000000}"/>
    <cellStyle name="Normal 12 7 7" xfId="166" xr:uid="{00000000-0005-0000-0000-0000A7000000}"/>
    <cellStyle name="Normal 12 7 8" xfId="167" xr:uid="{00000000-0005-0000-0000-0000A8000000}"/>
    <cellStyle name="Normal 12 8" xfId="168" xr:uid="{00000000-0005-0000-0000-0000A9000000}"/>
    <cellStyle name="Normal 12 9" xfId="169" xr:uid="{00000000-0005-0000-0000-0000AA000000}"/>
    <cellStyle name="Normal 13 10" xfId="170" xr:uid="{00000000-0005-0000-0000-0000AB000000}"/>
    <cellStyle name="Normal 13 11" xfId="171" xr:uid="{00000000-0005-0000-0000-0000AC000000}"/>
    <cellStyle name="Normal 13 2" xfId="172" xr:uid="{00000000-0005-0000-0000-0000AD000000}"/>
    <cellStyle name="Normal 13 2 2" xfId="173" xr:uid="{00000000-0005-0000-0000-0000AE000000}"/>
    <cellStyle name="Normal 13 2 3" xfId="174" xr:uid="{00000000-0005-0000-0000-0000AF000000}"/>
    <cellStyle name="Normal 13 2 4" xfId="175" xr:uid="{00000000-0005-0000-0000-0000B0000000}"/>
    <cellStyle name="Normal 13 2 5" xfId="176" xr:uid="{00000000-0005-0000-0000-0000B1000000}"/>
    <cellStyle name="Normal 13 2 6" xfId="177" xr:uid="{00000000-0005-0000-0000-0000B2000000}"/>
    <cellStyle name="Normal 13 2 7" xfId="178" xr:uid="{00000000-0005-0000-0000-0000B3000000}"/>
    <cellStyle name="Normal 13 2 8" xfId="179" xr:uid="{00000000-0005-0000-0000-0000B4000000}"/>
    <cellStyle name="Normal 13 3" xfId="180" xr:uid="{00000000-0005-0000-0000-0000B5000000}"/>
    <cellStyle name="Normal 13 3 2" xfId="181" xr:uid="{00000000-0005-0000-0000-0000B6000000}"/>
    <cellStyle name="Normal 13 3 3" xfId="182" xr:uid="{00000000-0005-0000-0000-0000B7000000}"/>
    <cellStyle name="Normal 13 3 4" xfId="183" xr:uid="{00000000-0005-0000-0000-0000B8000000}"/>
    <cellStyle name="Normal 13 3 5" xfId="184" xr:uid="{00000000-0005-0000-0000-0000B9000000}"/>
    <cellStyle name="Normal 13 3 6" xfId="185" xr:uid="{00000000-0005-0000-0000-0000BA000000}"/>
    <cellStyle name="Normal 13 3 7" xfId="186" xr:uid="{00000000-0005-0000-0000-0000BB000000}"/>
    <cellStyle name="Normal 13 3 8" xfId="187" xr:uid="{00000000-0005-0000-0000-0000BC000000}"/>
    <cellStyle name="Normal 13 4" xfId="188" xr:uid="{00000000-0005-0000-0000-0000BD000000}"/>
    <cellStyle name="Normal 13 4 2" xfId="189" xr:uid="{00000000-0005-0000-0000-0000BE000000}"/>
    <cellStyle name="Normal 13 4 3" xfId="190" xr:uid="{00000000-0005-0000-0000-0000BF000000}"/>
    <cellStyle name="Normal 13 4 4" xfId="191" xr:uid="{00000000-0005-0000-0000-0000C0000000}"/>
    <cellStyle name="Normal 13 4 5" xfId="192" xr:uid="{00000000-0005-0000-0000-0000C1000000}"/>
    <cellStyle name="Normal 13 4 6" xfId="193" xr:uid="{00000000-0005-0000-0000-0000C2000000}"/>
    <cellStyle name="Normal 13 4 7" xfId="194" xr:uid="{00000000-0005-0000-0000-0000C3000000}"/>
    <cellStyle name="Normal 13 4 8" xfId="195" xr:uid="{00000000-0005-0000-0000-0000C4000000}"/>
    <cellStyle name="Normal 13 5" xfId="196" xr:uid="{00000000-0005-0000-0000-0000C5000000}"/>
    <cellStyle name="Normal 13 5 2" xfId="197" xr:uid="{00000000-0005-0000-0000-0000C6000000}"/>
    <cellStyle name="Normal 13 5 3" xfId="198" xr:uid="{00000000-0005-0000-0000-0000C7000000}"/>
    <cellStyle name="Normal 13 5 4" xfId="199" xr:uid="{00000000-0005-0000-0000-0000C8000000}"/>
    <cellStyle name="Normal 13 5 5" xfId="200" xr:uid="{00000000-0005-0000-0000-0000C9000000}"/>
    <cellStyle name="Normal 13 5 6" xfId="201" xr:uid="{00000000-0005-0000-0000-0000CA000000}"/>
    <cellStyle name="Normal 13 5 7" xfId="202" xr:uid="{00000000-0005-0000-0000-0000CB000000}"/>
    <cellStyle name="Normal 13 5 8" xfId="203" xr:uid="{00000000-0005-0000-0000-0000CC000000}"/>
    <cellStyle name="Normal 13 6" xfId="204" xr:uid="{00000000-0005-0000-0000-0000CD000000}"/>
    <cellStyle name="Normal 13 6 2" xfId="205" xr:uid="{00000000-0005-0000-0000-0000CE000000}"/>
    <cellStyle name="Normal 13 6 3" xfId="206" xr:uid="{00000000-0005-0000-0000-0000CF000000}"/>
    <cellStyle name="Normal 13 6 4" xfId="207" xr:uid="{00000000-0005-0000-0000-0000D0000000}"/>
    <cellStyle name="Normal 13 6 5" xfId="208" xr:uid="{00000000-0005-0000-0000-0000D1000000}"/>
    <cellStyle name="Normal 13 6 6" xfId="209" xr:uid="{00000000-0005-0000-0000-0000D2000000}"/>
    <cellStyle name="Normal 13 6 7" xfId="210" xr:uid="{00000000-0005-0000-0000-0000D3000000}"/>
    <cellStyle name="Normal 13 6 8" xfId="211" xr:uid="{00000000-0005-0000-0000-0000D4000000}"/>
    <cellStyle name="Normal 13 7" xfId="212" xr:uid="{00000000-0005-0000-0000-0000D5000000}"/>
    <cellStyle name="Normal 13 7 2" xfId="213" xr:uid="{00000000-0005-0000-0000-0000D6000000}"/>
    <cellStyle name="Normal 13 7 3" xfId="214" xr:uid="{00000000-0005-0000-0000-0000D7000000}"/>
    <cellStyle name="Normal 13 7 4" xfId="215" xr:uid="{00000000-0005-0000-0000-0000D8000000}"/>
    <cellStyle name="Normal 13 7 5" xfId="216" xr:uid="{00000000-0005-0000-0000-0000D9000000}"/>
    <cellStyle name="Normal 13 7 6" xfId="217" xr:uid="{00000000-0005-0000-0000-0000DA000000}"/>
    <cellStyle name="Normal 13 7 7" xfId="218" xr:uid="{00000000-0005-0000-0000-0000DB000000}"/>
    <cellStyle name="Normal 13 7 8" xfId="219" xr:uid="{00000000-0005-0000-0000-0000DC000000}"/>
    <cellStyle name="Normal 13 8" xfId="220" xr:uid="{00000000-0005-0000-0000-0000DD000000}"/>
    <cellStyle name="Normal 13 9" xfId="221" xr:uid="{00000000-0005-0000-0000-0000DE000000}"/>
    <cellStyle name="Normal 14 10" xfId="222" xr:uid="{00000000-0005-0000-0000-0000DF000000}"/>
    <cellStyle name="Normal 14 11" xfId="223" xr:uid="{00000000-0005-0000-0000-0000E0000000}"/>
    <cellStyle name="Normal 14 2" xfId="224" xr:uid="{00000000-0005-0000-0000-0000E1000000}"/>
    <cellStyle name="Normal 14 2 2" xfId="225" xr:uid="{00000000-0005-0000-0000-0000E2000000}"/>
    <cellStyle name="Normal 14 2 3" xfId="226" xr:uid="{00000000-0005-0000-0000-0000E3000000}"/>
    <cellStyle name="Normal 14 2 4" xfId="227" xr:uid="{00000000-0005-0000-0000-0000E4000000}"/>
    <cellStyle name="Normal 14 2 5" xfId="228" xr:uid="{00000000-0005-0000-0000-0000E5000000}"/>
    <cellStyle name="Normal 14 2 6" xfId="229" xr:uid="{00000000-0005-0000-0000-0000E6000000}"/>
    <cellStyle name="Normal 14 2 7" xfId="230" xr:uid="{00000000-0005-0000-0000-0000E7000000}"/>
    <cellStyle name="Normal 14 2 8" xfId="231" xr:uid="{00000000-0005-0000-0000-0000E8000000}"/>
    <cellStyle name="Normal 14 3" xfId="232" xr:uid="{00000000-0005-0000-0000-0000E9000000}"/>
    <cellStyle name="Normal 14 3 2" xfId="233" xr:uid="{00000000-0005-0000-0000-0000EA000000}"/>
    <cellStyle name="Normal 14 3 3" xfId="234" xr:uid="{00000000-0005-0000-0000-0000EB000000}"/>
    <cellStyle name="Normal 14 3 4" xfId="235" xr:uid="{00000000-0005-0000-0000-0000EC000000}"/>
    <cellStyle name="Normal 14 3 5" xfId="236" xr:uid="{00000000-0005-0000-0000-0000ED000000}"/>
    <cellStyle name="Normal 14 3 6" xfId="237" xr:uid="{00000000-0005-0000-0000-0000EE000000}"/>
    <cellStyle name="Normal 14 3 7" xfId="238" xr:uid="{00000000-0005-0000-0000-0000EF000000}"/>
    <cellStyle name="Normal 14 3 8" xfId="239" xr:uid="{00000000-0005-0000-0000-0000F0000000}"/>
    <cellStyle name="Normal 14 4" xfId="240" xr:uid="{00000000-0005-0000-0000-0000F1000000}"/>
    <cellStyle name="Normal 14 4 2" xfId="241" xr:uid="{00000000-0005-0000-0000-0000F2000000}"/>
    <cellStyle name="Normal 14 4 3" xfId="242" xr:uid="{00000000-0005-0000-0000-0000F3000000}"/>
    <cellStyle name="Normal 14 4 4" xfId="243" xr:uid="{00000000-0005-0000-0000-0000F4000000}"/>
    <cellStyle name="Normal 14 4 5" xfId="244" xr:uid="{00000000-0005-0000-0000-0000F5000000}"/>
    <cellStyle name="Normal 14 4 6" xfId="245" xr:uid="{00000000-0005-0000-0000-0000F6000000}"/>
    <cellStyle name="Normal 14 4 7" xfId="246" xr:uid="{00000000-0005-0000-0000-0000F7000000}"/>
    <cellStyle name="Normal 14 4 8" xfId="247" xr:uid="{00000000-0005-0000-0000-0000F8000000}"/>
    <cellStyle name="Normal 14 5" xfId="248" xr:uid="{00000000-0005-0000-0000-0000F9000000}"/>
    <cellStyle name="Normal 14 5 2" xfId="249" xr:uid="{00000000-0005-0000-0000-0000FA000000}"/>
    <cellStyle name="Normal 14 5 3" xfId="250" xr:uid="{00000000-0005-0000-0000-0000FB000000}"/>
    <cellStyle name="Normal 14 5 4" xfId="251" xr:uid="{00000000-0005-0000-0000-0000FC000000}"/>
    <cellStyle name="Normal 14 5 5" xfId="252" xr:uid="{00000000-0005-0000-0000-0000FD000000}"/>
    <cellStyle name="Normal 14 5 6" xfId="253" xr:uid="{00000000-0005-0000-0000-0000FE000000}"/>
    <cellStyle name="Normal 14 5 7" xfId="254" xr:uid="{00000000-0005-0000-0000-0000FF000000}"/>
    <cellStyle name="Normal 14 5 8" xfId="255" xr:uid="{00000000-0005-0000-0000-000000010000}"/>
    <cellStyle name="Normal 14 6" xfId="256" xr:uid="{00000000-0005-0000-0000-000001010000}"/>
    <cellStyle name="Normal 14 6 2" xfId="257" xr:uid="{00000000-0005-0000-0000-000002010000}"/>
    <cellStyle name="Normal 14 6 3" xfId="258" xr:uid="{00000000-0005-0000-0000-000003010000}"/>
    <cellStyle name="Normal 14 6 4" xfId="259" xr:uid="{00000000-0005-0000-0000-000004010000}"/>
    <cellStyle name="Normal 14 6 5" xfId="260" xr:uid="{00000000-0005-0000-0000-000005010000}"/>
    <cellStyle name="Normal 14 6 6" xfId="261" xr:uid="{00000000-0005-0000-0000-000006010000}"/>
    <cellStyle name="Normal 14 6 7" xfId="262" xr:uid="{00000000-0005-0000-0000-000007010000}"/>
    <cellStyle name="Normal 14 6 8" xfId="263" xr:uid="{00000000-0005-0000-0000-000008010000}"/>
    <cellStyle name="Normal 14 7" xfId="264" xr:uid="{00000000-0005-0000-0000-000009010000}"/>
    <cellStyle name="Normal 14 7 2" xfId="265" xr:uid="{00000000-0005-0000-0000-00000A010000}"/>
    <cellStyle name="Normal 14 7 3" xfId="266" xr:uid="{00000000-0005-0000-0000-00000B010000}"/>
    <cellStyle name="Normal 14 7 4" xfId="267" xr:uid="{00000000-0005-0000-0000-00000C010000}"/>
    <cellStyle name="Normal 14 7 5" xfId="268" xr:uid="{00000000-0005-0000-0000-00000D010000}"/>
    <cellStyle name="Normal 14 7 6" xfId="269" xr:uid="{00000000-0005-0000-0000-00000E010000}"/>
    <cellStyle name="Normal 14 7 7" xfId="270" xr:uid="{00000000-0005-0000-0000-00000F010000}"/>
    <cellStyle name="Normal 14 7 8" xfId="271" xr:uid="{00000000-0005-0000-0000-000010010000}"/>
    <cellStyle name="Normal 14 8" xfId="272" xr:uid="{00000000-0005-0000-0000-000011010000}"/>
    <cellStyle name="Normal 14 9" xfId="273" xr:uid="{00000000-0005-0000-0000-000012010000}"/>
    <cellStyle name="Normal 16 10" xfId="274" xr:uid="{00000000-0005-0000-0000-000013010000}"/>
    <cellStyle name="Normal 16 2" xfId="275" xr:uid="{00000000-0005-0000-0000-000014010000}"/>
    <cellStyle name="Normal 16 2 2" xfId="276" xr:uid="{00000000-0005-0000-0000-000015010000}"/>
    <cellStyle name="Normal 16 2 3" xfId="277" xr:uid="{00000000-0005-0000-0000-000016010000}"/>
    <cellStyle name="Normal 16 2 4" xfId="278" xr:uid="{00000000-0005-0000-0000-000017010000}"/>
    <cellStyle name="Normal 16 2 5" xfId="279" xr:uid="{00000000-0005-0000-0000-000018010000}"/>
    <cellStyle name="Normal 16 2 6" xfId="280" xr:uid="{00000000-0005-0000-0000-000019010000}"/>
    <cellStyle name="Normal 16 2 7" xfId="281" xr:uid="{00000000-0005-0000-0000-00001A010000}"/>
    <cellStyle name="Normal 16 2 8" xfId="282" xr:uid="{00000000-0005-0000-0000-00001B010000}"/>
    <cellStyle name="Normal 16 3" xfId="283" xr:uid="{00000000-0005-0000-0000-00001C010000}"/>
    <cellStyle name="Normal 16 3 2" xfId="284" xr:uid="{00000000-0005-0000-0000-00001D010000}"/>
    <cellStyle name="Normal 16 3 3" xfId="285" xr:uid="{00000000-0005-0000-0000-00001E010000}"/>
    <cellStyle name="Normal 16 3 4" xfId="286" xr:uid="{00000000-0005-0000-0000-00001F010000}"/>
    <cellStyle name="Normal 16 4" xfId="287" xr:uid="{00000000-0005-0000-0000-000020010000}"/>
    <cellStyle name="Normal 16 5" xfId="288" xr:uid="{00000000-0005-0000-0000-000021010000}"/>
    <cellStyle name="Normal 16 6" xfId="289" xr:uid="{00000000-0005-0000-0000-000022010000}"/>
    <cellStyle name="Normal 16 7" xfId="290" xr:uid="{00000000-0005-0000-0000-000023010000}"/>
    <cellStyle name="Normal 16 8" xfId="291" xr:uid="{00000000-0005-0000-0000-000024010000}"/>
    <cellStyle name="Normal 16 9" xfId="292" xr:uid="{00000000-0005-0000-0000-000025010000}"/>
    <cellStyle name="Normal 17 10" xfId="293" xr:uid="{00000000-0005-0000-0000-000026010000}"/>
    <cellStyle name="Normal 17 2" xfId="294" xr:uid="{00000000-0005-0000-0000-000027010000}"/>
    <cellStyle name="Normal 17 2 2" xfId="295" xr:uid="{00000000-0005-0000-0000-000028010000}"/>
    <cellStyle name="Normal 17 2 3" xfId="296" xr:uid="{00000000-0005-0000-0000-000029010000}"/>
    <cellStyle name="Normal 17 2 4" xfId="297" xr:uid="{00000000-0005-0000-0000-00002A010000}"/>
    <cellStyle name="Normal 17 2 5" xfId="298" xr:uid="{00000000-0005-0000-0000-00002B010000}"/>
    <cellStyle name="Normal 17 2 6" xfId="299" xr:uid="{00000000-0005-0000-0000-00002C010000}"/>
    <cellStyle name="Normal 17 2 7" xfId="300" xr:uid="{00000000-0005-0000-0000-00002D010000}"/>
    <cellStyle name="Normal 17 2 8" xfId="301" xr:uid="{00000000-0005-0000-0000-00002E010000}"/>
    <cellStyle name="Normal 17 3" xfId="302" xr:uid="{00000000-0005-0000-0000-00002F010000}"/>
    <cellStyle name="Normal 17 3 2" xfId="303" xr:uid="{00000000-0005-0000-0000-000030010000}"/>
    <cellStyle name="Normal 17 3 3" xfId="304" xr:uid="{00000000-0005-0000-0000-000031010000}"/>
    <cellStyle name="Normal 17 3 4" xfId="305" xr:uid="{00000000-0005-0000-0000-000032010000}"/>
    <cellStyle name="Normal 17 4" xfId="306" xr:uid="{00000000-0005-0000-0000-000033010000}"/>
    <cellStyle name="Normal 17 5" xfId="307" xr:uid="{00000000-0005-0000-0000-000034010000}"/>
    <cellStyle name="Normal 17 6" xfId="308" xr:uid="{00000000-0005-0000-0000-000035010000}"/>
    <cellStyle name="Normal 17 7" xfId="309" xr:uid="{00000000-0005-0000-0000-000036010000}"/>
    <cellStyle name="Normal 17 8" xfId="310" xr:uid="{00000000-0005-0000-0000-000037010000}"/>
    <cellStyle name="Normal 17 9" xfId="311" xr:uid="{00000000-0005-0000-0000-000038010000}"/>
    <cellStyle name="Normal 2" xfId="1" xr:uid="{00000000-0005-0000-0000-000039010000}"/>
    <cellStyle name="Normal 2 10" xfId="312" xr:uid="{00000000-0005-0000-0000-00003A010000}"/>
    <cellStyle name="Normal 2 11" xfId="313" xr:uid="{00000000-0005-0000-0000-00003B010000}"/>
    <cellStyle name="Normal 2 12" xfId="314" xr:uid="{00000000-0005-0000-0000-00003C010000}"/>
    <cellStyle name="Normal 2 13" xfId="315" xr:uid="{00000000-0005-0000-0000-00003D010000}"/>
    <cellStyle name="Normal 2 14" xfId="316" xr:uid="{00000000-0005-0000-0000-00003E010000}"/>
    <cellStyle name="Normal 2 14 2" xfId="317" xr:uid="{00000000-0005-0000-0000-00003F010000}"/>
    <cellStyle name="Normal 2 15" xfId="1103" xr:uid="{3DFC9F44-4312-46F3-8038-7D92D838494E}"/>
    <cellStyle name="Normal 2 16" xfId="1107" xr:uid="{F8D16EF1-4BE2-4690-AB8B-CA64FA540430}"/>
    <cellStyle name="Normal 2 2" xfId="318" xr:uid="{00000000-0005-0000-0000-000040010000}"/>
    <cellStyle name="Normal 2 2 2" xfId="319" xr:uid="{00000000-0005-0000-0000-000041010000}"/>
    <cellStyle name="Normal 2 2 3" xfId="320" xr:uid="{00000000-0005-0000-0000-000042010000}"/>
    <cellStyle name="Normal 2 2 4" xfId="321" xr:uid="{00000000-0005-0000-0000-000043010000}"/>
    <cellStyle name="Normal 2 2 5" xfId="322" xr:uid="{00000000-0005-0000-0000-000044010000}"/>
    <cellStyle name="Normal 2 2 6" xfId="323" xr:uid="{00000000-0005-0000-0000-000045010000}"/>
    <cellStyle name="Normal 2 2 7" xfId="324" xr:uid="{00000000-0005-0000-0000-000046010000}"/>
    <cellStyle name="Normal 2 2 8" xfId="325" xr:uid="{00000000-0005-0000-0000-000047010000}"/>
    <cellStyle name="Normal 2 3" xfId="326" xr:uid="{00000000-0005-0000-0000-000048010000}"/>
    <cellStyle name="Normal 2 3 2" xfId="327" xr:uid="{00000000-0005-0000-0000-000049010000}"/>
    <cellStyle name="Normal 2 3 3" xfId="328" xr:uid="{00000000-0005-0000-0000-00004A010000}"/>
    <cellStyle name="Normal 2 3 4" xfId="329" xr:uid="{00000000-0005-0000-0000-00004B010000}"/>
    <cellStyle name="Normal 2 3 5" xfId="330" xr:uid="{00000000-0005-0000-0000-00004C010000}"/>
    <cellStyle name="Normal 2 3 6" xfId="331" xr:uid="{00000000-0005-0000-0000-00004D010000}"/>
    <cellStyle name="Normal 2 3 7" xfId="332" xr:uid="{00000000-0005-0000-0000-00004E010000}"/>
    <cellStyle name="Normal 2 3 8" xfId="333" xr:uid="{00000000-0005-0000-0000-00004F010000}"/>
    <cellStyle name="Normal 2 4" xfId="334" xr:uid="{00000000-0005-0000-0000-000050010000}"/>
    <cellStyle name="Normal 2 4 2" xfId="335" xr:uid="{00000000-0005-0000-0000-000051010000}"/>
    <cellStyle name="Normal 2 4 3" xfId="336" xr:uid="{00000000-0005-0000-0000-000052010000}"/>
    <cellStyle name="Normal 2 4 4" xfId="337" xr:uid="{00000000-0005-0000-0000-000053010000}"/>
    <cellStyle name="Normal 2 4 5" xfId="338" xr:uid="{00000000-0005-0000-0000-000054010000}"/>
    <cellStyle name="Normal 2 4 6" xfId="339" xr:uid="{00000000-0005-0000-0000-000055010000}"/>
    <cellStyle name="Normal 2 4 7" xfId="340" xr:uid="{00000000-0005-0000-0000-000056010000}"/>
    <cellStyle name="Normal 2 4 8" xfId="341" xr:uid="{00000000-0005-0000-0000-000057010000}"/>
    <cellStyle name="Normal 2 5" xfId="342" xr:uid="{00000000-0005-0000-0000-000058010000}"/>
    <cellStyle name="Normal 2 5 2" xfId="343" xr:uid="{00000000-0005-0000-0000-000059010000}"/>
    <cellStyle name="Normal 2 5 3" xfId="344" xr:uid="{00000000-0005-0000-0000-00005A010000}"/>
    <cellStyle name="Normal 2 5 4" xfId="345" xr:uid="{00000000-0005-0000-0000-00005B010000}"/>
    <cellStyle name="Normal 2 5 5" xfId="346" xr:uid="{00000000-0005-0000-0000-00005C010000}"/>
    <cellStyle name="Normal 2 5 6" xfId="347" xr:uid="{00000000-0005-0000-0000-00005D010000}"/>
    <cellStyle name="Normal 2 5 7" xfId="348" xr:uid="{00000000-0005-0000-0000-00005E010000}"/>
    <cellStyle name="Normal 2 5 8" xfId="349" xr:uid="{00000000-0005-0000-0000-00005F010000}"/>
    <cellStyle name="Normal 2 6" xfId="350" xr:uid="{00000000-0005-0000-0000-000060010000}"/>
    <cellStyle name="Normal 2 6 2" xfId="351" xr:uid="{00000000-0005-0000-0000-000061010000}"/>
    <cellStyle name="Normal 2 6 3" xfId="352" xr:uid="{00000000-0005-0000-0000-000062010000}"/>
    <cellStyle name="Normal 2 6 4" xfId="353" xr:uid="{00000000-0005-0000-0000-000063010000}"/>
    <cellStyle name="Normal 2 7" xfId="354" xr:uid="{00000000-0005-0000-0000-000064010000}"/>
    <cellStyle name="Normal 2 7 2" xfId="355" xr:uid="{00000000-0005-0000-0000-000065010000}"/>
    <cellStyle name="Normal 2 7 3" xfId="356" xr:uid="{00000000-0005-0000-0000-000066010000}"/>
    <cellStyle name="Normal 2 7 4" xfId="357" xr:uid="{00000000-0005-0000-0000-000067010000}"/>
    <cellStyle name="Normal 2 8" xfId="358" xr:uid="{00000000-0005-0000-0000-000068010000}"/>
    <cellStyle name="Normal 2 9" xfId="359" xr:uid="{00000000-0005-0000-0000-000069010000}"/>
    <cellStyle name="Normal 23 2" xfId="360" xr:uid="{00000000-0005-0000-0000-00006A010000}"/>
    <cellStyle name="Normal 23 2 2" xfId="361" xr:uid="{00000000-0005-0000-0000-00006B010000}"/>
    <cellStyle name="Normal 23 2 3" xfId="362" xr:uid="{00000000-0005-0000-0000-00006C010000}"/>
    <cellStyle name="Normal 23 2 4" xfId="363" xr:uid="{00000000-0005-0000-0000-00006D010000}"/>
    <cellStyle name="Normal 23 3" xfId="364" xr:uid="{00000000-0005-0000-0000-00006E010000}"/>
    <cellStyle name="Normal 23 4" xfId="365" xr:uid="{00000000-0005-0000-0000-00006F010000}"/>
    <cellStyle name="Normal 23 5" xfId="366" xr:uid="{00000000-0005-0000-0000-000070010000}"/>
    <cellStyle name="Normal 23 6" xfId="367" xr:uid="{00000000-0005-0000-0000-000071010000}"/>
    <cellStyle name="Normal 23 7" xfId="368" xr:uid="{00000000-0005-0000-0000-000072010000}"/>
    <cellStyle name="Normal 23 8" xfId="369" xr:uid="{00000000-0005-0000-0000-000073010000}"/>
    <cellStyle name="Normal 23 9" xfId="370" xr:uid="{00000000-0005-0000-0000-000074010000}"/>
    <cellStyle name="Normal 24 2" xfId="371" xr:uid="{00000000-0005-0000-0000-000075010000}"/>
    <cellStyle name="Normal 24 2 2" xfId="372" xr:uid="{00000000-0005-0000-0000-000076010000}"/>
    <cellStyle name="Normal 24 2 3" xfId="373" xr:uid="{00000000-0005-0000-0000-000077010000}"/>
    <cellStyle name="Normal 24 2 4" xfId="374" xr:uid="{00000000-0005-0000-0000-000078010000}"/>
    <cellStyle name="Normal 24 3" xfId="375" xr:uid="{00000000-0005-0000-0000-000079010000}"/>
    <cellStyle name="Normal 24 4" xfId="376" xr:uid="{00000000-0005-0000-0000-00007A010000}"/>
    <cellStyle name="Normal 24 5" xfId="377" xr:uid="{00000000-0005-0000-0000-00007B010000}"/>
    <cellStyle name="Normal 24 6" xfId="378" xr:uid="{00000000-0005-0000-0000-00007C010000}"/>
    <cellStyle name="Normal 24 7" xfId="379" xr:uid="{00000000-0005-0000-0000-00007D010000}"/>
    <cellStyle name="Normal 24 8" xfId="380" xr:uid="{00000000-0005-0000-0000-00007E010000}"/>
    <cellStyle name="Normal 24 9" xfId="381" xr:uid="{00000000-0005-0000-0000-00007F010000}"/>
    <cellStyle name="Normal 25 2" xfId="382" xr:uid="{00000000-0005-0000-0000-000080010000}"/>
    <cellStyle name="Normal 25 2 2" xfId="383" xr:uid="{00000000-0005-0000-0000-000081010000}"/>
    <cellStyle name="Normal 25 2 3" xfId="384" xr:uid="{00000000-0005-0000-0000-000082010000}"/>
    <cellStyle name="Normal 25 2 4" xfId="385" xr:uid="{00000000-0005-0000-0000-000083010000}"/>
    <cellStyle name="Normal 25 3" xfId="386" xr:uid="{00000000-0005-0000-0000-000084010000}"/>
    <cellStyle name="Normal 25 4" xfId="387" xr:uid="{00000000-0005-0000-0000-000085010000}"/>
    <cellStyle name="Normal 25 5" xfId="388" xr:uid="{00000000-0005-0000-0000-000086010000}"/>
    <cellStyle name="Normal 25 6" xfId="389" xr:uid="{00000000-0005-0000-0000-000087010000}"/>
    <cellStyle name="Normal 25 7" xfId="390" xr:uid="{00000000-0005-0000-0000-000088010000}"/>
    <cellStyle name="Normal 25 8" xfId="391" xr:uid="{00000000-0005-0000-0000-000089010000}"/>
    <cellStyle name="Normal 25 9" xfId="392" xr:uid="{00000000-0005-0000-0000-00008A010000}"/>
    <cellStyle name="Normal 26 2" xfId="393" xr:uid="{00000000-0005-0000-0000-00008B010000}"/>
    <cellStyle name="Normal 26 2 2" xfId="394" xr:uid="{00000000-0005-0000-0000-00008C010000}"/>
    <cellStyle name="Normal 26 2 3" xfId="395" xr:uid="{00000000-0005-0000-0000-00008D010000}"/>
    <cellStyle name="Normal 26 2 4" xfId="396" xr:uid="{00000000-0005-0000-0000-00008E010000}"/>
    <cellStyle name="Normal 26 3" xfId="397" xr:uid="{00000000-0005-0000-0000-00008F010000}"/>
    <cellStyle name="Normal 26 4" xfId="398" xr:uid="{00000000-0005-0000-0000-000090010000}"/>
    <cellStyle name="Normal 26 5" xfId="399" xr:uid="{00000000-0005-0000-0000-000091010000}"/>
    <cellStyle name="Normal 26 6" xfId="400" xr:uid="{00000000-0005-0000-0000-000092010000}"/>
    <cellStyle name="Normal 26 7" xfId="401" xr:uid="{00000000-0005-0000-0000-000093010000}"/>
    <cellStyle name="Normal 27 2" xfId="402" xr:uid="{00000000-0005-0000-0000-000094010000}"/>
    <cellStyle name="Normal 27 2 2" xfId="403" xr:uid="{00000000-0005-0000-0000-000095010000}"/>
    <cellStyle name="Normal 27 2 3" xfId="404" xr:uid="{00000000-0005-0000-0000-000096010000}"/>
    <cellStyle name="Normal 27 2 4" xfId="405" xr:uid="{00000000-0005-0000-0000-000097010000}"/>
    <cellStyle name="Normal 27 3" xfId="406" xr:uid="{00000000-0005-0000-0000-000098010000}"/>
    <cellStyle name="Normal 27 4" xfId="407" xr:uid="{00000000-0005-0000-0000-000099010000}"/>
    <cellStyle name="Normal 27 5" xfId="408" xr:uid="{00000000-0005-0000-0000-00009A010000}"/>
    <cellStyle name="Normal 27 6" xfId="409" xr:uid="{00000000-0005-0000-0000-00009B010000}"/>
    <cellStyle name="Normal 27 7" xfId="410" xr:uid="{00000000-0005-0000-0000-00009C010000}"/>
    <cellStyle name="Normal 27 8" xfId="411" xr:uid="{00000000-0005-0000-0000-00009D010000}"/>
    <cellStyle name="Normal 27 9" xfId="412" xr:uid="{00000000-0005-0000-0000-00009E010000}"/>
    <cellStyle name="Normal 28 2" xfId="413" xr:uid="{00000000-0005-0000-0000-00009F010000}"/>
    <cellStyle name="Normal 28 2 2" xfId="414" xr:uid="{00000000-0005-0000-0000-0000A0010000}"/>
    <cellStyle name="Normal 28 2 3" xfId="415" xr:uid="{00000000-0005-0000-0000-0000A1010000}"/>
    <cellStyle name="Normal 28 2 4" xfId="416" xr:uid="{00000000-0005-0000-0000-0000A2010000}"/>
    <cellStyle name="Normal 28 3" xfId="417" xr:uid="{00000000-0005-0000-0000-0000A3010000}"/>
    <cellStyle name="Normal 28 4" xfId="418" xr:uid="{00000000-0005-0000-0000-0000A4010000}"/>
    <cellStyle name="Normal 28 5" xfId="419" xr:uid="{00000000-0005-0000-0000-0000A5010000}"/>
    <cellStyle name="Normal 28 6" xfId="420" xr:uid="{00000000-0005-0000-0000-0000A6010000}"/>
    <cellStyle name="Normal 28 7" xfId="421" xr:uid="{00000000-0005-0000-0000-0000A7010000}"/>
    <cellStyle name="Normal 28 8" xfId="422" xr:uid="{00000000-0005-0000-0000-0000A8010000}"/>
    <cellStyle name="Normal 28 9" xfId="423" xr:uid="{00000000-0005-0000-0000-0000A9010000}"/>
    <cellStyle name="Normal 29 2" xfId="424" xr:uid="{00000000-0005-0000-0000-0000AA010000}"/>
    <cellStyle name="Normal 29 2 2" xfId="425" xr:uid="{00000000-0005-0000-0000-0000AB010000}"/>
    <cellStyle name="Normal 29 2 3" xfId="426" xr:uid="{00000000-0005-0000-0000-0000AC010000}"/>
    <cellStyle name="Normal 29 2 4" xfId="427" xr:uid="{00000000-0005-0000-0000-0000AD010000}"/>
    <cellStyle name="Normal 29 3" xfId="428" xr:uid="{00000000-0005-0000-0000-0000AE010000}"/>
    <cellStyle name="Normal 29 4" xfId="429" xr:uid="{00000000-0005-0000-0000-0000AF010000}"/>
    <cellStyle name="Normal 29 5" xfId="430" xr:uid="{00000000-0005-0000-0000-0000B0010000}"/>
    <cellStyle name="Normal 29 6" xfId="431" xr:uid="{00000000-0005-0000-0000-0000B1010000}"/>
    <cellStyle name="Normal 29 7" xfId="432" xr:uid="{00000000-0005-0000-0000-0000B2010000}"/>
    <cellStyle name="Normal 29 8" xfId="433" xr:uid="{00000000-0005-0000-0000-0000B3010000}"/>
    <cellStyle name="Normal 29 9" xfId="434" xr:uid="{00000000-0005-0000-0000-0000B4010000}"/>
    <cellStyle name="Normal 3" xfId="1090" xr:uid="{00000000-0005-0000-0000-0000B5010000}"/>
    <cellStyle name="Normal 3 10" xfId="435" xr:uid="{00000000-0005-0000-0000-0000B6010000}"/>
    <cellStyle name="Normal 3 11" xfId="436" xr:uid="{00000000-0005-0000-0000-0000B7010000}"/>
    <cellStyle name="Normal 3 12" xfId="437" xr:uid="{00000000-0005-0000-0000-0000B8010000}"/>
    <cellStyle name="Normal 3 13" xfId="1095" xr:uid="{0FE603F7-3851-43DD-B695-AEC5313B9CC6}"/>
    <cellStyle name="Normal 3 14" xfId="1104" xr:uid="{175437FA-0863-4873-9D7B-F46681780F6D}"/>
    <cellStyle name="Normal 3 2" xfId="438" xr:uid="{00000000-0005-0000-0000-0000B9010000}"/>
    <cellStyle name="Normal 3 2 2" xfId="439" xr:uid="{00000000-0005-0000-0000-0000BA010000}"/>
    <cellStyle name="Normal 3 2 3" xfId="440" xr:uid="{00000000-0005-0000-0000-0000BB010000}"/>
    <cellStyle name="Normal 3 2 4" xfId="441" xr:uid="{00000000-0005-0000-0000-0000BC010000}"/>
    <cellStyle name="Normal 3 2 5" xfId="442" xr:uid="{00000000-0005-0000-0000-0000BD010000}"/>
    <cellStyle name="Normal 3 2 6" xfId="443" xr:uid="{00000000-0005-0000-0000-0000BE010000}"/>
    <cellStyle name="Normal 3 2 7" xfId="444" xr:uid="{00000000-0005-0000-0000-0000BF010000}"/>
    <cellStyle name="Normal 3 2 8" xfId="445" xr:uid="{00000000-0005-0000-0000-0000C0010000}"/>
    <cellStyle name="Normal 3 3" xfId="446" xr:uid="{00000000-0005-0000-0000-0000C1010000}"/>
    <cellStyle name="Normal 3 3 2" xfId="447" xr:uid="{00000000-0005-0000-0000-0000C2010000}"/>
    <cellStyle name="Normal 3 3 3" xfId="448" xr:uid="{00000000-0005-0000-0000-0000C3010000}"/>
    <cellStyle name="Normal 3 3 4" xfId="449" xr:uid="{00000000-0005-0000-0000-0000C4010000}"/>
    <cellStyle name="Normal 3 3 5" xfId="450" xr:uid="{00000000-0005-0000-0000-0000C5010000}"/>
    <cellStyle name="Normal 3 3 6" xfId="451" xr:uid="{00000000-0005-0000-0000-0000C6010000}"/>
    <cellStyle name="Normal 3 3 7" xfId="452" xr:uid="{00000000-0005-0000-0000-0000C7010000}"/>
    <cellStyle name="Normal 3 3 8" xfId="453" xr:uid="{00000000-0005-0000-0000-0000C8010000}"/>
    <cellStyle name="Normal 3 4" xfId="454" xr:uid="{00000000-0005-0000-0000-0000C9010000}"/>
    <cellStyle name="Normal 3 4 2" xfId="455" xr:uid="{00000000-0005-0000-0000-0000CA010000}"/>
    <cellStyle name="Normal 3 4 3" xfId="456" xr:uid="{00000000-0005-0000-0000-0000CB010000}"/>
    <cellStyle name="Normal 3 4 4" xfId="457" xr:uid="{00000000-0005-0000-0000-0000CC010000}"/>
    <cellStyle name="Normal 3 4 5" xfId="458" xr:uid="{00000000-0005-0000-0000-0000CD010000}"/>
    <cellStyle name="Normal 3 4 6" xfId="459" xr:uid="{00000000-0005-0000-0000-0000CE010000}"/>
    <cellStyle name="Normal 3 4 7" xfId="460" xr:uid="{00000000-0005-0000-0000-0000CF010000}"/>
    <cellStyle name="Normal 3 4 8" xfId="461" xr:uid="{00000000-0005-0000-0000-0000D0010000}"/>
    <cellStyle name="Normal 3 5" xfId="462" xr:uid="{00000000-0005-0000-0000-0000D1010000}"/>
    <cellStyle name="Normal 3 5 2" xfId="463" xr:uid="{00000000-0005-0000-0000-0000D2010000}"/>
    <cellStyle name="Normal 3 5 3" xfId="464" xr:uid="{00000000-0005-0000-0000-0000D3010000}"/>
    <cellStyle name="Normal 3 5 4" xfId="465" xr:uid="{00000000-0005-0000-0000-0000D4010000}"/>
    <cellStyle name="Normal 3 5 5" xfId="466" xr:uid="{00000000-0005-0000-0000-0000D5010000}"/>
    <cellStyle name="Normal 3 5 6" xfId="467" xr:uid="{00000000-0005-0000-0000-0000D6010000}"/>
    <cellStyle name="Normal 3 5 7" xfId="468" xr:uid="{00000000-0005-0000-0000-0000D7010000}"/>
    <cellStyle name="Normal 3 5 8" xfId="469" xr:uid="{00000000-0005-0000-0000-0000D8010000}"/>
    <cellStyle name="Normal 3 6" xfId="470" xr:uid="{00000000-0005-0000-0000-0000D9010000}"/>
    <cellStyle name="Normal 3 6 2" xfId="471" xr:uid="{00000000-0005-0000-0000-0000DA010000}"/>
    <cellStyle name="Normal 3 6 3" xfId="472" xr:uid="{00000000-0005-0000-0000-0000DB010000}"/>
    <cellStyle name="Normal 3 6 4" xfId="473" xr:uid="{00000000-0005-0000-0000-0000DC010000}"/>
    <cellStyle name="Normal 3 6 5" xfId="474" xr:uid="{00000000-0005-0000-0000-0000DD010000}"/>
    <cellStyle name="Normal 3 6 6" xfId="475" xr:uid="{00000000-0005-0000-0000-0000DE010000}"/>
    <cellStyle name="Normal 3 6 7" xfId="476" xr:uid="{00000000-0005-0000-0000-0000DF010000}"/>
    <cellStyle name="Normal 3 6 8" xfId="477" xr:uid="{00000000-0005-0000-0000-0000E0010000}"/>
    <cellStyle name="Normal 3 7" xfId="478" xr:uid="{00000000-0005-0000-0000-0000E1010000}"/>
    <cellStyle name="Normal 3 7 2" xfId="479" xr:uid="{00000000-0005-0000-0000-0000E2010000}"/>
    <cellStyle name="Normal 3 7 3" xfId="480" xr:uid="{00000000-0005-0000-0000-0000E3010000}"/>
    <cellStyle name="Normal 3 7 4" xfId="481" xr:uid="{00000000-0005-0000-0000-0000E4010000}"/>
    <cellStyle name="Normal 3 7 5" xfId="482" xr:uid="{00000000-0005-0000-0000-0000E5010000}"/>
    <cellStyle name="Normal 3 7 6" xfId="483" xr:uid="{00000000-0005-0000-0000-0000E6010000}"/>
    <cellStyle name="Normal 3 7 7" xfId="484" xr:uid="{00000000-0005-0000-0000-0000E7010000}"/>
    <cellStyle name="Normal 3 7 8" xfId="485" xr:uid="{00000000-0005-0000-0000-0000E8010000}"/>
    <cellStyle name="Normal 3 8" xfId="486" xr:uid="{00000000-0005-0000-0000-0000E9010000}"/>
    <cellStyle name="Normal 3 8 2" xfId="487" xr:uid="{00000000-0005-0000-0000-0000EA010000}"/>
    <cellStyle name="Normal 3 8 3" xfId="488" xr:uid="{00000000-0005-0000-0000-0000EB010000}"/>
    <cellStyle name="Normal 3 8 4" xfId="489" xr:uid="{00000000-0005-0000-0000-0000EC010000}"/>
    <cellStyle name="Normal 3 8 5" xfId="490" xr:uid="{00000000-0005-0000-0000-0000ED010000}"/>
    <cellStyle name="Normal 3 8 6" xfId="491" xr:uid="{00000000-0005-0000-0000-0000EE010000}"/>
    <cellStyle name="Normal 3 9" xfId="492" xr:uid="{00000000-0005-0000-0000-0000EF010000}"/>
    <cellStyle name="Normal 30 2" xfId="493" xr:uid="{00000000-0005-0000-0000-0000F0010000}"/>
    <cellStyle name="Normal 30 2 2" xfId="494" xr:uid="{00000000-0005-0000-0000-0000F1010000}"/>
    <cellStyle name="Normal 30 2 3" xfId="495" xr:uid="{00000000-0005-0000-0000-0000F2010000}"/>
    <cellStyle name="Normal 30 2 4" xfId="496" xr:uid="{00000000-0005-0000-0000-0000F3010000}"/>
    <cellStyle name="Normal 30 3" xfId="497" xr:uid="{00000000-0005-0000-0000-0000F4010000}"/>
    <cellStyle name="Normal 30 4" xfId="498" xr:uid="{00000000-0005-0000-0000-0000F5010000}"/>
    <cellStyle name="Normal 30 5" xfId="499" xr:uid="{00000000-0005-0000-0000-0000F6010000}"/>
    <cellStyle name="Normal 30 6" xfId="500" xr:uid="{00000000-0005-0000-0000-0000F7010000}"/>
    <cellStyle name="Normal 30 7" xfId="501" xr:uid="{00000000-0005-0000-0000-0000F8010000}"/>
    <cellStyle name="Normal 30 8" xfId="502" xr:uid="{00000000-0005-0000-0000-0000F9010000}"/>
    <cellStyle name="Normal 30 9" xfId="503" xr:uid="{00000000-0005-0000-0000-0000FA010000}"/>
    <cellStyle name="Normal 31 2" xfId="504" xr:uid="{00000000-0005-0000-0000-0000FB010000}"/>
    <cellStyle name="Normal 31 2 2" xfId="505" xr:uid="{00000000-0005-0000-0000-0000FC010000}"/>
    <cellStyle name="Normal 31 2 3" xfId="506" xr:uid="{00000000-0005-0000-0000-0000FD010000}"/>
    <cellStyle name="Normal 31 2 4" xfId="507" xr:uid="{00000000-0005-0000-0000-0000FE010000}"/>
    <cellStyle name="Normal 31 3" xfId="508" xr:uid="{00000000-0005-0000-0000-0000FF010000}"/>
    <cellStyle name="Normal 31 4" xfId="509" xr:uid="{00000000-0005-0000-0000-000000020000}"/>
    <cellStyle name="Normal 31 5" xfId="510" xr:uid="{00000000-0005-0000-0000-000001020000}"/>
    <cellStyle name="Normal 31 6" xfId="511" xr:uid="{00000000-0005-0000-0000-000002020000}"/>
    <cellStyle name="Normal 31 7" xfId="512" xr:uid="{00000000-0005-0000-0000-000003020000}"/>
    <cellStyle name="Normal 31 8" xfId="513" xr:uid="{00000000-0005-0000-0000-000004020000}"/>
    <cellStyle name="Normal 31 9" xfId="514" xr:uid="{00000000-0005-0000-0000-000005020000}"/>
    <cellStyle name="Normal 32 2" xfId="515" xr:uid="{00000000-0005-0000-0000-000006020000}"/>
    <cellStyle name="Normal 32 2 2" xfId="516" xr:uid="{00000000-0005-0000-0000-000007020000}"/>
    <cellStyle name="Normal 32 2 3" xfId="517" xr:uid="{00000000-0005-0000-0000-000008020000}"/>
    <cellStyle name="Normal 32 2 4" xfId="518" xr:uid="{00000000-0005-0000-0000-000009020000}"/>
    <cellStyle name="Normal 32 3" xfId="519" xr:uid="{00000000-0005-0000-0000-00000A020000}"/>
    <cellStyle name="Normal 32 4" xfId="520" xr:uid="{00000000-0005-0000-0000-00000B020000}"/>
    <cellStyle name="Normal 32 5" xfId="521" xr:uid="{00000000-0005-0000-0000-00000C020000}"/>
    <cellStyle name="Normal 32 6" xfId="522" xr:uid="{00000000-0005-0000-0000-00000D020000}"/>
    <cellStyle name="Normal 32 7" xfId="523" xr:uid="{00000000-0005-0000-0000-00000E020000}"/>
    <cellStyle name="Normal 32 8" xfId="524" xr:uid="{00000000-0005-0000-0000-00000F020000}"/>
    <cellStyle name="Normal 32 9" xfId="525" xr:uid="{00000000-0005-0000-0000-000010020000}"/>
    <cellStyle name="Normal 4" xfId="1093" xr:uid="{F8E48ED2-9BDA-4442-BDE3-BE0D38BB8524}"/>
    <cellStyle name="Normal 4 10" xfId="526" xr:uid="{00000000-0005-0000-0000-000011020000}"/>
    <cellStyle name="Normal 4 10 2" xfId="527" xr:uid="{00000000-0005-0000-0000-000012020000}"/>
    <cellStyle name="Normal 4 10 3" xfId="528" xr:uid="{00000000-0005-0000-0000-000013020000}"/>
    <cellStyle name="Normal 4 10 4" xfId="529" xr:uid="{00000000-0005-0000-0000-000014020000}"/>
    <cellStyle name="Normal 4 10 5" xfId="530" xr:uid="{00000000-0005-0000-0000-000015020000}"/>
    <cellStyle name="Normal 4 10 6" xfId="531" xr:uid="{00000000-0005-0000-0000-000016020000}"/>
    <cellStyle name="Normal 4 10 7" xfId="532" xr:uid="{00000000-0005-0000-0000-000017020000}"/>
    <cellStyle name="Normal 4 10 8" xfId="533" xr:uid="{00000000-0005-0000-0000-000018020000}"/>
    <cellStyle name="Normal 4 11" xfId="534" xr:uid="{00000000-0005-0000-0000-000019020000}"/>
    <cellStyle name="Normal 4 11 2" xfId="535" xr:uid="{00000000-0005-0000-0000-00001A020000}"/>
    <cellStyle name="Normal 4 11 3" xfId="536" xr:uid="{00000000-0005-0000-0000-00001B020000}"/>
    <cellStyle name="Normal 4 11 4" xfId="537" xr:uid="{00000000-0005-0000-0000-00001C020000}"/>
    <cellStyle name="Normal 4 11 5" xfId="538" xr:uid="{00000000-0005-0000-0000-00001D020000}"/>
    <cellStyle name="Normal 4 11 6" xfId="539" xr:uid="{00000000-0005-0000-0000-00001E020000}"/>
    <cellStyle name="Normal 4 11 7" xfId="540" xr:uid="{00000000-0005-0000-0000-00001F020000}"/>
    <cellStyle name="Normal 4 11 8" xfId="541" xr:uid="{00000000-0005-0000-0000-000020020000}"/>
    <cellStyle name="Normal 4 12" xfId="542" xr:uid="{00000000-0005-0000-0000-000021020000}"/>
    <cellStyle name="Normal 4 12 2" xfId="543" xr:uid="{00000000-0005-0000-0000-000022020000}"/>
    <cellStyle name="Normal 4 12 3" xfId="544" xr:uid="{00000000-0005-0000-0000-000023020000}"/>
    <cellStyle name="Normal 4 12 4" xfId="545" xr:uid="{00000000-0005-0000-0000-000024020000}"/>
    <cellStyle name="Normal 4 12 5" xfId="546" xr:uid="{00000000-0005-0000-0000-000025020000}"/>
    <cellStyle name="Normal 4 12 6" xfId="547" xr:uid="{00000000-0005-0000-0000-000026020000}"/>
    <cellStyle name="Normal 4 12 7" xfId="548" xr:uid="{00000000-0005-0000-0000-000027020000}"/>
    <cellStyle name="Normal 4 12 8" xfId="549" xr:uid="{00000000-0005-0000-0000-000028020000}"/>
    <cellStyle name="Normal 4 13" xfId="550" xr:uid="{00000000-0005-0000-0000-000029020000}"/>
    <cellStyle name="Normal 4 13 2" xfId="551" xr:uid="{00000000-0005-0000-0000-00002A020000}"/>
    <cellStyle name="Normal 4 13 3" xfId="552" xr:uid="{00000000-0005-0000-0000-00002B020000}"/>
    <cellStyle name="Normal 4 13 4" xfId="553" xr:uid="{00000000-0005-0000-0000-00002C020000}"/>
    <cellStyle name="Normal 4 13 5" xfId="554" xr:uid="{00000000-0005-0000-0000-00002D020000}"/>
    <cellStyle name="Normal 4 13 6" xfId="555" xr:uid="{00000000-0005-0000-0000-00002E020000}"/>
    <cellStyle name="Normal 4 13 7" xfId="556" xr:uid="{00000000-0005-0000-0000-00002F020000}"/>
    <cellStyle name="Normal 4 13 8" xfId="557" xr:uid="{00000000-0005-0000-0000-000030020000}"/>
    <cellStyle name="Normal 4 14" xfId="558" xr:uid="{00000000-0005-0000-0000-000031020000}"/>
    <cellStyle name="Normal 4 14 2" xfId="559" xr:uid="{00000000-0005-0000-0000-000032020000}"/>
    <cellStyle name="Normal 4 14 3" xfId="560" xr:uid="{00000000-0005-0000-0000-000033020000}"/>
    <cellStyle name="Normal 4 14 4" xfId="561" xr:uid="{00000000-0005-0000-0000-000034020000}"/>
    <cellStyle name="Normal 4 14 5" xfId="562" xr:uid="{00000000-0005-0000-0000-000035020000}"/>
    <cellStyle name="Normal 4 14 6" xfId="563" xr:uid="{00000000-0005-0000-0000-000036020000}"/>
    <cellStyle name="Normal 4 14 7" xfId="564" xr:uid="{00000000-0005-0000-0000-000037020000}"/>
    <cellStyle name="Normal 4 14 8" xfId="565" xr:uid="{00000000-0005-0000-0000-000038020000}"/>
    <cellStyle name="Normal 4 15" xfId="566" xr:uid="{00000000-0005-0000-0000-000039020000}"/>
    <cellStyle name="Normal 4 15 2" xfId="567" xr:uid="{00000000-0005-0000-0000-00003A020000}"/>
    <cellStyle name="Normal 4 15 3" xfId="568" xr:uid="{00000000-0005-0000-0000-00003B020000}"/>
    <cellStyle name="Normal 4 15 4" xfId="569" xr:uid="{00000000-0005-0000-0000-00003C020000}"/>
    <cellStyle name="Normal 4 15 5" xfId="570" xr:uid="{00000000-0005-0000-0000-00003D020000}"/>
    <cellStyle name="Normal 4 15 6" xfId="571" xr:uid="{00000000-0005-0000-0000-00003E020000}"/>
    <cellStyle name="Normal 4 15 7" xfId="572" xr:uid="{00000000-0005-0000-0000-00003F020000}"/>
    <cellStyle name="Normal 4 15 8" xfId="573" xr:uid="{00000000-0005-0000-0000-000040020000}"/>
    <cellStyle name="Normal 4 16" xfId="574" xr:uid="{00000000-0005-0000-0000-000041020000}"/>
    <cellStyle name="Normal 4 16 2" xfId="575" xr:uid="{00000000-0005-0000-0000-000042020000}"/>
    <cellStyle name="Normal 4 16 3" xfId="576" xr:uid="{00000000-0005-0000-0000-000043020000}"/>
    <cellStyle name="Normal 4 16 4" xfId="577" xr:uid="{00000000-0005-0000-0000-000044020000}"/>
    <cellStyle name="Normal 4 16 5" xfId="578" xr:uid="{00000000-0005-0000-0000-000045020000}"/>
    <cellStyle name="Normal 4 16 6" xfId="579" xr:uid="{00000000-0005-0000-0000-000046020000}"/>
    <cellStyle name="Normal 4 16 7" xfId="580" xr:uid="{00000000-0005-0000-0000-000047020000}"/>
    <cellStyle name="Normal 4 16 8" xfId="581" xr:uid="{00000000-0005-0000-0000-000048020000}"/>
    <cellStyle name="Normal 4 17" xfId="582" xr:uid="{00000000-0005-0000-0000-000049020000}"/>
    <cellStyle name="Normal 4 17 2" xfId="583" xr:uid="{00000000-0005-0000-0000-00004A020000}"/>
    <cellStyle name="Normal 4 17 3" xfId="584" xr:uid="{00000000-0005-0000-0000-00004B020000}"/>
    <cellStyle name="Normal 4 17 4" xfId="585" xr:uid="{00000000-0005-0000-0000-00004C020000}"/>
    <cellStyle name="Normal 4 17 5" xfId="586" xr:uid="{00000000-0005-0000-0000-00004D020000}"/>
    <cellStyle name="Normal 4 17 6" xfId="587" xr:uid="{00000000-0005-0000-0000-00004E020000}"/>
    <cellStyle name="Normal 4 17 7" xfId="588" xr:uid="{00000000-0005-0000-0000-00004F020000}"/>
    <cellStyle name="Normal 4 17 8" xfId="589" xr:uid="{00000000-0005-0000-0000-000050020000}"/>
    <cellStyle name="Normal 4 18" xfId="590" xr:uid="{00000000-0005-0000-0000-000051020000}"/>
    <cellStyle name="Normal 4 18 2" xfId="591" xr:uid="{00000000-0005-0000-0000-000052020000}"/>
    <cellStyle name="Normal 4 18 3" xfId="592" xr:uid="{00000000-0005-0000-0000-000053020000}"/>
    <cellStyle name="Normal 4 18 4" xfId="593" xr:uid="{00000000-0005-0000-0000-000054020000}"/>
    <cellStyle name="Normal 4 18 5" xfId="594" xr:uid="{00000000-0005-0000-0000-000055020000}"/>
    <cellStyle name="Normal 4 18 6" xfId="595" xr:uid="{00000000-0005-0000-0000-000056020000}"/>
    <cellStyle name="Normal 4 18 7" xfId="596" xr:uid="{00000000-0005-0000-0000-000057020000}"/>
    <cellStyle name="Normal 4 18 8" xfId="597" xr:uid="{00000000-0005-0000-0000-000058020000}"/>
    <cellStyle name="Normal 4 19" xfId="598" xr:uid="{00000000-0005-0000-0000-000059020000}"/>
    <cellStyle name="Normal 4 19 2" xfId="599" xr:uid="{00000000-0005-0000-0000-00005A020000}"/>
    <cellStyle name="Normal 4 19 3" xfId="600" xr:uid="{00000000-0005-0000-0000-00005B020000}"/>
    <cellStyle name="Normal 4 19 4" xfId="601" xr:uid="{00000000-0005-0000-0000-00005C020000}"/>
    <cellStyle name="Normal 4 19 5" xfId="602" xr:uid="{00000000-0005-0000-0000-00005D020000}"/>
    <cellStyle name="Normal 4 19 6" xfId="603" xr:uid="{00000000-0005-0000-0000-00005E020000}"/>
    <cellStyle name="Normal 4 19 7" xfId="604" xr:uid="{00000000-0005-0000-0000-00005F020000}"/>
    <cellStyle name="Normal 4 19 8" xfId="605" xr:uid="{00000000-0005-0000-0000-000060020000}"/>
    <cellStyle name="Normal 4 2" xfId="606" xr:uid="{00000000-0005-0000-0000-000061020000}"/>
    <cellStyle name="Normal 4 2 2" xfId="607" xr:uid="{00000000-0005-0000-0000-000062020000}"/>
    <cellStyle name="Normal 4 2 3" xfId="608" xr:uid="{00000000-0005-0000-0000-000063020000}"/>
    <cellStyle name="Normal 4 2 4" xfId="609" xr:uid="{00000000-0005-0000-0000-000064020000}"/>
    <cellStyle name="Normal 4 2 5" xfId="610" xr:uid="{00000000-0005-0000-0000-000065020000}"/>
    <cellStyle name="Normal 4 2 6" xfId="611" xr:uid="{00000000-0005-0000-0000-000066020000}"/>
    <cellStyle name="Normal 4 2 7" xfId="612" xr:uid="{00000000-0005-0000-0000-000067020000}"/>
    <cellStyle name="Normal 4 2 8" xfId="613" xr:uid="{00000000-0005-0000-0000-000068020000}"/>
    <cellStyle name="Normal 4 20" xfId="614" xr:uid="{00000000-0005-0000-0000-000069020000}"/>
    <cellStyle name="Normal 4 20 2" xfId="615" xr:uid="{00000000-0005-0000-0000-00006A020000}"/>
    <cellStyle name="Normal 4 20 3" xfId="616" xr:uid="{00000000-0005-0000-0000-00006B020000}"/>
    <cellStyle name="Normal 4 20 4" xfId="617" xr:uid="{00000000-0005-0000-0000-00006C020000}"/>
    <cellStyle name="Normal 4 20 5" xfId="618" xr:uid="{00000000-0005-0000-0000-00006D020000}"/>
    <cellStyle name="Normal 4 20 6" xfId="619" xr:uid="{00000000-0005-0000-0000-00006E020000}"/>
    <cellStyle name="Normal 4 20 7" xfId="620" xr:uid="{00000000-0005-0000-0000-00006F020000}"/>
    <cellStyle name="Normal 4 20 8" xfId="621" xr:uid="{00000000-0005-0000-0000-000070020000}"/>
    <cellStyle name="Normal 4 21" xfId="622" xr:uid="{00000000-0005-0000-0000-000071020000}"/>
    <cellStyle name="Normal 4 21 2" xfId="623" xr:uid="{00000000-0005-0000-0000-000072020000}"/>
    <cellStyle name="Normal 4 21 3" xfId="624" xr:uid="{00000000-0005-0000-0000-000073020000}"/>
    <cellStyle name="Normal 4 21 4" xfId="625" xr:uid="{00000000-0005-0000-0000-000074020000}"/>
    <cellStyle name="Normal 4 21 5" xfId="626" xr:uid="{00000000-0005-0000-0000-000075020000}"/>
    <cellStyle name="Normal 4 21 6" xfId="627" xr:uid="{00000000-0005-0000-0000-000076020000}"/>
    <cellStyle name="Normal 4 21 7" xfId="628" xr:uid="{00000000-0005-0000-0000-000077020000}"/>
    <cellStyle name="Normal 4 21 8" xfId="629" xr:uid="{00000000-0005-0000-0000-000078020000}"/>
    <cellStyle name="Normal 4 22" xfId="630" xr:uid="{00000000-0005-0000-0000-000079020000}"/>
    <cellStyle name="Normal 4 22 2" xfId="631" xr:uid="{00000000-0005-0000-0000-00007A020000}"/>
    <cellStyle name="Normal 4 22 3" xfId="632" xr:uid="{00000000-0005-0000-0000-00007B020000}"/>
    <cellStyle name="Normal 4 22 4" xfId="633" xr:uid="{00000000-0005-0000-0000-00007C020000}"/>
    <cellStyle name="Normal 4 22 5" xfId="634" xr:uid="{00000000-0005-0000-0000-00007D020000}"/>
    <cellStyle name="Normal 4 22 6" xfId="635" xr:uid="{00000000-0005-0000-0000-00007E020000}"/>
    <cellStyle name="Normal 4 22 7" xfId="636" xr:uid="{00000000-0005-0000-0000-00007F020000}"/>
    <cellStyle name="Normal 4 22 8" xfId="637" xr:uid="{00000000-0005-0000-0000-000080020000}"/>
    <cellStyle name="Normal 4 23" xfId="638" xr:uid="{00000000-0005-0000-0000-000081020000}"/>
    <cellStyle name="Normal 4 23 2" xfId="639" xr:uid="{00000000-0005-0000-0000-000082020000}"/>
    <cellStyle name="Normal 4 23 3" xfId="640" xr:uid="{00000000-0005-0000-0000-000083020000}"/>
    <cellStyle name="Normal 4 23 4" xfId="641" xr:uid="{00000000-0005-0000-0000-000084020000}"/>
    <cellStyle name="Normal 4 23 5" xfId="642" xr:uid="{00000000-0005-0000-0000-000085020000}"/>
    <cellStyle name="Normal 4 23 6" xfId="643" xr:uid="{00000000-0005-0000-0000-000086020000}"/>
    <cellStyle name="Normal 4 23 7" xfId="644" xr:uid="{00000000-0005-0000-0000-000087020000}"/>
    <cellStyle name="Normal 4 23 8" xfId="645" xr:uid="{00000000-0005-0000-0000-000088020000}"/>
    <cellStyle name="Normal 4 24" xfId="646" xr:uid="{00000000-0005-0000-0000-000089020000}"/>
    <cellStyle name="Normal 4 24 2" xfId="647" xr:uid="{00000000-0005-0000-0000-00008A020000}"/>
    <cellStyle name="Normal 4 24 3" xfId="648" xr:uid="{00000000-0005-0000-0000-00008B020000}"/>
    <cellStyle name="Normal 4 24 4" xfId="649" xr:uid="{00000000-0005-0000-0000-00008C020000}"/>
    <cellStyle name="Normal 4 24 5" xfId="650" xr:uid="{00000000-0005-0000-0000-00008D020000}"/>
    <cellStyle name="Normal 4 24 6" xfId="651" xr:uid="{00000000-0005-0000-0000-00008E020000}"/>
    <cellStyle name="Normal 4 24 7" xfId="652" xr:uid="{00000000-0005-0000-0000-00008F020000}"/>
    <cellStyle name="Normal 4 24 8" xfId="653" xr:uid="{00000000-0005-0000-0000-000090020000}"/>
    <cellStyle name="Normal 4 25" xfId="654" xr:uid="{00000000-0005-0000-0000-000091020000}"/>
    <cellStyle name="Normal 4 25 2" xfId="655" xr:uid="{00000000-0005-0000-0000-000092020000}"/>
    <cellStyle name="Normal 4 25 3" xfId="656" xr:uid="{00000000-0005-0000-0000-000093020000}"/>
    <cellStyle name="Normal 4 25 4" xfId="657" xr:uid="{00000000-0005-0000-0000-000094020000}"/>
    <cellStyle name="Normal 4 26" xfId="658" xr:uid="{00000000-0005-0000-0000-000095020000}"/>
    <cellStyle name="Normal 4 27" xfId="659" xr:uid="{00000000-0005-0000-0000-000096020000}"/>
    <cellStyle name="Normal 4 28" xfId="660" xr:uid="{00000000-0005-0000-0000-000097020000}"/>
    <cellStyle name="Normal 4 29" xfId="661" xr:uid="{00000000-0005-0000-0000-000098020000}"/>
    <cellStyle name="Normal 4 3" xfId="662" xr:uid="{00000000-0005-0000-0000-000099020000}"/>
    <cellStyle name="Normal 4 3 2" xfId="663" xr:uid="{00000000-0005-0000-0000-00009A020000}"/>
    <cellStyle name="Normal 4 3 3" xfId="664" xr:uid="{00000000-0005-0000-0000-00009B020000}"/>
    <cellStyle name="Normal 4 3 4" xfId="665" xr:uid="{00000000-0005-0000-0000-00009C020000}"/>
    <cellStyle name="Normal 4 3 5" xfId="666" xr:uid="{00000000-0005-0000-0000-00009D020000}"/>
    <cellStyle name="Normal 4 3 6" xfId="667" xr:uid="{00000000-0005-0000-0000-00009E020000}"/>
    <cellStyle name="Normal 4 3 7" xfId="668" xr:uid="{00000000-0005-0000-0000-00009F020000}"/>
    <cellStyle name="Normal 4 3 8" xfId="669" xr:uid="{00000000-0005-0000-0000-0000A0020000}"/>
    <cellStyle name="Normal 4 30" xfId="670" xr:uid="{00000000-0005-0000-0000-0000A1020000}"/>
    <cellStyle name="Normal 4 31" xfId="671" xr:uid="{00000000-0005-0000-0000-0000A2020000}"/>
    <cellStyle name="Normal 4 32" xfId="1105" xr:uid="{AD6F17CB-F99B-4F3A-B7E4-F2AC1DBCDC38}"/>
    <cellStyle name="Normal 4 4" xfId="672" xr:uid="{00000000-0005-0000-0000-0000A3020000}"/>
    <cellStyle name="Normal 4 4 2" xfId="673" xr:uid="{00000000-0005-0000-0000-0000A4020000}"/>
    <cellStyle name="Normal 4 4 3" xfId="674" xr:uid="{00000000-0005-0000-0000-0000A5020000}"/>
    <cellStyle name="Normal 4 4 4" xfId="675" xr:uid="{00000000-0005-0000-0000-0000A6020000}"/>
    <cellStyle name="Normal 4 4 5" xfId="676" xr:uid="{00000000-0005-0000-0000-0000A7020000}"/>
    <cellStyle name="Normal 4 4 6" xfId="677" xr:uid="{00000000-0005-0000-0000-0000A8020000}"/>
    <cellStyle name="Normal 4 4 7" xfId="678" xr:uid="{00000000-0005-0000-0000-0000A9020000}"/>
    <cellStyle name="Normal 4 4 8" xfId="679" xr:uid="{00000000-0005-0000-0000-0000AA020000}"/>
    <cellStyle name="Normal 4 5" xfId="680" xr:uid="{00000000-0005-0000-0000-0000AB020000}"/>
    <cellStyle name="Normal 4 5 2" xfId="681" xr:uid="{00000000-0005-0000-0000-0000AC020000}"/>
    <cellStyle name="Normal 4 5 3" xfId="682" xr:uid="{00000000-0005-0000-0000-0000AD020000}"/>
    <cellStyle name="Normal 4 5 4" xfId="683" xr:uid="{00000000-0005-0000-0000-0000AE020000}"/>
    <cellStyle name="Normal 4 5 5" xfId="684" xr:uid="{00000000-0005-0000-0000-0000AF020000}"/>
    <cellStyle name="Normal 4 5 6" xfId="685" xr:uid="{00000000-0005-0000-0000-0000B0020000}"/>
    <cellStyle name="Normal 4 5 7" xfId="686" xr:uid="{00000000-0005-0000-0000-0000B1020000}"/>
    <cellStyle name="Normal 4 5 8" xfId="687" xr:uid="{00000000-0005-0000-0000-0000B2020000}"/>
    <cellStyle name="Normal 4 6" xfId="688" xr:uid="{00000000-0005-0000-0000-0000B3020000}"/>
    <cellStyle name="Normal 4 6 2" xfId="689" xr:uid="{00000000-0005-0000-0000-0000B4020000}"/>
    <cellStyle name="Normal 4 6 3" xfId="690" xr:uid="{00000000-0005-0000-0000-0000B5020000}"/>
    <cellStyle name="Normal 4 6 4" xfId="691" xr:uid="{00000000-0005-0000-0000-0000B6020000}"/>
    <cellStyle name="Normal 4 6 5" xfId="692" xr:uid="{00000000-0005-0000-0000-0000B7020000}"/>
    <cellStyle name="Normal 4 6 6" xfId="693" xr:uid="{00000000-0005-0000-0000-0000B8020000}"/>
    <cellStyle name="Normal 4 6 7" xfId="694" xr:uid="{00000000-0005-0000-0000-0000B9020000}"/>
    <cellStyle name="Normal 4 6 8" xfId="695" xr:uid="{00000000-0005-0000-0000-0000BA020000}"/>
    <cellStyle name="Normal 4 7" xfId="696" xr:uid="{00000000-0005-0000-0000-0000BB020000}"/>
    <cellStyle name="Normal 4 7 2" xfId="697" xr:uid="{00000000-0005-0000-0000-0000BC020000}"/>
    <cellStyle name="Normal 4 7 3" xfId="698" xr:uid="{00000000-0005-0000-0000-0000BD020000}"/>
    <cellStyle name="Normal 4 7 4" xfId="699" xr:uid="{00000000-0005-0000-0000-0000BE020000}"/>
    <cellStyle name="Normal 4 7 5" xfId="700" xr:uid="{00000000-0005-0000-0000-0000BF020000}"/>
    <cellStyle name="Normal 4 7 6" xfId="701" xr:uid="{00000000-0005-0000-0000-0000C0020000}"/>
    <cellStyle name="Normal 4 7 7" xfId="702" xr:uid="{00000000-0005-0000-0000-0000C1020000}"/>
    <cellStyle name="Normal 4 7 8" xfId="703" xr:uid="{00000000-0005-0000-0000-0000C2020000}"/>
    <cellStyle name="Normal 4 8" xfId="704" xr:uid="{00000000-0005-0000-0000-0000C3020000}"/>
    <cellStyle name="Normal 4 8 2" xfId="705" xr:uid="{00000000-0005-0000-0000-0000C4020000}"/>
    <cellStyle name="Normal 4 8 3" xfId="706" xr:uid="{00000000-0005-0000-0000-0000C5020000}"/>
    <cellStyle name="Normal 4 8 4" xfId="707" xr:uid="{00000000-0005-0000-0000-0000C6020000}"/>
    <cellStyle name="Normal 4 8 5" xfId="708" xr:uid="{00000000-0005-0000-0000-0000C7020000}"/>
    <cellStyle name="Normal 4 8 6" xfId="709" xr:uid="{00000000-0005-0000-0000-0000C8020000}"/>
    <cellStyle name="Normal 4 8 7" xfId="710" xr:uid="{00000000-0005-0000-0000-0000C9020000}"/>
    <cellStyle name="Normal 4 8 8" xfId="711" xr:uid="{00000000-0005-0000-0000-0000CA020000}"/>
    <cellStyle name="Normal 4 9" xfId="712" xr:uid="{00000000-0005-0000-0000-0000CB020000}"/>
    <cellStyle name="Normal 4 9 2" xfId="713" xr:uid="{00000000-0005-0000-0000-0000CC020000}"/>
    <cellStyle name="Normal 4 9 3" xfId="714" xr:uid="{00000000-0005-0000-0000-0000CD020000}"/>
    <cellStyle name="Normal 4 9 4" xfId="715" xr:uid="{00000000-0005-0000-0000-0000CE020000}"/>
    <cellStyle name="Normal 4 9 5" xfId="716" xr:uid="{00000000-0005-0000-0000-0000CF020000}"/>
    <cellStyle name="Normal 4 9 6" xfId="717" xr:uid="{00000000-0005-0000-0000-0000D0020000}"/>
    <cellStyle name="Normal 4 9 7" xfId="718" xr:uid="{00000000-0005-0000-0000-0000D1020000}"/>
    <cellStyle name="Normal 4 9 8" xfId="719" xr:uid="{00000000-0005-0000-0000-0000D2020000}"/>
    <cellStyle name="Normal 43 2" xfId="720" xr:uid="{00000000-0005-0000-0000-0000D3020000}"/>
    <cellStyle name="Normal 44 2" xfId="721" xr:uid="{00000000-0005-0000-0000-0000D4020000}"/>
    <cellStyle name="Normal 44 3" xfId="722" xr:uid="{00000000-0005-0000-0000-0000D5020000}"/>
    <cellStyle name="Normal 44 4" xfId="723" xr:uid="{00000000-0005-0000-0000-0000D6020000}"/>
    <cellStyle name="Normal 44 5" xfId="724" xr:uid="{00000000-0005-0000-0000-0000D7020000}"/>
    <cellStyle name="Normal 44 6" xfId="725" xr:uid="{00000000-0005-0000-0000-0000D8020000}"/>
    <cellStyle name="Normal 47" xfId="726" xr:uid="{00000000-0005-0000-0000-0000D9020000}"/>
    <cellStyle name="Normal 48" xfId="727" xr:uid="{00000000-0005-0000-0000-0000DA020000}"/>
    <cellStyle name="Normal 49" xfId="728" xr:uid="{00000000-0005-0000-0000-0000DB020000}"/>
    <cellStyle name="Normal 5" xfId="1098" xr:uid="{759E0BD9-D84A-4758-85F0-B3A806467F13}"/>
    <cellStyle name="Normal 5 10" xfId="729" xr:uid="{00000000-0005-0000-0000-0000DC020000}"/>
    <cellStyle name="Normal 5 11" xfId="730" xr:uid="{00000000-0005-0000-0000-0000DD020000}"/>
    <cellStyle name="Normal 5 12" xfId="731" xr:uid="{00000000-0005-0000-0000-0000DE020000}"/>
    <cellStyle name="Normal 5 2" xfId="732" xr:uid="{00000000-0005-0000-0000-0000DF020000}"/>
    <cellStyle name="Normal 5 2 2" xfId="733" xr:uid="{00000000-0005-0000-0000-0000E0020000}"/>
    <cellStyle name="Normal 5 2 3" xfId="734" xr:uid="{00000000-0005-0000-0000-0000E1020000}"/>
    <cellStyle name="Normal 5 2 4" xfId="735" xr:uid="{00000000-0005-0000-0000-0000E2020000}"/>
    <cellStyle name="Normal 5 2 5" xfId="736" xr:uid="{00000000-0005-0000-0000-0000E3020000}"/>
    <cellStyle name="Normal 5 2 6" xfId="737" xr:uid="{00000000-0005-0000-0000-0000E4020000}"/>
    <cellStyle name="Normal 5 2 7" xfId="738" xr:uid="{00000000-0005-0000-0000-0000E5020000}"/>
    <cellStyle name="Normal 5 2 8" xfId="739" xr:uid="{00000000-0005-0000-0000-0000E6020000}"/>
    <cellStyle name="Normal 5 3" xfId="740" xr:uid="{00000000-0005-0000-0000-0000E7020000}"/>
    <cellStyle name="Normal 5 3 2" xfId="741" xr:uid="{00000000-0005-0000-0000-0000E8020000}"/>
    <cellStyle name="Normal 5 3 3" xfId="742" xr:uid="{00000000-0005-0000-0000-0000E9020000}"/>
    <cellStyle name="Normal 5 3 4" xfId="743" xr:uid="{00000000-0005-0000-0000-0000EA020000}"/>
    <cellStyle name="Normal 5 3 5" xfId="744" xr:uid="{00000000-0005-0000-0000-0000EB020000}"/>
    <cellStyle name="Normal 5 3 6" xfId="745" xr:uid="{00000000-0005-0000-0000-0000EC020000}"/>
    <cellStyle name="Normal 5 3 7" xfId="746" xr:uid="{00000000-0005-0000-0000-0000ED020000}"/>
    <cellStyle name="Normal 5 3 8" xfId="747" xr:uid="{00000000-0005-0000-0000-0000EE020000}"/>
    <cellStyle name="Normal 5 4" xfId="748" xr:uid="{00000000-0005-0000-0000-0000EF020000}"/>
    <cellStyle name="Normal 5 4 2" xfId="749" xr:uid="{00000000-0005-0000-0000-0000F0020000}"/>
    <cellStyle name="Normal 5 4 3" xfId="750" xr:uid="{00000000-0005-0000-0000-0000F1020000}"/>
    <cellStyle name="Normal 5 4 4" xfId="751" xr:uid="{00000000-0005-0000-0000-0000F2020000}"/>
    <cellStyle name="Normal 5 4 5" xfId="752" xr:uid="{00000000-0005-0000-0000-0000F3020000}"/>
    <cellStyle name="Normal 5 4 6" xfId="753" xr:uid="{00000000-0005-0000-0000-0000F4020000}"/>
    <cellStyle name="Normal 5 4 7" xfId="754" xr:uid="{00000000-0005-0000-0000-0000F5020000}"/>
    <cellStyle name="Normal 5 4 8" xfId="755" xr:uid="{00000000-0005-0000-0000-0000F6020000}"/>
    <cellStyle name="Normal 5 5" xfId="756" xr:uid="{00000000-0005-0000-0000-0000F7020000}"/>
    <cellStyle name="Normal 5 5 2" xfId="757" xr:uid="{00000000-0005-0000-0000-0000F8020000}"/>
    <cellStyle name="Normal 5 5 3" xfId="758" xr:uid="{00000000-0005-0000-0000-0000F9020000}"/>
    <cellStyle name="Normal 5 5 4" xfId="759" xr:uid="{00000000-0005-0000-0000-0000FA020000}"/>
    <cellStyle name="Normal 5 5 5" xfId="760" xr:uid="{00000000-0005-0000-0000-0000FB020000}"/>
    <cellStyle name="Normal 5 5 6" xfId="761" xr:uid="{00000000-0005-0000-0000-0000FC020000}"/>
    <cellStyle name="Normal 5 5 7" xfId="762" xr:uid="{00000000-0005-0000-0000-0000FD020000}"/>
    <cellStyle name="Normal 5 5 8" xfId="763" xr:uid="{00000000-0005-0000-0000-0000FE020000}"/>
    <cellStyle name="Normal 5 6" xfId="764" xr:uid="{00000000-0005-0000-0000-0000FF020000}"/>
    <cellStyle name="Normal 5 6 2" xfId="765" xr:uid="{00000000-0005-0000-0000-000000030000}"/>
    <cellStyle name="Normal 5 6 3" xfId="766" xr:uid="{00000000-0005-0000-0000-000001030000}"/>
    <cellStyle name="Normal 5 6 4" xfId="767" xr:uid="{00000000-0005-0000-0000-000002030000}"/>
    <cellStyle name="Normal 5 6 5" xfId="768" xr:uid="{00000000-0005-0000-0000-000003030000}"/>
    <cellStyle name="Normal 5 6 6" xfId="769" xr:uid="{00000000-0005-0000-0000-000004030000}"/>
    <cellStyle name="Normal 5 6 7" xfId="770" xr:uid="{00000000-0005-0000-0000-000005030000}"/>
    <cellStyle name="Normal 5 6 8" xfId="771" xr:uid="{00000000-0005-0000-0000-000006030000}"/>
    <cellStyle name="Normal 5 7" xfId="772" xr:uid="{00000000-0005-0000-0000-000007030000}"/>
    <cellStyle name="Normal 5 7 2" xfId="773" xr:uid="{00000000-0005-0000-0000-000008030000}"/>
    <cellStyle name="Normal 5 7 3" xfId="774" xr:uid="{00000000-0005-0000-0000-000009030000}"/>
    <cellStyle name="Normal 5 7 4" xfId="775" xr:uid="{00000000-0005-0000-0000-00000A030000}"/>
    <cellStyle name="Normal 5 7 5" xfId="776" xr:uid="{00000000-0005-0000-0000-00000B030000}"/>
    <cellStyle name="Normal 5 7 6" xfId="777" xr:uid="{00000000-0005-0000-0000-00000C030000}"/>
    <cellStyle name="Normal 5 7 7" xfId="778" xr:uid="{00000000-0005-0000-0000-00000D030000}"/>
    <cellStyle name="Normal 5 7 8" xfId="779" xr:uid="{00000000-0005-0000-0000-00000E030000}"/>
    <cellStyle name="Normal 5 8" xfId="780" xr:uid="{00000000-0005-0000-0000-00000F030000}"/>
    <cellStyle name="Normal 5 8 2" xfId="781" xr:uid="{00000000-0005-0000-0000-000010030000}"/>
    <cellStyle name="Normal 5 8 3" xfId="782" xr:uid="{00000000-0005-0000-0000-000011030000}"/>
    <cellStyle name="Normal 5 8 4" xfId="783" xr:uid="{00000000-0005-0000-0000-000012030000}"/>
    <cellStyle name="Normal 5 9" xfId="784" xr:uid="{00000000-0005-0000-0000-000013030000}"/>
    <cellStyle name="Normal 50" xfId="785" xr:uid="{00000000-0005-0000-0000-000014030000}"/>
    <cellStyle name="Normal 51" xfId="786" xr:uid="{00000000-0005-0000-0000-000015030000}"/>
    <cellStyle name="Normal 52" xfId="787" xr:uid="{00000000-0005-0000-0000-000016030000}"/>
    <cellStyle name="Normal 53" xfId="788" xr:uid="{00000000-0005-0000-0000-000017030000}"/>
    <cellStyle name="Normal 54" xfId="789" xr:uid="{00000000-0005-0000-0000-000018030000}"/>
    <cellStyle name="Normal 55" xfId="790" xr:uid="{00000000-0005-0000-0000-000019030000}"/>
    <cellStyle name="Normal 6" xfId="1100" xr:uid="{924C94EA-0F3F-425D-8A01-16A514F0ACAC}"/>
    <cellStyle name="Normal 6 10" xfId="791" xr:uid="{00000000-0005-0000-0000-00001A030000}"/>
    <cellStyle name="Normal 6 11" xfId="792" xr:uid="{00000000-0005-0000-0000-00001B030000}"/>
    <cellStyle name="Normal 6 12" xfId="793" xr:uid="{00000000-0005-0000-0000-00001C030000}"/>
    <cellStyle name="Normal 6 2" xfId="794" xr:uid="{00000000-0005-0000-0000-00001D030000}"/>
    <cellStyle name="Normal 6 2 2" xfId="795" xr:uid="{00000000-0005-0000-0000-00001E030000}"/>
    <cellStyle name="Normal 6 2 3" xfId="796" xr:uid="{00000000-0005-0000-0000-00001F030000}"/>
    <cellStyle name="Normal 6 2 4" xfId="797" xr:uid="{00000000-0005-0000-0000-000020030000}"/>
    <cellStyle name="Normal 6 2 5" xfId="798" xr:uid="{00000000-0005-0000-0000-000021030000}"/>
    <cellStyle name="Normal 6 2 6" xfId="799" xr:uid="{00000000-0005-0000-0000-000022030000}"/>
    <cellStyle name="Normal 6 2 7" xfId="800" xr:uid="{00000000-0005-0000-0000-000023030000}"/>
    <cellStyle name="Normal 6 2 8" xfId="801" xr:uid="{00000000-0005-0000-0000-000024030000}"/>
    <cellStyle name="Normal 6 3" xfId="802" xr:uid="{00000000-0005-0000-0000-000025030000}"/>
    <cellStyle name="Normal 6 3 2" xfId="803" xr:uid="{00000000-0005-0000-0000-000026030000}"/>
    <cellStyle name="Normal 6 3 3" xfId="804" xr:uid="{00000000-0005-0000-0000-000027030000}"/>
    <cellStyle name="Normal 6 3 4" xfId="805" xr:uid="{00000000-0005-0000-0000-000028030000}"/>
    <cellStyle name="Normal 6 3 5" xfId="806" xr:uid="{00000000-0005-0000-0000-000029030000}"/>
    <cellStyle name="Normal 6 3 6" xfId="807" xr:uid="{00000000-0005-0000-0000-00002A030000}"/>
    <cellStyle name="Normal 6 3 7" xfId="808" xr:uid="{00000000-0005-0000-0000-00002B030000}"/>
    <cellStyle name="Normal 6 3 8" xfId="809" xr:uid="{00000000-0005-0000-0000-00002C030000}"/>
    <cellStyle name="Normal 6 4" xfId="810" xr:uid="{00000000-0005-0000-0000-00002D030000}"/>
    <cellStyle name="Normal 6 4 2" xfId="811" xr:uid="{00000000-0005-0000-0000-00002E030000}"/>
    <cellStyle name="Normal 6 4 3" xfId="812" xr:uid="{00000000-0005-0000-0000-00002F030000}"/>
    <cellStyle name="Normal 6 4 4" xfId="813" xr:uid="{00000000-0005-0000-0000-000030030000}"/>
    <cellStyle name="Normal 6 4 5" xfId="814" xr:uid="{00000000-0005-0000-0000-000031030000}"/>
    <cellStyle name="Normal 6 4 6" xfId="815" xr:uid="{00000000-0005-0000-0000-000032030000}"/>
    <cellStyle name="Normal 6 4 7" xfId="816" xr:uid="{00000000-0005-0000-0000-000033030000}"/>
    <cellStyle name="Normal 6 4 8" xfId="817" xr:uid="{00000000-0005-0000-0000-000034030000}"/>
    <cellStyle name="Normal 6 5" xfId="818" xr:uid="{00000000-0005-0000-0000-000035030000}"/>
    <cellStyle name="Normal 6 5 2" xfId="819" xr:uid="{00000000-0005-0000-0000-000036030000}"/>
    <cellStyle name="Normal 6 5 3" xfId="820" xr:uid="{00000000-0005-0000-0000-000037030000}"/>
    <cellStyle name="Normal 6 5 4" xfId="821" xr:uid="{00000000-0005-0000-0000-000038030000}"/>
    <cellStyle name="Normal 6 5 5" xfId="822" xr:uid="{00000000-0005-0000-0000-000039030000}"/>
    <cellStyle name="Normal 6 5 6" xfId="823" xr:uid="{00000000-0005-0000-0000-00003A030000}"/>
    <cellStyle name="Normal 6 5 7" xfId="824" xr:uid="{00000000-0005-0000-0000-00003B030000}"/>
    <cellStyle name="Normal 6 5 8" xfId="825" xr:uid="{00000000-0005-0000-0000-00003C030000}"/>
    <cellStyle name="Normal 6 6" xfId="826" xr:uid="{00000000-0005-0000-0000-00003D030000}"/>
    <cellStyle name="Normal 6 6 2" xfId="827" xr:uid="{00000000-0005-0000-0000-00003E030000}"/>
    <cellStyle name="Normal 6 6 3" xfId="828" xr:uid="{00000000-0005-0000-0000-00003F030000}"/>
    <cellStyle name="Normal 6 6 4" xfId="829" xr:uid="{00000000-0005-0000-0000-000040030000}"/>
    <cellStyle name="Normal 6 6 5" xfId="830" xr:uid="{00000000-0005-0000-0000-000041030000}"/>
    <cellStyle name="Normal 6 6 6" xfId="831" xr:uid="{00000000-0005-0000-0000-000042030000}"/>
    <cellStyle name="Normal 6 6 7" xfId="832" xr:uid="{00000000-0005-0000-0000-000043030000}"/>
    <cellStyle name="Normal 6 6 8" xfId="833" xr:uid="{00000000-0005-0000-0000-000044030000}"/>
    <cellStyle name="Normal 6 7" xfId="834" xr:uid="{00000000-0005-0000-0000-000045030000}"/>
    <cellStyle name="Normal 6 7 2" xfId="835" xr:uid="{00000000-0005-0000-0000-000046030000}"/>
    <cellStyle name="Normal 6 7 3" xfId="836" xr:uid="{00000000-0005-0000-0000-000047030000}"/>
    <cellStyle name="Normal 6 7 4" xfId="837" xr:uid="{00000000-0005-0000-0000-000048030000}"/>
    <cellStyle name="Normal 6 7 5" xfId="838" xr:uid="{00000000-0005-0000-0000-000049030000}"/>
    <cellStyle name="Normal 6 7 6" xfId="839" xr:uid="{00000000-0005-0000-0000-00004A030000}"/>
    <cellStyle name="Normal 6 7 7" xfId="840" xr:uid="{00000000-0005-0000-0000-00004B030000}"/>
    <cellStyle name="Normal 6 7 8" xfId="841" xr:uid="{00000000-0005-0000-0000-00004C030000}"/>
    <cellStyle name="Normal 6 8" xfId="842" xr:uid="{00000000-0005-0000-0000-00004D030000}"/>
    <cellStyle name="Normal 6 8 2" xfId="843" xr:uid="{00000000-0005-0000-0000-00004E030000}"/>
    <cellStyle name="Normal 6 8 3" xfId="844" xr:uid="{00000000-0005-0000-0000-00004F030000}"/>
    <cellStyle name="Normal 6 8 4" xfId="845" xr:uid="{00000000-0005-0000-0000-000050030000}"/>
    <cellStyle name="Normal 6 9" xfId="846" xr:uid="{00000000-0005-0000-0000-000051030000}"/>
    <cellStyle name="Normal 7" xfId="1102" xr:uid="{9A8A2BE5-ABF0-4D95-B431-DD752C43DEDC}"/>
    <cellStyle name="Normal 7 10" xfId="847" xr:uid="{00000000-0005-0000-0000-000052030000}"/>
    <cellStyle name="Normal 7 11" xfId="848" xr:uid="{00000000-0005-0000-0000-000053030000}"/>
    <cellStyle name="Normal 7 12" xfId="849" xr:uid="{00000000-0005-0000-0000-000054030000}"/>
    <cellStyle name="Normal 7 2" xfId="850" xr:uid="{00000000-0005-0000-0000-000055030000}"/>
    <cellStyle name="Normal 7 2 2" xfId="851" xr:uid="{00000000-0005-0000-0000-000056030000}"/>
    <cellStyle name="Normal 7 2 3" xfId="852" xr:uid="{00000000-0005-0000-0000-000057030000}"/>
    <cellStyle name="Normal 7 2 4" xfId="853" xr:uid="{00000000-0005-0000-0000-000058030000}"/>
    <cellStyle name="Normal 7 2 5" xfId="854" xr:uid="{00000000-0005-0000-0000-000059030000}"/>
    <cellStyle name="Normal 7 2 6" xfId="855" xr:uid="{00000000-0005-0000-0000-00005A030000}"/>
    <cellStyle name="Normal 7 2 7" xfId="856" xr:uid="{00000000-0005-0000-0000-00005B030000}"/>
    <cellStyle name="Normal 7 2 8" xfId="857" xr:uid="{00000000-0005-0000-0000-00005C030000}"/>
    <cellStyle name="Normal 7 3" xfId="858" xr:uid="{00000000-0005-0000-0000-00005D030000}"/>
    <cellStyle name="Normal 7 3 2" xfId="859" xr:uid="{00000000-0005-0000-0000-00005E030000}"/>
    <cellStyle name="Normal 7 3 3" xfId="860" xr:uid="{00000000-0005-0000-0000-00005F030000}"/>
    <cellStyle name="Normal 7 3 4" xfId="861" xr:uid="{00000000-0005-0000-0000-000060030000}"/>
    <cellStyle name="Normal 7 3 5" xfId="862" xr:uid="{00000000-0005-0000-0000-000061030000}"/>
    <cellStyle name="Normal 7 3 6" xfId="863" xr:uid="{00000000-0005-0000-0000-000062030000}"/>
    <cellStyle name="Normal 7 3 7" xfId="864" xr:uid="{00000000-0005-0000-0000-000063030000}"/>
    <cellStyle name="Normal 7 3 8" xfId="865" xr:uid="{00000000-0005-0000-0000-000064030000}"/>
    <cellStyle name="Normal 7 4" xfId="866" xr:uid="{00000000-0005-0000-0000-000065030000}"/>
    <cellStyle name="Normal 7 4 2" xfId="867" xr:uid="{00000000-0005-0000-0000-000066030000}"/>
    <cellStyle name="Normal 7 4 3" xfId="868" xr:uid="{00000000-0005-0000-0000-000067030000}"/>
    <cellStyle name="Normal 7 4 4" xfId="869" xr:uid="{00000000-0005-0000-0000-000068030000}"/>
    <cellStyle name="Normal 7 4 5" xfId="870" xr:uid="{00000000-0005-0000-0000-000069030000}"/>
    <cellStyle name="Normal 7 4 6" xfId="871" xr:uid="{00000000-0005-0000-0000-00006A030000}"/>
    <cellStyle name="Normal 7 4 7" xfId="872" xr:uid="{00000000-0005-0000-0000-00006B030000}"/>
    <cellStyle name="Normal 7 4 8" xfId="873" xr:uid="{00000000-0005-0000-0000-00006C030000}"/>
    <cellStyle name="Normal 7 5" xfId="874" xr:uid="{00000000-0005-0000-0000-00006D030000}"/>
    <cellStyle name="Normal 7 5 2" xfId="875" xr:uid="{00000000-0005-0000-0000-00006E030000}"/>
    <cellStyle name="Normal 7 5 3" xfId="876" xr:uid="{00000000-0005-0000-0000-00006F030000}"/>
    <cellStyle name="Normal 7 5 4" xfId="877" xr:uid="{00000000-0005-0000-0000-000070030000}"/>
    <cellStyle name="Normal 7 5 5" xfId="878" xr:uid="{00000000-0005-0000-0000-000071030000}"/>
    <cellStyle name="Normal 7 5 6" xfId="879" xr:uid="{00000000-0005-0000-0000-000072030000}"/>
    <cellStyle name="Normal 7 5 7" xfId="880" xr:uid="{00000000-0005-0000-0000-000073030000}"/>
    <cellStyle name="Normal 7 5 8" xfId="881" xr:uid="{00000000-0005-0000-0000-000074030000}"/>
    <cellStyle name="Normal 7 6" xfId="882" xr:uid="{00000000-0005-0000-0000-000075030000}"/>
    <cellStyle name="Normal 7 6 2" xfId="883" xr:uid="{00000000-0005-0000-0000-000076030000}"/>
    <cellStyle name="Normal 7 6 3" xfId="884" xr:uid="{00000000-0005-0000-0000-000077030000}"/>
    <cellStyle name="Normal 7 6 4" xfId="885" xr:uid="{00000000-0005-0000-0000-000078030000}"/>
    <cellStyle name="Normal 7 6 5" xfId="886" xr:uid="{00000000-0005-0000-0000-000079030000}"/>
    <cellStyle name="Normal 7 6 6" xfId="887" xr:uid="{00000000-0005-0000-0000-00007A030000}"/>
    <cellStyle name="Normal 7 6 7" xfId="888" xr:uid="{00000000-0005-0000-0000-00007B030000}"/>
    <cellStyle name="Normal 7 6 8" xfId="889" xr:uid="{00000000-0005-0000-0000-00007C030000}"/>
    <cellStyle name="Normal 7 7" xfId="890" xr:uid="{00000000-0005-0000-0000-00007D030000}"/>
    <cellStyle name="Normal 7 7 2" xfId="891" xr:uid="{00000000-0005-0000-0000-00007E030000}"/>
    <cellStyle name="Normal 7 7 3" xfId="892" xr:uid="{00000000-0005-0000-0000-00007F030000}"/>
    <cellStyle name="Normal 7 7 4" xfId="893" xr:uid="{00000000-0005-0000-0000-000080030000}"/>
    <cellStyle name="Normal 7 7 5" xfId="894" xr:uid="{00000000-0005-0000-0000-000081030000}"/>
    <cellStyle name="Normal 7 7 6" xfId="895" xr:uid="{00000000-0005-0000-0000-000082030000}"/>
    <cellStyle name="Normal 7 7 7" xfId="896" xr:uid="{00000000-0005-0000-0000-000083030000}"/>
    <cellStyle name="Normal 7 7 8" xfId="897" xr:uid="{00000000-0005-0000-0000-000084030000}"/>
    <cellStyle name="Normal 7 8" xfId="898" xr:uid="{00000000-0005-0000-0000-000085030000}"/>
    <cellStyle name="Normal 7 8 2" xfId="899" xr:uid="{00000000-0005-0000-0000-000086030000}"/>
    <cellStyle name="Normal 7 8 3" xfId="900" xr:uid="{00000000-0005-0000-0000-000087030000}"/>
    <cellStyle name="Normal 7 8 4" xfId="901" xr:uid="{00000000-0005-0000-0000-000088030000}"/>
    <cellStyle name="Normal 7 9" xfId="902" xr:uid="{00000000-0005-0000-0000-000089030000}"/>
    <cellStyle name="Normal 8 10" xfId="903" xr:uid="{00000000-0005-0000-0000-00008A030000}"/>
    <cellStyle name="Normal 8 11" xfId="904" xr:uid="{00000000-0005-0000-0000-00008B030000}"/>
    <cellStyle name="Normal 8 12" xfId="905" xr:uid="{00000000-0005-0000-0000-00008C030000}"/>
    <cellStyle name="Normal 8 2" xfId="906" xr:uid="{00000000-0005-0000-0000-00008D030000}"/>
    <cellStyle name="Normal 8 2 2" xfId="907" xr:uid="{00000000-0005-0000-0000-00008E030000}"/>
    <cellStyle name="Normal 8 2 3" xfId="908" xr:uid="{00000000-0005-0000-0000-00008F030000}"/>
    <cellStyle name="Normal 8 2 4" xfId="909" xr:uid="{00000000-0005-0000-0000-000090030000}"/>
    <cellStyle name="Normal 8 2 5" xfId="910" xr:uid="{00000000-0005-0000-0000-000091030000}"/>
    <cellStyle name="Normal 8 2 6" xfId="911" xr:uid="{00000000-0005-0000-0000-000092030000}"/>
    <cellStyle name="Normal 8 2 7" xfId="912" xr:uid="{00000000-0005-0000-0000-000093030000}"/>
    <cellStyle name="Normal 8 2 8" xfId="913" xr:uid="{00000000-0005-0000-0000-000094030000}"/>
    <cellStyle name="Normal 8 3" xfId="914" xr:uid="{00000000-0005-0000-0000-000095030000}"/>
    <cellStyle name="Normal 8 3 2" xfId="915" xr:uid="{00000000-0005-0000-0000-000096030000}"/>
    <cellStyle name="Normal 8 3 3" xfId="916" xr:uid="{00000000-0005-0000-0000-000097030000}"/>
    <cellStyle name="Normal 8 3 4" xfId="917" xr:uid="{00000000-0005-0000-0000-000098030000}"/>
    <cellStyle name="Normal 8 3 5" xfId="918" xr:uid="{00000000-0005-0000-0000-000099030000}"/>
    <cellStyle name="Normal 8 3 6" xfId="919" xr:uid="{00000000-0005-0000-0000-00009A030000}"/>
    <cellStyle name="Normal 8 3 7" xfId="920" xr:uid="{00000000-0005-0000-0000-00009B030000}"/>
    <cellStyle name="Normal 8 3 8" xfId="921" xr:uid="{00000000-0005-0000-0000-00009C030000}"/>
    <cellStyle name="Normal 8 4" xfId="922" xr:uid="{00000000-0005-0000-0000-00009D030000}"/>
    <cellStyle name="Normal 8 4 2" xfId="923" xr:uid="{00000000-0005-0000-0000-00009E030000}"/>
    <cellStyle name="Normal 8 4 3" xfId="924" xr:uid="{00000000-0005-0000-0000-00009F030000}"/>
    <cellStyle name="Normal 8 4 4" xfId="925" xr:uid="{00000000-0005-0000-0000-0000A0030000}"/>
    <cellStyle name="Normal 8 4 5" xfId="926" xr:uid="{00000000-0005-0000-0000-0000A1030000}"/>
    <cellStyle name="Normal 8 4 6" xfId="927" xr:uid="{00000000-0005-0000-0000-0000A2030000}"/>
    <cellStyle name="Normal 8 4 7" xfId="928" xr:uid="{00000000-0005-0000-0000-0000A3030000}"/>
    <cellStyle name="Normal 8 4 8" xfId="929" xr:uid="{00000000-0005-0000-0000-0000A4030000}"/>
    <cellStyle name="Normal 8 5" xfId="930" xr:uid="{00000000-0005-0000-0000-0000A5030000}"/>
    <cellStyle name="Normal 8 5 2" xfId="931" xr:uid="{00000000-0005-0000-0000-0000A6030000}"/>
    <cellStyle name="Normal 8 5 3" xfId="932" xr:uid="{00000000-0005-0000-0000-0000A7030000}"/>
    <cellStyle name="Normal 8 5 4" xfId="933" xr:uid="{00000000-0005-0000-0000-0000A8030000}"/>
    <cellStyle name="Normal 8 5 5" xfId="934" xr:uid="{00000000-0005-0000-0000-0000A9030000}"/>
    <cellStyle name="Normal 8 5 6" xfId="935" xr:uid="{00000000-0005-0000-0000-0000AA030000}"/>
    <cellStyle name="Normal 8 5 7" xfId="936" xr:uid="{00000000-0005-0000-0000-0000AB030000}"/>
    <cellStyle name="Normal 8 5 8" xfId="937" xr:uid="{00000000-0005-0000-0000-0000AC030000}"/>
    <cellStyle name="Normal 8 6" xfId="938" xr:uid="{00000000-0005-0000-0000-0000AD030000}"/>
    <cellStyle name="Normal 8 6 2" xfId="939" xr:uid="{00000000-0005-0000-0000-0000AE030000}"/>
    <cellStyle name="Normal 8 6 3" xfId="940" xr:uid="{00000000-0005-0000-0000-0000AF030000}"/>
    <cellStyle name="Normal 8 6 4" xfId="941" xr:uid="{00000000-0005-0000-0000-0000B0030000}"/>
    <cellStyle name="Normal 8 6 5" xfId="942" xr:uid="{00000000-0005-0000-0000-0000B1030000}"/>
    <cellStyle name="Normal 8 6 6" xfId="943" xr:uid="{00000000-0005-0000-0000-0000B2030000}"/>
    <cellStyle name="Normal 8 6 7" xfId="944" xr:uid="{00000000-0005-0000-0000-0000B3030000}"/>
    <cellStyle name="Normal 8 6 8" xfId="945" xr:uid="{00000000-0005-0000-0000-0000B4030000}"/>
    <cellStyle name="Normal 8 7" xfId="946" xr:uid="{00000000-0005-0000-0000-0000B5030000}"/>
    <cellStyle name="Normal 8 7 2" xfId="947" xr:uid="{00000000-0005-0000-0000-0000B6030000}"/>
    <cellStyle name="Normal 8 7 3" xfId="948" xr:uid="{00000000-0005-0000-0000-0000B7030000}"/>
    <cellStyle name="Normal 8 7 4" xfId="949" xr:uid="{00000000-0005-0000-0000-0000B8030000}"/>
    <cellStyle name="Normal 8 7 5" xfId="950" xr:uid="{00000000-0005-0000-0000-0000B9030000}"/>
    <cellStyle name="Normal 8 7 6" xfId="951" xr:uid="{00000000-0005-0000-0000-0000BA030000}"/>
    <cellStyle name="Normal 8 7 7" xfId="952" xr:uid="{00000000-0005-0000-0000-0000BB030000}"/>
    <cellStyle name="Normal 8 7 8" xfId="953" xr:uid="{00000000-0005-0000-0000-0000BC030000}"/>
    <cellStyle name="Normal 8 8" xfId="954" xr:uid="{00000000-0005-0000-0000-0000BD030000}"/>
    <cellStyle name="Normal 8 8 2" xfId="955" xr:uid="{00000000-0005-0000-0000-0000BE030000}"/>
    <cellStyle name="Normal 8 8 3" xfId="956" xr:uid="{00000000-0005-0000-0000-0000BF030000}"/>
    <cellStyle name="Normal 8 8 4" xfId="957" xr:uid="{00000000-0005-0000-0000-0000C0030000}"/>
    <cellStyle name="Normal 8 9" xfId="958" xr:uid="{00000000-0005-0000-0000-0000C1030000}"/>
    <cellStyle name="Normal 9 10" xfId="959" xr:uid="{00000000-0005-0000-0000-0000C2030000}"/>
    <cellStyle name="Normal 9 11" xfId="960" xr:uid="{00000000-0005-0000-0000-0000C3030000}"/>
    <cellStyle name="Normal 9 12" xfId="961" xr:uid="{00000000-0005-0000-0000-0000C4030000}"/>
    <cellStyle name="Normal 9 2" xfId="962" xr:uid="{00000000-0005-0000-0000-0000C5030000}"/>
    <cellStyle name="Normal 9 2 2" xfId="963" xr:uid="{00000000-0005-0000-0000-0000C6030000}"/>
    <cellStyle name="Normal 9 2 3" xfId="964" xr:uid="{00000000-0005-0000-0000-0000C7030000}"/>
    <cellStyle name="Normal 9 2 4" xfId="965" xr:uid="{00000000-0005-0000-0000-0000C8030000}"/>
    <cellStyle name="Normal 9 2 5" xfId="966" xr:uid="{00000000-0005-0000-0000-0000C9030000}"/>
    <cellStyle name="Normal 9 2 6" xfId="967" xr:uid="{00000000-0005-0000-0000-0000CA030000}"/>
    <cellStyle name="Normal 9 2 7" xfId="968" xr:uid="{00000000-0005-0000-0000-0000CB030000}"/>
    <cellStyle name="Normal 9 2 8" xfId="969" xr:uid="{00000000-0005-0000-0000-0000CC030000}"/>
    <cellStyle name="Normal 9 3" xfId="970" xr:uid="{00000000-0005-0000-0000-0000CD030000}"/>
    <cellStyle name="Normal 9 3 2" xfId="971" xr:uid="{00000000-0005-0000-0000-0000CE030000}"/>
    <cellStyle name="Normal 9 3 3" xfId="972" xr:uid="{00000000-0005-0000-0000-0000CF030000}"/>
    <cellStyle name="Normal 9 3 4" xfId="973" xr:uid="{00000000-0005-0000-0000-0000D0030000}"/>
    <cellStyle name="Normal 9 3 5" xfId="974" xr:uid="{00000000-0005-0000-0000-0000D1030000}"/>
    <cellStyle name="Normal 9 3 6" xfId="975" xr:uid="{00000000-0005-0000-0000-0000D2030000}"/>
    <cellStyle name="Normal 9 3 7" xfId="976" xr:uid="{00000000-0005-0000-0000-0000D3030000}"/>
    <cellStyle name="Normal 9 3 8" xfId="977" xr:uid="{00000000-0005-0000-0000-0000D4030000}"/>
    <cellStyle name="Normal 9 4" xfId="978" xr:uid="{00000000-0005-0000-0000-0000D5030000}"/>
    <cellStyle name="Normal 9 4 2" xfId="979" xr:uid="{00000000-0005-0000-0000-0000D6030000}"/>
    <cellStyle name="Normal 9 4 3" xfId="980" xr:uid="{00000000-0005-0000-0000-0000D7030000}"/>
    <cellStyle name="Normal 9 4 4" xfId="981" xr:uid="{00000000-0005-0000-0000-0000D8030000}"/>
    <cellStyle name="Normal 9 4 5" xfId="982" xr:uid="{00000000-0005-0000-0000-0000D9030000}"/>
    <cellStyle name="Normal 9 4 6" xfId="983" xr:uid="{00000000-0005-0000-0000-0000DA030000}"/>
    <cellStyle name="Normal 9 4 7" xfId="984" xr:uid="{00000000-0005-0000-0000-0000DB030000}"/>
    <cellStyle name="Normal 9 4 8" xfId="985" xr:uid="{00000000-0005-0000-0000-0000DC030000}"/>
    <cellStyle name="Normal 9 5" xfId="986" xr:uid="{00000000-0005-0000-0000-0000DD030000}"/>
    <cellStyle name="Normal 9 5 2" xfId="987" xr:uid="{00000000-0005-0000-0000-0000DE030000}"/>
    <cellStyle name="Normal 9 5 3" xfId="988" xr:uid="{00000000-0005-0000-0000-0000DF030000}"/>
    <cellStyle name="Normal 9 5 4" xfId="989" xr:uid="{00000000-0005-0000-0000-0000E0030000}"/>
    <cellStyle name="Normal 9 5 5" xfId="990" xr:uid="{00000000-0005-0000-0000-0000E1030000}"/>
    <cellStyle name="Normal 9 5 6" xfId="991" xr:uid="{00000000-0005-0000-0000-0000E2030000}"/>
    <cellStyle name="Normal 9 5 7" xfId="992" xr:uid="{00000000-0005-0000-0000-0000E3030000}"/>
    <cellStyle name="Normal 9 5 8" xfId="993" xr:uid="{00000000-0005-0000-0000-0000E4030000}"/>
    <cellStyle name="Normal 9 6" xfId="994" xr:uid="{00000000-0005-0000-0000-0000E5030000}"/>
    <cellStyle name="Normal 9 6 2" xfId="995" xr:uid="{00000000-0005-0000-0000-0000E6030000}"/>
    <cellStyle name="Normal 9 6 3" xfId="996" xr:uid="{00000000-0005-0000-0000-0000E7030000}"/>
    <cellStyle name="Normal 9 6 4" xfId="997" xr:uid="{00000000-0005-0000-0000-0000E8030000}"/>
    <cellStyle name="Normal 9 6 5" xfId="998" xr:uid="{00000000-0005-0000-0000-0000E9030000}"/>
    <cellStyle name="Normal 9 6 6" xfId="999" xr:uid="{00000000-0005-0000-0000-0000EA030000}"/>
    <cellStyle name="Normal 9 6 7" xfId="1000" xr:uid="{00000000-0005-0000-0000-0000EB030000}"/>
    <cellStyle name="Normal 9 6 8" xfId="1001" xr:uid="{00000000-0005-0000-0000-0000EC030000}"/>
    <cellStyle name="Normal 9 7" xfId="1002" xr:uid="{00000000-0005-0000-0000-0000ED030000}"/>
    <cellStyle name="Normal 9 7 2" xfId="1003" xr:uid="{00000000-0005-0000-0000-0000EE030000}"/>
    <cellStyle name="Normal 9 7 3" xfId="1004" xr:uid="{00000000-0005-0000-0000-0000EF030000}"/>
    <cellStyle name="Normal 9 7 4" xfId="1005" xr:uid="{00000000-0005-0000-0000-0000F0030000}"/>
    <cellStyle name="Normal 9 7 5" xfId="1006" xr:uid="{00000000-0005-0000-0000-0000F1030000}"/>
    <cellStyle name="Normal 9 7 6" xfId="1007" xr:uid="{00000000-0005-0000-0000-0000F2030000}"/>
    <cellStyle name="Normal 9 7 7" xfId="1008" xr:uid="{00000000-0005-0000-0000-0000F3030000}"/>
    <cellStyle name="Normal 9 7 8" xfId="1009" xr:uid="{00000000-0005-0000-0000-0000F4030000}"/>
    <cellStyle name="Normal 9 8" xfId="1010" xr:uid="{00000000-0005-0000-0000-0000F5030000}"/>
    <cellStyle name="Normal 9 8 2" xfId="1011" xr:uid="{00000000-0005-0000-0000-0000F6030000}"/>
    <cellStyle name="Normal 9 8 3" xfId="1012" xr:uid="{00000000-0005-0000-0000-0000F7030000}"/>
    <cellStyle name="Normal 9 8 4" xfId="1013" xr:uid="{00000000-0005-0000-0000-0000F8030000}"/>
    <cellStyle name="Normal 9 8 5" xfId="1014" xr:uid="{00000000-0005-0000-0000-0000F9030000}"/>
    <cellStyle name="Normal 9 8 6" xfId="1015" xr:uid="{00000000-0005-0000-0000-0000FA030000}"/>
    <cellStyle name="Normal 9 9" xfId="1016" xr:uid="{00000000-0005-0000-0000-0000FB030000}"/>
    <cellStyle name="Notas 2" xfId="1017" xr:uid="{00000000-0005-0000-0000-0000FC030000}"/>
    <cellStyle name="Notas 2 2" xfId="1018" xr:uid="{00000000-0005-0000-0000-0000FD030000}"/>
    <cellStyle name="Porcentaje" xfId="1092" builtinId="5"/>
    <cellStyle name="Porcentaje 2" xfId="1020" xr:uid="{00000000-0005-0000-0000-0000FF030000}"/>
    <cellStyle name="Porcentaje 3" xfId="1019" xr:uid="{00000000-0005-0000-0000-000000040000}"/>
    <cellStyle name="Porcentaje 4" xfId="1091" xr:uid="{00000000-0005-0000-0000-000001040000}"/>
    <cellStyle name="Porcentaje 4 2" xfId="1109" xr:uid="{EE73FB72-BC29-407C-A0ED-FEA99D320843}"/>
    <cellStyle name="Porcentual 2 2" xfId="1021" xr:uid="{00000000-0005-0000-0000-000002040000}"/>
    <cellStyle name="Porcentual 2 2 2" xfId="1022" xr:uid="{00000000-0005-0000-0000-000003040000}"/>
    <cellStyle name="Porcentual 2 2 3" xfId="1023" xr:uid="{00000000-0005-0000-0000-000004040000}"/>
    <cellStyle name="Porcentual 2 2 4" xfId="1024" xr:uid="{00000000-0005-0000-0000-000005040000}"/>
    <cellStyle name="Porcentual 2 2 5" xfId="1025" xr:uid="{00000000-0005-0000-0000-000006040000}"/>
    <cellStyle name="Porcentual 2 2 6" xfId="1026" xr:uid="{00000000-0005-0000-0000-000007040000}"/>
    <cellStyle name="Porcentual 2 2 7" xfId="1027" xr:uid="{00000000-0005-0000-0000-000008040000}"/>
    <cellStyle name="Porcentual 2 2 8" xfId="1028" xr:uid="{00000000-0005-0000-0000-000009040000}"/>
    <cellStyle name="Porcentual 2 3" xfId="1029" xr:uid="{00000000-0005-0000-0000-00000A040000}"/>
    <cellStyle name="Porcentual 2 4" xfId="1030" xr:uid="{00000000-0005-0000-0000-00000B040000}"/>
    <cellStyle name="Porcentual 25 10" xfId="1031" xr:uid="{00000000-0005-0000-0000-00000C040000}"/>
    <cellStyle name="Porcentual 25 10 2" xfId="1032" xr:uid="{00000000-0005-0000-0000-00000D040000}"/>
    <cellStyle name="Porcentual 25 10 3" xfId="1033" xr:uid="{00000000-0005-0000-0000-00000E040000}"/>
    <cellStyle name="Porcentual 25 10 4" xfId="1034" xr:uid="{00000000-0005-0000-0000-00000F040000}"/>
    <cellStyle name="Porcentual 25 10 5" xfId="1035" xr:uid="{00000000-0005-0000-0000-000010040000}"/>
    <cellStyle name="Porcentual 25 10 6" xfId="1036" xr:uid="{00000000-0005-0000-0000-000011040000}"/>
    <cellStyle name="Porcentual 25 11" xfId="1037" xr:uid="{00000000-0005-0000-0000-000012040000}"/>
    <cellStyle name="Porcentual 25 12" xfId="1038" xr:uid="{00000000-0005-0000-0000-000013040000}"/>
    <cellStyle name="Porcentual 25 13" xfId="1039" xr:uid="{00000000-0005-0000-0000-000014040000}"/>
    <cellStyle name="Porcentual 25 14" xfId="1040" xr:uid="{00000000-0005-0000-0000-000015040000}"/>
    <cellStyle name="Porcentual 25 15" xfId="1041" xr:uid="{00000000-0005-0000-0000-000016040000}"/>
    <cellStyle name="Porcentual 25 16" xfId="1042" xr:uid="{00000000-0005-0000-0000-000017040000}"/>
    <cellStyle name="Porcentual 25 17" xfId="1043" xr:uid="{00000000-0005-0000-0000-000018040000}"/>
    <cellStyle name="Porcentual 25 18" xfId="1044" xr:uid="{00000000-0005-0000-0000-000019040000}"/>
    <cellStyle name="Porcentual 25 2" xfId="1045" xr:uid="{00000000-0005-0000-0000-00001A040000}"/>
    <cellStyle name="Porcentual 25 2 10" xfId="1046" xr:uid="{00000000-0005-0000-0000-00001B040000}"/>
    <cellStyle name="Porcentual 25 2 11" xfId="1047" xr:uid="{00000000-0005-0000-0000-00001C040000}"/>
    <cellStyle name="Porcentual 25 2 2" xfId="1048" xr:uid="{00000000-0005-0000-0000-00001D040000}"/>
    <cellStyle name="Porcentual 25 2 3" xfId="1049" xr:uid="{00000000-0005-0000-0000-00001E040000}"/>
    <cellStyle name="Porcentual 25 2 4" xfId="1050" xr:uid="{00000000-0005-0000-0000-00001F040000}"/>
    <cellStyle name="Porcentual 25 2 5" xfId="1051" xr:uid="{00000000-0005-0000-0000-000020040000}"/>
    <cellStyle name="Porcentual 25 2 6" xfId="1052" xr:uid="{00000000-0005-0000-0000-000021040000}"/>
    <cellStyle name="Porcentual 25 2 7" xfId="1053" xr:uid="{00000000-0005-0000-0000-000022040000}"/>
    <cellStyle name="Porcentual 25 2 8" xfId="1054" xr:uid="{00000000-0005-0000-0000-000023040000}"/>
    <cellStyle name="Porcentual 25 2 9" xfId="1055" xr:uid="{00000000-0005-0000-0000-000024040000}"/>
    <cellStyle name="Porcentual 25 3" xfId="1056" xr:uid="{00000000-0005-0000-0000-000025040000}"/>
    <cellStyle name="Porcentual 25 3 10" xfId="1057" xr:uid="{00000000-0005-0000-0000-000026040000}"/>
    <cellStyle name="Porcentual 25 3 11" xfId="1058" xr:uid="{00000000-0005-0000-0000-000027040000}"/>
    <cellStyle name="Porcentual 25 3 2" xfId="1059" xr:uid="{00000000-0005-0000-0000-000028040000}"/>
    <cellStyle name="Porcentual 25 3 3" xfId="1060" xr:uid="{00000000-0005-0000-0000-000029040000}"/>
    <cellStyle name="Porcentual 25 3 4" xfId="1061" xr:uid="{00000000-0005-0000-0000-00002A040000}"/>
    <cellStyle name="Porcentual 25 3 5" xfId="1062" xr:uid="{00000000-0005-0000-0000-00002B040000}"/>
    <cellStyle name="Porcentual 25 3 6" xfId="1063" xr:uid="{00000000-0005-0000-0000-00002C040000}"/>
    <cellStyle name="Porcentual 25 3 7" xfId="1064" xr:uid="{00000000-0005-0000-0000-00002D040000}"/>
    <cellStyle name="Porcentual 25 3 8" xfId="1065" xr:uid="{00000000-0005-0000-0000-00002E040000}"/>
    <cellStyle name="Porcentual 25 3 9" xfId="1066" xr:uid="{00000000-0005-0000-0000-00002F040000}"/>
    <cellStyle name="Porcentual 25 4" xfId="1067" xr:uid="{00000000-0005-0000-0000-000030040000}"/>
    <cellStyle name="Porcentual 25 4 2" xfId="1068" xr:uid="{00000000-0005-0000-0000-000031040000}"/>
    <cellStyle name="Porcentual 25 4 2 2" xfId="1069" xr:uid="{00000000-0005-0000-0000-000032040000}"/>
    <cellStyle name="Porcentual 25 4 2 2 2" xfId="1070" xr:uid="{00000000-0005-0000-0000-000033040000}"/>
    <cellStyle name="Porcentual 25 4 2 2 3" xfId="1071" xr:uid="{00000000-0005-0000-0000-000034040000}"/>
    <cellStyle name="Porcentual 25 4 2 2 4" xfId="1072" xr:uid="{00000000-0005-0000-0000-000035040000}"/>
    <cellStyle name="Porcentual 25 4 2 2 5" xfId="1073" xr:uid="{00000000-0005-0000-0000-000036040000}"/>
    <cellStyle name="Porcentual 25 4 2 2 6" xfId="1074" xr:uid="{00000000-0005-0000-0000-000037040000}"/>
    <cellStyle name="Porcentual 25 4 3" xfId="1075" xr:uid="{00000000-0005-0000-0000-000038040000}"/>
    <cellStyle name="Porcentual 25 4 4" xfId="1076" xr:uid="{00000000-0005-0000-0000-000039040000}"/>
    <cellStyle name="Porcentual 25 4 5" xfId="1077" xr:uid="{00000000-0005-0000-0000-00003A040000}"/>
    <cellStyle name="Porcentual 25 4 6" xfId="1078" xr:uid="{00000000-0005-0000-0000-00003B040000}"/>
    <cellStyle name="Porcentual 25 4 7" xfId="1079" xr:uid="{00000000-0005-0000-0000-00003C040000}"/>
    <cellStyle name="Porcentual 25 5" xfId="1080" xr:uid="{00000000-0005-0000-0000-00003D040000}"/>
    <cellStyle name="Porcentual 25 6" xfId="1081" xr:uid="{00000000-0005-0000-0000-00003E040000}"/>
    <cellStyle name="Porcentual 25 7" xfId="1082" xr:uid="{00000000-0005-0000-0000-00003F040000}"/>
    <cellStyle name="Porcentual 25 8" xfId="1083" xr:uid="{00000000-0005-0000-0000-000040040000}"/>
    <cellStyle name="Porcentual 25 9" xfId="1084" xr:uid="{00000000-0005-0000-0000-000041040000}"/>
    <cellStyle name="Porcentual 3 2" xfId="1085" xr:uid="{00000000-0005-0000-0000-000042040000}"/>
    <cellStyle name="Porcentual 4 2" xfId="1086" xr:uid="{00000000-0005-0000-0000-000043040000}"/>
    <cellStyle name="Título" xfId="1087" builtinId="1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0033CC"/>
      <color rgb="FF00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externalLink" Target="externalLinks/externalLink2.xml"/><Relationship Id="rId47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externalLink" Target="externalLinks/externalLink3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sharedStrings" Target="sharedStrings.xml"/><Relationship Id="rId20" Type="http://schemas.openxmlformats.org/officeDocument/2006/relationships/worksheet" Target="worksheets/sheet20.xml"/><Relationship Id="rId41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13335</xdr:colOff>
      <xdr:row>0</xdr:row>
      <xdr:rowOff>0</xdr:rowOff>
    </xdr:from>
    <xdr:to>
      <xdr:col>5</xdr:col>
      <xdr:colOff>0</xdr:colOff>
      <xdr:row>3</xdr:row>
      <xdr:rowOff>19050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57335" y="0"/>
          <a:ext cx="1015365" cy="981075"/>
        </a:xfrm>
        <a:prstGeom prst="rect">
          <a:avLst/>
        </a:prstGeom>
        <a:solidFill>
          <a:schemeClr val="tx2"/>
        </a:solidFill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mlopezm\Documents\LOUR96\fiscal\ObligadoFMI-con%20binacionale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7146\Esto\Esto\Planinfo%20V2\Bases%20para%20probar\otros,%20no%20menos%20importantes\Mis%20documentos\excel\1.xls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BCP027\digital-sggof\DASP\06_ESTADISTICAS%20DASP\Estadisticas%20SIPAP\A&#241;o%202026\3_Marzo\Informe%20TX%20SPI%20por%20rango%20monto%2010M.xlsx" TargetMode="External"/><Relationship Id="rId1" Type="http://schemas.openxmlformats.org/officeDocument/2006/relationships/externalLinkPath" Target="Informe%20TX%20SPI%20por%20rango%20monto%2010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acienda"/>
      <sheetName val="FISCALMH"/>
      <sheetName val="EN $US"/>
      <sheetName val="acumulado"/>
      <sheetName val="ejecpresNueva"/>
      <sheetName val="fiscalmhvert"/>
      <sheetName val="viejo"/>
      <sheetName val="Mozart Reports"/>
      <sheetName val="viejovert"/>
      <sheetName val="EJECPRES VIEJA"/>
      <sheetName val="pycifras"/>
      <sheetName val="Cuadro19"/>
      <sheetName val="Fiscco5"/>
      <sheetName val="FISCO5ACUMULADO"/>
      <sheetName val="FISC5ACDOL"/>
      <sheetName val="fisco5 ac pib"/>
      <sheetName val="acum inter"/>
      <sheetName val="DEFLACTADO"/>
      <sheetName val="VAR REAL"/>
      <sheetName val="fiscco5creciminteranual"/>
      <sheetName val="fisco5%pib"/>
      <sheetName val="fisco5dol"/>
      <sheetName val=" nuevofisco5"/>
      <sheetName val="ingresos "/>
      <sheetName val="Gastos"/>
      <sheetName val="Gastos1"/>
      <sheetName val="def.sup"/>
      <sheetName val="inf monetario"/>
      <sheetName val="ahorro del gob"/>
      <sheetName val="RESFIS"/>
      <sheetName val="Coyuntura"/>
      <sheetName val="def-sup-pib"/>
      <sheetName val="resultadoprimario "/>
      <sheetName val="Resultado Primario nuevo"/>
      <sheetName val="res prim % del pib"/>
      <sheetName val="NACUNIDAS"/>
      <sheetName val="balance de la admcen"/>
      <sheetName val="LEY-EJC"/>
      <sheetName val="2015"/>
      <sheetName val="pag14-15"/>
      <sheetName val="2014"/>
      <sheetName val="pag14-14"/>
      <sheetName val="2013"/>
      <sheetName val="pag14-13"/>
      <sheetName val="2012"/>
      <sheetName val="pag14-12"/>
      <sheetName val="2011"/>
      <sheetName val="pag14-11"/>
      <sheetName val="2010"/>
      <sheetName val="Pag14-10"/>
      <sheetName val="Hoja4"/>
      <sheetName val="pag14-09"/>
      <sheetName val="Hoja08"/>
      <sheetName val="pag14-08"/>
      <sheetName val="Hoja07"/>
      <sheetName val="pag14-07"/>
      <sheetName val="Hoja206"/>
      <sheetName val="pag14-06"/>
      <sheetName val="Hoja205"/>
      <sheetName val="pag14-05"/>
      <sheetName val="Hoja304"/>
      <sheetName val="pag14-04"/>
      <sheetName val="pag14-03"/>
      <sheetName val="pag14-02"/>
      <sheetName val="pag14-01"/>
      <sheetName val="pag14-00"/>
      <sheetName val="pag14-99"/>
      <sheetName val="P13 y fmi"/>
      <sheetName val="pag 18 bolbcpnvo"/>
      <sheetName val="pag 18bolbcp"/>
      <sheetName val="para imprimir"/>
      <sheetName val="ind.ec"/>
      <sheetName val="ingnetode us$"/>
      <sheetName val="Serv de la deuda"/>
      <sheetName val="CepalNvo"/>
      <sheetName val="cepal"/>
      <sheetName val="resumen"/>
      <sheetName val="RATIOS"/>
      <sheetName val="Ratios1"/>
      <sheetName val="pedido zulma"/>
      <sheetName val="financiamiento"/>
      <sheetName val="triptico"/>
      <sheetName val="hoja"/>
      <sheetName val="nec de fin ceoma"/>
      <sheetName val="Hoja1"/>
      <sheetName val="banco mundial"/>
      <sheetName val="Ceoma"/>
      <sheetName val="proy ceoma"/>
      <sheetName val="Hoja2"/>
      <sheetName val="Hoja5"/>
    </sheetNames>
    <sheetDataSet>
      <sheetData sheetId="0"/>
      <sheetData sheetId="1">
        <row r="154">
          <cell r="BY154">
            <v>53962326.677000001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"/>
      <sheetName val="#¡REF"/>
    </sheetNames>
    <sheetDataSet>
      <sheetData sheetId="0" refreshError="1"/>
      <sheetData sheetId="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</sheetNames>
    <sheetDataSet>
      <sheetData sheetId="0">
        <row r="137">
          <cell r="V137" t="str">
            <v>AMAMPYPAXXXX</v>
          </cell>
          <cell r="W137">
            <v>1041981</v>
          </cell>
          <cell r="X137">
            <v>461565685304</v>
          </cell>
        </row>
        <row r="138">
          <cell r="V138" t="str">
            <v>BCNAPYPAXXXX</v>
          </cell>
          <cell r="W138">
            <v>3262744</v>
          </cell>
          <cell r="X138">
            <v>1751682799383</v>
          </cell>
        </row>
        <row r="139">
          <cell r="V139" t="str">
            <v>BCOPPYPAXXXX</v>
          </cell>
          <cell r="W139">
            <v>689092</v>
          </cell>
          <cell r="X139">
            <v>414240997161</v>
          </cell>
        </row>
        <row r="140">
          <cell r="V140" t="str">
            <v>BGNBPYPXXXXX</v>
          </cell>
          <cell r="W140">
            <v>1411076</v>
          </cell>
          <cell r="X140">
            <v>719095738916</v>
          </cell>
        </row>
        <row r="141">
          <cell r="V141" t="str">
            <v>BNFAPYPAXXXX</v>
          </cell>
          <cell r="W141">
            <v>2882704</v>
          </cell>
          <cell r="X141">
            <v>1276513705345</v>
          </cell>
        </row>
        <row r="142">
          <cell r="V142" t="str">
            <v>BNITPYPAXXXX</v>
          </cell>
          <cell r="W142">
            <v>1426295</v>
          </cell>
          <cell r="X142">
            <v>604727340559</v>
          </cell>
        </row>
        <row r="143">
          <cell r="V143" t="str">
            <v>BRASPYPXXXXX</v>
          </cell>
          <cell r="W143">
            <v>90</v>
          </cell>
          <cell r="X143">
            <v>138295091</v>
          </cell>
        </row>
        <row r="144">
          <cell r="V144" t="str">
            <v>BSUDPYPXXXXX</v>
          </cell>
          <cell r="W144">
            <v>1272327</v>
          </cell>
          <cell r="X144">
            <v>798461461815</v>
          </cell>
        </row>
        <row r="145">
          <cell r="V145" t="str">
            <v>CITIUS33XASR</v>
          </cell>
          <cell r="W145">
            <v>100434</v>
          </cell>
          <cell r="X145">
            <v>20207950632</v>
          </cell>
        </row>
        <row r="146">
          <cell r="V146" t="str">
            <v>COMAPYPAXXXX</v>
          </cell>
          <cell r="W146">
            <v>14385967</v>
          </cell>
          <cell r="X146">
            <v>4623967675116</v>
          </cell>
        </row>
        <row r="147">
          <cell r="V147" t="str">
            <v>FAMIPYPAXXXX</v>
          </cell>
          <cell r="W147">
            <v>10519628</v>
          </cell>
          <cell r="X147">
            <v>2750325069385</v>
          </cell>
        </row>
        <row r="148">
          <cell r="V148" t="str">
            <v>FICSPYPAXXXX</v>
          </cell>
          <cell r="W148">
            <v>87806</v>
          </cell>
          <cell r="X148">
            <v>49385991228</v>
          </cell>
        </row>
        <row r="149">
          <cell r="V149" t="str">
            <v>FINLPYPAXXXX</v>
          </cell>
          <cell r="W149">
            <v>197148</v>
          </cell>
          <cell r="X149">
            <v>34968863812</v>
          </cell>
        </row>
        <row r="150">
          <cell r="V150" t="str">
            <v>FIPJPYPAXXXX</v>
          </cell>
          <cell r="W150">
            <v>139643</v>
          </cell>
          <cell r="X150">
            <v>63539451996</v>
          </cell>
        </row>
        <row r="151">
          <cell r="V151" t="str">
            <v>IIFAPYPAXXXX</v>
          </cell>
          <cell r="W151">
            <v>798246</v>
          </cell>
          <cell r="X151">
            <v>409330177320</v>
          </cell>
        </row>
        <row r="152">
          <cell r="V152" t="str">
            <v>NACNPYPAXXXX</v>
          </cell>
          <cell r="W152">
            <v>4729</v>
          </cell>
          <cell r="X152">
            <v>6800489568</v>
          </cell>
        </row>
        <row r="153">
          <cell r="V153" t="str">
            <v>SOLAPYPAXXXX</v>
          </cell>
          <cell r="W153">
            <v>170923</v>
          </cell>
          <cell r="X153">
            <v>79668831928</v>
          </cell>
        </row>
        <row r="154">
          <cell r="V154" t="str">
            <v>TUFIPYPAXXXX</v>
          </cell>
          <cell r="W154">
            <v>7746224</v>
          </cell>
          <cell r="X154">
            <v>1229704498365</v>
          </cell>
        </row>
        <row r="155">
          <cell r="V155" t="str">
            <v>UBBRPYPXXXXX</v>
          </cell>
          <cell r="W155">
            <v>5349667</v>
          </cell>
          <cell r="X155">
            <v>2386793123966</v>
          </cell>
        </row>
        <row r="156">
          <cell r="V156" t="str">
            <v>ZETAPYPAXXXX</v>
          </cell>
          <cell r="W156">
            <v>82853</v>
          </cell>
          <cell r="X156">
            <v>67746644348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D56"/>
  <sheetViews>
    <sheetView showGridLines="0" tabSelected="1" zoomScale="115" zoomScaleNormal="115" zoomScaleSheetLayoutView="100" workbookViewId="0">
      <pane xSplit="2" ySplit="6" topLeftCell="C7" activePane="bottomRight" state="frozen"/>
      <selection activeCell="G22" sqref="G22"/>
      <selection pane="topRight" activeCell="G22" sqref="G22"/>
      <selection pane="bottomLeft" activeCell="G22" sqref="G22"/>
      <selection pane="bottomRight" sqref="A1:A3"/>
    </sheetView>
  </sheetViews>
  <sheetFormatPr baseColWidth="10" defaultColWidth="14.6640625" defaultRowHeight="14.4" x14ac:dyDescent="0.3"/>
  <cols>
    <col min="1" max="1" width="5.6640625" style="3" customWidth="1"/>
    <col min="2" max="2" width="30.6640625" style="3" customWidth="1"/>
    <col min="3" max="3" width="100.6640625" style="3" customWidth="1"/>
    <col min="4" max="4" width="2.6640625" style="3" customWidth="1"/>
    <col min="5" max="20" width="12.6640625" style="3" customWidth="1"/>
    <col min="21" max="251" width="14.6640625" style="3"/>
    <col min="252" max="252" width="27.88671875" style="3" customWidth="1"/>
    <col min="253" max="255" width="13.6640625" style="3" customWidth="1"/>
    <col min="256" max="256" width="3.33203125" style="3" customWidth="1"/>
    <col min="257" max="257" width="13.6640625" style="3" customWidth="1"/>
    <col min="258" max="258" width="22.33203125" style="3" customWidth="1"/>
    <col min="259" max="262" width="13.6640625" style="3" customWidth="1"/>
    <col min="263" max="263" width="3.33203125" style="3" customWidth="1"/>
    <col min="264" max="266" width="13.6640625" style="3" customWidth="1"/>
    <col min="267" max="507" width="14.6640625" style="3"/>
    <col min="508" max="508" width="27.88671875" style="3" customWidth="1"/>
    <col min="509" max="511" width="13.6640625" style="3" customWidth="1"/>
    <col min="512" max="512" width="3.33203125" style="3" customWidth="1"/>
    <col min="513" max="513" width="13.6640625" style="3" customWidth="1"/>
    <col min="514" max="514" width="22.33203125" style="3" customWidth="1"/>
    <col min="515" max="518" width="13.6640625" style="3" customWidth="1"/>
    <col min="519" max="519" width="3.33203125" style="3" customWidth="1"/>
    <col min="520" max="522" width="13.6640625" style="3" customWidth="1"/>
    <col min="523" max="763" width="14.6640625" style="3"/>
    <col min="764" max="764" width="27.88671875" style="3" customWidth="1"/>
    <col min="765" max="767" width="13.6640625" style="3" customWidth="1"/>
    <col min="768" max="768" width="3.33203125" style="3" customWidth="1"/>
    <col min="769" max="769" width="13.6640625" style="3" customWidth="1"/>
    <col min="770" max="770" width="22.33203125" style="3" customWidth="1"/>
    <col min="771" max="774" width="13.6640625" style="3" customWidth="1"/>
    <col min="775" max="775" width="3.33203125" style="3" customWidth="1"/>
    <col min="776" max="778" width="13.6640625" style="3" customWidth="1"/>
    <col min="779" max="1019" width="14.6640625" style="3"/>
    <col min="1020" max="1020" width="27.88671875" style="3" customWidth="1"/>
    <col min="1021" max="1023" width="13.6640625" style="3" customWidth="1"/>
    <col min="1024" max="1024" width="3.33203125" style="3" customWidth="1"/>
    <col min="1025" max="1025" width="13.6640625" style="3" customWidth="1"/>
    <col min="1026" max="1026" width="22.33203125" style="3" customWidth="1"/>
    <col min="1027" max="1030" width="13.6640625" style="3" customWidth="1"/>
    <col min="1031" max="1031" width="3.33203125" style="3" customWidth="1"/>
    <col min="1032" max="1034" width="13.6640625" style="3" customWidth="1"/>
    <col min="1035" max="1275" width="14.6640625" style="3"/>
    <col min="1276" max="1276" width="27.88671875" style="3" customWidth="1"/>
    <col min="1277" max="1279" width="13.6640625" style="3" customWidth="1"/>
    <col min="1280" max="1280" width="3.33203125" style="3" customWidth="1"/>
    <col min="1281" max="1281" width="13.6640625" style="3" customWidth="1"/>
    <col min="1282" max="1282" width="22.33203125" style="3" customWidth="1"/>
    <col min="1283" max="1286" width="13.6640625" style="3" customWidth="1"/>
    <col min="1287" max="1287" width="3.33203125" style="3" customWidth="1"/>
    <col min="1288" max="1290" width="13.6640625" style="3" customWidth="1"/>
    <col min="1291" max="1531" width="14.6640625" style="3"/>
    <col min="1532" max="1532" width="27.88671875" style="3" customWidth="1"/>
    <col min="1533" max="1535" width="13.6640625" style="3" customWidth="1"/>
    <col min="1536" max="1536" width="3.33203125" style="3" customWidth="1"/>
    <col min="1537" max="1537" width="13.6640625" style="3" customWidth="1"/>
    <col min="1538" max="1538" width="22.33203125" style="3" customWidth="1"/>
    <col min="1539" max="1542" width="13.6640625" style="3" customWidth="1"/>
    <col min="1543" max="1543" width="3.33203125" style="3" customWidth="1"/>
    <col min="1544" max="1546" width="13.6640625" style="3" customWidth="1"/>
    <col min="1547" max="1787" width="14.6640625" style="3"/>
    <col min="1788" max="1788" width="27.88671875" style="3" customWidth="1"/>
    <col min="1789" max="1791" width="13.6640625" style="3" customWidth="1"/>
    <col min="1792" max="1792" width="3.33203125" style="3" customWidth="1"/>
    <col min="1793" max="1793" width="13.6640625" style="3" customWidth="1"/>
    <col min="1794" max="1794" width="22.33203125" style="3" customWidth="1"/>
    <col min="1795" max="1798" width="13.6640625" style="3" customWidth="1"/>
    <col min="1799" max="1799" width="3.33203125" style="3" customWidth="1"/>
    <col min="1800" max="1802" width="13.6640625" style="3" customWidth="1"/>
    <col min="1803" max="2043" width="14.6640625" style="3"/>
    <col min="2044" max="2044" width="27.88671875" style="3" customWidth="1"/>
    <col min="2045" max="2047" width="13.6640625" style="3" customWidth="1"/>
    <col min="2048" max="2048" width="3.33203125" style="3" customWidth="1"/>
    <col min="2049" max="2049" width="13.6640625" style="3" customWidth="1"/>
    <col min="2050" max="2050" width="22.33203125" style="3" customWidth="1"/>
    <col min="2051" max="2054" width="13.6640625" style="3" customWidth="1"/>
    <col min="2055" max="2055" width="3.33203125" style="3" customWidth="1"/>
    <col min="2056" max="2058" width="13.6640625" style="3" customWidth="1"/>
    <col min="2059" max="2299" width="14.6640625" style="3"/>
    <col min="2300" max="2300" width="27.88671875" style="3" customWidth="1"/>
    <col min="2301" max="2303" width="13.6640625" style="3" customWidth="1"/>
    <col min="2304" max="2304" width="3.33203125" style="3" customWidth="1"/>
    <col min="2305" max="2305" width="13.6640625" style="3" customWidth="1"/>
    <col min="2306" max="2306" width="22.33203125" style="3" customWidth="1"/>
    <col min="2307" max="2310" width="13.6640625" style="3" customWidth="1"/>
    <col min="2311" max="2311" width="3.33203125" style="3" customWidth="1"/>
    <col min="2312" max="2314" width="13.6640625" style="3" customWidth="1"/>
    <col min="2315" max="2555" width="14.6640625" style="3"/>
    <col min="2556" max="2556" width="27.88671875" style="3" customWidth="1"/>
    <col min="2557" max="2559" width="13.6640625" style="3" customWidth="1"/>
    <col min="2560" max="2560" width="3.33203125" style="3" customWidth="1"/>
    <col min="2561" max="2561" width="13.6640625" style="3" customWidth="1"/>
    <col min="2562" max="2562" width="22.33203125" style="3" customWidth="1"/>
    <col min="2563" max="2566" width="13.6640625" style="3" customWidth="1"/>
    <col min="2567" max="2567" width="3.33203125" style="3" customWidth="1"/>
    <col min="2568" max="2570" width="13.6640625" style="3" customWidth="1"/>
    <col min="2571" max="2811" width="14.6640625" style="3"/>
    <col min="2812" max="2812" width="27.88671875" style="3" customWidth="1"/>
    <col min="2813" max="2815" width="13.6640625" style="3" customWidth="1"/>
    <col min="2816" max="2816" width="3.33203125" style="3" customWidth="1"/>
    <col min="2817" max="2817" width="13.6640625" style="3" customWidth="1"/>
    <col min="2818" max="2818" width="22.33203125" style="3" customWidth="1"/>
    <col min="2819" max="2822" width="13.6640625" style="3" customWidth="1"/>
    <col min="2823" max="2823" width="3.33203125" style="3" customWidth="1"/>
    <col min="2824" max="2826" width="13.6640625" style="3" customWidth="1"/>
    <col min="2827" max="3067" width="14.6640625" style="3"/>
    <col min="3068" max="3068" width="27.88671875" style="3" customWidth="1"/>
    <col min="3069" max="3071" width="13.6640625" style="3" customWidth="1"/>
    <col min="3072" max="3072" width="3.33203125" style="3" customWidth="1"/>
    <col min="3073" max="3073" width="13.6640625" style="3" customWidth="1"/>
    <col min="3074" max="3074" width="22.33203125" style="3" customWidth="1"/>
    <col min="3075" max="3078" width="13.6640625" style="3" customWidth="1"/>
    <col min="3079" max="3079" width="3.33203125" style="3" customWidth="1"/>
    <col min="3080" max="3082" width="13.6640625" style="3" customWidth="1"/>
    <col min="3083" max="3323" width="14.6640625" style="3"/>
    <col min="3324" max="3324" width="27.88671875" style="3" customWidth="1"/>
    <col min="3325" max="3327" width="13.6640625" style="3" customWidth="1"/>
    <col min="3328" max="3328" width="3.33203125" style="3" customWidth="1"/>
    <col min="3329" max="3329" width="13.6640625" style="3" customWidth="1"/>
    <col min="3330" max="3330" width="22.33203125" style="3" customWidth="1"/>
    <col min="3331" max="3334" width="13.6640625" style="3" customWidth="1"/>
    <col min="3335" max="3335" width="3.33203125" style="3" customWidth="1"/>
    <col min="3336" max="3338" width="13.6640625" style="3" customWidth="1"/>
    <col min="3339" max="3579" width="14.6640625" style="3"/>
    <col min="3580" max="3580" width="27.88671875" style="3" customWidth="1"/>
    <col min="3581" max="3583" width="13.6640625" style="3" customWidth="1"/>
    <col min="3584" max="3584" width="3.33203125" style="3" customWidth="1"/>
    <col min="3585" max="3585" width="13.6640625" style="3" customWidth="1"/>
    <col min="3586" max="3586" width="22.33203125" style="3" customWidth="1"/>
    <col min="3587" max="3590" width="13.6640625" style="3" customWidth="1"/>
    <col min="3591" max="3591" width="3.33203125" style="3" customWidth="1"/>
    <col min="3592" max="3594" width="13.6640625" style="3" customWidth="1"/>
    <col min="3595" max="3835" width="14.6640625" style="3"/>
    <col min="3836" max="3836" width="27.88671875" style="3" customWidth="1"/>
    <col min="3837" max="3839" width="13.6640625" style="3" customWidth="1"/>
    <col min="3840" max="3840" width="3.33203125" style="3" customWidth="1"/>
    <col min="3841" max="3841" width="13.6640625" style="3" customWidth="1"/>
    <col min="3842" max="3842" width="22.33203125" style="3" customWidth="1"/>
    <col min="3843" max="3846" width="13.6640625" style="3" customWidth="1"/>
    <col min="3847" max="3847" width="3.33203125" style="3" customWidth="1"/>
    <col min="3848" max="3850" width="13.6640625" style="3" customWidth="1"/>
    <col min="3851" max="4091" width="14.6640625" style="3"/>
    <col min="4092" max="4092" width="27.88671875" style="3" customWidth="1"/>
    <col min="4093" max="4095" width="13.6640625" style="3" customWidth="1"/>
    <col min="4096" max="4096" width="3.33203125" style="3" customWidth="1"/>
    <col min="4097" max="4097" width="13.6640625" style="3" customWidth="1"/>
    <col min="4098" max="4098" width="22.33203125" style="3" customWidth="1"/>
    <col min="4099" max="4102" width="13.6640625" style="3" customWidth="1"/>
    <col min="4103" max="4103" width="3.33203125" style="3" customWidth="1"/>
    <col min="4104" max="4106" width="13.6640625" style="3" customWidth="1"/>
    <col min="4107" max="4347" width="14.6640625" style="3"/>
    <col min="4348" max="4348" width="27.88671875" style="3" customWidth="1"/>
    <col min="4349" max="4351" width="13.6640625" style="3" customWidth="1"/>
    <col min="4352" max="4352" width="3.33203125" style="3" customWidth="1"/>
    <col min="4353" max="4353" width="13.6640625" style="3" customWidth="1"/>
    <col min="4354" max="4354" width="22.33203125" style="3" customWidth="1"/>
    <col min="4355" max="4358" width="13.6640625" style="3" customWidth="1"/>
    <col min="4359" max="4359" width="3.33203125" style="3" customWidth="1"/>
    <col min="4360" max="4362" width="13.6640625" style="3" customWidth="1"/>
    <col min="4363" max="4603" width="14.6640625" style="3"/>
    <col min="4604" max="4604" width="27.88671875" style="3" customWidth="1"/>
    <col min="4605" max="4607" width="13.6640625" style="3" customWidth="1"/>
    <col min="4608" max="4608" width="3.33203125" style="3" customWidth="1"/>
    <col min="4609" max="4609" width="13.6640625" style="3" customWidth="1"/>
    <col min="4610" max="4610" width="22.33203125" style="3" customWidth="1"/>
    <col min="4611" max="4614" width="13.6640625" style="3" customWidth="1"/>
    <col min="4615" max="4615" width="3.33203125" style="3" customWidth="1"/>
    <col min="4616" max="4618" width="13.6640625" style="3" customWidth="1"/>
    <col min="4619" max="4859" width="14.6640625" style="3"/>
    <col min="4860" max="4860" width="27.88671875" style="3" customWidth="1"/>
    <col min="4861" max="4863" width="13.6640625" style="3" customWidth="1"/>
    <col min="4864" max="4864" width="3.33203125" style="3" customWidth="1"/>
    <col min="4865" max="4865" width="13.6640625" style="3" customWidth="1"/>
    <col min="4866" max="4866" width="22.33203125" style="3" customWidth="1"/>
    <col min="4867" max="4870" width="13.6640625" style="3" customWidth="1"/>
    <col min="4871" max="4871" width="3.33203125" style="3" customWidth="1"/>
    <col min="4872" max="4874" width="13.6640625" style="3" customWidth="1"/>
    <col min="4875" max="5115" width="14.6640625" style="3"/>
    <col min="5116" max="5116" width="27.88671875" style="3" customWidth="1"/>
    <col min="5117" max="5119" width="13.6640625" style="3" customWidth="1"/>
    <col min="5120" max="5120" width="3.33203125" style="3" customWidth="1"/>
    <col min="5121" max="5121" width="13.6640625" style="3" customWidth="1"/>
    <col min="5122" max="5122" width="22.33203125" style="3" customWidth="1"/>
    <col min="5123" max="5126" width="13.6640625" style="3" customWidth="1"/>
    <col min="5127" max="5127" width="3.33203125" style="3" customWidth="1"/>
    <col min="5128" max="5130" width="13.6640625" style="3" customWidth="1"/>
    <col min="5131" max="5371" width="14.6640625" style="3"/>
    <col min="5372" max="5372" width="27.88671875" style="3" customWidth="1"/>
    <col min="5373" max="5375" width="13.6640625" style="3" customWidth="1"/>
    <col min="5376" max="5376" width="3.33203125" style="3" customWidth="1"/>
    <col min="5377" max="5377" width="13.6640625" style="3" customWidth="1"/>
    <col min="5378" max="5378" width="22.33203125" style="3" customWidth="1"/>
    <col min="5379" max="5382" width="13.6640625" style="3" customWidth="1"/>
    <col min="5383" max="5383" width="3.33203125" style="3" customWidth="1"/>
    <col min="5384" max="5386" width="13.6640625" style="3" customWidth="1"/>
    <col min="5387" max="5627" width="14.6640625" style="3"/>
    <col min="5628" max="5628" width="27.88671875" style="3" customWidth="1"/>
    <col min="5629" max="5631" width="13.6640625" style="3" customWidth="1"/>
    <col min="5632" max="5632" width="3.33203125" style="3" customWidth="1"/>
    <col min="5633" max="5633" width="13.6640625" style="3" customWidth="1"/>
    <col min="5634" max="5634" width="22.33203125" style="3" customWidth="1"/>
    <col min="5635" max="5638" width="13.6640625" style="3" customWidth="1"/>
    <col min="5639" max="5639" width="3.33203125" style="3" customWidth="1"/>
    <col min="5640" max="5642" width="13.6640625" style="3" customWidth="1"/>
    <col min="5643" max="5883" width="14.6640625" style="3"/>
    <col min="5884" max="5884" width="27.88671875" style="3" customWidth="1"/>
    <col min="5885" max="5887" width="13.6640625" style="3" customWidth="1"/>
    <col min="5888" max="5888" width="3.33203125" style="3" customWidth="1"/>
    <col min="5889" max="5889" width="13.6640625" style="3" customWidth="1"/>
    <col min="5890" max="5890" width="22.33203125" style="3" customWidth="1"/>
    <col min="5891" max="5894" width="13.6640625" style="3" customWidth="1"/>
    <col min="5895" max="5895" width="3.33203125" style="3" customWidth="1"/>
    <col min="5896" max="5898" width="13.6640625" style="3" customWidth="1"/>
    <col min="5899" max="6139" width="14.6640625" style="3"/>
    <col min="6140" max="6140" width="27.88671875" style="3" customWidth="1"/>
    <col min="6141" max="6143" width="13.6640625" style="3" customWidth="1"/>
    <col min="6144" max="6144" width="3.33203125" style="3" customWidth="1"/>
    <col min="6145" max="6145" width="13.6640625" style="3" customWidth="1"/>
    <col min="6146" max="6146" width="22.33203125" style="3" customWidth="1"/>
    <col min="6147" max="6150" width="13.6640625" style="3" customWidth="1"/>
    <col min="6151" max="6151" width="3.33203125" style="3" customWidth="1"/>
    <col min="6152" max="6154" width="13.6640625" style="3" customWidth="1"/>
    <col min="6155" max="6395" width="14.6640625" style="3"/>
    <col min="6396" max="6396" width="27.88671875" style="3" customWidth="1"/>
    <col min="6397" max="6399" width="13.6640625" style="3" customWidth="1"/>
    <col min="6400" max="6400" width="3.33203125" style="3" customWidth="1"/>
    <col min="6401" max="6401" width="13.6640625" style="3" customWidth="1"/>
    <col min="6402" max="6402" width="22.33203125" style="3" customWidth="1"/>
    <col min="6403" max="6406" width="13.6640625" style="3" customWidth="1"/>
    <col min="6407" max="6407" width="3.33203125" style="3" customWidth="1"/>
    <col min="6408" max="6410" width="13.6640625" style="3" customWidth="1"/>
    <col min="6411" max="6651" width="14.6640625" style="3"/>
    <col min="6652" max="6652" width="27.88671875" style="3" customWidth="1"/>
    <col min="6653" max="6655" width="13.6640625" style="3" customWidth="1"/>
    <col min="6656" max="6656" width="3.33203125" style="3" customWidth="1"/>
    <col min="6657" max="6657" width="13.6640625" style="3" customWidth="1"/>
    <col min="6658" max="6658" width="22.33203125" style="3" customWidth="1"/>
    <col min="6659" max="6662" width="13.6640625" style="3" customWidth="1"/>
    <col min="6663" max="6663" width="3.33203125" style="3" customWidth="1"/>
    <col min="6664" max="6666" width="13.6640625" style="3" customWidth="1"/>
    <col min="6667" max="6907" width="14.6640625" style="3"/>
    <col min="6908" max="6908" width="27.88671875" style="3" customWidth="1"/>
    <col min="6909" max="6911" width="13.6640625" style="3" customWidth="1"/>
    <col min="6912" max="6912" width="3.33203125" style="3" customWidth="1"/>
    <col min="6913" max="6913" width="13.6640625" style="3" customWidth="1"/>
    <col min="6914" max="6914" width="22.33203125" style="3" customWidth="1"/>
    <col min="6915" max="6918" width="13.6640625" style="3" customWidth="1"/>
    <col min="6919" max="6919" width="3.33203125" style="3" customWidth="1"/>
    <col min="6920" max="6922" width="13.6640625" style="3" customWidth="1"/>
    <col min="6923" max="7163" width="14.6640625" style="3"/>
    <col min="7164" max="7164" width="27.88671875" style="3" customWidth="1"/>
    <col min="7165" max="7167" width="13.6640625" style="3" customWidth="1"/>
    <col min="7168" max="7168" width="3.33203125" style="3" customWidth="1"/>
    <col min="7169" max="7169" width="13.6640625" style="3" customWidth="1"/>
    <col min="7170" max="7170" width="22.33203125" style="3" customWidth="1"/>
    <col min="7171" max="7174" width="13.6640625" style="3" customWidth="1"/>
    <col min="7175" max="7175" width="3.33203125" style="3" customWidth="1"/>
    <col min="7176" max="7178" width="13.6640625" style="3" customWidth="1"/>
    <col min="7179" max="7419" width="14.6640625" style="3"/>
    <col min="7420" max="7420" width="27.88671875" style="3" customWidth="1"/>
    <col min="7421" max="7423" width="13.6640625" style="3" customWidth="1"/>
    <col min="7424" max="7424" width="3.33203125" style="3" customWidth="1"/>
    <col min="7425" max="7425" width="13.6640625" style="3" customWidth="1"/>
    <col min="7426" max="7426" width="22.33203125" style="3" customWidth="1"/>
    <col min="7427" max="7430" width="13.6640625" style="3" customWidth="1"/>
    <col min="7431" max="7431" width="3.33203125" style="3" customWidth="1"/>
    <col min="7432" max="7434" width="13.6640625" style="3" customWidth="1"/>
    <col min="7435" max="7675" width="14.6640625" style="3"/>
    <col min="7676" max="7676" width="27.88671875" style="3" customWidth="1"/>
    <col min="7677" max="7679" width="13.6640625" style="3" customWidth="1"/>
    <col min="7680" max="7680" width="3.33203125" style="3" customWidth="1"/>
    <col min="7681" max="7681" width="13.6640625" style="3" customWidth="1"/>
    <col min="7682" max="7682" width="22.33203125" style="3" customWidth="1"/>
    <col min="7683" max="7686" width="13.6640625" style="3" customWidth="1"/>
    <col min="7687" max="7687" width="3.33203125" style="3" customWidth="1"/>
    <col min="7688" max="7690" width="13.6640625" style="3" customWidth="1"/>
    <col min="7691" max="7931" width="14.6640625" style="3"/>
    <col min="7932" max="7932" width="27.88671875" style="3" customWidth="1"/>
    <col min="7933" max="7935" width="13.6640625" style="3" customWidth="1"/>
    <col min="7936" max="7936" width="3.33203125" style="3" customWidth="1"/>
    <col min="7937" max="7937" width="13.6640625" style="3" customWidth="1"/>
    <col min="7938" max="7938" width="22.33203125" style="3" customWidth="1"/>
    <col min="7939" max="7942" width="13.6640625" style="3" customWidth="1"/>
    <col min="7943" max="7943" width="3.33203125" style="3" customWidth="1"/>
    <col min="7944" max="7946" width="13.6640625" style="3" customWidth="1"/>
    <col min="7947" max="8187" width="14.6640625" style="3"/>
    <col min="8188" max="8188" width="27.88671875" style="3" customWidth="1"/>
    <col min="8189" max="8191" width="13.6640625" style="3" customWidth="1"/>
    <col min="8192" max="8192" width="3.33203125" style="3" customWidth="1"/>
    <col min="8193" max="8193" width="13.6640625" style="3" customWidth="1"/>
    <col min="8194" max="8194" width="22.33203125" style="3" customWidth="1"/>
    <col min="8195" max="8198" width="13.6640625" style="3" customWidth="1"/>
    <col min="8199" max="8199" width="3.33203125" style="3" customWidth="1"/>
    <col min="8200" max="8202" width="13.6640625" style="3" customWidth="1"/>
    <col min="8203" max="8443" width="14.6640625" style="3"/>
    <col min="8444" max="8444" width="27.88671875" style="3" customWidth="1"/>
    <col min="8445" max="8447" width="13.6640625" style="3" customWidth="1"/>
    <col min="8448" max="8448" width="3.33203125" style="3" customWidth="1"/>
    <col min="8449" max="8449" width="13.6640625" style="3" customWidth="1"/>
    <col min="8450" max="8450" width="22.33203125" style="3" customWidth="1"/>
    <col min="8451" max="8454" width="13.6640625" style="3" customWidth="1"/>
    <col min="8455" max="8455" width="3.33203125" style="3" customWidth="1"/>
    <col min="8456" max="8458" width="13.6640625" style="3" customWidth="1"/>
    <col min="8459" max="8699" width="14.6640625" style="3"/>
    <col min="8700" max="8700" width="27.88671875" style="3" customWidth="1"/>
    <col min="8701" max="8703" width="13.6640625" style="3" customWidth="1"/>
    <col min="8704" max="8704" width="3.33203125" style="3" customWidth="1"/>
    <col min="8705" max="8705" width="13.6640625" style="3" customWidth="1"/>
    <col min="8706" max="8706" width="22.33203125" style="3" customWidth="1"/>
    <col min="8707" max="8710" width="13.6640625" style="3" customWidth="1"/>
    <col min="8711" max="8711" width="3.33203125" style="3" customWidth="1"/>
    <col min="8712" max="8714" width="13.6640625" style="3" customWidth="1"/>
    <col min="8715" max="8955" width="14.6640625" style="3"/>
    <col min="8956" max="8956" width="27.88671875" style="3" customWidth="1"/>
    <col min="8957" max="8959" width="13.6640625" style="3" customWidth="1"/>
    <col min="8960" max="8960" width="3.33203125" style="3" customWidth="1"/>
    <col min="8961" max="8961" width="13.6640625" style="3" customWidth="1"/>
    <col min="8962" max="8962" width="22.33203125" style="3" customWidth="1"/>
    <col min="8963" max="8966" width="13.6640625" style="3" customWidth="1"/>
    <col min="8967" max="8967" width="3.33203125" style="3" customWidth="1"/>
    <col min="8968" max="8970" width="13.6640625" style="3" customWidth="1"/>
    <col min="8971" max="9211" width="14.6640625" style="3"/>
    <col min="9212" max="9212" width="27.88671875" style="3" customWidth="1"/>
    <col min="9213" max="9215" width="13.6640625" style="3" customWidth="1"/>
    <col min="9216" max="9216" width="3.33203125" style="3" customWidth="1"/>
    <col min="9217" max="9217" width="13.6640625" style="3" customWidth="1"/>
    <col min="9218" max="9218" width="22.33203125" style="3" customWidth="1"/>
    <col min="9219" max="9222" width="13.6640625" style="3" customWidth="1"/>
    <col min="9223" max="9223" width="3.33203125" style="3" customWidth="1"/>
    <col min="9224" max="9226" width="13.6640625" style="3" customWidth="1"/>
    <col min="9227" max="9467" width="14.6640625" style="3"/>
    <col min="9468" max="9468" width="27.88671875" style="3" customWidth="1"/>
    <col min="9469" max="9471" width="13.6640625" style="3" customWidth="1"/>
    <col min="9472" max="9472" width="3.33203125" style="3" customWidth="1"/>
    <col min="9473" max="9473" width="13.6640625" style="3" customWidth="1"/>
    <col min="9474" max="9474" width="22.33203125" style="3" customWidth="1"/>
    <col min="9475" max="9478" width="13.6640625" style="3" customWidth="1"/>
    <col min="9479" max="9479" width="3.33203125" style="3" customWidth="1"/>
    <col min="9480" max="9482" width="13.6640625" style="3" customWidth="1"/>
    <col min="9483" max="9723" width="14.6640625" style="3"/>
    <col min="9724" max="9724" width="27.88671875" style="3" customWidth="1"/>
    <col min="9725" max="9727" width="13.6640625" style="3" customWidth="1"/>
    <col min="9728" max="9728" width="3.33203125" style="3" customWidth="1"/>
    <col min="9729" max="9729" width="13.6640625" style="3" customWidth="1"/>
    <col min="9730" max="9730" width="22.33203125" style="3" customWidth="1"/>
    <col min="9731" max="9734" width="13.6640625" style="3" customWidth="1"/>
    <col min="9735" max="9735" width="3.33203125" style="3" customWidth="1"/>
    <col min="9736" max="9738" width="13.6640625" style="3" customWidth="1"/>
    <col min="9739" max="9979" width="14.6640625" style="3"/>
    <col min="9980" max="9980" width="27.88671875" style="3" customWidth="1"/>
    <col min="9981" max="9983" width="13.6640625" style="3" customWidth="1"/>
    <col min="9984" max="9984" width="3.33203125" style="3" customWidth="1"/>
    <col min="9985" max="9985" width="13.6640625" style="3" customWidth="1"/>
    <col min="9986" max="9986" width="22.33203125" style="3" customWidth="1"/>
    <col min="9987" max="9990" width="13.6640625" style="3" customWidth="1"/>
    <col min="9991" max="9991" width="3.33203125" style="3" customWidth="1"/>
    <col min="9992" max="9994" width="13.6640625" style="3" customWidth="1"/>
    <col min="9995" max="10235" width="14.6640625" style="3"/>
    <col min="10236" max="10236" width="27.88671875" style="3" customWidth="1"/>
    <col min="10237" max="10239" width="13.6640625" style="3" customWidth="1"/>
    <col min="10240" max="10240" width="3.33203125" style="3" customWidth="1"/>
    <col min="10241" max="10241" width="13.6640625" style="3" customWidth="1"/>
    <col min="10242" max="10242" width="22.33203125" style="3" customWidth="1"/>
    <col min="10243" max="10246" width="13.6640625" style="3" customWidth="1"/>
    <col min="10247" max="10247" width="3.33203125" style="3" customWidth="1"/>
    <col min="10248" max="10250" width="13.6640625" style="3" customWidth="1"/>
    <col min="10251" max="10491" width="14.6640625" style="3"/>
    <col min="10492" max="10492" width="27.88671875" style="3" customWidth="1"/>
    <col min="10493" max="10495" width="13.6640625" style="3" customWidth="1"/>
    <col min="10496" max="10496" width="3.33203125" style="3" customWidth="1"/>
    <col min="10497" max="10497" width="13.6640625" style="3" customWidth="1"/>
    <col min="10498" max="10498" width="22.33203125" style="3" customWidth="1"/>
    <col min="10499" max="10502" width="13.6640625" style="3" customWidth="1"/>
    <col min="10503" max="10503" width="3.33203125" style="3" customWidth="1"/>
    <col min="10504" max="10506" width="13.6640625" style="3" customWidth="1"/>
    <col min="10507" max="10747" width="14.6640625" style="3"/>
    <col min="10748" max="10748" width="27.88671875" style="3" customWidth="1"/>
    <col min="10749" max="10751" width="13.6640625" style="3" customWidth="1"/>
    <col min="10752" max="10752" width="3.33203125" style="3" customWidth="1"/>
    <col min="10753" max="10753" width="13.6640625" style="3" customWidth="1"/>
    <col min="10754" max="10754" width="22.33203125" style="3" customWidth="1"/>
    <col min="10755" max="10758" width="13.6640625" style="3" customWidth="1"/>
    <col min="10759" max="10759" width="3.33203125" style="3" customWidth="1"/>
    <col min="10760" max="10762" width="13.6640625" style="3" customWidth="1"/>
    <col min="10763" max="11003" width="14.6640625" style="3"/>
    <col min="11004" max="11004" width="27.88671875" style="3" customWidth="1"/>
    <col min="11005" max="11007" width="13.6640625" style="3" customWidth="1"/>
    <col min="11008" max="11008" width="3.33203125" style="3" customWidth="1"/>
    <col min="11009" max="11009" width="13.6640625" style="3" customWidth="1"/>
    <col min="11010" max="11010" width="22.33203125" style="3" customWidth="1"/>
    <col min="11011" max="11014" width="13.6640625" style="3" customWidth="1"/>
    <col min="11015" max="11015" width="3.33203125" style="3" customWidth="1"/>
    <col min="11016" max="11018" width="13.6640625" style="3" customWidth="1"/>
    <col min="11019" max="11259" width="14.6640625" style="3"/>
    <col min="11260" max="11260" width="27.88671875" style="3" customWidth="1"/>
    <col min="11261" max="11263" width="13.6640625" style="3" customWidth="1"/>
    <col min="11264" max="11264" width="3.33203125" style="3" customWidth="1"/>
    <col min="11265" max="11265" width="13.6640625" style="3" customWidth="1"/>
    <col min="11266" max="11266" width="22.33203125" style="3" customWidth="1"/>
    <col min="11267" max="11270" width="13.6640625" style="3" customWidth="1"/>
    <col min="11271" max="11271" width="3.33203125" style="3" customWidth="1"/>
    <col min="11272" max="11274" width="13.6640625" style="3" customWidth="1"/>
    <col min="11275" max="11515" width="14.6640625" style="3"/>
    <col min="11516" max="11516" width="27.88671875" style="3" customWidth="1"/>
    <col min="11517" max="11519" width="13.6640625" style="3" customWidth="1"/>
    <col min="11520" max="11520" width="3.33203125" style="3" customWidth="1"/>
    <col min="11521" max="11521" width="13.6640625" style="3" customWidth="1"/>
    <col min="11522" max="11522" width="22.33203125" style="3" customWidth="1"/>
    <col min="11523" max="11526" width="13.6640625" style="3" customWidth="1"/>
    <col min="11527" max="11527" width="3.33203125" style="3" customWidth="1"/>
    <col min="11528" max="11530" width="13.6640625" style="3" customWidth="1"/>
    <col min="11531" max="11771" width="14.6640625" style="3"/>
    <col min="11772" max="11772" width="27.88671875" style="3" customWidth="1"/>
    <col min="11773" max="11775" width="13.6640625" style="3" customWidth="1"/>
    <col min="11776" max="11776" width="3.33203125" style="3" customWidth="1"/>
    <col min="11777" max="11777" width="13.6640625" style="3" customWidth="1"/>
    <col min="11778" max="11778" width="22.33203125" style="3" customWidth="1"/>
    <col min="11779" max="11782" width="13.6640625" style="3" customWidth="1"/>
    <col min="11783" max="11783" width="3.33203125" style="3" customWidth="1"/>
    <col min="11784" max="11786" width="13.6640625" style="3" customWidth="1"/>
    <col min="11787" max="12027" width="14.6640625" style="3"/>
    <col min="12028" max="12028" width="27.88671875" style="3" customWidth="1"/>
    <col min="12029" max="12031" width="13.6640625" style="3" customWidth="1"/>
    <col min="12032" max="12032" width="3.33203125" style="3" customWidth="1"/>
    <col min="12033" max="12033" width="13.6640625" style="3" customWidth="1"/>
    <col min="12034" max="12034" width="22.33203125" style="3" customWidth="1"/>
    <col min="12035" max="12038" width="13.6640625" style="3" customWidth="1"/>
    <col min="12039" max="12039" width="3.33203125" style="3" customWidth="1"/>
    <col min="12040" max="12042" width="13.6640625" style="3" customWidth="1"/>
    <col min="12043" max="12283" width="14.6640625" style="3"/>
    <col min="12284" max="12284" width="27.88671875" style="3" customWidth="1"/>
    <col min="12285" max="12287" width="13.6640625" style="3" customWidth="1"/>
    <col min="12288" max="12288" width="3.33203125" style="3" customWidth="1"/>
    <col min="12289" max="12289" width="13.6640625" style="3" customWidth="1"/>
    <col min="12290" max="12290" width="22.33203125" style="3" customWidth="1"/>
    <col min="12291" max="12294" width="13.6640625" style="3" customWidth="1"/>
    <col min="12295" max="12295" width="3.33203125" style="3" customWidth="1"/>
    <col min="12296" max="12298" width="13.6640625" style="3" customWidth="1"/>
    <col min="12299" max="12539" width="14.6640625" style="3"/>
    <col min="12540" max="12540" width="27.88671875" style="3" customWidth="1"/>
    <col min="12541" max="12543" width="13.6640625" style="3" customWidth="1"/>
    <col min="12544" max="12544" width="3.33203125" style="3" customWidth="1"/>
    <col min="12545" max="12545" width="13.6640625" style="3" customWidth="1"/>
    <col min="12546" max="12546" width="22.33203125" style="3" customWidth="1"/>
    <col min="12547" max="12550" width="13.6640625" style="3" customWidth="1"/>
    <col min="12551" max="12551" width="3.33203125" style="3" customWidth="1"/>
    <col min="12552" max="12554" width="13.6640625" style="3" customWidth="1"/>
    <col min="12555" max="12795" width="14.6640625" style="3"/>
    <col min="12796" max="12796" width="27.88671875" style="3" customWidth="1"/>
    <col min="12797" max="12799" width="13.6640625" style="3" customWidth="1"/>
    <col min="12800" max="12800" width="3.33203125" style="3" customWidth="1"/>
    <col min="12801" max="12801" width="13.6640625" style="3" customWidth="1"/>
    <col min="12802" max="12802" width="22.33203125" style="3" customWidth="1"/>
    <col min="12803" max="12806" width="13.6640625" style="3" customWidth="1"/>
    <col min="12807" max="12807" width="3.33203125" style="3" customWidth="1"/>
    <col min="12808" max="12810" width="13.6640625" style="3" customWidth="1"/>
    <col min="12811" max="13051" width="14.6640625" style="3"/>
    <col min="13052" max="13052" width="27.88671875" style="3" customWidth="1"/>
    <col min="13053" max="13055" width="13.6640625" style="3" customWidth="1"/>
    <col min="13056" max="13056" width="3.33203125" style="3" customWidth="1"/>
    <col min="13057" max="13057" width="13.6640625" style="3" customWidth="1"/>
    <col min="13058" max="13058" width="22.33203125" style="3" customWidth="1"/>
    <col min="13059" max="13062" width="13.6640625" style="3" customWidth="1"/>
    <col min="13063" max="13063" width="3.33203125" style="3" customWidth="1"/>
    <col min="13064" max="13066" width="13.6640625" style="3" customWidth="1"/>
    <col min="13067" max="13307" width="14.6640625" style="3"/>
    <col min="13308" max="13308" width="27.88671875" style="3" customWidth="1"/>
    <col min="13309" max="13311" width="13.6640625" style="3" customWidth="1"/>
    <col min="13312" max="13312" width="3.33203125" style="3" customWidth="1"/>
    <col min="13313" max="13313" width="13.6640625" style="3" customWidth="1"/>
    <col min="13314" max="13314" width="22.33203125" style="3" customWidth="1"/>
    <col min="13315" max="13318" width="13.6640625" style="3" customWidth="1"/>
    <col min="13319" max="13319" width="3.33203125" style="3" customWidth="1"/>
    <col min="13320" max="13322" width="13.6640625" style="3" customWidth="1"/>
    <col min="13323" max="13563" width="14.6640625" style="3"/>
    <col min="13564" max="13564" width="27.88671875" style="3" customWidth="1"/>
    <col min="13565" max="13567" width="13.6640625" style="3" customWidth="1"/>
    <col min="13568" max="13568" width="3.33203125" style="3" customWidth="1"/>
    <col min="13569" max="13569" width="13.6640625" style="3" customWidth="1"/>
    <col min="13570" max="13570" width="22.33203125" style="3" customWidth="1"/>
    <col min="13571" max="13574" width="13.6640625" style="3" customWidth="1"/>
    <col min="13575" max="13575" width="3.33203125" style="3" customWidth="1"/>
    <col min="13576" max="13578" width="13.6640625" style="3" customWidth="1"/>
    <col min="13579" max="13819" width="14.6640625" style="3"/>
    <col min="13820" max="13820" width="27.88671875" style="3" customWidth="1"/>
    <col min="13821" max="13823" width="13.6640625" style="3" customWidth="1"/>
    <col min="13824" max="13824" width="3.33203125" style="3" customWidth="1"/>
    <col min="13825" max="13825" width="13.6640625" style="3" customWidth="1"/>
    <col min="13826" max="13826" width="22.33203125" style="3" customWidth="1"/>
    <col min="13827" max="13830" width="13.6640625" style="3" customWidth="1"/>
    <col min="13831" max="13831" width="3.33203125" style="3" customWidth="1"/>
    <col min="13832" max="13834" width="13.6640625" style="3" customWidth="1"/>
    <col min="13835" max="14075" width="14.6640625" style="3"/>
    <col min="14076" max="14076" width="27.88671875" style="3" customWidth="1"/>
    <col min="14077" max="14079" width="13.6640625" style="3" customWidth="1"/>
    <col min="14080" max="14080" width="3.33203125" style="3" customWidth="1"/>
    <col min="14081" max="14081" width="13.6640625" style="3" customWidth="1"/>
    <col min="14082" max="14082" width="22.33203125" style="3" customWidth="1"/>
    <col min="14083" max="14086" width="13.6640625" style="3" customWidth="1"/>
    <col min="14087" max="14087" width="3.33203125" style="3" customWidth="1"/>
    <col min="14088" max="14090" width="13.6640625" style="3" customWidth="1"/>
    <col min="14091" max="14331" width="14.6640625" style="3"/>
    <col min="14332" max="14332" width="27.88671875" style="3" customWidth="1"/>
    <col min="14333" max="14335" width="13.6640625" style="3" customWidth="1"/>
    <col min="14336" max="14336" width="3.33203125" style="3" customWidth="1"/>
    <col min="14337" max="14337" width="13.6640625" style="3" customWidth="1"/>
    <col min="14338" max="14338" width="22.33203125" style="3" customWidth="1"/>
    <col min="14339" max="14342" width="13.6640625" style="3" customWidth="1"/>
    <col min="14343" max="14343" width="3.33203125" style="3" customWidth="1"/>
    <col min="14344" max="14346" width="13.6640625" style="3" customWidth="1"/>
    <col min="14347" max="14587" width="14.6640625" style="3"/>
    <col min="14588" max="14588" width="27.88671875" style="3" customWidth="1"/>
    <col min="14589" max="14591" width="13.6640625" style="3" customWidth="1"/>
    <col min="14592" max="14592" width="3.33203125" style="3" customWidth="1"/>
    <col min="14593" max="14593" width="13.6640625" style="3" customWidth="1"/>
    <col min="14594" max="14594" width="22.33203125" style="3" customWidth="1"/>
    <col min="14595" max="14598" width="13.6640625" style="3" customWidth="1"/>
    <col min="14599" max="14599" width="3.33203125" style="3" customWidth="1"/>
    <col min="14600" max="14602" width="13.6640625" style="3" customWidth="1"/>
    <col min="14603" max="14843" width="14.6640625" style="3"/>
    <col min="14844" max="14844" width="27.88671875" style="3" customWidth="1"/>
    <col min="14845" max="14847" width="13.6640625" style="3" customWidth="1"/>
    <col min="14848" max="14848" width="3.33203125" style="3" customWidth="1"/>
    <col min="14849" max="14849" width="13.6640625" style="3" customWidth="1"/>
    <col min="14850" max="14850" width="22.33203125" style="3" customWidth="1"/>
    <col min="14851" max="14854" width="13.6640625" style="3" customWidth="1"/>
    <col min="14855" max="14855" width="3.33203125" style="3" customWidth="1"/>
    <col min="14856" max="14858" width="13.6640625" style="3" customWidth="1"/>
    <col min="14859" max="15099" width="14.6640625" style="3"/>
    <col min="15100" max="15100" width="27.88671875" style="3" customWidth="1"/>
    <col min="15101" max="15103" width="13.6640625" style="3" customWidth="1"/>
    <col min="15104" max="15104" width="3.33203125" style="3" customWidth="1"/>
    <col min="15105" max="15105" width="13.6640625" style="3" customWidth="1"/>
    <col min="15106" max="15106" width="22.33203125" style="3" customWidth="1"/>
    <col min="15107" max="15110" width="13.6640625" style="3" customWidth="1"/>
    <col min="15111" max="15111" width="3.33203125" style="3" customWidth="1"/>
    <col min="15112" max="15114" width="13.6640625" style="3" customWidth="1"/>
    <col min="15115" max="15355" width="14.6640625" style="3"/>
    <col min="15356" max="15356" width="27.88671875" style="3" customWidth="1"/>
    <col min="15357" max="15359" width="13.6640625" style="3" customWidth="1"/>
    <col min="15360" max="15360" width="3.33203125" style="3" customWidth="1"/>
    <col min="15361" max="15361" width="13.6640625" style="3" customWidth="1"/>
    <col min="15362" max="15362" width="22.33203125" style="3" customWidth="1"/>
    <col min="15363" max="15366" width="13.6640625" style="3" customWidth="1"/>
    <col min="15367" max="15367" width="3.33203125" style="3" customWidth="1"/>
    <col min="15368" max="15370" width="13.6640625" style="3" customWidth="1"/>
    <col min="15371" max="15611" width="14.6640625" style="3"/>
    <col min="15612" max="15612" width="27.88671875" style="3" customWidth="1"/>
    <col min="15613" max="15615" width="13.6640625" style="3" customWidth="1"/>
    <col min="15616" max="15616" width="3.33203125" style="3" customWidth="1"/>
    <col min="15617" max="15617" width="13.6640625" style="3" customWidth="1"/>
    <col min="15618" max="15618" width="22.33203125" style="3" customWidth="1"/>
    <col min="15619" max="15622" width="13.6640625" style="3" customWidth="1"/>
    <col min="15623" max="15623" width="3.33203125" style="3" customWidth="1"/>
    <col min="15624" max="15626" width="13.6640625" style="3" customWidth="1"/>
    <col min="15627" max="15867" width="14.6640625" style="3"/>
    <col min="15868" max="15868" width="27.88671875" style="3" customWidth="1"/>
    <col min="15869" max="15871" width="13.6640625" style="3" customWidth="1"/>
    <col min="15872" max="15872" width="3.33203125" style="3" customWidth="1"/>
    <col min="15873" max="15873" width="13.6640625" style="3" customWidth="1"/>
    <col min="15874" max="15874" width="22.33203125" style="3" customWidth="1"/>
    <col min="15875" max="15878" width="13.6640625" style="3" customWidth="1"/>
    <col min="15879" max="15879" width="3.33203125" style="3" customWidth="1"/>
    <col min="15880" max="15882" width="13.6640625" style="3" customWidth="1"/>
    <col min="15883" max="16123" width="14.6640625" style="3"/>
    <col min="16124" max="16124" width="27.88671875" style="3" customWidth="1"/>
    <col min="16125" max="16127" width="13.6640625" style="3" customWidth="1"/>
    <col min="16128" max="16128" width="3.33203125" style="3" customWidth="1"/>
    <col min="16129" max="16129" width="13.6640625" style="3" customWidth="1"/>
    <col min="16130" max="16130" width="22.33203125" style="3" customWidth="1"/>
    <col min="16131" max="16134" width="13.6640625" style="3" customWidth="1"/>
    <col min="16135" max="16135" width="3.33203125" style="3" customWidth="1"/>
    <col min="16136" max="16138" width="13.6640625" style="3" customWidth="1"/>
    <col min="16139" max="16384" width="14.6640625" style="3"/>
  </cols>
  <sheetData>
    <row r="1" spans="1:4" ht="27.6" customHeight="1" x14ac:dyDescent="0.3">
      <c r="A1" s="265"/>
      <c r="B1" s="270" t="s">
        <v>195</v>
      </c>
      <c r="C1" s="271"/>
    </row>
    <row r="2" spans="1:4" ht="24.9" customHeight="1" x14ac:dyDescent="0.3">
      <c r="A2" s="266"/>
      <c r="B2" s="270" t="s">
        <v>57</v>
      </c>
      <c r="C2" s="271"/>
    </row>
    <row r="3" spans="1:4" ht="24.9" customHeight="1" x14ac:dyDescent="0.3">
      <c r="A3" s="267"/>
      <c r="B3" s="273" t="s">
        <v>302</v>
      </c>
      <c r="C3" s="274"/>
    </row>
    <row r="4" spans="1:4" s="58" customFormat="1" ht="24.9" customHeight="1" x14ac:dyDescent="0.3">
      <c r="B4" s="272" t="s">
        <v>497</v>
      </c>
      <c r="C4" s="272"/>
    </row>
    <row r="5" spans="1:4" ht="24" customHeight="1" x14ac:dyDescent="0.3">
      <c r="B5" s="57" t="s">
        <v>191</v>
      </c>
      <c r="C5" s="275"/>
      <c r="D5" s="275"/>
    </row>
    <row r="6" spans="1:4" ht="24" customHeight="1" x14ac:dyDescent="0.3"/>
    <row r="7" spans="1:4" ht="24" customHeight="1" x14ac:dyDescent="0.3">
      <c r="A7" s="33"/>
      <c r="B7" s="49" t="s">
        <v>432</v>
      </c>
      <c r="C7" s="4" t="s">
        <v>86</v>
      </c>
    </row>
    <row r="8" spans="1:4" ht="24" customHeight="1" x14ac:dyDescent="0.3">
      <c r="A8" s="33"/>
      <c r="B8" s="49" t="s">
        <v>433</v>
      </c>
      <c r="C8" s="4" t="s">
        <v>466</v>
      </c>
    </row>
    <row r="9" spans="1:4" ht="24" customHeight="1" x14ac:dyDescent="0.3">
      <c r="A9" s="33"/>
      <c r="B9" s="49" t="s">
        <v>434</v>
      </c>
      <c r="C9" s="4" t="s">
        <v>450</v>
      </c>
    </row>
    <row r="10" spans="1:4" ht="24" customHeight="1" x14ac:dyDescent="0.3">
      <c r="A10" s="33"/>
      <c r="B10" s="49" t="s">
        <v>435</v>
      </c>
      <c r="C10" s="4" t="s">
        <v>471</v>
      </c>
    </row>
    <row r="11" spans="1:4" ht="24" customHeight="1" x14ac:dyDescent="0.3">
      <c r="A11" s="33"/>
      <c r="B11" s="49" t="s">
        <v>436</v>
      </c>
      <c r="C11" s="4" t="s">
        <v>467</v>
      </c>
    </row>
    <row r="12" spans="1:4" ht="24" customHeight="1" x14ac:dyDescent="0.3">
      <c r="A12" s="33"/>
      <c r="B12" s="49" t="s">
        <v>437</v>
      </c>
      <c r="C12" s="4" t="s">
        <v>468</v>
      </c>
    </row>
    <row r="13" spans="1:4" ht="24" customHeight="1" x14ac:dyDescent="0.3">
      <c r="A13" s="33"/>
      <c r="B13" s="49" t="s">
        <v>438</v>
      </c>
      <c r="C13" s="4" t="s">
        <v>469</v>
      </c>
    </row>
    <row r="14" spans="1:4" ht="24" customHeight="1" x14ac:dyDescent="0.3">
      <c r="A14" s="33"/>
      <c r="B14" s="49" t="s">
        <v>439</v>
      </c>
      <c r="C14" s="4" t="s">
        <v>470</v>
      </c>
    </row>
    <row r="15" spans="1:4" ht="24" customHeight="1" x14ac:dyDescent="0.3">
      <c r="A15" s="33"/>
      <c r="B15" s="49" t="s">
        <v>440</v>
      </c>
      <c r="C15" s="4" t="s">
        <v>321</v>
      </c>
    </row>
    <row r="16" spans="1:4" ht="24" customHeight="1" x14ac:dyDescent="0.3">
      <c r="A16" s="33"/>
      <c r="B16" s="49" t="s">
        <v>441</v>
      </c>
      <c r="C16" s="4" t="s">
        <v>322</v>
      </c>
    </row>
    <row r="17" spans="1:3" ht="24" customHeight="1" x14ac:dyDescent="0.3">
      <c r="A17" s="33"/>
      <c r="B17" s="49" t="s">
        <v>442</v>
      </c>
      <c r="C17" s="4" t="s">
        <v>371</v>
      </c>
    </row>
    <row r="18" spans="1:3" ht="24" customHeight="1" x14ac:dyDescent="0.3">
      <c r="A18" s="33"/>
      <c r="B18" s="49" t="s">
        <v>443</v>
      </c>
      <c r="C18" s="4" t="s">
        <v>369</v>
      </c>
    </row>
    <row r="19" spans="1:3" ht="24" customHeight="1" x14ac:dyDescent="0.3">
      <c r="A19" s="33"/>
      <c r="B19" s="49" t="s">
        <v>444</v>
      </c>
      <c r="C19" s="4" t="s">
        <v>397</v>
      </c>
    </row>
    <row r="20" spans="1:3" ht="24" customHeight="1" x14ac:dyDescent="0.3">
      <c r="A20" s="33"/>
      <c r="B20" s="49" t="s">
        <v>445</v>
      </c>
      <c r="C20" s="4" t="s">
        <v>398</v>
      </c>
    </row>
    <row r="21" spans="1:3" ht="24" customHeight="1" x14ac:dyDescent="0.3">
      <c r="A21" s="33"/>
      <c r="B21" s="49" t="s">
        <v>449</v>
      </c>
      <c r="C21" s="4" t="s">
        <v>392</v>
      </c>
    </row>
    <row r="22" spans="1:3" ht="24" customHeight="1" x14ac:dyDescent="0.3">
      <c r="A22" s="33"/>
      <c r="B22" s="49" t="s">
        <v>59</v>
      </c>
      <c r="C22" s="4" t="s">
        <v>472</v>
      </c>
    </row>
    <row r="23" spans="1:3" ht="24" customHeight="1" x14ac:dyDescent="0.3">
      <c r="A23" s="33"/>
      <c r="B23" s="49" t="s">
        <v>60</v>
      </c>
      <c r="C23" s="4" t="s">
        <v>473</v>
      </c>
    </row>
    <row r="24" spans="1:3" ht="24" customHeight="1" x14ac:dyDescent="0.3">
      <c r="A24" s="33"/>
      <c r="B24" s="49" t="s">
        <v>233</v>
      </c>
      <c r="C24" s="4" t="s">
        <v>474</v>
      </c>
    </row>
    <row r="25" spans="1:3" ht="24" customHeight="1" x14ac:dyDescent="0.3">
      <c r="A25" s="33"/>
      <c r="B25" s="49" t="s">
        <v>234</v>
      </c>
      <c r="C25" s="4" t="s">
        <v>476</v>
      </c>
    </row>
    <row r="26" spans="1:3" ht="24" customHeight="1" x14ac:dyDescent="0.3">
      <c r="A26" s="33"/>
      <c r="B26" s="49" t="s">
        <v>235</v>
      </c>
      <c r="C26" s="4" t="s">
        <v>477</v>
      </c>
    </row>
    <row r="27" spans="1:3" ht="24" customHeight="1" x14ac:dyDescent="0.3">
      <c r="A27" s="33"/>
      <c r="B27" s="49" t="s">
        <v>87</v>
      </c>
      <c r="C27" s="4" t="s">
        <v>479</v>
      </c>
    </row>
    <row r="28" spans="1:3" ht="24" customHeight="1" x14ac:dyDescent="0.3">
      <c r="A28" s="33"/>
      <c r="B28" s="49" t="s">
        <v>88</v>
      </c>
      <c r="C28" s="4" t="s">
        <v>478</v>
      </c>
    </row>
    <row r="29" spans="1:3" ht="24" customHeight="1" x14ac:dyDescent="0.3">
      <c r="A29" s="33"/>
      <c r="B29" s="49" t="s">
        <v>89</v>
      </c>
      <c r="C29" s="4" t="s">
        <v>480</v>
      </c>
    </row>
    <row r="30" spans="1:3" ht="24" customHeight="1" x14ac:dyDescent="0.3">
      <c r="A30" s="33"/>
      <c r="B30" s="49" t="s">
        <v>231</v>
      </c>
      <c r="C30" s="4" t="s">
        <v>481</v>
      </c>
    </row>
    <row r="31" spans="1:3" ht="24" customHeight="1" x14ac:dyDescent="0.3">
      <c r="A31" s="33"/>
      <c r="B31" s="49" t="s">
        <v>232</v>
      </c>
      <c r="C31" s="4" t="s">
        <v>482</v>
      </c>
    </row>
    <row r="32" spans="1:3" ht="24" customHeight="1" x14ac:dyDescent="0.3">
      <c r="A32" s="33"/>
      <c r="B32" s="49" t="s">
        <v>112</v>
      </c>
      <c r="C32" s="4" t="s">
        <v>475</v>
      </c>
    </row>
    <row r="33" spans="1:3" ht="24" customHeight="1" x14ac:dyDescent="0.3">
      <c r="A33" s="33"/>
      <c r="B33" s="49" t="s">
        <v>125</v>
      </c>
      <c r="C33" s="4" t="s">
        <v>204</v>
      </c>
    </row>
    <row r="34" spans="1:3" ht="24" customHeight="1" x14ac:dyDescent="0.3">
      <c r="A34" s="33"/>
      <c r="B34" s="49" t="s">
        <v>126</v>
      </c>
      <c r="C34" s="4" t="s">
        <v>205</v>
      </c>
    </row>
    <row r="35" spans="1:3" ht="24" customHeight="1" x14ac:dyDescent="0.3">
      <c r="A35" s="33"/>
      <c r="B35" s="49" t="s">
        <v>128</v>
      </c>
      <c r="C35" s="4" t="s">
        <v>207</v>
      </c>
    </row>
    <row r="36" spans="1:3" ht="24" customHeight="1" x14ac:dyDescent="0.3">
      <c r="A36" s="33"/>
      <c r="B36" s="49" t="s">
        <v>240</v>
      </c>
      <c r="C36" s="4" t="s">
        <v>241</v>
      </c>
    </row>
    <row r="37" spans="1:3" ht="24" customHeight="1" x14ac:dyDescent="0.3">
      <c r="A37" s="33"/>
      <c r="B37" s="49" t="s">
        <v>458</v>
      </c>
      <c r="C37" s="4" t="s">
        <v>461</v>
      </c>
    </row>
    <row r="38" spans="1:3" ht="24" customHeight="1" x14ac:dyDescent="0.3">
      <c r="A38" s="33"/>
      <c r="B38" s="49" t="s">
        <v>242</v>
      </c>
      <c r="C38" s="4" t="s">
        <v>243</v>
      </c>
    </row>
    <row r="39" spans="1:3" ht="24" customHeight="1" x14ac:dyDescent="0.3">
      <c r="A39" s="33"/>
      <c r="B39" s="49" t="s">
        <v>459</v>
      </c>
      <c r="C39" s="4" t="s">
        <v>462</v>
      </c>
    </row>
    <row r="40" spans="1:3" ht="24" customHeight="1" x14ac:dyDescent="0.3">
      <c r="A40" s="33"/>
      <c r="B40" s="49" t="s">
        <v>244</v>
      </c>
      <c r="C40" s="4" t="s">
        <v>268</v>
      </c>
    </row>
    <row r="41" spans="1:3" ht="24" customHeight="1" x14ac:dyDescent="0.3">
      <c r="A41" s="33"/>
      <c r="B41" s="49" t="s">
        <v>460</v>
      </c>
      <c r="C41" s="4" t="s">
        <v>463</v>
      </c>
    </row>
    <row r="42" spans="1:3" ht="24" customHeight="1" x14ac:dyDescent="0.3">
      <c r="A42" s="33"/>
      <c r="B42" s="49" t="s">
        <v>245</v>
      </c>
      <c r="C42" s="4" t="s">
        <v>269</v>
      </c>
    </row>
    <row r="43" spans="1:3" ht="24" customHeight="1" x14ac:dyDescent="0.3">
      <c r="A43" s="33"/>
      <c r="B43" s="49" t="s">
        <v>196</v>
      </c>
      <c r="C43" s="4" t="s">
        <v>238</v>
      </c>
    </row>
    <row r="44" spans="1:3" ht="24" customHeight="1" x14ac:dyDescent="0.3">
      <c r="A44" s="33"/>
      <c r="B44" s="49" t="s">
        <v>372</v>
      </c>
      <c r="C44" s="4" t="s">
        <v>373</v>
      </c>
    </row>
    <row r="45" spans="1:3" ht="24" customHeight="1" x14ac:dyDescent="0.3">
      <c r="A45" s="33"/>
      <c r="B45" s="49" t="s">
        <v>239</v>
      </c>
      <c r="C45" s="4" t="s">
        <v>237</v>
      </c>
    </row>
    <row r="47" spans="1:3" ht="24" customHeight="1" x14ac:dyDescent="0.3">
      <c r="A47" s="33"/>
      <c r="B47" s="49"/>
      <c r="C47" s="4"/>
    </row>
    <row r="48" spans="1:3" ht="24" customHeight="1" x14ac:dyDescent="0.3">
      <c r="A48" s="33"/>
      <c r="B48" s="49"/>
      <c r="C48" s="4"/>
    </row>
    <row r="49" spans="1:3" ht="24" customHeight="1" x14ac:dyDescent="0.3">
      <c r="A49" s="33"/>
      <c r="B49" s="49"/>
      <c r="C49" s="4"/>
    </row>
    <row r="50" spans="1:3" ht="24" customHeight="1" x14ac:dyDescent="0.3">
      <c r="A50" s="33"/>
      <c r="B50" s="49"/>
      <c r="C50" s="4"/>
    </row>
    <row r="51" spans="1:3" ht="24" customHeight="1" x14ac:dyDescent="0.3">
      <c r="A51" s="33"/>
      <c r="B51" s="49"/>
      <c r="C51" s="4"/>
    </row>
    <row r="52" spans="1:3" ht="24" customHeight="1" x14ac:dyDescent="0.3">
      <c r="A52" s="33"/>
      <c r="B52" s="49"/>
      <c r="C52" s="4"/>
    </row>
    <row r="53" spans="1:3" ht="24" customHeight="1" x14ac:dyDescent="0.3">
      <c r="A53" s="33"/>
      <c r="B53" s="49"/>
      <c r="C53" s="4"/>
    </row>
    <row r="54" spans="1:3" ht="24" customHeight="1" x14ac:dyDescent="0.3">
      <c r="A54" s="33"/>
      <c r="B54" s="49"/>
      <c r="C54" s="4"/>
    </row>
    <row r="55" spans="1:3" ht="24" customHeight="1" x14ac:dyDescent="0.3">
      <c r="A55" s="33"/>
      <c r="B55" s="49"/>
      <c r="C55" s="4"/>
    </row>
    <row r="56" spans="1:3" s="5" customFormat="1" ht="99.9" customHeight="1" x14ac:dyDescent="0.3">
      <c r="B56" s="268" t="s">
        <v>58</v>
      </c>
      <c r="C56" s="269"/>
    </row>
  </sheetData>
  <mergeCells count="7">
    <mergeCell ref="A1:A3"/>
    <mergeCell ref="B56:C56"/>
    <mergeCell ref="B2:C2"/>
    <mergeCell ref="B4:C4"/>
    <mergeCell ref="B3:C3"/>
    <mergeCell ref="B1:C1"/>
    <mergeCell ref="C5:D5"/>
  </mergeCells>
  <phoneticPr fontId="49" type="noConversion"/>
  <hyperlinks>
    <hyperlink ref="B7" location="SIPAP_01!A1" display="SIPAP_01" xr:uid="{00000000-0004-0000-0000-000000000000}"/>
    <hyperlink ref="B8" location="SIPAP_02!A1" display="SIPAP_02" xr:uid="{00000000-0004-0000-0000-000001000000}"/>
    <hyperlink ref="B10" location="SIPAP_04!A1" display="SIPAP_04" xr:uid="{00000000-0004-0000-0000-000002000000}"/>
    <hyperlink ref="B12" location="SIPAP_06!A1" display="SIPAP_06" xr:uid="{00000000-0004-0000-0000-000003000000}"/>
    <hyperlink ref="B22" location="'MIHA 01'!A1" display="MIHA 01" xr:uid="{00000000-0004-0000-0000-000004000000}"/>
    <hyperlink ref="B23" location="'MIHA 02'!A1" display="MIHA 02" xr:uid="{00000000-0004-0000-0000-000005000000}"/>
    <hyperlink ref="B24" location="'MIHA 03'!A1" display="MIHA 03" xr:uid="{00000000-0004-0000-0000-000006000000}"/>
    <hyperlink ref="B27" location="'AFD 01'!A1" display="AFD 01" xr:uid="{00000000-0004-0000-0000-000007000000}"/>
    <hyperlink ref="B28" location="'AFD 02'!A1" display="AFD 02" xr:uid="{00000000-0004-0000-0000-000008000000}"/>
    <hyperlink ref="B29" location="'AFD 03'!A1" display="AFD 03" xr:uid="{00000000-0004-0000-0000-000009000000}"/>
    <hyperlink ref="B35" location="'CCC 04'!A1" display="CCC 04" xr:uid="{00000000-0004-0000-0000-00000A000000}"/>
    <hyperlink ref="B32" location="'CCC 01'!A1" display="CCC 01" xr:uid="{00000000-0004-0000-0000-00000B000000}"/>
    <hyperlink ref="B33" location="'CCC 02'!A1" display="CCC 02" xr:uid="{00000000-0004-0000-0000-00000C000000}"/>
    <hyperlink ref="B34" location="'CCC 03'!A1" display="CCC 03" xr:uid="{00000000-0004-0000-0000-00000D000000}"/>
    <hyperlink ref="B11" location="SIPAP_05!A1" display="SIPAP_05" xr:uid="{00000000-0004-0000-0000-00000E000000}"/>
    <hyperlink ref="B25" location="'MIHA 04'!Área_de_impresión" display="MIHA 04" xr:uid="{00000000-0004-0000-0000-00000F000000}"/>
    <hyperlink ref="B43" location="CCE!Área_de_impresión" display="CCE" xr:uid="{00000000-0004-0000-0000-000010000000}"/>
    <hyperlink ref="B30" location="'AFD 04'!A1" display="AFD 04" xr:uid="{00000000-0004-0000-0000-000011000000}"/>
    <hyperlink ref="B31" location="'AFD 05'!A1" display="AFD 05" xr:uid="{00000000-0004-0000-0000-000012000000}"/>
    <hyperlink ref="B26" location="'MIHA 05'!Área_de_impresión" display="MIHA 05" xr:uid="{00000000-0004-0000-0000-000013000000}"/>
    <hyperlink ref="B45" location="'BIC E. Bancarias'!A1" display="BIC" xr:uid="{00000000-0004-0000-0000-000014000000}"/>
    <hyperlink ref="B36" location="'OMP 01'!Área_de_impresión" display="OMP 01" xr:uid="{00000000-0004-0000-0000-000015000000}"/>
    <hyperlink ref="B38" location="'OMP 02'!Área_de_impresión" display="OMP 02" xr:uid="{00000000-0004-0000-0000-000016000000}"/>
    <hyperlink ref="B40" location="'OMP 03'!Área_de_impresión" display="OMP 03" xr:uid="{00000000-0004-0000-0000-000017000000}"/>
    <hyperlink ref="B42" location="'OMP 04'!Área_de_impresión" display="OMP 04" xr:uid="{00000000-0004-0000-0000-000018000000}"/>
    <hyperlink ref="B13" location="SIPAP_07!A1" display="SIPAP_07" xr:uid="{DD176ECB-63A3-4311-8DD6-1F38E4EFDE28}"/>
    <hyperlink ref="B15" location="SIPAP_09!A1" display="SIPAP_09" xr:uid="{19C5B56A-F882-4509-BC51-03BB9CC69AFF}"/>
    <hyperlink ref="B16" location="SIPAP_10!A1" display="SIPAP_10" xr:uid="{62C1B3E7-E55F-4CBE-8E40-3DA2D8A515BC}"/>
    <hyperlink ref="B14" location="SIPAP_08!A1" display="SIPAP_08" xr:uid="{F4AEBC58-A25A-4B0F-920F-D413FA9B88FD}"/>
    <hyperlink ref="B44" location="CCCoop!A1" display="CCCoop" xr:uid="{2FCCDA3D-0A0C-464F-8A41-E718A7885D9A}"/>
    <hyperlink ref="B17" location="SIPAP_11!A1" display="SIPAP_11" xr:uid="{60B24227-669C-4FA6-8B58-2C4C277A671A}"/>
    <hyperlink ref="B18" location="SIPAP_12!A1" display="SIPAP_12" xr:uid="{0FCBEA15-1BCC-451B-98B1-1E89FADDF6DC}"/>
    <hyperlink ref="B19" location="SIPAP_13!A1" display="SIPAP_13" xr:uid="{EBD9862F-11E1-4CEA-99D8-C51FEF6A7429}"/>
    <hyperlink ref="B20" location="SIPAP_14!A1" display="SIPAP_14" xr:uid="{6A0B4135-7360-4F7B-89B5-186861C95F82}"/>
    <hyperlink ref="B21" location="SIPAP_15!A1" display="SIPAP_15" xr:uid="{7244898A-8D0B-4F14-BBDB-11767012820A}"/>
    <hyperlink ref="B9" location="SIPAP_03!A1" display="SIPAP_03" xr:uid="{AC151B98-EF89-409F-8B36-75DC47CF5008}"/>
    <hyperlink ref="B37" location="'OMP 01_02'!A1" display="OMP 01_02" xr:uid="{39867BDA-200D-4B63-AD04-EF3EE2B2210D}"/>
    <hyperlink ref="B39" location="'OMP 02_02'!A1" display="OMP 02_02" xr:uid="{0CA648F7-56B9-4F59-8E91-E969A9CD0006}"/>
    <hyperlink ref="B41" location="'OMP 03_02'!A1" display="OMP 03_02" xr:uid="{EC07B9C7-9455-4418-807D-B39758A2FE10}"/>
  </hyperlinks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60" orientation="portrait" horizontalDpi="120" verticalDpi="180" r:id="rId1"/>
  <headerFooter alignWithMargins="0">
    <oddHeader>&amp;C&amp;F</oddHeader>
    <oddFooter>&amp;R&amp;A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C6D67C-FAB0-4F2D-A591-38999490B9D7}">
  <sheetPr codeName="Hoja20">
    <pageSetUpPr fitToPage="1"/>
  </sheetPr>
  <dimension ref="A1:R177"/>
  <sheetViews>
    <sheetView showGridLines="0" zoomScaleNormal="100" workbookViewId="0">
      <pane xSplit="2" ySplit="3" topLeftCell="N140" activePane="bottomRight" state="frozen"/>
      <selection activeCell="G22" sqref="G22"/>
      <selection pane="topRight" activeCell="G22" sqref="G22"/>
      <selection pane="bottomLeft" activeCell="G22" sqref="G22"/>
      <selection pane="bottomRight" activeCell="S150" sqref="S150"/>
    </sheetView>
  </sheetViews>
  <sheetFormatPr baseColWidth="10" defaultColWidth="8.88671875" defaultRowHeight="15" customHeight="1" x14ac:dyDescent="0.3"/>
  <cols>
    <col min="1" max="1" width="5.6640625" style="79" customWidth="1"/>
    <col min="2" max="2" width="55.6640625" style="72" customWidth="1"/>
    <col min="3" max="3" width="20.6640625" style="71" customWidth="1"/>
    <col min="4" max="4" width="25.6640625" style="72" customWidth="1"/>
    <col min="5" max="18" width="21.6640625" style="72" customWidth="1"/>
    <col min="19" max="21" width="10.6640625" style="72" customWidth="1"/>
    <col min="22" max="16384" width="8.88671875" style="72"/>
  </cols>
  <sheetData>
    <row r="1" spans="1:18" ht="50.1" customHeight="1" x14ac:dyDescent="0.3">
      <c r="A1" s="284" t="s">
        <v>170</v>
      </c>
      <c r="B1" s="70" t="s">
        <v>321</v>
      </c>
    </row>
    <row r="2" spans="1:18" ht="20.100000000000001" customHeight="1" x14ac:dyDescent="0.3">
      <c r="A2" s="284"/>
      <c r="B2" s="142" t="s">
        <v>285</v>
      </c>
      <c r="C2" s="318" t="s">
        <v>323</v>
      </c>
      <c r="D2" s="319"/>
      <c r="E2" s="318" t="s">
        <v>324</v>
      </c>
      <c r="F2" s="319"/>
      <c r="G2" s="318" t="s">
        <v>325</v>
      </c>
      <c r="H2" s="319"/>
      <c r="I2" s="318" t="s">
        <v>326</v>
      </c>
      <c r="J2" s="319"/>
      <c r="K2" s="318" t="s">
        <v>327</v>
      </c>
      <c r="L2" s="319"/>
      <c r="M2" s="318" t="s">
        <v>328</v>
      </c>
      <c r="N2" s="319"/>
      <c r="O2" s="318" t="s">
        <v>329</v>
      </c>
      <c r="P2" s="319"/>
      <c r="Q2" s="318" t="s">
        <v>330</v>
      </c>
      <c r="R2" s="320"/>
    </row>
    <row r="3" spans="1:18" ht="20.100000000000001" customHeight="1" x14ac:dyDescent="0.3">
      <c r="A3" s="284"/>
      <c r="B3" s="130" t="s">
        <v>2</v>
      </c>
      <c r="C3" s="76" t="s">
        <v>97</v>
      </c>
      <c r="D3" s="130" t="s">
        <v>0</v>
      </c>
      <c r="E3" s="76" t="s">
        <v>97</v>
      </c>
      <c r="F3" s="130" t="s">
        <v>0</v>
      </c>
      <c r="G3" s="76" t="s">
        <v>97</v>
      </c>
      <c r="H3" s="130" t="s">
        <v>0</v>
      </c>
      <c r="I3" s="76" t="s">
        <v>97</v>
      </c>
      <c r="J3" s="130" t="s">
        <v>0</v>
      </c>
      <c r="K3" s="76" t="s">
        <v>97</v>
      </c>
      <c r="L3" s="130" t="s">
        <v>0</v>
      </c>
      <c r="M3" s="76" t="s">
        <v>97</v>
      </c>
      <c r="N3" s="130" t="s">
        <v>0</v>
      </c>
      <c r="O3" s="76" t="s">
        <v>97</v>
      </c>
      <c r="P3" s="130" t="s">
        <v>0</v>
      </c>
      <c r="Q3" s="76" t="s">
        <v>97</v>
      </c>
      <c r="R3" s="130" t="s">
        <v>0</v>
      </c>
    </row>
    <row r="4" spans="1:18" ht="15" customHeight="1" x14ac:dyDescent="0.3">
      <c r="B4" s="142" t="s">
        <v>3</v>
      </c>
      <c r="C4" s="81"/>
      <c r="D4" s="143"/>
      <c r="E4" s="81"/>
      <c r="F4" s="143"/>
      <c r="G4" s="81"/>
      <c r="H4" s="143"/>
      <c r="I4" s="81"/>
      <c r="J4" s="143"/>
      <c r="K4" s="81"/>
      <c r="L4" s="143"/>
      <c r="M4" s="81"/>
      <c r="N4" s="143"/>
      <c r="O4" s="81"/>
      <c r="P4" s="143"/>
      <c r="Q4" s="81"/>
      <c r="R4" s="143"/>
    </row>
    <row r="5" spans="1:18" ht="15" customHeight="1" x14ac:dyDescent="0.3">
      <c r="B5" s="142" t="s">
        <v>4</v>
      </c>
      <c r="C5" s="81"/>
      <c r="D5" s="143"/>
      <c r="E5" s="81"/>
      <c r="F5" s="143"/>
      <c r="G5" s="81"/>
      <c r="H5" s="143"/>
      <c r="I5" s="81"/>
      <c r="J5" s="143"/>
      <c r="K5" s="81"/>
      <c r="L5" s="143"/>
      <c r="M5" s="81"/>
      <c r="N5" s="143"/>
      <c r="O5" s="81"/>
      <c r="P5" s="143"/>
      <c r="Q5" s="81"/>
      <c r="R5" s="143"/>
    </row>
    <row r="6" spans="1:18" ht="15" customHeight="1" x14ac:dyDescent="0.3">
      <c r="B6" s="142" t="s">
        <v>5</v>
      </c>
      <c r="C6" s="81"/>
      <c r="D6" s="143"/>
      <c r="E6" s="81"/>
      <c r="F6" s="143"/>
      <c r="G6" s="81"/>
      <c r="H6" s="143"/>
      <c r="I6" s="81"/>
      <c r="J6" s="143"/>
      <c r="K6" s="81"/>
      <c r="L6" s="143"/>
      <c r="M6" s="81"/>
      <c r="N6" s="143"/>
      <c r="O6" s="81"/>
      <c r="P6" s="143"/>
      <c r="Q6" s="81"/>
      <c r="R6" s="143"/>
    </row>
    <row r="7" spans="1:18" ht="15" customHeight="1" x14ac:dyDescent="0.3">
      <c r="B7" s="142" t="s">
        <v>6</v>
      </c>
      <c r="C7" s="143"/>
      <c r="D7" s="143"/>
      <c r="E7" s="143"/>
      <c r="F7" s="143"/>
      <c r="G7" s="143"/>
      <c r="H7" s="143"/>
      <c r="I7" s="143"/>
      <c r="J7" s="143"/>
      <c r="K7" s="143"/>
      <c r="L7" s="143"/>
      <c r="M7" s="143"/>
      <c r="N7" s="143"/>
      <c r="O7" s="143"/>
      <c r="P7" s="143"/>
      <c r="Q7" s="143"/>
      <c r="R7" s="143"/>
    </row>
    <row r="8" spans="1:18" ht="15" customHeight="1" x14ac:dyDescent="0.3">
      <c r="B8" s="142" t="s">
        <v>7</v>
      </c>
      <c r="C8" s="81"/>
      <c r="D8" s="143"/>
      <c r="E8" s="81"/>
      <c r="F8" s="143"/>
      <c r="G8" s="81"/>
      <c r="H8" s="143"/>
      <c r="I8" s="81"/>
      <c r="J8" s="143"/>
      <c r="K8" s="81"/>
      <c r="L8" s="143"/>
      <c r="M8" s="81"/>
      <c r="N8" s="143"/>
      <c r="O8" s="81"/>
      <c r="P8" s="143"/>
      <c r="Q8" s="81"/>
      <c r="R8" s="143"/>
    </row>
    <row r="9" spans="1:18" ht="15" customHeight="1" x14ac:dyDescent="0.3">
      <c r="B9" s="142" t="s">
        <v>8</v>
      </c>
      <c r="C9" s="81"/>
      <c r="D9" s="143"/>
      <c r="E9" s="81"/>
      <c r="F9" s="143"/>
      <c r="G9" s="81"/>
      <c r="H9" s="143"/>
      <c r="I9" s="81"/>
      <c r="J9" s="143"/>
      <c r="K9" s="81"/>
      <c r="L9" s="143"/>
      <c r="M9" s="81"/>
      <c r="N9" s="143"/>
      <c r="O9" s="81"/>
      <c r="P9" s="143"/>
      <c r="Q9" s="81"/>
      <c r="R9" s="143"/>
    </row>
    <row r="10" spans="1:18" ht="15" customHeight="1" x14ac:dyDescent="0.3">
      <c r="B10" s="142" t="s">
        <v>9</v>
      </c>
      <c r="C10" s="81"/>
      <c r="D10" s="143"/>
      <c r="E10" s="81"/>
      <c r="F10" s="143"/>
      <c r="G10" s="81"/>
      <c r="H10" s="143"/>
      <c r="I10" s="81"/>
      <c r="J10" s="143"/>
      <c r="K10" s="81"/>
      <c r="L10" s="143"/>
      <c r="M10" s="81"/>
      <c r="N10" s="143"/>
      <c r="O10" s="81"/>
      <c r="P10" s="143"/>
      <c r="Q10" s="81"/>
      <c r="R10" s="143"/>
    </row>
    <row r="11" spans="1:18" ht="15" customHeight="1" x14ac:dyDescent="0.3">
      <c r="B11" s="142" t="s">
        <v>10</v>
      </c>
      <c r="C11" s="81"/>
      <c r="D11" s="143"/>
      <c r="E11" s="81"/>
      <c r="F11" s="143"/>
      <c r="G11" s="81"/>
      <c r="H11" s="143"/>
      <c r="I11" s="81"/>
      <c r="J11" s="143"/>
      <c r="K11" s="81"/>
      <c r="L11" s="143"/>
      <c r="M11" s="81"/>
      <c r="N11" s="143"/>
      <c r="O11" s="81"/>
      <c r="P11" s="143"/>
      <c r="Q11" s="81"/>
      <c r="R11" s="143"/>
    </row>
    <row r="12" spans="1:18" ht="15" customHeight="1" x14ac:dyDescent="0.3">
      <c r="B12" s="142" t="s">
        <v>11</v>
      </c>
      <c r="C12" s="81"/>
      <c r="D12" s="143"/>
      <c r="E12" s="81"/>
      <c r="F12" s="143"/>
      <c r="G12" s="81"/>
      <c r="H12" s="143"/>
      <c r="I12" s="81"/>
      <c r="J12" s="143"/>
      <c r="K12" s="81"/>
      <c r="L12" s="143"/>
      <c r="M12" s="81"/>
      <c r="N12" s="143"/>
      <c r="O12" s="81"/>
      <c r="P12" s="143"/>
      <c r="Q12" s="81"/>
      <c r="R12" s="143"/>
    </row>
    <row r="13" spans="1:18" ht="15" customHeight="1" x14ac:dyDescent="0.3">
      <c r="B13" s="142" t="s">
        <v>12</v>
      </c>
      <c r="C13" s="81"/>
      <c r="D13" s="143"/>
      <c r="E13" s="81"/>
      <c r="F13" s="143"/>
      <c r="G13" s="81"/>
      <c r="H13" s="143"/>
      <c r="I13" s="81"/>
      <c r="J13" s="143"/>
      <c r="K13" s="81"/>
      <c r="L13" s="143"/>
      <c r="M13" s="81"/>
      <c r="N13" s="143"/>
      <c r="O13" s="81"/>
      <c r="P13" s="143"/>
      <c r="Q13" s="81"/>
      <c r="R13" s="143"/>
    </row>
    <row r="14" spans="1:18" ht="15" customHeight="1" x14ac:dyDescent="0.3">
      <c r="B14" s="142" t="s">
        <v>13</v>
      </c>
      <c r="C14" s="81"/>
      <c r="D14" s="143"/>
      <c r="E14" s="81"/>
      <c r="F14" s="143"/>
      <c r="G14" s="81"/>
      <c r="H14" s="143"/>
      <c r="I14" s="81"/>
      <c r="J14" s="143"/>
      <c r="K14" s="81"/>
      <c r="L14" s="143"/>
      <c r="M14" s="81"/>
      <c r="N14" s="143"/>
      <c r="O14" s="81"/>
      <c r="P14" s="143"/>
      <c r="Q14" s="81"/>
      <c r="R14" s="143"/>
    </row>
    <row r="15" spans="1:18" ht="15" customHeight="1" x14ac:dyDescent="0.3">
      <c r="B15" s="142" t="s">
        <v>14</v>
      </c>
      <c r="C15" s="81"/>
      <c r="D15" s="143"/>
      <c r="E15" s="81"/>
      <c r="F15" s="143"/>
      <c r="G15" s="81"/>
      <c r="H15" s="143"/>
      <c r="I15" s="81"/>
      <c r="J15" s="143"/>
      <c r="K15" s="81"/>
      <c r="L15" s="143"/>
      <c r="M15" s="81"/>
      <c r="N15" s="143"/>
      <c r="O15" s="81"/>
      <c r="P15" s="143"/>
      <c r="Q15" s="81"/>
      <c r="R15" s="143"/>
    </row>
    <row r="16" spans="1:18" ht="15" customHeight="1" x14ac:dyDescent="0.3">
      <c r="B16" s="142" t="s">
        <v>15</v>
      </c>
      <c r="C16" s="81"/>
      <c r="D16" s="143"/>
      <c r="E16" s="81"/>
      <c r="F16" s="143"/>
      <c r="G16" s="81"/>
      <c r="H16" s="143"/>
      <c r="I16" s="81"/>
      <c r="J16" s="143"/>
      <c r="K16" s="81"/>
      <c r="L16" s="143"/>
      <c r="M16" s="81"/>
      <c r="N16" s="143"/>
      <c r="O16" s="81"/>
      <c r="P16" s="143"/>
      <c r="Q16" s="81"/>
      <c r="R16" s="143"/>
    </row>
    <row r="17" spans="2:18" ht="15" customHeight="1" x14ac:dyDescent="0.3">
      <c r="B17" s="142" t="s">
        <v>16</v>
      </c>
      <c r="C17" s="81"/>
      <c r="D17" s="143"/>
      <c r="E17" s="81"/>
      <c r="F17" s="143"/>
      <c r="G17" s="81"/>
      <c r="H17" s="143"/>
      <c r="I17" s="81"/>
      <c r="J17" s="143"/>
      <c r="K17" s="81"/>
      <c r="L17" s="143"/>
      <c r="M17" s="81"/>
      <c r="N17" s="143"/>
      <c r="O17" s="81"/>
      <c r="P17" s="143"/>
      <c r="Q17" s="81"/>
      <c r="R17" s="143"/>
    </row>
    <row r="18" spans="2:18" ht="15" customHeight="1" x14ac:dyDescent="0.3">
      <c r="B18" s="142" t="s">
        <v>17</v>
      </c>
      <c r="C18" s="81"/>
      <c r="D18" s="143"/>
      <c r="E18" s="81"/>
      <c r="F18" s="143"/>
      <c r="G18" s="81"/>
      <c r="H18" s="143"/>
      <c r="I18" s="81"/>
      <c r="J18" s="143"/>
      <c r="K18" s="81"/>
      <c r="L18" s="143"/>
      <c r="M18" s="81"/>
      <c r="N18" s="143"/>
      <c r="O18" s="81"/>
      <c r="P18" s="143"/>
      <c r="Q18" s="81"/>
      <c r="R18" s="143"/>
    </row>
    <row r="19" spans="2:18" ht="15" customHeight="1" x14ac:dyDescent="0.3">
      <c r="B19" s="142" t="s">
        <v>18</v>
      </c>
      <c r="C19" s="81"/>
      <c r="D19" s="143"/>
      <c r="E19" s="81"/>
      <c r="F19" s="143"/>
      <c r="G19" s="81"/>
      <c r="H19" s="143"/>
      <c r="I19" s="81"/>
      <c r="J19" s="143"/>
      <c r="K19" s="81"/>
      <c r="L19" s="143"/>
      <c r="M19" s="81"/>
      <c r="N19" s="143"/>
      <c r="O19" s="81"/>
      <c r="P19" s="143"/>
      <c r="Q19" s="81"/>
      <c r="R19" s="143"/>
    </row>
    <row r="20" spans="2:18" ht="15" customHeight="1" x14ac:dyDescent="0.3">
      <c r="B20" s="142" t="s">
        <v>19</v>
      </c>
      <c r="C20" s="81"/>
      <c r="D20" s="143"/>
      <c r="E20" s="81"/>
      <c r="F20" s="143"/>
      <c r="G20" s="81"/>
      <c r="H20" s="143"/>
      <c r="I20" s="81"/>
      <c r="J20" s="143"/>
      <c r="K20" s="81"/>
      <c r="L20" s="143"/>
      <c r="M20" s="81"/>
      <c r="N20" s="143"/>
      <c r="O20" s="81"/>
      <c r="P20" s="143"/>
      <c r="Q20" s="81"/>
      <c r="R20" s="143"/>
    </row>
    <row r="21" spans="2:18" ht="15" customHeight="1" x14ac:dyDescent="0.3">
      <c r="B21" s="142" t="s">
        <v>20</v>
      </c>
      <c r="C21" s="81"/>
      <c r="D21" s="143"/>
      <c r="E21" s="81"/>
      <c r="F21" s="143"/>
      <c r="G21" s="81"/>
      <c r="H21" s="143"/>
      <c r="I21" s="81"/>
      <c r="J21" s="143"/>
      <c r="K21" s="81"/>
      <c r="L21" s="143"/>
      <c r="M21" s="81"/>
      <c r="N21" s="143"/>
      <c r="O21" s="81"/>
      <c r="P21" s="143"/>
      <c r="Q21" s="81"/>
      <c r="R21" s="143"/>
    </row>
    <row r="22" spans="2:18" ht="15" customHeight="1" x14ac:dyDescent="0.3">
      <c r="B22" s="142" t="s">
        <v>21</v>
      </c>
      <c r="C22" s="81"/>
      <c r="D22" s="143"/>
      <c r="E22" s="81"/>
      <c r="F22" s="143"/>
      <c r="G22" s="81"/>
      <c r="H22" s="143"/>
      <c r="I22" s="81"/>
      <c r="J22" s="143"/>
      <c r="K22" s="81"/>
      <c r="L22" s="143"/>
      <c r="M22" s="81"/>
      <c r="N22" s="143"/>
      <c r="O22" s="81"/>
      <c r="P22" s="143"/>
      <c r="Q22" s="81"/>
      <c r="R22" s="143"/>
    </row>
    <row r="23" spans="2:18" ht="15" customHeight="1" x14ac:dyDescent="0.3">
      <c r="B23" s="142" t="s">
        <v>22</v>
      </c>
      <c r="C23" s="81"/>
      <c r="D23" s="143"/>
      <c r="E23" s="81"/>
      <c r="F23" s="143"/>
      <c r="G23" s="81"/>
      <c r="H23" s="143"/>
      <c r="I23" s="81"/>
      <c r="J23" s="143"/>
      <c r="K23" s="81"/>
      <c r="L23" s="143"/>
      <c r="M23" s="81"/>
      <c r="N23" s="143"/>
      <c r="O23" s="81"/>
      <c r="P23" s="143"/>
      <c r="Q23" s="81"/>
      <c r="R23" s="143"/>
    </row>
    <row r="24" spans="2:18" ht="15" customHeight="1" x14ac:dyDescent="0.3">
      <c r="B24" s="142" t="s">
        <v>23</v>
      </c>
      <c r="C24" s="81"/>
      <c r="D24" s="143"/>
      <c r="E24" s="81"/>
      <c r="F24" s="143"/>
      <c r="G24" s="81"/>
      <c r="H24" s="143"/>
      <c r="I24" s="81"/>
      <c r="J24" s="143"/>
      <c r="K24" s="81"/>
      <c r="L24" s="143"/>
      <c r="M24" s="81"/>
      <c r="N24" s="143"/>
      <c r="O24" s="81"/>
      <c r="P24" s="143"/>
      <c r="Q24" s="81"/>
      <c r="R24" s="143"/>
    </row>
    <row r="25" spans="2:18" ht="15" customHeight="1" x14ac:dyDescent="0.3">
      <c r="B25" s="142" t="s">
        <v>24</v>
      </c>
      <c r="C25" s="81"/>
      <c r="D25" s="143"/>
      <c r="E25" s="81"/>
      <c r="F25" s="143"/>
      <c r="G25" s="81"/>
      <c r="H25" s="143"/>
      <c r="I25" s="81"/>
      <c r="J25" s="143"/>
      <c r="K25" s="81"/>
      <c r="L25" s="143"/>
      <c r="M25" s="81"/>
      <c r="N25" s="143"/>
      <c r="O25" s="81"/>
      <c r="P25" s="143"/>
      <c r="Q25" s="81"/>
      <c r="R25" s="143"/>
    </row>
    <row r="26" spans="2:18" ht="15" customHeight="1" x14ac:dyDescent="0.3">
      <c r="B26" s="142" t="s">
        <v>25</v>
      </c>
      <c r="C26" s="81"/>
      <c r="D26" s="143"/>
      <c r="E26" s="81"/>
      <c r="F26" s="143"/>
      <c r="G26" s="81"/>
      <c r="H26" s="143"/>
      <c r="I26" s="81"/>
      <c r="J26" s="143"/>
      <c r="K26" s="81"/>
      <c r="L26" s="143"/>
      <c r="M26" s="81"/>
      <c r="N26" s="143"/>
      <c r="O26" s="81"/>
      <c r="P26" s="143"/>
      <c r="Q26" s="81"/>
      <c r="R26" s="143"/>
    </row>
    <row r="27" spans="2:18" ht="15" customHeight="1" x14ac:dyDescent="0.3">
      <c r="B27" s="142" t="s">
        <v>26</v>
      </c>
      <c r="C27" s="81"/>
      <c r="D27" s="143"/>
      <c r="E27" s="81"/>
      <c r="F27" s="143"/>
      <c r="G27" s="81"/>
      <c r="H27" s="143"/>
      <c r="I27" s="81"/>
      <c r="J27" s="143"/>
      <c r="K27" s="81"/>
      <c r="L27" s="143"/>
      <c r="M27" s="81"/>
      <c r="N27" s="143"/>
      <c r="O27" s="81"/>
      <c r="P27" s="143"/>
      <c r="Q27" s="81"/>
      <c r="R27" s="143"/>
    </row>
    <row r="28" spans="2:18" ht="15" customHeight="1" x14ac:dyDescent="0.3">
      <c r="B28" s="142" t="s">
        <v>27</v>
      </c>
      <c r="C28" s="81"/>
      <c r="D28" s="143"/>
      <c r="E28" s="81"/>
      <c r="F28" s="143"/>
      <c r="G28" s="81"/>
      <c r="H28" s="143"/>
      <c r="I28" s="81"/>
      <c r="J28" s="143"/>
      <c r="K28" s="81"/>
      <c r="L28" s="143"/>
      <c r="M28" s="81"/>
      <c r="N28" s="143"/>
      <c r="O28" s="81"/>
      <c r="P28" s="143"/>
      <c r="Q28" s="81"/>
      <c r="R28" s="143"/>
    </row>
    <row r="29" spans="2:18" ht="15" customHeight="1" x14ac:dyDescent="0.3">
      <c r="B29" s="142" t="s">
        <v>28</v>
      </c>
      <c r="C29" s="81"/>
      <c r="D29" s="143"/>
      <c r="E29" s="81"/>
      <c r="F29" s="143"/>
      <c r="G29" s="81"/>
      <c r="H29" s="143"/>
      <c r="I29" s="81"/>
      <c r="J29" s="143"/>
      <c r="K29" s="81"/>
      <c r="L29" s="143"/>
      <c r="M29" s="81"/>
      <c r="N29" s="143"/>
      <c r="O29" s="81"/>
      <c r="P29" s="143"/>
      <c r="Q29" s="81"/>
      <c r="R29" s="143"/>
    </row>
    <row r="30" spans="2:18" ht="15" customHeight="1" x14ac:dyDescent="0.3">
      <c r="B30" s="142" t="s">
        <v>29</v>
      </c>
      <c r="C30" s="81"/>
      <c r="D30" s="143"/>
      <c r="E30" s="81"/>
      <c r="F30" s="143"/>
      <c r="G30" s="81"/>
      <c r="H30" s="143"/>
      <c r="I30" s="81"/>
      <c r="J30" s="143"/>
      <c r="K30" s="81"/>
      <c r="L30" s="143"/>
      <c r="M30" s="81"/>
      <c r="N30" s="143"/>
      <c r="O30" s="81"/>
      <c r="P30" s="143"/>
      <c r="Q30" s="81"/>
      <c r="R30" s="143"/>
    </row>
    <row r="31" spans="2:18" ht="15" customHeight="1" x14ac:dyDescent="0.3">
      <c r="B31" s="142" t="s">
        <v>30</v>
      </c>
      <c r="C31" s="81"/>
      <c r="D31" s="143"/>
      <c r="E31" s="81"/>
      <c r="F31" s="143"/>
      <c r="G31" s="81"/>
      <c r="H31" s="143"/>
      <c r="I31" s="81"/>
      <c r="J31" s="143"/>
      <c r="K31" s="81"/>
      <c r="L31" s="143"/>
      <c r="M31" s="81"/>
      <c r="N31" s="143"/>
      <c r="O31" s="81"/>
      <c r="P31" s="143"/>
      <c r="Q31" s="81"/>
      <c r="R31" s="143"/>
    </row>
    <row r="32" spans="2:18" ht="15" customHeight="1" x14ac:dyDescent="0.3">
      <c r="B32" s="142" t="s">
        <v>31</v>
      </c>
      <c r="C32" s="81"/>
      <c r="D32" s="143"/>
      <c r="E32" s="81"/>
      <c r="F32" s="143"/>
      <c r="G32" s="81"/>
      <c r="H32" s="143"/>
      <c r="I32" s="81"/>
      <c r="J32" s="143"/>
      <c r="K32" s="81"/>
      <c r="L32" s="143"/>
      <c r="M32" s="81"/>
      <c r="N32" s="143"/>
      <c r="O32" s="81"/>
      <c r="P32" s="143"/>
      <c r="Q32" s="81"/>
      <c r="R32" s="143"/>
    </row>
    <row r="33" spans="2:18" ht="15" customHeight="1" x14ac:dyDescent="0.3">
      <c r="B33" s="142" t="s">
        <v>32</v>
      </c>
      <c r="C33" s="81"/>
      <c r="D33" s="143"/>
      <c r="E33" s="81"/>
      <c r="F33" s="143"/>
      <c r="G33" s="81"/>
      <c r="H33" s="143"/>
      <c r="I33" s="81"/>
      <c r="J33" s="143"/>
      <c r="K33" s="81"/>
      <c r="L33" s="143"/>
      <c r="M33" s="81"/>
      <c r="N33" s="143"/>
      <c r="O33" s="81"/>
      <c r="P33" s="143"/>
      <c r="Q33" s="81"/>
      <c r="R33" s="143"/>
    </row>
    <row r="34" spans="2:18" ht="15" customHeight="1" x14ac:dyDescent="0.3">
      <c r="B34" s="142" t="s">
        <v>33</v>
      </c>
      <c r="C34" s="81"/>
      <c r="D34" s="143"/>
      <c r="E34" s="81"/>
      <c r="F34" s="143"/>
      <c r="G34" s="81"/>
      <c r="H34" s="143"/>
      <c r="I34" s="81"/>
      <c r="J34" s="143"/>
      <c r="K34" s="81"/>
      <c r="L34" s="143"/>
      <c r="M34" s="81"/>
      <c r="N34" s="143"/>
      <c r="O34" s="81"/>
      <c r="P34" s="143"/>
      <c r="Q34" s="81"/>
      <c r="R34" s="143"/>
    </row>
    <row r="35" spans="2:18" ht="15" customHeight="1" x14ac:dyDescent="0.3">
      <c r="B35" s="142" t="s">
        <v>34</v>
      </c>
      <c r="C35" s="81"/>
      <c r="D35" s="143"/>
      <c r="E35" s="81"/>
      <c r="F35" s="143"/>
      <c r="G35" s="81"/>
      <c r="H35" s="143"/>
      <c r="I35" s="81"/>
      <c r="J35" s="143"/>
      <c r="K35" s="81"/>
      <c r="L35" s="143"/>
      <c r="M35" s="81"/>
      <c r="N35" s="143"/>
      <c r="O35" s="81"/>
      <c r="P35" s="143"/>
      <c r="Q35" s="81"/>
      <c r="R35" s="143"/>
    </row>
    <row r="36" spans="2:18" ht="15" customHeight="1" x14ac:dyDescent="0.3">
      <c r="B36" s="142" t="s">
        <v>35</v>
      </c>
      <c r="C36" s="81"/>
      <c r="D36" s="143"/>
      <c r="E36" s="81"/>
      <c r="F36" s="143"/>
      <c r="G36" s="81"/>
      <c r="H36" s="143"/>
      <c r="I36" s="81"/>
      <c r="J36" s="143"/>
      <c r="K36" s="81"/>
      <c r="L36" s="143"/>
      <c r="M36" s="81"/>
      <c r="N36" s="143"/>
      <c r="O36" s="81"/>
      <c r="P36" s="143"/>
      <c r="Q36" s="81"/>
      <c r="R36" s="143"/>
    </row>
    <row r="37" spans="2:18" ht="15" customHeight="1" x14ac:dyDescent="0.3">
      <c r="B37" s="142" t="s">
        <v>36</v>
      </c>
      <c r="C37" s="81"/>
      <c r="D37" s="143"/>
      <c r="E37" s="81"/>
      <c r="F37" s="143"/>
      <c r="G37" s="81"/>
      <c r="H37" s="143"/>
      <c r="I37" s="81"/>
      <c r="J37" s="143"/>
      <c r="K37" s="81"/>
      <c r="L37" s="143"/>
      <c r="M37" s="81"/>
      <c r="N37" s="143"/>
      <c r="O37" s="81"/>
      <c r="P37" s="143"/>
      <c r="Q37" s="81"/>
      <c r="R37" s="143"/>
    </row>
    <row r="38" spans="2:18" ht="15" customHeight="1" x14ac:dyDescent="0.3">
      <c r="B38" s="142" t="s">
        <v>61</v>
      </c>
      <c r="C38" s="81"/>
      <c r="D38" s="143"/>
      <c r="E38" s="81"/>
      <c r="F38" s="143"/>
      <c r="G38" s="81"/>
      <c r="H38" s="143"/>
      <c r="I38" s="81"/>
      <c r="J38" s="143"/>
      <c r="K38" s="81"/>
      <c r="L38" s="143"/>
      <c r="M38" s="81"/>
      <c r="N38" s="143"/>
      <c r="O38" s="81"/>
      <c r="P38" s="143"/>
      <c r="Q38" s="81"/>
      <c r="R38" s="143"/>
    </row>
    <row r="39" spans="2:18" ht="15" customHeight="1" x14ac:dyDescent="0.3">
      <c r="B39" s="142" t="s">
        <v>62</v>
      </c>
      <c r="C39" s="81"/>
      <c r="D39" s="143"/>
      <c r="E39" s="81"/>
      <c r="F39" s="143"/>
      <c r="G39" s="81"/>
      <c r="H39" s="143"/>
      <c r="I39" s="81"/>
      <c r="J39" s="143"/>
      <c r="K39" s="81"/>
      <c r="L39" s="143"/>
      <c r="M39" s="81"/>
      <c r="N39" s="143"/>
      <c r="O39" s="81"/>
      <c r="P39" s="143"/>
      <c r="Q39" s="81"/>
      <c r="R39" s="143"/>
    </row>
    <row r="40" spans="2:18" ht="15" customHeight="1" x14ac:dyDescent="0.3">
      <c r="B40" s="142" t="s">
        <v>63</v>
      </c>
      <c r="C40" s="81"/>
      <c r="D40" s="143"/>
      <c r="E40" s="81"/>
      <c r="F40" s="143"/>
      <c r="G40" s="81"/>
      <c r="H40" s="143"/>
      <c r="I40" s="81"/>
      <c r="J40" s="143"/>
      <c r="K40" s="81"/>
      <c r="L40" s="143"/>
      <c r="M40" s="81"/>
      <c r="N40" s="143"/>
      <c r="O40" s="81"/>
      <c r="P40" s="143"/>
      <c r="Q40" s="81"/>
      <c r="R40" s="143"/>
    </row>
    <row r="41" spans="2:18" ht="15" customHeight="1" x14ac:dyDescent="0.3">
      <c r="B41" s="142" t="s">
        <v>64</v>
      </c>
      <c r="C41" s="81"/>
      <c r="D41" s="143"/>
      <c r="E41" s="81"/>
      <c r="F41" s="143"/>
      <c r="G41" s="81"/>
      <c r="H41" s="143"/>
      <c r="I41" s="81"/>
      <c r="J41" s="143"/>
      <c r="K41" s="81"/>
      <c r="L41" s="143"/>
      <c r="M41" s="81"/>
      <c r="N41" s="143"/>
      <c r="O41" s="81"/>
      <c r="P41" s="143"/>
      <c r="Q41" s="81"/>
      <c r="R41" s="143"/>
    </row>
    <row r="42" spans="2:18" ht="15" customHeight="1" x14ac:dyDescent="0.3">
      <c r="B42" s="142" t="s">
        <v>65</v>
      </c>
      <c r="C42" s="81"/>
      <c r="D42" s="143"/>
      <c r="E42" s="81"/>
      <c r="F42" s="143"/>
      <c r="G42" s="81"/>
      <c r="H42" s="143"/>
      <c r="I42" s="81"/>
      <c r="J42" s="143"/>
      <c r="K42" s="81"/>
      <c r="L42" s="143"/>
      <c r="M42" s="81"/>
      <c r="N42" s="143"/>
      <c r="O42" s="81"/>
      <c r="P42" s="143"/>
      <c r="Q42" s="81"/>
      <c r="R42" s="143"/>
    </row>
    <row r="43" spans="2:18" ht="15" customHeight="1" x14ac:dyDescent="0.3">
      <c r="B43" s="142" t="s">
        <v>66</v>
      </c>
      <c r="C43" s="81"/>
      <c r="D43" s="143"/>
      <c r="E43" s="81"/>
      <c r="F43" s="143"/>
      <c r="G43" s="81"/>
      <c r="H43" s="143"/>
      <c r="I43" s="81"/>
      <c r="J43" s="143"/>
      <c r="K43" s="81"/>
      <c r="L43" s="143"/>
      <c r="M43" s="81"/>
      <c r="N43" s="143"/>
      <c r="O43" s="81"/>
      <c r="P43" s="143"/>
      <c r="Q43" s="81"/>
      <c r="R43" s="143"/>
    </row>
    <row r="44" spans="2:18" ht="15" customHeight="1" x14ac:dyDescent="0.3">
      <c r="B44" s="142" t="s">
        <v>67</v>
      </c>
      <c r="C44" s="81"/>
      <c r="D44" s="143"/>
      <c r="E44" s="81"/>
      <c r="F44" s="143"/>
      <c r="G44" s="81"/>
      <c r="H44" s="143"/>
      <c r="I44" s="81"/>
      <c r="J44" s="143"/>
      <c r="K44" s="81"/>
      <c r="L44" s="143"/>
      <c r="M44" s="81"/>
      <c r="N44" s="143"/>
      <c r="O44" s="81"/>
      <c r="P44" s="143"/>
      <c r="Q44" s="81"/>
      <c r="R44" s="143"/>
    </row>
    <row r="45" spans="2:18" ht="15" customHeight="1" x14ac:dyDescent="0.3">
      <c r="B45" s="142" t="s">
        <v>68</v>
      </c>
      <c r="C45" s="81"/>
      <c r="D45" s="143"/>
      <c r="E45" s="81"/>
      <c r="F45" s="143"/>
      <c r="G45" s="81"/>
      <c r="H45" s="143"/>
      <c r="I45" s="81"/>
      <c r="J45" s="143"/>
      <c r="K45" s="81"/>
      <c r="L45" s="143"/>
      <c r="M45" s="81"/>
      <c r="N45" s="143"/>
      <c r="O45" s="81"/>
      <c r="P45" s="143"/>
      <c r="Q45" s="81"/>
      <c r="R45" s="143"/>
    </row>
    <row r="46" spans="2:18" ht="15" customHeight="1" x14ac:dyDescent="0.3">
      <c r="B46" s="142" t="s">
        <v>69</v>
      </c>
      <c r="C46" s="81"/>
      <c r="D46" s="143"/>
      <c r="E46" s="81"/>
      <c r="F46" s="143"/>
      <c r="G46" s="81"/>
      <c r="H46" s="143"/>
      <c r="I46" s="81"/>
      <c r="J46" s="143"/>
      <c r="K46" s="81"/>
      <c r="L46" s="143"/>
      <c r="M46" s="81"/>
      <c r="N46" s="143"/>
      <c r="O46" s="81"/>
      <c r="P46" s="143"/>
      <c r="Q46" s="81"/>
      <c r="R46" s="143"/>
    </row>
    <row r="47" spans="2:18" ht="15" customHeight="1" x14ac:dyDescent="0.3">
      <c r="B47" s="142" t="s">
        <v>80</v>
      </c>
      <c r="C47" s="81"/>
      <c r="D47" s="143"/>
      <c r="E47" s="81"/>
      <c r="F47" s="143"/>
      <c r="G47" s="81"/>
      <c r="H47" s="143"/>
      <c r="I47" s="81"/>
      <c r="J47" s="143"/>
      <c r="K47" s="81"/>
      <c r="L47" s="143"/>
      <c r="M47" s="81"/>
      <c r="N47" s="143"/>
      <c r="O47" s="81"/>
      <c r="P47" s="143"/>
      <c r="Q47" s="81"/>
      <c r="R47" s="143"/>
    </row>
    <row r="48" spans="2:18" ht="15" customHeight="1" x14ac:dyDescent="0.3">
      <c r="B48" s="142" t="s">
        <v>81</v>
      </c>
      <c r="C48" s="81"/>
      <c r="D48" s="143"/>
      <c r="E48" s="81"/>
      <c r="F48" s="143"/>
      <c r="G48" s="81"/>
      <c r="H48" s="143"/>
      <c r="I48" s="81"/>
      <c r="J48" s="143"/>
      <c r="K48" s="81"/>
      <c r="L48" s="143"/>
      <c r="M48" s="81"/>
      <c r="N48" s="143"/>
      <c r="O48" s="81"/>
      <c r="P48" s="143"/>
      <c r="Q48" s="81"/>
      <c r="R48" s="143"/>
    </row>
    <row r="49" spans="2:18" ht="15" customHeight="1" x14ac:dyDescent="0.3">
      <c r="B49" s="142" t="s">
        <v>82</v>
      </c>
      <c r="C49" s="81"/>
      <c r="D49" s="143"/>
      <c r="E49" s="81"/>
      <c r="F49" s="143"/>
      <c r="G49" s="81"/>
      <c r="H49" s="143"/>
      <c r="I49" s="81"/>
      <c r="J49" s="143"/>
      <c r="K49" s="81"/>
      <c r="L49" s="143"/>
      <c r="M49" s="81"/>
      <c r="N49" s="143"/>
      <c r="O49" s="81"/>
      <c r="P49" s="143"/>
      <c r="Q49" s="81"/>
      <c r="R49" s="143"/>
    </row>
    <row r="50" spans="2:18" ht="15" customHeight="1" x14ac:dyDescent="0.3">
      <c r="B50" s="142" t="s">
        <v>83</v>
      </c>
      <c r="C50" s="81"/>
      <c r="D50" s="143"/>
      <c r="E50" s="81"/>
      <c r="F50" s="143"/>
      <c r="G50" s="81"/>
      <c r="H50" s="143"/>
      <c r="I50" s="81"/>
      <c r="J50" s="143"/>
      <c r="K50" s="81"/>
      <c r="L50" s="143"/>
      <c r="M50" s="81"/>
      <c r="N50" s="143"/>
      <c r="O50" s="81"/>
      <c r="P50" s="143"/>
      <c r="Q50" s="81"/>
      <c r="R50" s="143"/>
    </row>
    <row r="51" spans="2:18" ht="15" customHeight="1" x14ac:dyDescent="0.3">
      <c r="B51" s="142" t="s">
        <v>101</v>
      </c>
      <c r="C51" s="81"/>
      <c r="D51" s="143"/>
      <c r="E51" s="81"/>
      <c r="F51" s="143"/>
      <c r="G51" s="81"/>
      <c r="H51" s="143"/>
      <c r="I51" s="81"/>
      <c r="J51" s="143"/>
      <c r="K51" s="81"/>
      <c r="L51" s="143"/>
      <c r="M51" s="81"/>
      <c r="N51" s="143"/>
      <c r="O51" s="81"/>
      <c r="P51" s="143"/>
      <c r="Q51" s="81"/>
      <c r="R51" s="143"/>
    </row>
    <row r="52" spans="2:18" ht="15" customHeight="1" x14ac:dyDescent="0.3">
      <c r="B52" s="142" t="s">
        <v>102</v>
      </c>
      <c r="C52" s="81"/>
      <c r="D52" s="143"/>
      <c r="E52" s="81"/>
      <c r="F52" s="143"/>
      <c r="G52" s="81"/>
      <c r="H52" s="143"/>
      <c r="I52" s="81"/>
      <c r="J52" s="143"/>
      <c r="K52" s="81"/>
      <c r="L52" s="143"/>
      <c r="M52" s="81"/>
      <c r="N52" s="143"/>
      <c r="O52" s="81"/>
      <c r="P52" s="143"/>
      <c r="Q52" s="81"/>
      <c r="R52" s="143"/>
    </row>
    <row r="53" spans="2:18" ht="15" customHeight="1" x14ac:dyDescent="0.3">
      <c r="B53" s="142" t="s">
        <v>103</v>
      </c>
      <c r="C53" s="81"/>
      <c r="D53" s="143"/>
      <c r="E53" s="81"/>
      <c r="F53" s="143"/>
      <c r="G53" s="81"/>
      <c r="H53" s="143"/>
      <c r="I53" s="81"/>
      <c r="J53" s="143"/>
      <c r="K53" s="81"/>
      <c r="L53" s="143"/>
      <c r="M53" s="81"/>
      <c r="N53" s="143"/>
      <c r="O53" s="81"/>
      <c r="P53" s="143"/>
      <c r="Q53" s="81"/>
      <c r="R53" s="143"/>
    </row>
    <row r="54" spans="2:18" ht="15" customHeight="1" x14ac:dyDescent="0.3">
      <c r="B54" s="142" t="s">
        <v>104</v>
      </c>
      <c r="C54" s="81"/>
      <c r="D54" s="143"/>
      <c r="E54" s="81"/>
      <c r="F54" s="143"/>
      <c r="G54" s="81"/>
      <c r="H54" s="143"/>
      <c r="I54" s="81"/>
      <c r="J54" s="143"/>
      <c r="K54" s="81"/>
      <c r="L54" s="143"/>
      <c r="M54" s="81"/>
      <c r="N54" s="143"/>
      <c r="O54" s="81"/>
      <c r="P54" s="143"/>
      <c r="Q54" s="81"/>
      <c r="R54" s="143"/>
    </row>
    <row r="55" spans="2:18" ht="15" customHeight="1" x14ac:dyDescent="0.3">
      <c r="B55" s="142" t="s">
        <v>105</v>
      </c>
      <c r="C55" s="81"/>
      <c r="D55" s="143"/>
      <c r="E55" s="81"/>
      <c r="F55" s="143"/>
      <c r="G55" s="81"/>
      <c r="H55" s="143"/>
      <c r="I55" s="81"/>
      <c r="J55" s="143"/>
      <c r="K55" s="81"/>
      <c r="L55" s="143"/>
      <c r="M55" s="81"/>
      <c r="N55" s="143"/>
      <c r="O55" s="81"/>
      <c r="P55" s="143"/>
      <c r="Q55" s="81"/>
      <c r="R55" s="143"/>
    </row>
    <row r="56" spans="2:18" ht="15" customHeight="1" x14ac:dyDescent="0.3">
      <c r="B56" s="142" t="s">
        <v>106</v>
      </c>
      <c r="C56" s="81"/>
      <c r="D56" s="143"/>
      <c r="E56" s="81"/>
      <c r="F56" s="143"/>
      <c r="G56" s="81"/>
      <c r="H56" s="143"/>
      <c r="I56" s="81"/>
      <c r="J56" s="143"/>
      <c r="K56" s="81"/>
      <c r="L56" s="143"/>
      <c r="M56" s="81"/>
      <c r="N56" s="143"/>
      <c r="O56" s="81"/>
      <c r="P56" s="143"/>
      <c r="Q56" s="81"/>
      <c r="R56" s="143"/>
    </row>
    <row r="57" spans="2:18" ht="15" customHeight="1" x14ac:dyDescent="0.3">
      <c r="B57" s="142" t="s">
        <v>107</v>
      </c>
      <c r="C57" s="81"/>
      <c r="D57" s="143"/>
      <c r="E57" s="81"/>
      <c r="F57" s="143"/>
      <c r="G57" s="81"/>
      <c r="H57" s="143"/>
      <c r="I57" s="81"/>
      <c r="J57" s="143"/>
      <c r="K57" s="81"/>
      <c r="L57" s="143"/>
      <c r="M57" s="81"/>
      <c r="N57" s="143"/>
      <c r="O57" s="81"/>
      <c r="P57" s="143"/>
      <c r="Q57" s="81"/>
      <c r="R57" s="143"/>
    </row>
    <row r="58" spans="2:18" ht="15" customHeight="1" x14ac:dyDescent="0.3">
      <c r="B58" s="142" t="s">
        <v>108</v>
      </c>
      <c r="C58" s="81"/>
      <c r="D58" s="143"/>
      <c r="E58" s="81"/>
      <c r="F58" s="143"/>
      <c r="G58" s="81"/>
      <c r="H58" s="143"/>
      <c r="I58" s="81"/>
      <c r="J58" s="143"/>
      <c r="K58" s="81"/>
      <c r="L58" s="143"/>
      <c r="M58" s="81"/>
      <c r="N58" s="143"/>
      <c r="O58" s="81"/>
      <c r="P58" s="143"/>
      <c r="Q58" s="81"/>
      <c r="R58" s="143"/>
    </row>
    <row r="59" spans="2:18" ht="15" customHeight="1" x14ac:dyDescent="0.3">
      <c r="B59" s="142" t="s">
        <v>116</v>
      </c>
      <c r="C59" s="81"/>
      <c r="D59" s="143"/>
      <c r="E59" s="81"/>
      <c r="F59" s="143"/>
      <c r="G59" s="81"/>
      <c r="H59" s="143"/>
      <c r="I59" s="81"/>
      <c r="J59" s="143"/>
      <c r="K59" s="81"/>
      <c r="L59" s="143"/>
      <c r="M59" s="81"/>
      <c r="N59" s="143"/>
      <c r="O59" s="81"/>
      <c r="P59" s="143"/>
      <c r="Q59" s="81"/>
      <c r="R59" s="143"/>
    </row>
    <row r="60" spans="2:18" ht="15" customHeight="1" x14ac:dyDescent="0.3">
      <c r="B60" s="142" t="s">
        <v>117</v>
      </c>
      <c r="C60" s="81"/>
      <c r="D60" s="143"/>
      <c r="E60" s="81"/>
      <c r="F60" s="143"/>
      <c r="G60" s="81"/>
      <c r="H60" s="143"/>
      <c r="I60" s="81"/>
      <c r="J60" s="143"/>
      <c r="K60" s="81"/>
      <c r="L60" s="143"/>
      <c r="M60" s="81"/>
      <c r="N60" s="143"/>
      <c r="O60" s="81"/>
      <c r="P60" s="143"/>
      <c r="Q60" s="81"/>
      <c r="R60" s="143"/>
    </row>
    <row r="61" spans="2:18" ht="15" customHeight="1" x14ac:dyDescent="0.3">
      <c r="B61" s="142" t="s">
        <v>118</v>
      </c>
      <c r="C61" s="81"/>
      <c r="D61" s="143"/>
      <c r="E61" s="81"/>
      <c r="F61" s="143"/>
      <c r="G61" s="81"/>
      <c r="H61" s="143"/>
      <c r="I61" s="81"/>
      <c r="J61" s="143"/>
      <c r="K61" s="81"/>
      <c r="L61" s="143"/>
      <c r="M61" s="81"/>
      <c r="N61" s="143"/>
      <c r="O61" s="81"/>
      <c r="P61" s="143"/>
      <c r="Q61" s="81"/>
      <c r="R61" s="143"/>
    </row>
    <row r="62" spans="2:18" ht="15" customHeight="1" x14ac:dyDescent="0.3">
      <c r="B62" s="142" t="s">
        <v>119</v>
      </c>
      <c r="C62" s="81"/>
      <c r="D62" s="143"/>
      <c r="E62" s="81"/>
      <c r="F62" s="143"/>
      <c r="G62" s="81"/>
      <c r="H62" s="143"/>
      <c r="I62" s="81"/>
      <c r="J62" s="143"/>
      <c r="K62" s="81"/>
      <c r="L62" s="143"/>
      <c r="M62" s="81"/>
      <c r="N62" s="143"/>
      <c r="O62" s="81"/>
      <c r="P62" s="143"/>
      <c r="Q62" s="81"/>
      <c r="R62" s="143"/>
    </row>
    <row r="63" spans="2:18" ht="15" customHeight="1" x14ac:dyDescent="0.3">
      <c r="B63" s="142" t="s">
        <v>120</v>
      </c>
      <c r="C63" s="81"/>
      <c r="D63" s="143"/>
      <c r="E63" s="81"/>
      <c r="F63" s="143"/>
      <c r="G63" s="81"/>
      <c r="H63" s="143"/>
      <c r="I63" s="81"/>
      <c r="J63" s="143"/>
      <c r="K63" s="81"/>
      <c r="L63" s="143"/>
      <c r="M63" s="81"/>
      <c r="N63" s="143"/>
      <c r="O63" s="81"/>
      <c r="P63" s="143"/>
      <c r="Q63" s="81"/>
      <c r="R63" s="143"/>
    </row>
    <row r="64" spans="2:18" ht="15" customHeight="1" x14ac:dyDescent="0.3">
      <c r="B64" s="142" t="s">
        <v>121</v>
      </c>
      <c r="C64" s="81"/>
      <c r="D64" s="143"/>
      <c r="E64" s="81"/>
      <c r="F64" s="143"/>
      <c r="G64" s="81"/>
      <c r="H64" s="143"/>
      <c r="I64" s="81"/>
      <c r="J64" s="143"/>
      <c r="K64" s="81"/>
      <c r="L64" s="143"/>
      <c r="M64" s="81"/>
      <c r="N64" s="143"/>
      <c r="O64" s="81"/>
      <c r="P64" s="143"/>
      <c r="Q64" s="81"/>
      <c r="R64" s="143"/>
    </row>
    <row r="65" spans="2:18" ht="15" customHeight="1" x14ac:dyDescent="0.3">
      <c r="B65" s="142" t="s">
        <v>122</v>
      </c>
      <c r="C65" s="81"/>
      <c r="D65" s="143"/>
      <c r="E65" s="81"/>
      <c r="F65" s="143"/>
      <c r="G65" s="81"/>
      <c r="H65" s="143"/>
      <c r="I65" s="81"/>
      <c r="J65" s="143"/>
      <c r="K65" s="81"/>
      <c r="L65" s="143"/>
      <c r="M65" s="81"/>
      <c r="N65" s="143"/>
      <c r="O65" s="81"/>
      <c r="P65" s="143"/>
      <c r="Q65" s="81"/>
      <c r="R65" s="143"/>
    </row>
    <row r="66" spans="2:18" ht="15" customHeight="1" x14ac:dyDescent="0.3">
      <c r="B66" s="142" t="s">
        <v>123</v>
      </c>
      <c r="C66" s="81"/>
      <c r="D66" s="143"/>
      <c r="E66" s="81"/>
      <c r="F66" s="143"/>
      <c r="G66" s="81"/>
      <c r="H66" s="143"/>
      <c r="I66" s="81"/>
      <c r="J66" s="143"/>
      <c r="K66" s="81"/>
      <c r="L66" s="143"/>
      <c r="M66" s="81"/>
      <c r="N66" s="143"/>
      <c r="O66" s="81"/>
      <c r="P66" s="143"/>
      <c r="Q66" s="81"/>
      <c r="R66" s="143"/>
    </row>
    <row r="67" spans="2:18" ht="15" customHeight="1" x14ac:dyDescent="0.3">
      <c r="B67" s="142" t="s">
        <v>124</v>
      </c>
      <c r="C67" s="81"/>
      <c r="D67" s="143"/>
      <c r="E67" s="81"/>
      <c r="F67" s="143"/>
      <c r="G67" s="81"/>
      <c r="H67" s="143"/>
      <c r="I67" s="81"/>
      <c r="J67" s="143"/>
      <c r="K67" s="81"/>
      <c r="L67" s="143"/>
      <c r="M67" s="81"/>
      <c r="N67" s="143"/>
      <c r="O67" s="81"/>
      <c r="P67" s="143"/>
      <c r="Q67" s="81"/>
      <c r="R67" s="143"/>
    </row>
    <row r="68" spans="2:18" ht="15" customHeight="1" x14ac:dyDescent="0.3">
      <c r="B68" s="142" t="s">
        <v>145</v>
      </c>
      <c r="C68" s="81"/>
      <c r="D68" s="143"/>
      <c r="E68" s="81"/>
      <c r="F68" s="143"/>
      <c r="G68" s="81"/>
      <c r="H68" s="143"/>
      <c r="I68" s="81"/>
      <c r="J68" s="143"/>
      <c r="K68" s="81"/>
      <c r="L68" s="143"/>
      <c r="M68" s="81"/>
      <c r="N68" s="143"/>
      <c r="O68" s="81"/>
      <c r="P68" s="143"/>
      <c r="Q68" s="81"/>
      <c r="R68" s="143"/>
    </row>
    <row r="69" spans="2:18" ht="15" customHeight="1" x14ac:dyDescent="0.3">
      <c r="B69" s="142" t="s">
        <v>146</v>
      </c>
      <c r="C69" s="81"/>
      <c r="D69" s="143"/>
      <c r="E69" s="81"/>
      <c r="F69" s="143"/>
      <c r="G69" s="81"/>
      <c r="H69" s="143"/>
      <c r="I69" s="81"/>
      <c r="J69" s="143"/>
      <c r="K69" s="81"/>
      <c r="L69" s="143"/>
      <c r="M69" s="81"/>
      <c r="N69" s="143"/>
      <c r="O69" s="81"/>
      <c r="P69" s="143"/>
      <c r="Q69" s="81"/>
      <c r="R69" s="143"/>
    </row>
    <row r="70" spans="2:18" ht="15" customHeight="1" x14ac:dyDescent="0.3">
      <c r="B70" s="142" t="s">
        <v>148</v>
      </c>
      <c r="C70" s="81"/>
      <c r="D70" s="143"/>
      <c r="E70" s="81"/>
      <c r="F70" s="143"/>
      <c r="G70" s="81"/>
      <c r="H70" s="143"/>
      <c r="I70" s="81"/>
      <c r="J70" s="143"/>
      <c r="K70" s="81"/>
      <c r="L70" s="143"/>
      <c r="M70" s="81"/>
      <c r="N70" s="143"/>
      <c r="O70" s="81"/>
      <c r="P70" s="143"/>
      <c r="Q70" s="81"/>
      <c r="R70" s="143"/>
    </row>
    <row r="71" spans="2:18" ht="15" customHeight="1" x14ac:dyDescent="0.3">
      <c r="B71" s="142" t="s">
        <v>171</v>
      </c>
      <c r="C71" s="81"/>
      <c r="D71" s="143"/>
      <c r="E71" s="81"/>
      <c r="F71" s="143"/>
      <c r="G71" s="81"/>
      <c r="H71" s="143"/>
      <c r="I71" s="81"/>
      <c r="J71" s="143"/>
      <c r="K71" s="81"/>
      <c r="L71" s="143"/>
      <c r="M71" s="81"/>
      <c r="N71" s="143"/>
      <c r="O71" s="81"/>
      <c r="P71" s="143"/>
      <c r="Q71" s="81"/>
      <c r="R71" s="143"/>
    </row>
    <row r="72" spans="2:18" ht="14.25" customHeight="1" x14ac:dyDescent="0.3">
      <c r="B72" s="142" t="s">
        <v>172</v>
      </c>
      <c r="C72" s="81"/>
      <c r="D72" s="143"/>
      <c r="E72" s="81"/>
      <c r="F72" s="143"/>
      <c r="G72" s="81"/>
      <c r="H72" s="143"/>
      <c r="I72" s="81"/>
      <c r="J72" s="143"/>
      <c r="K72" s="81"/>
      <c r="L72" s="143"/>
      <c r="M72" s="81"/>
      <c r="N72" s="143"/>
      <c r="O72" s="81"/>
      <c r="P72" s="143"/>
      <c r="Q72" s="81"/>
      <c r="R72" s="143"/>
    </row>
    <row r="73" spans="2:18" ht="15" customHeight="1" x14ac:dyDescent="0.3">
      <c r="B73" s="142" t="s">
        <v>173</v>
      </c>
      <c r="C73" s="81"/>
      <c r="D73" s="143"/>
      <c r="E73" s="81"/>
      <c r="F73" s="143"/>
      <c r="G73" s="81"/>
      <c r="H73" s="143"/>
      <c r="I73" s="81"/>
      <c r="J73" s="143"/>
      <c r="K73" s="81"/>
      <c r="L73" s="143"/>
      <c r="M73" s="81"/>
      <c r="N73" s="143"/>
      <c r="O73" s="81"/>
      <c r="P73" s="143"/>
      <c r="Q73" s="81"/>
      <c r="R73" s="143"/>
    </row>
    <row r="74" spans="2:18" ht="15" customHeight="1" x14ac:dyDescent="0.3">
      <c r="B74" s="142" t="s">
        <v>174</v>
      </c>
      <c r="C74" s="81"/>
      <c r="D74" s="143"/>
      <c r="E74" s="81"/>
      <c r="F74" s="143"/>
      <c r="G74" s="81"/>
      <c r="H74" s="143"/>
      <c r="I74" s="81"/>
      <c r="J74" s="143"/>
      <c r="K74" s="81"/>
      <c r="L74" s="143"/>
      <c r="M74" s="81"/>
      <c r="N74" s="143"/>
      <c r="O74" s="81"/>
      <c r="P74" s="143"/>
      <c r="Q74" s="81"/>
      <c r="R74" s="143"/>
    </row>
    <row r="75" spans="2:18" ht="15" customHeight="1" x14ac:dyDescent="0.3">
      <c r="B75" s="142" t="s">
        <v>175</v>
      </c>
      <c r="C75" s="81"/>
      <c r="D75" s="143"/>
      <c r="E75" s="81"/>
      <c r="F75" s="143"/>
      <c r="G75" s="81"/>
      <c r="H75" s="143"/>
      <c r="I75" s="81"/>
      <c r="J75" s="143"/>
      <c r="K75" s="81"/>
      <c r="L75" s="143"/>
      <c r="M75" s="81"/>
      <c r="N75" s="143"/>
      <c r="O75" s="81"/>
      <c r="P75" s="143"/>
      <c r="Q75" s="81"/>
      <c r="R75" s="143"/>
    </row>
    <row r="76" spans="2:18" ht="15" customHeight="1" x14ac:dyDescent="0.3">
      <c r="B76" s="142" t="s">
        <v>179</v>
      </c>
      <c r="C76" s="81"/>
      <c r="D76" s="143"/>
      <c r="E76" s="81"/>
      <c r="F76" s="143"/>
      <c r="G76" s="81"/>
      <c r="H76" s="143"/>
      <c r="I76" s="81"/>
      <c r="J76" s="143"/>
      <c r="K76" s="81"/>
      <c r="L76" s="143"/>
      <c r="M76" s="81"/>
      <c r="N76" s="143"/>
      <c r="O76" s="81"/>
      <c r="P76" s="143"/>
      <c r="Q76" s="81"/>
      <c r="R76" s="143"/>
    </row>
    <row r="77" spans="2:18" ht="15" customHeight="1" x14ac:dyDescent="0.3">
      <c r="B77" s="142" t="s">
        <v>180</v>
      </c>
      <c r="C77" s="81"/>
      <c r="D77" s="143"/>
      <c r="E77" s="81"/>
      <c r="F77" s="143"/>
      <c r="G77" s="81"/>
      <c r="H77" s="143"/>
      <c r="I77" s="81"/>
      <c r="J77" s="143"/>
      <c r="K77" s="81"/>
      <c r="L77" s="143"/>
      <c r="M77" s="81"/>
      <c r="N77" s="143"/>
      <c r="O77" s="81"/>
      <c r="P77" s="143"/>
      <c r="Q77" s="81"/>
      <c r="R77" s="143"/>
    </row>
    <row r="78" spans="2:18" ht="15" customHeight="1" x14ac:dyDescent="0.3">
      <c r="B78" s="142" t="s">
        <v>181</v>
      </c>
      <c r="C78" s="81"/>
      <c r="D78" s="143"/>
      <c r="E78" s="81"/>
      <c r="F78" s="143"/>
      <c r="G78" s="81"/>
      <c r="H78" s="143"/>
      <c r="I78" s="81"/>
      <c r="J78" s="143"/>
      <c r="K78" s="81"/>
      <c r="L78" s="143"/>
      <c r="M78" s="81"/>
      <c r="N78" s="143"/>
      <c r="O78" s="81"/>
      <c r="P78" s="143"/>
      <c r="Q78" s="81"/>
      <c r="R78" s="143"/>
    </row>
    <row r="79" spans="2:18" ht="15" customHeight="1" x14ac:dyDescent="0.3">
      <c r="B79" s="142" t="s">
        <v>182</v>
      </c>
      <c r="C79" s="81"/>
      <c r="D79" s="143"/>
      <c r="E79" s="81"/>
      <c r="F79" s="143"/>
      <c r="G79" s="81"/>
      <c r="H79" s="143"/>
      <c r="I79" s="81"/>
      <c r="J79" s="143"/>
      <c r="K79" s="81"/>
      <c r="L79" s="143"/>
      <c r="M79" s="81"/>
      <c r="N79" s="143"/>
      <c r="O79" s="81"/>
      <c r="P79" s="143"/>
      <c r="Q79" s="81"/>
      <c r="R79" s="143"/>
    </row>
    <row r="80" spans="2:18" ht="15" customHeight="1" x14ac:dyDescent="0.3">
      <c r="B80" s="142" t="s">
        <v>183</v>
      </c>
      <c r="C80" s="81"/>
      <c r="D80" s="143"/>
      <c r="E80" s="81"/>
      <c r="F80" s="143"/>
      <c r="G80" s="81"/>
      <c r="H80" s="143"/>
      <c r="I80" s="81"/>
      <c r="J80" s="143"/>
      <c r="K80" s="81"/>
      <c r="L80" s="143"/>
      <c r="M80" s="81"/>
      <c r="N80" s="143"/>
      <c r="O80" s="81"/>
      <c r="P80" s="143"/>
      <c r="Q80" s="81"/>
      <c r="R80" s="143"/>
    </row>
    <row r="81" spans="2:18" ht="15" customHeight="1" x14ac:dyDescent="0.3">
      <c r="B81" s="142" t="s">
        <v>184</v>
      </c>
      <c r="C81" s="81"/>
      <c r="D81" s="143"/>
      <c r="E81" s="81"/>
      <c r="F81" s="143"/>
      <c r="G81" s="81"/>
      <c r="H81" s="143"/>
      <c r="I81" s="81"/>
      <c r="J81" s="143"/>
      <c r="K81" s="81"/>
      <c r="L81" s="143"/>
      <c r="M81" s="81"/>
      <c r="N81" s="143"/>
      <c r="O81" s="81"/>
      <c r="P81" s="143"/>
      <c r="Q81" s="81"/>
      <c r="R81" s="143"/>
    </row>
    <row r="82" spans="2:18" ht="15" customHeight="1" x14ac:dyDescent="0.3">
      <c r="B82" s="142" t="s">
        <v>185</v>
      </c>
      <c r="C82" s="81"/>
      <c r="D82" s="143"/>
      <c r="E82" s="81"/>
      <c r="F82" s="143"/>
      <c r="G82" s="81"/>
      <c r="H82" s="143"/>
      <c r="I82" s="81"/>
      <c r="J82" s="143"/>
      <c r="K82" s="81"/>
      <c r="L82" s="143"/>
      <c r="M82" s="81"/>
      <c r="N82" s="143"/>
      <c r="O82" s="81"/>
      <c r="P82" s="143"/>
      <c r="Q82" s="81"/>
      <c r="R82" s="143"/>
    </row>
    <row r="83" spans="2:18" ht="15" customHeight="1" x14ac:dyDescent="0.3">
      <c r="B83" s="142" t="s">
        <v>186</v>
      </c>
      <c r="C83" s="81"/>
      <c r="D83" s="143"/>
      <c r="E83" s="81"/>
      <c r="F83" s="143"/>
      <c r="G83" s="81"/>
      <c r="H83" s="143"/>
      <c r="I83" s="81"/>
      <c r="J83" s="143"/>
      <c r="K83" s="81"/>
      <c r="L83" s="143"/>
      <c r="M83" s="81"/>
      <c r="N83" s="143"/>
      <c r="O83" s="81"/>
      <c r="P83" s="143"/>
      <c r="Q83" s="81"/>
      <c r="R83" s="143"/>
    </row>
    <row r="84" spans="2:18" ht="15" customHeight="1" x14ac:dyDescent="0.3">
      <c r="B84" s="142" t="s">
        <v>187</v>
      </c>
      <c r="C84" s="81"/>
      <c r="D84" s="143"/>
      <c r="E84" s="81"/>
      <c r="F84" s="143"/>
      <c r="G84" s="81"/>
      <c r="H84" s="143"/>
      <c r="I84" s="81"/>
      <c r="J84" s="143"/>
      <c r="K84" s="81"/>
      <c r="L84" s="143"/>
      <c r="M84" s="81"/>
      <c r="N84" s="143"/>
      <c r="O84" s="81"/>
      <c r="P84" s="143"/>
      <c r="Q84" s="81"/>
      <c r="R84" s="143"/>
    </row>
    <row r="85" spans="2:18" ht="15" customHeight="1" x14ac:dyDescent="0.3">
      <c r="B85" s="142" t="s">
        <v>188</v>
      </c>
      <c r="C85" s="81"/>
      <c r="D85" s="143"/>
      <c r="E85" s="81"/>
      <c r="F85" s="143"/>
      <c r="G85" s="81"/>
      <c r="H85" s="143"/>
      <c r="I85" s="81"/>
      <c r="J85" s="143"/>
      <c r="K85" s="81"/>
      <c r="L85" s="143"/>
      <c r="M85" s="81"/>
      <c r="N85" s="143"/>
      <c r="O85" s="81"/>
      <c r="P85" s="143"/>
      <c r="Q85" s="81"/>
      <c r="R85" s="143"/>
    </row>
    <row r="86" spans="2:18" ht="15" customHeight="1" x14ac:dyDescent="0.3">
      <c r="B86" s="142" t="s">
        <v>189</v>
      </c>
      <c r="C86" s="81"/>
      <c r="D86" s="143"/>
      <c r="E86" s="81"/>
      <c r="F86" s="143"/>
      <c r="G86" s="81"/>
      <c r="H86" s="143"/>
      <c r="I86" s="81"/>
      <c r="J86" s="143"/>
      <c r="K86" s="81"/>
      <c r="L86" s="143"/>
      <c r="M86" s="81"/>
      <c r="N86" s="143"/>
      <c r="O86" s="81"/>
      <c r="P86" s="143"/>
      <c r="Q86" s="81"/>
      <c r="R86" s="143"/>
    </row>
    <row r="87" spans="2:18" ht="15" customHeight="1" x14ac:dyDescent="0.3">
      <c r="B87" s="142" t="s">
        <v>190</v>
      </c>
      <c r="C87" s="81"/>
      <c r="D87" s="143"/>
      <c r="E87" s="81"/>
      <c r="F87" s="143"/>
      <c r="G87" s="81"/>
      <c r="H87" s="143"/>
      <c r="I87" s="81"/>
      <c r="J87" s="143"/>
      <c r="K87" s="81"/>
      <c r="L87" s="143"/>
      <c r="M87" s="81"/>
      <c r="N87" s="143"/>
      <c r="O87" s="81"/>
      <c r="P87" s="143"/>
      <c r="Q87" s="81"/>
      <c r="R87" s="143"/>
    </row>
    <row r="88" spans="2:18" ht="15" customHeight="1" x14ac:dyDescent="0.3">
      <c r="B88" s="142" t="s">
        <v>192</v>
      </c>
      <c r="C88" s="81"/>
      <c r="D88" s="143"/>
      <c r="E88" s="81"/>
      <c r="F88" s="143"/>
      <c r="G88" s="81"/>
      <c r="H88" s="143"/>
      <c r="I88" s="81"/>
      <c r="J88" s="143"/>
      <c r="K88" s="81"/>
      <c r="L88" s="143"/>
      <c r="M88" s="81"/>
      <c r="N88" s="143"/>
      <c r="O88" s="81"/>
      <c r="P88" s="143"/>
      <c r="Q88" s="81"/>
      <c r="R88" s="143"/>
    </row>
    <row r="89" spans="2:18" ht="15" customHeight="1" x14ac:dyDescent="0.3">
      <c r="B89" s="142" t="s">
        <v>193</v>
      </c>
      <c r="C89" s="81"/>
      <c r="D89" s="143"/>
      <c r="E89" s="81"/>
      <c r="F89" s="143"/>
      <c r="G89" s="81"/>
      <c r="H89" s="143"/>
      <c r="I89" s="81"/>
      <c r="J89" s="143"/>
      <c r="K89" s="81"/>
      <c r="L89" s="143"/>
      <c r="M89" s="81"/>
      <c r="N89" s="143"/>
      <c r="O89" s="81"/>
      <c r="P89" s="143"/>
      <c r="Q89" s="81"/>
      <c r="R89" s="143"/>
    </row>
    <row r="90" spans="2:18" ht="15" customHeight="1" x14ac:dyDescent="0.3">
      <c r="B90" s="142" t="s">
        <v>194</v>
      </c>
      <c r="C90" s="81"/>
      <c r="D90" s="143"/>
      <c r="E90" s="81"/>
      <c r="F90" s="143"/>
      <c r="G90" s="81"/>
      <c r="H90" s="143"/>
      <c r="I90" s="81"/>
      <c r="J90" s="143"/>
      <c r="K90" s="81"/>
      <c r="L90" s="143"/>
      <c r="M90" s="81"/>
      <c r="N90" s="143"/>
      <c r="O90" s="81"/>
      <c r="P90" s="143"/>
      <c r="Q90" s="81"/>
      <c r="R90" s="143"/>
    </row>
    <row r="91" spans="2:18" ht="15" customHeight="1" x14ac:dyDescent="0.3">
      <c r="B91" s="142" t="s">
        <v>262</v>
      </c>
      <c r="C91" s="81"/>
      <c r="D91" s="143"/>
      <c r="E91" s="81"/>
      <c r="F91" s="143"/>
      <c r="G91" s="81"/>
      <c r="H91" s="143"/>
      <c r="I91" s="81"/>
      <c r="J91" s="143"/>
      <c r="K91" s="81"/>
      <c r="L91" s="143"/>
      <c r="M91" s="81"/>
      <c r="N91" s="143"/>
      <c r="O91" s="81"/>
      <c r="P91" s="143"/>
      <c r="Q91" s="81"/>
      <c r="R91" s="143"/>
    </row>
    <row r="92" spans="2:18" ht="15" customHeight="1" x14ac:dyDescent="0.3">
      <c r="B92" s="142" t="s">
        <v>263</v>
      </c>
      <c r="C92" s="81"/>
      <c r="D92" s="143"/>
      <c r="E92" s="81"/>
      <c r="F92" s="143"/>
      <c r="G92" s="81"/>
      <c r="H92" s="143"/>
      <c r="I92" s="81"/>
      <c r="J92" s="143"/>
      <c r="K92" s="81"/>
      <c r="L92" s="143"/>
      <c r="M92" s="81"/>
      <c r="N92" s="143"/>
      <c r="O92" s="81"/>
      <c r="P92" s="143"/>
      <c r="Q92" s="81"/>
      <c r="R92" s="143"/>
    </row>
    <row r="93" spans="2:18" ht="15" customHeight="1" x14ac:dyDescent="0.3">
      <c r="B93" s="142" t="s">
        <v>264</v>
      </c>
      <c r="C93" s="81"/>
      <c r="D93" s="143"/>
      <c r="E93" s="81"/>
      <c r="F93" s="143"/>
      <c r="G93" s="81"/>
      <c r="H93" s="143"/>
      <c r="I93" s="81"/>
      <c r="J93" s="143"/>
      <c r="K93" s="81"/>
      <c r="L93" s="143"/>
      <c r="M93" s="81"/>
      <c r="N93" s="143"/>
      <c r="O93" s="81"/>
      <c r="P93" s="143"/>
      <c r="Q93" s="81"/>
      <c r="R93" s="143"/>
    </row>
    <row r="94" spans="2:18" ht="15" customHeight="1" x14ac:dyDescent="0.3">
      <c r="B94" s="142" t="s">
        <v>265</v>
      </c>
      <c r="C94" s="81"/>
      <c r="D94" s="143"/>
      <c r="E94" s="81"/>
      <c r="F94" s="143"/>
      <c r="G94" s="81"/>
      <c r="H94" s="143"/>
      <c r="I94" s="81"/>
      <c r="J94" s="143"/>
      <c r="K94" s="81"/>
      <c r="L94" s="143"/>
      <c r="M94" s="81"/>
      <c r="N94" s="143"/>
      <c r="O94" s="81"/>
      <c r="P94" s="143"/>
      <c r="Q94" s="81"/>
      <c r="R94" s="143"/>
    </row>
    <row r="95" spans="2:18" ht="15" customHeight="1" x14ac:dyDescent="0.3">
      <c r="B95" s="142" t="s">
        <v>266</v>
      </c>
      <c r="C95" s="81"/>
      <c r="D95" s="143"/>
      <c r="E95" s="81"/>
      <c r="F95" s="143"/>
      <c r="G95" s="81"/>
      <c r="H95" s="143"/>
      <c r="I95" s="81"/>
      <c r="J95" s="143"/>
      <c r="K95" s="81"/>
      <c r="L95" s="143"/>
      <c r="M95" s="81"/>
      <c r="N95" s="143"/>
      <c r="O95" s="81"/>
      <c r="P95" s="143"/>
      <c r="Q95" s="81"/>
      <c r="R95" s="143"/>
    </row>
    <row r="96" spans="2:18" ht="15" customHeight="1" x14ac:dyDescent="0.3">
      <c r="B96" s="142" t="s">
        <v>267</v>
      </c>
      <c r="C96" s="81"/>
      <c r="D96" s="143"/>
      <c r="E96" s="81"/>
      <c r="F96" s="143"/>
      <c r="G96" s="81"/>
      <c r="H96" s="143"/>
      <c r="I96" s="81"/>
      <c r="J96" s="143"/>
      <c r="K96" s="81"/>
      <c r="L96" s="143"/>
      <c r="M96" s="81"/>
      <c r="N96" s="143"/>
      <c r="O96" s="81"/>
      <c r="P96" s="143"/>
      <c r="Q96" s="81"/>
      <c r="R96" s="143"/>
    </row>
    <row r="97" spans="2:18" ht="15" customHeight="1" x14ac:dyDescent="0.3">
      <c r="B97" s="142" t="s">
        <v>273</v>
      </c>
      <c r="C97" s="81"/>
      <c r="D97" s="143"/>
      <c r="E97" s="81"/>
      <c r="F97" s="143"/>
      <c r="G97" s="81"/>
      <c r="H97" s="143"/>
      <c r="I97" s="81"/>
      <c r="J97" s="143"/>
      <c r="K97" s="81"/>
      <c r="L97" s="143"/>
      <c r="M97" s="81"/>
      <c r="N97" s="143"/>
      <c r="O97" s="81"/>
      <c r="P97" s="143"/>
      <c r="Q97" s="81"/>
      <c r="R97" s="143"/>
    </row>
    <row r="98" spans="2:18" ht="15" customHeight="1" x14ac:dyDescent="0.3">
      <c r="B98" s="142" t="s">
        <v>274</v>
      </c>
      <c r="C98" s="81"/>
      <c r="D98" s="143"/>
      <c r="E98" s="81"/>
      <c r="F98" s="143"/>
      <c r="G98" s="81"/>
      <c r="H98" s="143"/>
      <c r="I98" s="81"/>
      <c r="J98" s="143"/>
      <c r="K98" s="81"/>
      <c r="L98" s="143"/>
      <c r="M98" s="81"/>
      <c r="N98" s="143"/>
      <c r="O98" s="81"/>
      <c r="P98" s="143"/>
      <c r="Q98" s="81"/>
      <c r="R98" s="143"/>
    </row>
    <row r="99" spans="2:18" ht="15" customHeight="1" x14ac:dyDescent="0.3">
      <c r="B99" s="142" t="s">
        <v>275</v>
      </c>
      <c r="C99" s="81"/>
      <c r="D99" s="143"/>
      <c r="E99" s="81"/>
      <c r="F99" s="143"/>
      <c r="G99" s="81"/>
      <c r="H99" s="143"/>
      <c r="I99" s="81"/>
      <c r="J99" s="143"/>
      <c r="K99" s="81"/>
      <c r="L99" s="143"/>
      <c r="M99" s="81"/>
      <c r="N99" s="143"/>
      <c r="O99" s="81"/>
      <c r="P99" s="143"/>
      <c r="Q99" s="81"/>
      <c r="R99" s="143"/>
    </row>
    <row r="100" spans="2:18" ht="15" customHeight="1" x14ac:dyDescent="0.3">
      <c r="B100" s="142" t="s">
        <v>276</v>
      </c>
      <c r="C100" s="81"/>
      <c r="D100" s="143"/>
      <c r="E100" s="81"/>
      <c r="F100" s="143"/>
      <c r="G100" s="81"/>
      <c r="H100" s="143"/>
      <c r="I100" s="81"/>
      <c r="J100" s="143"/>
      <c r="K100" s="81"/>
      <c r="L100" s="143"/>
      <c r="M100" s="81"/>
      <c r="N100" s="143"/>
      <c r="O100" s="81"/>
      <c r="P100" s="143"/>
      <c r="Q100" s="81"/>
      <c r="R100" s="143"/>
    </row>
    <row r="101" spans="2:18" ht="15" customHeight="1" x14ac:dyDescent="0.3">
      <c r="B101" s="142" t="s">
        <v>277</v>
      </c>
      <c r="C101" s="81"/>
      <c r="D101" s="143"/>
      <c r="E101" s="81"/>
      <c r="F101" s="143"/>
      <c r="G101" s="81"/>
      <c r="H101" s="143"/>
      <c r="I101" s="81"/>
      <c r="J101" s="143"/>
      <c r="K101" s="81"/>
      <c r="L101" s="143"/>
      <c r="M101" s="81"/>
      <c r="N101" s="143"/>
      <c r="O101" s="81"/>
      <c r="P101" s="143"/>
      <c r="Q101" s="81"/>
      <c r="R101" s="143"/>
    </row>
    <row r="102" spans="2:18" ht="15" customHeight="1" x14ac:dyDescent="0.3">
      <c r="B102" s="142" t="s">
        <v>278</v>
      </c>
      <c r="C102" s="81"/>
      <c r="D102" s="143"/>
      <c r="E102" s="81"/>
      <c r="F102" s="143"/>
      <c r="G102" s="81"/>
      <c r="H102" s="143"/>
      <c r="I102" s="81"/>
      <c r="J102" s="143"/>
      <c r="K102" s="81"/>
      <c r="L102" s="143"/>
      <c r="M102" s="81"/>
      <c r="N102" s="143"/>
      <c r="O102" s="81"/>
      <c r="P102" s="143"/>
      <c r="Q102" s="81"/>
      <c r="R102" s="143"/>
    </row>
    <row r="103" spans="2:18" ht="15" customHeight="1" x14ac:dyDescent="0.3">
      <c r="B103" s="142" t="s">
        <v>279</v>
      </c>
      <c r="C103" s="81"/>
      <c r="D103" s="143"/>
      <c r="E103" s="81"/>
      <c r="F103" s="143"/>
      <c r="G103" s="81"/>
      <c r="H103" s="143"/>
      <c r="I103" s="81"/>
      <c r="J103" s="143"/>
      <c r="K103" s="81"/>
      <c r="L103" s="143"/>
      <c r="M103" s="81"/>
      <c r="N103" s="143"/>
      <c r="O103" s="81"/>
      <c r="P103" s="143"/>
      <c r="Q103" s="81"/>
      <c r="R103" s="143"/>
    </row>
    <row r="104" spans="2:18" ht="15" customHeight="1" x14ac:dyDescent="0.3">
      <c r="B104" s="142" t="s">
        <v>280</v>
      </c>
      <c r="C104" s="81"/>
      <c r="D104" s="143"/>
      <c r="E104" s="81"/>
      <c r="F104" s="143"/>
      <c r="G104" s="81"/>
      <c r="H104" s="143"/>
      <c r="I104" s="81"/>
      <c r="J104" s="143"/>
      <c r="K104" s="81"/>
      <c r="L104" s="143"/>
      <c r="M104" s="81"/>
      <c r="N104" s="143"/>
      <c r="O104" s="81"/>
      <c r="P104" s="143"/>
      <c r="Q104" s="81"/>
      <c r="R104" s="143"/>
    </row>
    <row r="105" spans="2:18" ht="15" customHeight="1" x14ac:dyDescent="0.3">
      <c r="B105" s="142" t="s">
        <v>282</v>
      </c>
      <c r="C105" s="81"/>
      <c r="D105" s="143"/>
      <c r="E105" s="81"/>
      <c r="F105" s="143"/>
      <c r="G105" s="81"/>
      <c r="H105" s="143"/>
      <c r="I105" s="81"/>
      <c r="J105" s="143"/>
      <c r="K105" s="81"/>
      <c r="L105" s="143"/>
      <c r="M105" s="81"/>
      <c r="N105" s="143"/>
      <c r="O105" s="81"/>
      <c r="P105" s="143"/>
      <c r="Q105" s="81"/>
      <c r="R105" s="143"/>
    </row>
    <row r="106" spans="2:18" ht="15" customHeight="1" x14ac:dyDescent="0.3">
      <c r="B106" s="142" t="s">
        <v>283</v>
      </c>
      <c r="C106" s="81">
        <v>0</v>
      </c>
      <c r="D106" s="81">
        <v>0</v>
      </c>
      <c r="E106" s="81">
        <v>2562</v>
      </c>
      <c r="F106" s="81">
        <v>883113692</v>
      </c>
      <c r="G106" s="81">
        <v>3094</v>
      </c>
      <c r="H106" s="81">
        <v>1498720282</v>
      </c>
      <c r="I106" s="81">
        <v>9</v>
      </c>
      <c r="J106" s="81">
        <v>144</v>
      </c>
      <c r="K106" s="81">
        <v>124</v>
      </c>
      <c r="L106" s="81">
        <v>26680512</v>
      </c>
      <c r="M106" s="81">
        <v>1019</v>
      </c>
      <c r="N106" s="81">
        <v>318521996</v>
      </c>
      <c r="O106" s="81">
        <v>0</v>
      </c>
      <c r="P106" s="81">
        <v>0</v>
      </c>
      <c r="Q106" s="146">
        <f t="shared" ref="Q106:Q136" si="0">+O106+M106+K106+I106+G106+E106+C106</f>
        <v>6808</v>
      </c>
      <c r="R106" s="146">
        <f t="shared" ref="R106:R136" si="1">+P106+N106+L106+J106+H106+F106+D106</f>
        <v>2727036626</v>
      </c>
    </row>
    <row r="107" spans="2:18" ht="15" customHeight="1" x14ac:dyDescent="0.3">
      <c r="B107" s="142" t="s">
        <v>284</v>
      </c>
      <c r="C107" s="81">
        <v>0</v>
      </c>
      <c r="D107" s="81">
        <v>0</v>
      </c>
      <c r="E107" s="81">
        <v>133447</v>
      </c>
      <c r="F107" s="81">
        <v>106090663234</v>
      </c>
      <c r="G107" s="81">
        <v>101778</v>
      </c>
      <c r="H107" s="81">
        <v>81500766611</v>
      </c>
      <c r="I107" s="81">
        <v>167625</v>
      </c>
      <c r="J107" s="81">
        <v>132560596463</v>
      </c>
      <c r="K107" s="81">
        <v>222658</v>
      </c>
      <c r="L107" s="81">
        <v>179343358745</v>
      </c>
      <c r="M107" s="81">
        <v>146992</v>
      </c>
      <c r="N107" s="81">
        <v>124026662318</v>
      </c>
      <c r="O107" s="81">
        <v>63</v>
      </c>
      <c r="P107" s="81">
        <v>54964244</v>
      </c>
      <c r="Q107" s="146">
        <f t="shared" si="0"/>
        <v>772563</v>
      </c>
      <c r="R107" s="146">
        <f t="shared" si="1"/>
        <v>623577011615</v>
      </c>
    </row>
    <row r="108" spans="2:18" ht="15" customHeight="1" x14ac:dyDescent="0.3">
      <c r="B108" s="142" t="s">
        <v>287</v>
      </c>
      <c r="C108" s="81">
        <v>58077</v>
      </c>
      <c r="D108" s="81">
        <v>24998611369</v>
      </c>
      <c r="E108" s="81">
        <v>291537</v>
      </c>
      <c r="F108" s="81">
        <v>235346106775</v>
      </c>
      <c r="G108" s="81">
        <v>288195</v>
      </c>
      <c r="H108" s="81">
        <v>237498939463</v>
      </c>
      <c r="I108" s="81">
        <v>282324</v>
      </c>
      <c r="J108" s="81">
        <v>224538063946</v>
      </c>
      <c r="K108" s="81">
        <v>289619</v>
      </c>
      <c r="L108" s="81">
        <v>226103083061</v>
      </c>
      <c r="M108" s="81">
        <v>452430</v>
      </c>
      <c r="N108" s="81">
        <v>388854849561</v>
      </c>
      <c r="O108" s="81">
        <v>128868</v>
      </c>
      <c r="P108" s="81">
        <v>69338266760</v>
      </c>
      <c r="Q108" s="146">
        <f t="shared" si="0"/>
        <v>1791050</v>
      </c>
      <c r="R108" s="146">
        <f t="shared" si="1"/>
        <v>1406677920935</v>
      </c>
    </row>
    <row r="109" spans="2:18" ht="15" customHeight="1" x14ac:dyDescent="0.3">
      <c r="B109" s="142" t="s">
        <v>290</v>
      </c>
      <c r="C109" s="81">
        <v>59354</v>
      </c>
      <c r="D109" s="81">
        <v>23449489935</v>
      </c>
      <c r="E109" s="81">
        <v>386640</v>
      </c>
      <c r="F109" s="81">
        <v>303499902609</v>
      </c>
      <c r="G109" s="81">
        <v>416380</v>
      </c>
      <c r="H109" s="81">
        <v>331617581381</v>
      </c>
      <c r="I109" s="81">
        <v>434370</v>
      </c>
      <c r="J109" s="81">
        <v>344773430437</v>
      </c>
      <c r="K109" s="81">
        <v>303520</v>
      </c>
      <c r="L109" s="81">
        <v>237210423583</v>
      </c>
      <c r="M109" s="81">
        <v>372058</v>
      </c>
      <c r="N109" s="81">
        <v>310768255216</v>
      </c>
      <c r="O109" s="81">
        <v>145142</v>
      </c>
      <c r="P109" s="81">
        <v>77707980411</v>
      </c>
      <c r="Q109" s="146">
        <f t="shared" si="0"/>
        <v>2117464</v>
      </c>
      <c r="R109" s="146">
        <f t="shared" si="1"/>
        <v>1629027063572</v>
      </c>
    </row>
    <row r="110" spans="2:18" ht="15" customHeight="1" x14ac:dyDescent="0.3">
      <c r="B110" s="142" t="s">
        <v>291</v>
      </c>
      <c r="C110" s="81">
        <v>82382</v>
      </c>
      <c r="D110" s="81">
        <v>31579326062</v>
      </c>
      <c r="E110" s="81">
        <v>446232</v>
      </c>
      <c r="F110" s="81">
        <v>341913715097</v>
      </c>
      <c r="G110" s="81">
        <v>427213</v>
      </c>
      <c r="H110" s="81">
        <v>319628183821</v>
      </c>
      <c r="I110" s="81">
        <v>436634</v>
      </c>
      <c r="J110" s="81">
        <v>317347115505</v>
      </c>
      <c r="K110" s="81">
        <v>581815</v>
      </c>
      <c r="L110" s="81">
        <v>428170710641</v>
      </c>
      <c r="M110" s="81">
        <v>702832</v>
      </c>
      <c r="N110" s="81">
        <v>558774149184</v>
      </c>
      <c r="O110" s="81">
        <v>199013</v>
      </c>
      <c r="P110" s="81">
        <v>102409800785</v>
      </c>
      <c r="Q110" s="146">
        <f t="shared" si="0"/>
        <v>2876121</v>
      </c>
      <c r="R110" s="146">
        <f t="shared" si="1"/>
        <v>2099823001095</v>
      </c>
    </row>
    <row r="111" spans="2:18" ht="15" customHeight="1" x14ac:dyDescent="0.3">
      <c r="B111" s="142" t="s">
        <v>292</v>
      </c>
      <c r="C111" s="81">
        <v>148543</v>
      </c>
      <c r="D111" s="81">
        <v>51672182827</v>
      </c>
      <c r="E111" s="81">
        <v>623725</v>
      </c>
      <c r="F111" s="81">
        <v>457590558569</v>
      </c>
      <c r="G111" s="81">
        <v>562065</v>
      </c>
      <c r="H111" s="81">
        <v>409588738943</v>
      </c>
      <c r="I111" s="81">
        <v>530665</v>
      </c>
      <c r="J111" s="81">
        <v>386761258394</v>
      </c>
      <c r="K111" s="81">
        <v>518100</v>
      </c>
      <c r="L111" s="81">
        <v>364374173999</v>
      </c>
      <c r="M111" s="81">
        <v>633191</v>
      </c>
      <c r="N111" s="81">
        <v>473532064214</v>
      </c>
      <c r="O111" s="81">
        <v>400080</v>
      </c>
      <c r="P111" s="81">
        <v>202673677966</v>
      </c>
      <c r="Q111" s="146">
        <f t="shared" si="0"/>
        <v>3416369</v>
      </c>
      <c r="R111" s="146">
        <f t="shared" si="1"/>
        <v>2346192654912</v>
      </c>
    </row>
    <row r="112" spans="2:18" ht="15" customHeight="1" x14ac:dyDescent="0.3">
      <c r="B112" s="142" t="s">
        <v>293</v>
      </c>
      <c r="C112" s="81">
        <v>136502</v>
      </c>
      <c r="D112" s="81">
        <v>46576846283</v>
      </c>
      <c r="E112" s="81">
        <v>579635</v>
      </c>
      <c r="F112" s="81">
        <v>418214586327</v>
      </c>
      <c r="G112" s="81">
        <v>782630</v>
      </c>
      <c r="H112" s="81">
        <v>553673418546</v>
      </c>
      <c r="I112" s="81">
        <v>682383</v>
      </c>
      <c r="J112" s="81">
        <v>476906597312</v>
      </c>
      <c r="K112" s="81">
        <v>579007</v>
      </c>
      <c r="L112" s="81">
        <v>401153762586</v>
      </c>
      <c r="M112" s="81">
        <v>674935</v>
      </c>
      <c r="N112" s="81">
        <v>509647826516</v>
      </c>
      <c r="O112" s="81">
        <v>311147</v>
      </c>
      <c r="P112" s="81">
        <v>156880056097</v>
      </c>
      <c r="Q112" s="146">
        <f t="shared" si="0"/>
        <v>3746239</v>
      </c>
      <c r="R112" s="146">
        <f t="shared" si="1"/>
        <v>2563053093667</v>
      </c>
    </row>
    <row r="113" spans="1:18" ht="15" customHeight="1" x14ac:dyDescent="0.3">
      <c r="B113" s="142" t="s">
        <v>294</v>
      </c>
      <c r="C113" s="81">
        <v>157527</v>
      </c>
      <c r="D113" s="81">
        <v>58150580568</v>
      </c>
      <c r="E113" s="81">
        <v>691915</v>
      </c>
      <c r="F113" s="81">
        <v>519948543603</v>
      </c>
      <c r="G113" s="81">
        <v>681520</v>
      </c>
      <c r="H113" s="81">
        <v>493844264689</v>
      </c>
      <c r="I113" s="81">
        <v>693836</v>
      </c>
      <c r="J113" s="81">
        <v>504770189759</v>
      </c>
      <c r="K113" s="81">
        <v>852795</v>
      </c>
      <c r="L113" s="81">
        <v>629377973534</v>
      </c>
      <c r="M113" s="81">
        <v>968087</v>
      </c>
      <c r="N113" s="81">
        <v>730072578093</v>
      </c>
      <c r="O113" s="81">
        <v>439778</v>
      </c>
      <c r="P113" s="81">
        <v>233679167574</v>
      </c>
      <c r="Q113" s="146">
        <f t="shared" si="0"/>
        <v>4485458</v>
      </c>
      <c r="R113" s="146">
        <f t="shared" si="1"/>
        <v>3169843297820</v>
      </c>
    </row>
    <row r="114" spans="1:18" ht="15" customHeight="1" x14ac:dyDescent="0.3">
      <c r="B114" s="142" t="s">
        <v>301</v>
      </c>
      <c r="C114" s="81">
        <v>172332</v>
      </c>
      <c r="D114" s="81">
        <v>60043183318</v>
      </c>
      <c r="E114" s="81">
        <v>711018</v>
      </c>
      <c r="F114" s="81">
        <v>528637015121</v>
      </c>
      <c r="G114" s="81">
        <v>752315</v>
      </c>
      <c r="H114" s="81">
        <v>559042063930</v>
      </c>
      <c r="I114" s="81">
        <v>535355</v>
      </c>
      <c r="J114" s="81">
        <v>375702317794</v>
      </c>
      <c r="K114" s="81">
        <v>556826</v>
      </c>
      <c r="L114" s="81">
        <v>387124694192</v>
      </c>
      <c r="M114" s="81">
        <v>617670</v>
      </c>
      <c r="N114" s="81">
        <v>456717323009</v>
      </c>
      <c r="O114" s="81">
        <v>302060</v>
      </c>
      <c r="P114" s="81">
        <v>148904647315</v>
      </c>
      <c r="Q114" s="146">
        <f t="shared" si="0"/>
        <v>3647576</v>
      </c>
      <c r="R114" s="146">
        <f t="shared" si="1"/>
        <v>2516171244679</v>
      </c>
    </row>
    <row r="115" spans="1:18" s="147" customFormat="1" ht="15" customHeight="1" x14ac:dyDescent="0.3">
      <c r="A115" s="144"/>
      <c r="B115" s="145" t="s">
        <v>306</v>
      </c>
      <c r="C115" s="146">
        <v>179017</v>
      </c>
      <c r="D115" s="146">
        <v>60854203701</v>
      </c>
      <c r="E115" s="146">
        <v>545756</v>
      </c>
      <c r="F115" s="146">
        <v>372602596079</v>
      </c>
      <c r="G115" s="146">
        <v>699019</v>
      </c>
      <c r="H115" s="146">
        <v>501562197520</v>
      </c>
      <c r="I115" s="146">
        <v>651682</v>
      </c>
      <c r="J115" s="146">
        <v>452672263506</v>
      </c>
      <c r="K115" s="146">
        <v>626852</v>
      </c>
      <c r="L115" s="146">
        <v>425456968591</v>
      </c>
      <c r="M115" s="146">
        <v>734590</v>
      </c>
      <c r="N115" s="146">
        <v>541692505972</v>
      </c>
      <c r="O115" s="146">
        <v>402229</v>
      </c>
      <c r="P115" s="146">
        <v>201130063506</v>
      </c>
      <c r="Q115" s="146">
        <f t="shared" si="0"/>
        <v>3839145</v>
      </c>
      <c r="R115" s="146">
        <f t="shared" si="1"/>
        <v>2555970798875</v>
      </c>
    </row>
    <row r="116" spans="1:18" s="147" customFormat="1" ht="15" customHeight="1" x14ac:dyDescent="0.3">
      <c r="A116" s="144"/>
      <c r="B116" s="145" t="s">
        <v>307</v>
      </c>
      <c r="C116" s="146">
        <v>201473</v>
      </c>
      <c r="D116" s="146">
        <v>65570053054</v>
      </c>
      <c r="E116" s="146">
        <v>674814</v>
      </c>
      <c r="F116" s="146">
        <v>473965312932</v>
      </c>
      <c r="G116" s="146">
        <v>654801</v>
      </c>
      <c r="H116" s="146">
        <v>445739256845</v>
      </c>
      <c r="I116" s="146">
        <v>879592</v>
      </c>
      <c r="J116" s="146">
        <v>600785867837</v>
      </c>
      <c r="K116" s="146">
        <v>844792</v>
      </c>
      <c r="L116" s="146">
        <v>564050855170</v>
      </c>
      <c r="M116" s="146">
        <v>1031079</v>
      </c>
      <c r="N116" s="146">
        <v>758366395157</v>
      </c>
      <c r="O116" s="146">
        <v>452449</v>
      </c>
      <c r="P116" s="146">
        <v>219428644195</v>
      </c>
      <c r="Q116" s="146">
        <f t="shared" si="0"/>
        <v>4739000</v>
      </c>
      <c r="R116" s="146">
        <f t="shared" si="1"/>
        <v>3127906385190</v>
      </c>
    </row>
    <row r="117" spans="1:18" s="147" customFormat="1" ht="15" customHeight="1" x14ac:dyDescent="0.3">
      <c r="A117" s="144"/>
      <c r="B117" s="145" t="s">
        <v>308</v>
      </c>
      <c r="C117" s="146">
        <v>280062</v>
      </c>
      <c r="D117" s="146">
        <v>96766808481</v>
      </c>
      <c r="E117" s="146">
        <v>774608</v>
      </c>
      <c r="F117" s="146">
        <v>542739749492</v>
      </c>
      <c r="G117" s="146">
        <v>740401</v>
      </c>
      <c r="H117" s="146">
        <v>509553729479</v>
      </c>
      <c r="I117" s="146">
        <v>710991</v>
      </c>
      <c r="J117" s="146">
        <v>475001637813</v>
      </c>
      <c r="K117" s="146">
        <v>569138</v>
      </c>
      <c r="L117" s="146">
        <v>357193233739</v>
      </c>
      <c r="M117" s="146">
        <v>703064</v>
      </c>
      <c r="N117" s="146">
        <v>494135447991</v>
      </c>
      <c r="O117" s="146">
        <v>651716</v>
      </c>
      <c r="P117" s="146">
        <v>333307978417</v>
      </c>
      <c r="Q117" s="146">
        <f t="shared" si="0"/>
        <v>4429980</v>
      </c>
      <c r="R117" s="146">
        <f t="shared" si="1"/>
        <v>2808698585412</v>
      </c>
    </row>
    <row r="118" spans="1:18" s="147" customFormat="1" ht="15" customHeight="1" x14ac:dyDescent="0.3">
      <c r="A118" s="144"/>
      <c r="B118" s="145" t="s">
        <v>309</v>
      </c>
      <c r="C118" s="146">
        <v>235647</v>
      </c>
      <c r="D118" s="146">
        <v>73235303933</v>
      </c>
      <c r="E118" s="146">
        <v>685412</v>
      </c>
      <c r="F118" s="146">
        <v>419268425787</v>
      </c>
      <c r="G118" s="146">
        <v>970158</v>
      </c>
      <c r="H118" s="146">
        <v>649843283223</v>
      </c>
      <c r="I118" s="146">
        <v>1015008</v>
      </c>
      <c r="J118" s="146">
        <v>676234172949</v>
      </c>
      <c r="K118" s="146">
        <v>744401</v>
      </c>
      <c r="L118" s="146">
        <v>474116973232</v>
      </c>
      <c r="M118" s="146">
        <v>873076</v>
      </c>
      <c r="N118" s="146">
        <v>598568145348</v>
      </c>
      <c r="O118" s="146">
        <v>543075</v>
      </c>
      <c r="P118" s="146">
        <v>259378289227</v>
      </c>
      <c r="Q118" s="146">
        <f t="shared" si="0"/>
        <v>5066777</v>
      </c>
      <c r="R118" s="146">
        <f t="shared" si="1"/>
        <v>3150644593699</v>
      </c>
    </row>
    <row r="119" spans="1:18" s="147" customFormat="1" ht="15" customHeight="1" x14ac:dyDescent="0.3">
      <c r="A119" s="144"/>
      <c r="B119" s="145" t="s">
        <v>314</v>
      </c>
      <c r="C119" s="146">
        <v>236069</v>
      </c>
      <c r="D119" s="146">
        <v>72606789289</v>
      </c>
      <c r="E119" s="146">
        <v>671068</v>
      </c>
      <c r="F119" s="146">
        <v>432726125419</v>
      </c>
      <c r="G119" s="146">
        <v>769382</v>
      </c>
      <c r="H119" s="146">
        <v>498512892510</v>
      </c>
      <c r="I119" s="146">
        <v>764855</v>
      </c>
      <c r="J119" s="146">
        <v>483314761484</v>
      </c>
      <c r="K119" s="146">
        <v>1061451</v>
      </c>
      <c r="L119" s="146">
        <v>671695890492</v>
      </c>
      <c r="M119" s="146">
        <v>1242738</v>
      </c>
      <c r="N119" s="146">
        <v>852341109754</v>
      </c>
      <c r="O119" s="146">
        <v>482341</v>
      </c>
      <c r="P119" s="146">
        <v>235092879496</v>
      </c>
      <c r="Q119" s="146">
        <f t="shared" si="0"/>
        <v>5227904</v>
      </c>
      <c r="R119" s="146">
        <f t="shared" si="1"/>
        <v>3246290448444</v>
      </c>
    </row>
    <row r="120" spans="1:18" s="147" customFormat="1" ht="15" customHeight="1" x14ac:dyDescent="0.3">
      <c r="A120" s="144"/>
      <c r="B120" s="145" t="s">
        <v>315</v>
      </c>
      <c r="C120" s="146">
        <v>350603</v>
      </c>
      <c r="D120" s="146">
        <v>109947250032</v>
      </c>
      <c r="E120" s="146">
        <v>1145094</v>
      </c>
      <c r="F120" s="146">
        <v>761108782685</v>
      </c>
      <c r="G120" s="146">
        <v>796484</v>
      </c>
      <c r="H120" s="146">
        <v>509676531966</v>
      </c>
      <c r="I120" s="146">
        <v>806024</v>
      </c>
      <c r="J120" s="146">
        <v>509885333643</v>
      </c>
      <c r="K120" s="146">
        <v>804967</v>
      </c>
      <c r="L120" s="146">
        <v>492430661839</v>
      </c>
      <c r="M120" s="146">
        <v>954907</v>
      </c>
      <c r="N120" s="146">
        <v>629985146584</v>
      </c>
      <c r="O120" s="146">
        <v>797198</v>
      </c>
      <c r="P120" s="146">
        <v>376336835611</v>
      </c>
      <c r="Q120" s="146">
        <f t="shared" si="0"/>
        <v>5655277</v>
      </c>
      <c r="R120" s="146">
        <f t="shared" si="1"/>
        <v>3389370542360</v>
      </c>
    </row>
    <row r="121" spans="1:18" s="147" customFormat="1" ht="15" customHeight="1" x14ac:dyDescent="0.3">
      <c r="A121" s="144"/>
      <c r="B121" s="145" t="s">
        <v>316</v>
      </c>
      <c r="C121" s="146">
        <v>292455</v>
      </c>
      <c r="D121" s="146">
        <v>85264909161</v>
      </c>
      <c r="E121" s="146">
        <v>904772</v>
      </c>
      <c r="F121" s="146">
        <v>559450333780</v>
      </c>
      <c r="G121" s="146">
        <v>1057397</v>
      </c>
      <c r="H121" s="146">
        <v>633036459245</v>
      </c>
      <c r="I121" s="146">
        <v>1152109</v>
      </c>
      <c r="J121" s="146">
        <v>696027355974</v>
      </c>
      <c r="K121" s="146">
        <v>1219769</v>
      </c>
      <c r="L121" s="146">
        <v>742217308908</v>
      </c>
      <c r="M121" s="146">
        <v>1008450</v>
      </c>
      <c r="N121" s="146">
        <v>653787008279</v>
      </c>
      <c r="O121" s="146">
        <v>653479</v>
      </c>
      <c r="P121" s="146">
        <v>296098066785</v>
      </c>
      <c r="Q121" s="146">
        <f t="shared" si="0"/>
        <v>6288431</v>
      </c>
      <c r="R121" s="146">
        <f t="shared" si="1"/>
        <v>3665881442132</v>
      </c>
    </row>
    <row r="122" spans="1:18" s="147" customFormat="1" ht="15" customHeight="1" x14ac:dyDescent="0.3">
      <c r="A122" s="144"/>
      <c r="B122" s="145" t="s">
        <v>317</v>
      </c>
      <c r="C122" s="146">
        <v>365572</v>
      </c>
      <c r="D122" s="146">
        <v>106423497243</v>
      </c>
      <c r="E122" s="146">
        <v>1026780</v>
      </c>
      <c r="F122" s="146">
        <v>628356004479</v>
      </c>
      <c r="G122" s="146">
        <v>1011996</v>
      </c>
      <c r="H122" s="146">
        <v>615028821876</v>
      </c>
      <c r="I122" s="146">
        <v>1004928</v>
      </c>
      <c r="J122" s="146">
        <v>592258403301</v>
      </c>
      <c r="K122" s="146">
        <v>1117225</v>
      </c>
      <c r="L122" s="146">
        <v>683602038794</v>
      </c>
      <c r="M122" s="146">
        <v>1409957</v>
      </c>
      <c r="N122" s="146">
        <v>854389196063</v>
      </c>
      <c r="O122" s="146">
        <v>1018182</v>
      </c>
      <c r="P122" s="146">
        <v>454696439303</v>
      </c>
      <c r="Q122" s="146">
        <f t="shared" si="0"/>
        <v>6954640</v>
      </c>
      <c r="R122" s="146">
        <f t="shared" si="1"/>
        <v>3934754401059</v>
      </c>
    </row>
    <row r="123" spans="1:18" s="147" customFormat="1" ht="15" customHeight="1" x14ac:dyDescent="0.3">
      <c r="A123" s="144"/>
      <c r="B123" s="145" t="s">
        <v>318</v>
      </c>
      <c r="C123" s="146">
        <v>517351</v>
      </c>
      <c r="D123" s="146">
        <v>152267829266</v>
      </c>
      <c r="E123" s="146">
        <v>1499680</v>
      </c>
      <c r="F123" s="146">
        <v>924429070837</v>
      </c>
      <c r="G123" s="146">
        <v>1544558</v>
      </c>
      <c r="H123" s="146">
        <v>940689206851</v>
      </c>
      <c r="I123" s="146">
        <v>1076440</v>
      </c>
      <c r="J123" s="146">
        <v>622028740494</v>
      </c>
      <c r="K123" s="146">
        <v>1107987</v>
      </c>
      <c r="L123" s="146">
        <v>633399096523</v>
      </c>
      <c r="M123" s="146">
        <v>1270799</v>
      </c>
      <c r="N123" s="146">
        <v>781314340339</v>
      </c>
      <c r="O123" s="146">
        <v>835330</v>
      </c>
      <c r="P123" s="146">
        <v>354505049908</v>
      </c>
      <c r="Q123" s="146">
        <f t="shared" si="0"/>
        <v>7852145</v>
      </c>
      <c r="R123" s="146">
        <f t="shared" si="1"/>
        <v>4408633334218</v>
      </c>
    </row>
    <row r="124" spans="1:18" s="147" customFormat="1" ht="15" customHeight="1" x14ac:dyDescent="0.3">
      <c r="A124" s="144"/>
      <c r="B124" s="145" t="s">
        <v>319</v>
      </c>
      <c r="C124" s="146">
        <v>454411</v>
      </c>
      <c r="D124" s="146">
        <v>129756912164</v>
      </c>
      <c r="E124" s="146">
        <v>1226626</v>
      </c>
      <c r="F124" s="146">
        <v>724456031508</v>
      </c>
      <c r="G124" s="146">
        <v>1212383</v>
      </c>
      <c r="H124" s="146">
        <v>698504966741</v>
      </c>
      <c r="I124" s="146">
        <v>1645093</v>
      </c>
      <c r="J124" s="146">
        <v>945227397230</v>
      </c>
      <c r="K124" s="146">
        <v>1656709</v>
      </c>
      <c r="L124" s="146">
        <v>958812171788</v>
      </c>
      <c r="M124" s="146">
        <v>1405597</v>
      </c>
      <c r="N124" s="146">
        <v>862371739699</v>
      </c>
      <c r="O124" s="146">
        <v>963956</v>
      </c>
      <c r="P124" s="146">
        <v>416728720017</v>
      </c>
      <c r="Q124" s="146">
        <f t="shared" si="0"/>
        <v>8564775</v>
      </c>
      <c r="R124" s="146">
        <f t="shared" si="1"/>
        <v>4735857939147</v>
      </c>
    </row>
    <row r="125" spans="1:18" s="147" customFormat="1" ht="15" customHeight="1" x14ac:dyDescent="0.3">
      <c r="A125" s="144"/>
      <c r="B125" s="145" t="s">
        <v>320</v>
      </c>
      <c r="C125" s="146">
        <v>749332</v>
      </c>
      <c r="D125" s="146">
        <v>246030724796</v>
      </c>
      <c r="E125" s="146">
        <v>1236875</v>
      </c>
      <c r="F125" s="146">
        <v>754695641160</v>
      </c>
      <c r="G125" s="146">
        <v>1480399</v>
      </c>
      <c r="H125" s="146">
        <v>909561175032</v>
      </c>
      <c r="I125" s="146">
        <v>1494584</v>
      </c>
      <c r="J125" s="146">
        <v>916305908360</v>
      </c>
      <c r="K125" s="146">
        <v>1633877</v>
      </c>
      <c r="L125" s="146">
        <v>1059775111802</v>
      </c>
      <c r="M125" s="146">
        <v>1930949</v>
      </c>
      <c r="N125" s="146">
        <v>1229576516281</v>
      </c>
      <c r="O125" s="146">
        <v>1495698</v>
      </c>
      <c r="P125" s="146">
        <v>711214296621</v>
      </c>
      <c r="Q125" s="146">
        <f t="shared" si="0"/>
        <v>10021714</v>
      </c>
      <c r="R125" s="146">
        <f t="shared" si="1"/>
        <v>5827159374052</v>
      </c>
    </row>
    <row r="126" spans="1:18" s="147" customFormat="1" ht="15" customHeight="1" x14ac:dyDescent="0.3">
      <c r="A126" s="144"/>
      <c r="B126" s="145" t="s">
        <v>343</v>
      </c>
      <c r="C126" s="146">
        <v>467800</v>
      </c>
      <c r="D126" s="146">
        <v>129386560104</v>
      </c>
      <c r="E126" s="146">
        <v>1317748</v>
      </c>
      <c r="F126" s="146">
        <v>771013869727</v>
      </c>
      <c r="G126" s="146">
        <v>1575500</v>
      </c>
      <c r="H126" s="146">
        <v>950380557805</v>
      </c>
      <c r="I126" s="146">
        <v>1670575</v>
      </c>
      <c r="J126" s="146">
        <v>1013842542917</v>
      </c>
      <c r="K126" s="146">
        <v>1190918</v>
      </c>
      <c r="L126" s="146">
        <v>689077643142</v>
      </c>
      <c r="M126" s="146">
        <v>1420394</v>
      </c>
      <c r="N126" s="146">
        <v>872964427378</v>
      </c>
      <c r="O126" s="146">
        <v>1006536</v>
      </c>
      <c r="P126" s="146">
        <v>441984678876</v>
      </c>
      <c r="Q126" s="146">
        <f t="shared" si="0"/>
        <v>8649471</v>
      </c>
      <c r="R126" s="146">
        <f t="shared" si="1"/>
        <v>4868650279949</v>
      </c>
    </row>
    <row r="127" spans="1:18" s="147" customFormat="1" ht="15" customHeight="1" x14ac:dyDescent="0.3">
      <c r="A127" s="144"/>
      <c r="B127" s="145" t="s">
        <v>344</v>
      </c>
      <c r="C127" s="146">
        <v>554130</v>
      </c>
      <c r="D127" s="146">
        <v>151387054433</v>
      </c>
      <c r="E127" s="146">
        <v>1432079</v>
      </c>
      <c r="F127" s="146">
        <v>835366591448</v>
      </c>
      <c r="G127" s="146">
        <v>1398122</v>
      </c>
      <c r="H127" s="146">
        <v>792910987841</v>
      </c>
      <c r="I127" s="146">
        <v>1406153</v>
      </c>
      <c r="J127" s="146">
        <v>781485392922</v>
      </c>
      <c r="K127" s="146">
        <v>2080920</v>
      </c>
      <c r="L127" s="146">
        <v>1232712539697</v>
      </c>
      <c r="M127" s="146">
        <v>1623529</v>
      </c>
      <c r="N127" s="146">
        <v>968143045432</v>
      </c>
      <c r="O127" s="146">
        <v>1165811</v>
      </c>
      <c r="P127" s="146">
        <v>503299384415</v>
      </c>
      <c r="Q127" s="146">
        <f t="shared" si="0"/>
        <v>9660744</v>
      </c>
      <c r="R127" s="146">
        <f t="shared" si="1"/>
        <v>5265304996188</v>
      </c>
    </row>
    <row r="128" spans="1:18" s="147" customFormat="1" ht="15" customHeight="1" x14ac:dyDescent="0.3">
      <c r="A128" s="144"/>
      <c r="B128" s="145" t="s">
        <v>345</v>
      </c>
      <c r="C128" s="146">
        <v>806630</v>
      </c>
      <c r="D128" s="146">
        <v>236972763274</v>
      </c>
      <c r="E128" s="146">
        <v>1631252</v>
      </c>
      <c r="F128" s="146">
        <v>961652833381</v>
      </c>
      <c r="G128" s="146">
        <v>1690020</v>
      </c>
      <c r="H128" s="146">
        <v>982919879182</v>
      </c>
      <c r="I128" s="146">
        <v>1703448</v>
      </c>
      <c r="J128" s="146">
        <v>976165744629</v>
      </c>
      <c r="K128" s="146">
        <v>1289970</v>
      </c>
      <c r="L128" s="146">
        <v>657979614450</v>
      </c>
      <c r="M128" s="146">
        <v>1751940</v>
      </c>
      <c r="N128" s="146">
        <v>951250619192</v>
      </c>
      <c r="O128" s="146">
        <v>1576635</v>
      </c>
      <c r="P128" s="146">
        <v>651536317850</v>
      </c>
      <c r="Q128" s="146">
        <f t="shared" si="0"/>
        <v>10449895</v>
      </c>
      <c r="R128" s="146">
        <f t="shared" si="1"/>
        <v>5418477771958</v>
      </c>
    </row>
    <row r="129" spans="1:18" s="147" customFormat="1" ht="15" customHeight="1" x14ac:dyDescent="0.3">
      <c r="A129" s="144"/>
      <c r="B129" s="145" t="s">
        <v>346</v>
      </c>
      <c r="C129" s="146">
        <v>649281</v>
      </c>
      <c r="D129" s="146">
        <v>168577369881</v>
      </c>
      <c r="E129" s="146">
        <v>2155669</v>
      </c>
      <c r="F129" s="146">
        <v>1206839334492</v>
      </c>
      <c r="G129" s="146">
        <v>2250280</v>
      </c>
      <c r="H129" s="146">
        <v>1249452495710</v>
      </c>
      <c r="I129" s="146">
        <v>1554038</v>
      </c>
      <c r="J129" s="146">
        <v>808911752052</v>
      </c>
      <c r="K129" s="146">
        <v>1553952</v>
      </c>
      <c r="L129" s="146">
        <v>800538403457</v>
      </c>
      <c r="M129" s="146">
        <v>1884132</v>
      </c>
      <c r="N129" s="146">
        <v>1069223624904</v>
      </c>
      <c r="O129" s="146">
        <v>1424245</v>
      </c>
      <c r="P129" s="146">
        <v>573435171722</v>
      </c>
      <c r="Q129" s="146">
        <f t="shared" si="0"/>
        <v>11471597</v>
      </c>
      <c r="R129" s="146">
        <f t="shared" si="1"/>
        <v>5876978152218</v>
      </c>
    </row>
    <row r="130" spans="1:18" s="147" customFormat="1" ht="15" customHeight="1" x14ac:dyDescent="0.3">
      <c r="A130" s="144"/>
      <c r="B130" s="145" t="s">
        <v>347</v>
      </c>
      <c r="C130" s="146">
        <v>744832</v>
      </c>
      <c r="D130" s="146">
        <v>198275403673</v>
      </c>
      <c r="E130" s="146">
        <v>1832237</v>
      </c>
      <c r="F130" s="146">
        <v>989115896159</v>
      </c>
      <c r="G130" s="146">
        <v>1650718</v>
      </c>
      <c r="H130" s="146">
        <v>807233437321</v>
      </c>
      <c r="I130" s="146">
        <v>1748516</v>
      </c>
      <c r="J130" s="146">
        <v>817909992156</v>
      </c>
      <c r="K130" s="146">
        <v>2220100</v>
      </c>
      <c r="L130" s="146">
        <v>1180956190837</v>
      </c>
      <c r="M130" s="146">
        <v>2638266</v>
      </c>
      <c r="N130" s="146">
        <v>1528867934742</v>
      </c>
      <c r="O130" s="146">
        <v>1504564</v>
      </c>
      <c r="P130" s="146">
        <v>608127831706</v>
      </c>
      <c r="Q130" s="146">
        <f t="shared" si="0"/>
        <v>12339233</v>
      </c>
      <c r="R130" s="146">
        <f t="shared" si="1"/>
        <v>6130486686594</v>
      </c>
    </row>
    <row r="131" spans="1:18" s="147" customFormat="1" ht="15" customHeight="1" x14ac:dyDescent="0.3">
      <c r="A131" s="144"/>
      <c r="B131" s="145" t="s">
        <v>348</v>
      </c>
      <c r="C131" s="146">
        <v>1111902</v>
      </c>
      <c r="D131" s="146">
        <v>308541766741</v>
      </c>
      <c r="E131" s="146">
        <v>1685328</v>
      </c>
      <c r="F131" s="146">
        <v>845060291969</v>
      </c>
      <c r="G131" s="146">
        <v>1870969</v>
      </c>
      <c r="H131" s="146">
        <v>981020088746</v>
      </c>
      <c r="I131" s="146">
        <v>1919639</v>
      </c>
      <c r="J131" s="146">
        <v>988750691945</v>
      </c>
      <c r="K131" s="146">
        <v>1947008</v>
      </c>
      <c r="L131" s="146">
        <v>975886909635</v>
      </c>
      <c r="M131" s="146">
        <v>2273638</v>
      </c>
      <c r="N131" s="146">
        <v>1259960172825</v>
      </c>
      <c r="O131" s="146">
        <v>2160114</v>
      </c>
      <c r="P131" s="146">
        <v>906865607697</v>
      </c>
      <c r="Q131" s="146">
        <f t="shared" si="0"/>
        <v>12968598</v>
      </c>
      <c r="R131" s="146">
        <f t="shared" si="1"/>
        <v>6266085529558</v>
      </c>
    </row>
    <row r="132" spans="1:18" s="147" customFormat="1" ht="15" customHeight="1" x14ac:dyDescent="0.3">
      <c r="A132" s="144"/>
      <c r="B132" s="145" t="s">
        <v>349</v>
      </c>
      <c r="C132" s="146">
        <v>1020959</v>
      </c>
      <c r="D132" s="146">
        <v>253869167481</v>
      </c>
      <c r="E132" s="146">
        <v>2537027</v>
      </c>
      <c r="F132" s="146">
        <v>1326094849378</v>
      </c>
      <c r="G132" s="146">
        <v>2452913</v>
      </c>
      <c r="H132" s="146">
        <v>1239031345772</v>
      </c>
      <c r="I132" s="146">
        <v>2559386</v>
      </c>
      <c r="J132" s="146">
        <v>1317180771535</v>
      </c>
      <c r="K132" s="146">
        <v>1829138</v>
      </c>
      <c r="L132" s="146">
        <v>902838645716</v>
      </c>
      <c r="M132" s="146">
        <v>2188484</v>
      </c>
      <c r="N132" s="146">
        <v>1183230496705</v>
      </c>
      <c r="O132" s="146">
        <v>1670227</v>
      </c>
      <c r="P132" s="146">
        <v>648371443155</v>
      </c>
      <c r="Q132" s="146">
        <f t="shared" si="0"/>
        <v>14258134</v>
      </c>
      <c r="R132" s="146">
        <f t="shared" si="1"/>
        <v>6870616719742</v>
      </c>
    </row>
    <row r="133" spans="1:18" s="147" customFormat="1" ht="15" customHeight="1" x14ac:dyDescent="0.3">
      <c r="A133" s="144"/>
      <c r="B133" s="145" t="s">
        <v>350</v>
      </c>
      <c r="C133" s="146">
        <v>937272</v>
      </c>
      <c r="D133" s="146">
        <v>231233526681</v>
      </c>
      <c r="E133" s="146">
        <v>2171079</v>
      </c>
      <c r="F133" s="146">
        <v>1098272039270</v>
      </c>
      <c r="G133" s="146">
        <v>2073325</v>
      </c>
      <c r="H133" s="146">
        <v>1022608807883</v>
      </c>
      <c r="I133" s="146">
        <v>2104962</v>
      </c>
      <c r="J133" s="146">
        <v>1015626613543</v>
      </c>
      <c r="K133" s="146">
        <v>2567102</v>
      </c>
      <c r="L133" s="146">
        <v>1207854864706</v>
      </c>
      <c r="M133" s="146">
        <v>3183909</v>
      </c>
      <c r="N133" s="146">
        <v>1697658833382</v>
      </c>
      <c r="O133" s="146">
        <v>2493138</v>
      </c>
      <c r="P133" s="146">
        <v>994047963764</v>
      </c>
      <c r="Q133" s="146">
        <f t="shared" si="0"/>
        <v>15530787</v>
      </c>
      <c r="R133" s="146">
        <f t="shared" si="1"/>
        <v>7267302649229</v>
      </c>
    </row>
    <row r="134" spans="1:18" s="147" customFormat="1" ht="15" customHeight="1" x14ac:dyDescent="0.3">
      <c r="A134" s="144"/>
      <c r="B134" s="145" t="s">
        <v>351</v>
      </c>
      <c r="C134" s="146">
        <v>1381623</v>
      </c>
      <c r="D134" s="146">
        <v>356142325637</v>
      </c>
      <c r="E134" s="146">
        <v>2777610</v>
      </c>
      <c r="F134" s="146">
        <v>1336849092077</v>
      </c>
      <c r="G134" s="146">
        <v>2256152</v>
      </c>
      <c r="H134" s="146">
        <v>1101591483861</v>
      </c>
      <c r="I134" s="146">
        <v>2204721</v>
      </c>
      <c r="J134" s="146">
        <v>1051958442573</v>
      </c>
      <c r="K134" s="146">
        <v>2318276</v>
      </c>
      <c r="L134" s="146">
        <v>1118544291367</v>
      </c>
      <c r="M134" s="146">
        <v>2768147</v>
      </c>
      <c r="N134" s="146">
        <v>1451161138305</v>
      </c>
      <c r="O134" s="146">
        <v>2218735</v>
      </c>
      <c r="P134" s="146">
        <v>842484190916</v>
      </c>
      <c r="Q134" s="146">
        <f t="shared" si="0"/>
        <v>15925264</v>
      </c>
      <c r="R134" s="146">
        <f t="shared" si="1"/>
        <v>7258730964736</v>
      </c>
    </row>
    <row r="135" spans="1:18" s="147" customFormat="1" ht="15" customHeight="1" x14ac:dyDescent="0.3">
      <c r="A135" s="144"/>
      <c r="B135" s="145" t="s">
        <v>356</v>
      </c>
      <c r="C135" s="146">
        <v>1103713</v>
      </c>
      <c r="D135" s="146">
        <v>255123470179</v>
      </c>
      <c r="E135" s="146">
        <v>2424127</v>
      </c>
      <c r="F135" s="146">
        <v>1154947910113</v>
      </c>
      <c r="G135" s="146">
        <v>3202158</v>
      </c>
      <c r="H135" s="146">
        <v>1549576930532</v>
      </c>
      <c r="I135" s="146">
        <v>3039188</v>
      </c>
      <c r="J135" s="146">
        <v>1428131935496</v>
      </c>
      <c r="K135" s="146">
        <v>3105129</v>
      </c>
      <c r="L135" s="146">
        <v>1511553521594</v>
      </c>
      <c r="M135" s="146">
        <v>2735188</v>
      </c>
      <c r="N135" s="146">
        <v>1380798776994</v>
      </c>
      <c r="O135" s="146">
        <v>2285381</v>
      </c>
      <c r="P135" s="146">
        <v>847825631994</v>
      </c>
      <c r="Q135" s="146">
        <f t="shared" si="0"/>
        <v>17894884</v>
      </c>
      <c r="R135" s="146">
        <f t="shared" si="1"/>
        <v>8127958176902</v>
      </c>
    </row>
    <row r="136" spans="1:18" s="147" customFormat="1" ht="15" customHeight="1" x14ac:dyDescent="0.3">
      <c r="A136" s="144"/>
      <c r="B136" s="145" t="s">
        <v>360</v>
      </c>
      <c r="C136" s="146">
        <v>1263393</v>
      </c>
      <c r="D136" s="146">
        <v>304464527479</v>
      </c>
      <c r="E136" s="146">
        <v>2645422</v>
      </c>
      <c r="F136" s="146">
        <v>1274163753687</v>
      </c>
      <c r="G136" s="146">
        <v>2667898</v>
      </c>
      <c r="H136" s="146">
        <v>1262877424651</v>
      </c>
      <c r="I136" s="146">
        <v>2601501</v>
      </c>
      <c r="J136" s="146">
        <v>1182655741634</v>
      </c>
      <c r="K136" s="146">
        <v>2559505</v>
      </c>
      <c r="L136" s="146">
        <v>1153384701461</v>
      </c>
      <c r="M136" s="146">
        <v>4144764</v>
      </c>
      <c r="N136" s="146">
        <v>2111455986329</v>
      </c>
      <c r="O136" s="146">
        <v>3330033</v>
      </c>
      <c r="P136" s="146">
        <v>1266784570388</v>
      </c>
      <c r="Q136" s="146">
        <f t="shared" si="0"/>
        <v>19212516</v>
      </c>
      <c r="R136" s="146">
        <f t="shared" si="1"/>
        <v>8555786705629</v>
      </c>
    </row>
    <row r="137" spans="1:18" s="147" customFormat="1" ht="15" customHeight="1" x14ac:dyDescent="0.3">
      <c r="A137" s="144"/>
      <c r="B137" s="145" t="s">
        <v>376</v>
      </c>
      <c r="C137" s="146">
        <v>1933709</v>
      </c>
      <c r="D137" s="146">
        <v>537476872642</v>
      </c>
      <c r="E137" s="146">
        <v>4252031</v>
      </c>
      <c r="F137" s="146">
        <v>2245598875422</v>
      </c>
      <c r="G137" s="146">
        <v>3583787</v>
      </c>
      <c r="H137" s="146">
        <v>1677681933726</v>
      </c>
      <c r="I137" s="146">
        <v>2548487</v>
      </c>
      <c r="J137" s="146">
        <v>1170465514677</v>
      </c>
      <c r="K137" s="146">
        <v>3048540</v>
      </c>
      <c r="L137" s="146">
        <v>1520964243636</v>
      </c>
      <c r="M137" s="146">
        <v>3536456</v>
      </c>
      <c r="N137" s="146">
        <v>1921777755461</v>
      </c>
      <c r="O137" s="146">
        <v>2931444</v>
      </c>
      <c r="P137" s="146">
        <v>1192227469877</v>
      </c>
      <c r="Q137" s="146">
        <f t="shared" ref="Q137:R139" si="2">+O137+M137+K137+I137+G137+E137+C137</f>
        <v>21834454</v>
      </c>
      <c r="R137" s="146">
        <f t="shared" si="2"/>
        <v>10266192665441</v>
      </c>
    </row>
    <row r="138" spans="1:18" s="147" customFormat="1" ht="15" customHeight="1" x14ac:dyDescent="0.3">
      <c r="A138" s="144"/>
      <c r="B138" s="145" t="s">
        <v>377</v>
      </c>
      <c r="C138" s="146">
        <v>1340710</v>
      </c>
      <c r="D138" s="146">
        <v>319665019074</v>
      </c>
      <c r="E138" s="146">
        <v>2687524</v>
      </c>
      <c r="F138" s="146">
        <v>1321177562231</v>
      </c>
      <c r="G138" s="146">
        <v>2635946</v>
      </c>
      <c r="H138" s="146">
        <v>1243250027182</v>
      </c>
      <c r="I138" s="146">
        <v>2870271</v>
      </c>
      <c r="J138" s="146">
        <v>1274722297876</v>
      </c>
      <c r="K138" s="146">
        <v>3314419</v>
      </c>
      <c r="L138" s="146">
        <v>1560679669161</v>
      </c>
      <c r="M138" s="146">
        <v>4001972</v>
      </c>
      <c r="N138" s="146">
        <v>2053329080805</v>
      </c>
      <c r="O138" s="146">
        <v>2512804</v>
      </c>
      <c r="P138" s="146">
        <v>932901333505</v>
      </c>
      <c r="Q138" s="146">
        <f t="shared" si="2"/>
        <v>19363646</v>
      </c>
      <c r="R138" s="146">
        <f t="shared" si="2"/>
        <v>8705724989834</v>
      </c>
    </row>
    <row r="139" spans="1:18" s="147" customFormat="1" ht="15" customHeight="1" x14ac:dyDescent="0.3">
      <c r="A139" s="144"/>
      <c r="B139" s="145" t="s">
        <v>399</v>
      </c>
      <c r="C139" s="146">
        <v>1529350</v>
      </c>
      <c r="D139" s="146">
        <v>354088545037</v>
      </c>
      <c r="E139" s="146">
        <v>3005002</v>
      </c>
      <c r="F139" s="146">
        <v>1427727544641</v>
      </c>
      <c r="G139" s="146">
        <v>2915926</v>
      </c>
      <c r="H139" s="146">
        <v>1351436076483</v>
      </c>
      <c r="I139" s="146">
        <v>3040700</v>
      </c>
      <c r="J139" s="146">
        <v>1384590703171</v>
      </c>
      <c r="K139" s="146">
        <v>3084731</v>
      </c>
      <c r="L139" s="146">
        <v>1365344317331</v>
      </c>
      <c r="M139" s="146">
        <v>3732186</v>
      </c>
      <c r="N139" s="146">
        <v>1845624366824</v>
      </c>
      <c r="O139" s="146">
        <v>2965516</v>
      </c>
      <c r="P139" s="146">
        <v>1089592296353</v>
      </c>
      <c r="Q139" s="146">
        <f t="shared" si="2"/>
        <v>20273411</v>
      </c>
      <c r="R139" s="146">
        <f t="shared" si="2"/>
        <v>8818403849840</v>
      </c>
    </row>
    <row r="140" spans="1:18" s="147" customFormat="1" ht="15" customHeight="1" x14ac:dyDescent="0.3">
      <c r="A140" s="144"/>
      <c r="B140" s="145" t="s">
        <v>400</v>
      </c>
      <c r="C140" s="146">
        <v>2124238</v>
      </c>
      <c r="D140" s="146">
        <v>485374727445</v>
      </c>
      <c r="E140" s="146">
        <v>3964471</v>
      </c>
      <c r="F140" s="146">
        <v>1799536888654</v>
      </c>
      <c r="G140" s="146">
        <v>3265382</v>
      </c>
      <c r="H140" s="146">
        <v>1476245464442</v>
      </c>
      <c r="I140" s="146">
        <v>3318611</v>
      </c>
      <c r="J140" s="146">
        <v>1473068603812</v>
      </c>
      <c r="K140" s="146">
        <v>3278685</v>
      </c>
      <c r="L140" s="146">
        <v>1388321508205</v>
      </c>
      <c r="M140" s="146">
        <v>3723787</v>
      </c>
      <c r="N140" s="146">
        <v>1725105815883</v>
      </c>
      <c r="O140" s="146">
        <v>4192725</v>
      </c>
      <c r="P140" s="146">
        <v>1533430521255</v>
      </c>
      <c r="Q140" s="146">
        <f t="shared" ref="Q140:R144" si="3">+O140+M140+K140+I140+G140+E140+C140</f>
        <v>23867899</v>
      </c>
      <c r="R140" s="146">
        <f t="shared" si="3"/>
        <v>9881083529696</v>
      </c>
    </row>
    <row r="141" spans="1:18" s="147" customFormat="1" ht="15" customHeight="1" x14ac:dyDescent="0.3">
      <c r="A141" s="144"/>
      <c r="B141" s="145" t="s">
        <v>401</v>
      </c>
      <c r="C141" s="146">
        <v>1778028</v>
      </c>
      <c r="D141" s="146">
        <v>373576258427</v>
      </c>
      <c r="E141" s="146">
        <v>3588145</v>
      </c>
      <c r="F141" s="146">
        <v>1549634209466</v>
      </c>
      <c r="G141" s="146">
        <v>4666767</v>
      </c>
      <c r="H141" s="146">
        <v>2027803021076</v>
      </c>
      <c r="I141" s="146">
        <v>4743137</v>
      </c>
      <c r="J141" s="146">
        <v>2089789757813</v>
      </c>
      <c r="K141" s="146">
        <v>2990383</v>
      </c>
      <c r="L141" s="146">
        <v>1168489982368</v>
      </c>
      <c r="M141" s="146">
        <v>3215296</v>
      </c>
      <c r="N141" s="146">
        <v>1402184610264</v>
      </c>
      <c r="O141" s="146">
        <v>3127588</v>
      </c>
      <c r="P141" s="146">
        <v>1031819670157</v>
      </c>
      <c r="Q141" s="146">
        <f t="shared" si="3"/>
        <v>24109344</v>
      </c>
      <c r="R141" s="146">
        <f t="shared" si="3"/>
        <v>9643297509571</v>
      </c>
    </row>
    <row r="142" spans="1:18" s="147" customFormat="1" ht="15" customHeight="1" x14ac:dyDescent="0.3">
      <c r="A142" s="144"/>
      <c r="B142" s="145" t="s">
        <v>404</v>
      </c>
      <c r="C142" s="146">
        <v>1937920</v>
      </c>
      <c r="D142" s="146">
        <v>417006225017</v>
      </c>
      <c r="E142" s="146">
        <v>3871674</v>
      </c>
      <c r="F142" s="146">
        <v>1676821485575</v>
      </c>
      <c r="G142" s="146">
        <v>3747156</v>
      </c>
      <c r="H142" s="146">
        <v>1570183370357</v>
      </c>
      <c r="I142" s="146">
        <v>3656645</v>
      </c>
      <c r="J142" s="146">
        <v>1373024033854</v>
      </c>
      <c r="K142" s="146">
        <v>3826060</v>
      </c>
      <c r="L142" s="146">
        <v>1384566000994</v>
      </c>
      <c r="M142" s="146">
        <v>5389256</v>
      </c>
      <c r="N142" s="146">
        <v>2460723734986</v>
      </c>
      <c r="O142" s="146">
        <v>4778845</v>
      </c>
      <c r="P142" s="146">
        <v>1640645621673</v>
      </c>
      <c r="Q142" s="146">
        <f t="shared" si="3"/>
        <v>27207556</v>
      </c>
      <c r="R142" s="146">
        <f t="shared" si="3"/>
        <v>10522970472456</v>
      </c>
    </row>
    <row r="143" spans="1:18" s="147" customFormat="1" ht="15" customHeight="1" x14ac:dyDescent="0.3">
      <c r="A143" s="144"/>
      <c r="B143" s="145" t="s">
        <v>410</v>
      </c>
      <c r="C143" s="146">
        <v>2661177</v>
      </c>
      <c r="D143" s="146">
        <v>580348469884</v>
      </c>
      <c r="E143" s="146">
        <v>4896287</v>
      </c>
      <c r="F143" s="146">
        <v>2061331471191</v>
      </c>
      <c r="G143" s="146">
        <v>3863477</v>
      </c>
      <c r="H143" s="146">
        <v>1551093410455</v>
      </c>
      <c r="I143" s="146">
        <v>3835290</v>
      </c>
      <c r="J143" s="146">
        <v>1509477496259</v>
      </c>
      <c r="K143" s="146">
        <v>3860581</v>
      </c>
      <c r="L143" s="146">
        <v>1517710120116</v>
      </c>
      <c r="M143" s="146">
        <v>4548642</v>
      </c>
      <c r="N143" s="146">
        <v>1899061933790</v>
      </c>
      <c r="O143" s="146">
        <v>3973129</v>
      </c>
      <c r="P143" s="146">
        <v>1270279494249</v>
      </c>
      <c r="Q143" s="146">
        <f t="shared" si="3"/>
        <v>27638583</v>
      </c>
      <c r="R143" s="146">
        <f t="shared" si="3"/>
        <v>10389302395944</v>
      </c>
    </row>
    <row r="144" spans="1:18" s="147" customFormat="1" ht="15" customHeight="1" x14ac:dyDescent="0.3">
      <c r="A144" s="144"/>
      <c r="B144" s="145" t="s">
        <v>411</v>
      </c>
      <c r="C144" s="146">
        <v>2312963</v>
      </c>
      <c r="D144" s="146">
        <v>475709706293</v>
      </c>
      <c r="E144" s="146">
        <v>4203050</v>
      </c>
      <c r="F144" s="146">
        <v>1703326632311</v>
      </c>
      <c r="G144" s="146">
        <v>5571298</v>
      </c>
      <c r="H144" s="146">
        <v>2234971434104</v>
      </c>
      <c r="I144" s="146">
        <v>5314579</v>
      </c>
      <c r="J144" s="146">
        <v>2028121609749</v>
      </c>
      <c r="K144" s="146">
        <v>5410711</v>
      </c>
      <c r="L144" s="146">
        <v>2163994200158</v>
      </c>
      <c r="M144" s="146">
        <v>4757378</v>
      </c>
      <c r="N144" s="146">
        <v>1973814156369</v>
      </c>
      <c r="O144" s="146">
        <v>4041454</v>
      </c>
      <c r="P144" s="146">
        <v>1285508561084</v>
      </c>
      <c r="Q144" s="146">
        <f t="shared" si="3"/>
        <v>31611433</v>
      </c>
      <c r="R144" s="146">
        <f t="shared" si="3"/>
        <v>11865446300068</v>
      </c>
    </row>
    <row r="145" spans="1:18" s="147" customFormat="1" ht="15" customHeight="1" x14ac:dyDescent="0.3">
      <c r="A145" s="144"/>
      <c r="B145" s="145" t="s">
        <v>414</v>
      </c>
      <c r="C145" s="146">
        <v>3311325</v>
      </c>
      <c r="D145" s="146">
        <v>679575590003</v>
      </c>
      <c r="E145" s="146">
        <v>4477355</v>
      </c>
      <c r="F145" s="146">
        <v>1771643046951</v>
      </c>
      <c r="G145" s="146">
        <v>4420265</v>
      </c>
      <c r="H145" s="146">
        <v>1734624489436</v>
      </c>
      <c r="I145" s="146">
        <v>4650866</v>
      </c>
      <c r="J145" s="146">
        <v>1697908377756</v>
      </c>
      <c r="K145" s="146">
        <v>4785109</v>
      </c>
      <c r="L145" s="146">
        <v>1769495273203</v>
      </c>
      <c r="M145" s="146">
        <v>6656638</v>
      </c>
      <c r="N145" s="146">
        <v>2635163537168</v>
      </c>
      <c r="O145" s="146">
        <v>6077779</v>
      </c>
      <c r="P145" s="146">
        <v>1899449119394</v>
      </c>
      <c r="Q145" s="146">
        <f t="shared" ref="Q145" si="4">+O145+M145+K145+I145+G145+E145+C145</f>
        <v>34379337</v>
      </c>
      <c r="R145" s="146">
        <f t="shared" ref="R145" si="5">+P145+N145+L145+J145+H145+F145+D145</f>
        <v>12187859433911</v>
      </c>
    </row>
    <row r="146" spans="1:18" s="147" customFormat="1" ht="15" customHeight="1" x14ac:dyDescent="0.3">
      <c r="A146" s="144"/>
      <c r="B146" s="145" t="s">
        <v>430</v>
      </c>
      <c r="C146" s="146">
        <v>2649845</v>
      </c>
      <c r="D146" s="146">
        <v>505566274211</v>
      </c>
      <c r="E146" s="146">
        <v>5904073</v>
      </c>
      <c r="F146" s="146">
        <v>2257173847303</v>
      </c>
      <c r="G146" s="146">
        <v>6491211</v>
      </c>
      <c r="H146" s="146">
        <v>2530421602553</v>
      </c>
      <c r="I146" s="146">
        <v>5058087</v>
      </c>
      <c r="J146" s="146">
        <v>1818596471888</v>
      </c>
      <c r="K146" s="146">
        <v>5039849</v>
      </c>
      <c r="L146" s="146">
        <v>1824392616451</v>
      </c>
      <c r="M146" s="146">
        <v>5340119</v>
      </c>
      <c r="N146" s="146">
        <v>2051100138945</v>
      </c>
      <c r="O146" s="146">
        <v>4953673</v>
      </c>
      <c r="P146" s="146">
        <v>1520562624947</v>
      </c>
      <c r="Q146" s="146">
        <f t="shared" ref="Q146" si="6">+O146+M146+K146+I146+G146+E146+C146</f>
        <v>35436857</v>
      </c>
      <c r="R146" s="146">
        <f t="shared" ref="R146" si="7">+P146+N146+L146+J146+H146+F146+D146</f>
        <v>12507813576298</v>
      </c>
    </row>
    <row r="147" spans="1:18" s="147" customFormat="1" ht="15" customHeight="1" x14ac:dyDescent="0.3">
      <c r="A147" s="144"/>
      <c r="B147" s="145" t="s">
        <v>447</v>
      </c>
      <c r="C147" s="146">
        <v>2969338</v>
      </c>
      <c r="D147" s="146">
        <v>550881964883</v>
      </c>
      <c r="E147" s="146">
        <v>5109826</v>
      </c>
      <c r="F147" s="146">
        <v>1922741575743</v>
      </c>
      <c r="G147" s="146">
        <v>4953747</v>
      </c>
      <c r="H147" s="146">
        <v>1771705572033</v>
      </c>
      <c r="I147" s="146">
        <v>6906676</v>
      </c>
      <c r="J147" s="146">
        <v>2517488640654</v>
      </c>
      <c r="K147" s="146">
        <v>6628388</v>
      </c>
      <c r="L147" s="146">
        <v>2334670571930</v>
      </c>
      <c r="M147" s="146">
        <v>7538246</v>
      </c>
      <c r="N147" s="146">
        <v>2991180395922</v>
      </c>
      <c r="O147" s="146">
        <v>5474535</v>
      </c>
      <c r="P147" s="146">
        <v>1625625511086</v>
      </c>
      <c r="Q147" s="146">
        <f t="shared" ref="Q147" si="8">+O147+M147+K147+I147+G147+E147+C147</f>
        <v>39580756</v>
      </c>
      <c r="R147" s="146">
        <f t="shared" ref="R147" si="9">+P147+N147+L147+J147+H147+F147+D147</f>
        <v>13714294232251</v>
      </c>
    </row>
    <row r="148" spans="1:18" s="147" customFormat="1" ht="15" customHeight="1" x14ac:dyDescent="0.3">
      <c r="A148" s="144"/>
      <c r="B148" s="145" t="s">
        <v>486</v>
      </c>
      <c r="C148" s="146">
        <v>4201306</v>
      </c>
      <c r="D148" s="146">
        <v>816568486491</v>
      </c>
      <c r="E148" s="146">
        <v>5711371</v>
      </c>
      <c r="F148" s="146">
        <v>2115858463496</v>
      </c>
      <c r="G148" s="146">
        <v>5604660</v>
      </c>
      <c r="H148" s="146">
        <v>1971878386029</v>
      </c>
      <c r="I148" s="146">
        <v>5454495</v>
      </c>
      <c r="J148" s="146">
        <v>1934437911157</v>
      </c>
      <c r="K148" s="146">
        <v>5808756</v>
      </c>
      <c r="L148" s="146">
        <v>1975372506894</v>
      </c>
      <c r="M148" s="146">
        <v>6548574</v>
      </c>
      <c r="N148" s="146">
        <v>2487320415162</v>
      </c>
      <c r="O148" s="146">
        <v>7773648</v>
      </c>
      <c r="P148" s="146">
        <v>2399613046718</v>
      </c>
      <c r="Q148" s="146">
        <f t="shared" ref="Q148:Q153" si="10">+O148+M148+K148+I148+G148+E148+C148</f>
        <v>41102810</v>
      </c>
      <c r="R148" s="146">
        <f t="shared" ref="R148" si="11">+P148+N148+L148+J148+H148+F148+D148</f>
        <v>13701049215947</v>
      </c>
    </row>
    <row r="149" spans="1:18" s="147" customFormat="1" ht="15" customHeight="1" x14ac:dyDescent="0.3">
      <c r="A149" s="144"/>
      <c r="B149" s="145" t="s">
        <v>487</v>
      </c>
      <c r="C149" s="146">
        <v>3641567</v>
      </c>
      <c r="D149" s="146">
        <v>747363248167</v>
      </c>
      <c r="E149" s="146">
        <v>7430736</v>
      </c>
      <c r="F149" s="146">
        <v>3028247638465</v>
      </c>
      <c r="G149" s="146">
        <v>8732858</v>
      </c>
      <c r="H149" s="146">
        <v>3561284123305</v>
      </c>
      <c r="I149" s="146">
        <v>8112504</v>
      </c>
      <c r="J149" s="146">
        <v>2947555128905</v>
      </c>
      <c r="K149" s="146">
        <v>5398661</v>
      </c>
      <c r="L149" s="146">
        <v>1897517048794</v>
      </c>
      <c r="M149" s="146">
        <v>6409257</v>
      </c>
      <c r="N149" s="146">
        <v>2570369433066</v>
      </c>
      <c r="O149" s="146">
        <v>6472241</v>
      </c>
      <c r="P149" s="146">
        <v>2053455523330</v>
      </c>
      <c r="Q149" s="146">
        <f t="shared" si="10"/>
        <v>46197824</v>
      </c>
      <c r="R149" s="146">
        <f t="shared" ref="R149" si="12">+P149+N149+L149+J149+H149+F149+D149</f>
        <v>16805792144032</v>
      </c>
    </row>
    <row r="150" spans="1:18" s="147" customFormat="1" ht="15" customHeight="1" x14ac:dyDescent="0.3">
      <c r="A150" s="144"/>
      <c r="B150" s="145" t="s">
        <v>488</v>
      </c>
      <c r="C150" s="146">
        <v>3378553</v>
      </c>
      <c r="D150" s="146">
        <v>603985551279</v>
      </c>
      <c r="E150" s="146">
        <v>5808578</v>
      </c>
      <c r="F150" s="146">
        <v>2173982027730</v>
      </c>
      <c r="G150" s="146">
        <v>5648118</v>
      </c>
      <c r="H150" s="146">
        <v>1995572290126</v>
      </c>
      <c r="I150" s="146">
        <v>5505517</v>
      </c>
      <c r="J150" s="146">
        <v>1917631069670</v>
      </c>
      <c r="K150" s="146">
        <v>6442521</v>
      </c>
      <c r="L150" s="146">
        <v>2153349007521</v>
      </c>
      <c r="M150" s="146">
        <v>7939568</v>
      </c>
      <c r="N150" s="146">
        <v>3059331125471</v>
      </c>
      <c r="O150" s="146">
        <v>7510405</v>
      </c>
      <c r="P150" s="146">
        <v>2225604918294</v>
      </c>
      <c r="Q150" s="146">
        <f t="shared" si="10"/>
        <v>42233260</v>
      </c>
      <c r="R150" s="146">
        <f t="shared" ref="R150" si="13">+P150+N150+L150+J150+H150+F150+D150</f>
        <v>14129455990091</v>
      </c>
    </row>
    <row r="151" spans="1:18" s="147" customFormat="1" ht="15" customHeight="1" x14ac:dyDescent="0.3">
      <c r="A151" s="144"/>
      <c r="B151" s="145" t="s">
        <v>489</v>
      </c>
      <c r="C151" s="146">
        <v>3908961</v>
      </c>
      <c r="D151" s="146">
        <v>709241768325</v>
      </c>
      <c r="E151" s="146">
        <v>6233571</v>
      </c>
      <c r="F151" s="146">
        <v>2250282211494</v>
      </c>
      <c r="G151" s="146">
        <v>6143219</v>
      </c>
      <c r="H151" s="146">
        <v>2129586577752</v>
      </c>
      <c r="I151" s="146">
        <v>6190977</v>
      </c>
      <c r="J151" s="146">
        <v>2076070218196</v>
      </c>
      <c r="K151" s="146">
        <v>6457654</v>
      </c>
      <c r="L151" s="146">
        <v>2216442842316</v>
      </c>
      <c r="M151" s="146">
        <v>7511765</v>
      </c>
      <c r="N151" s="146">
        <v>2831418365326</v>
      </c>
      <c r="O151" s="146">
        <v>7404853</v>
      </c>
      <c r="P151" s="146">
        <v>2176486951653</v>
      </c>
      <c r="Q151" s="146">
        <f t="shared" si="10"/>
        <v>43851000</v>
      </c>
      <c r="R151" s="146">
        <f t="shared" ref="R151" si="14">+P151+N151+L151+J151+H151+F151+D151</f>
        <v>14389528935062</v>
      </c>
    </row>
    <row r="152" spans="1:18" s="147" customFormat="1" ht="15" customHeight="1" x14ac:dyDescent="0.3">
      <c r="A152" s="144"/>
      <c r="B152" s="145" t="s">
        <v>490</v>
      </c>
      <c r="C152" s="146">
        <v>5438605</v>
      </c>
      <c r="D152" s="146">
        <v>1001535609895</v>
      </c>
      <c r="E152" s="146">
        <v>7853212</v>
      </c>
      <c r="F152" s="146">
        <v>2986579280082</v>
      </c>
      <c r="G152" s="146">
        <v>9038682</v>
      </c>
      <c r="H152" s="146">
        <v>3640237528157</v>
      </c>
      <c r="I152" s="146">
        <v>6520106</v>
      </c>
      <c r="J152" s="146">
        <v>2348260623375</v>
      </c>
      <c r="K152" s="146">
        <v>7039523</v>
      </c>
      <c r="L152" s="146">
        <v>2529545071123</v>
      </c>
      <c r="M152" s="146">
        <v>7923677</v>
      </c>
      <c r="N152" s="146">
        <v>3029844998131</v>
      </c>
      <c r="O152" s="146">
        <v>7755772</v>
      </c>
      <c r="P152" s="146">
        <v>2212861680475</v>
      </c>
      <c r="Q152" s="146">
        <f t="shared" si="10"/>
        <v>51569577</v>
      </c>
      <c r="R152" s="146">
        <f t="shared" ref="R152" si="15">+P152+N152+L152+J152+H152+F152+D152</f>
        <v>17748864791238</v>
      </c>
    </row>
    <row r="153" spans="1:18" s="147" customFormat="1" ht="15" customHeight="1" x14ac:dyDescent="0.3">
      <c r="A153" s="144"/>
      <c r="B153" s="145" t="s">
        <v>496</v>
      </c>
      <c r="C153" s="146">
        <v>4176558</v>
      </c>
      <c r="D153" s="146">
        <v>747654970930</v>
      </c>
      <c r="E153" s="146">
        <v>7000636</v>
      </c>
      <c r="F153" s="146">
        <v>2871094779140</v>
      </c>
      <c r="G153" s="146">
        <v>6836621</v>
      </c>
      <c r="H153" s="146">
        <v>2599125974115</v>
      </c>
      <c r="I153" s="146">
        <v>9431725</v>
      </c>
      <c r="J153" s="146">
        <v>3742842652969</v>
      </c>
      <c r="K153" s="146">
        <v>9146456</v>
      </c>
      <c r="L153" s="146">
        <v>3532637140756</v>
      </c>
      <c r="M153" s="146">
        <v>6649387</v>
      </c>
      <c r="N153" s="146">
        <v>2515186563134</v>
      </c>
      <c r="O153" s="146">
        <v>7304859</v>
      </c>
      <c r="P153" s="146">
        <v>1950514445866</v>
      </c>
      <c r="Q153" s="146">
        <f t="shared" si="10"/>
        <v>50546242</v>
      </c>
      <c r="R153" s="146">
        <f t="shared" ref="R153" si="16">+P153+N153+L153+J153+H153+F153+D153</f>
        <v>17959056526910</v>
      </c>
    </row>
    <row r="154" spans="1:18" s="147" customFormat="1" ht="15" customHeight="1" x14ac:dyDescent="0.3">
      <c r="A154" s="144"/>
      <c r="B154" s="193"/>
      <c r="C154" s="194"/>
      <c r="D154" s="194"/>
      <c r="E154" s="194"/>
      <c r="F154" s="194"/>
      <c r="G154" s="194"/>
      <c r="H154" s="194"/>
      <c r="I154" s="194"/>
      <c r="J154" s="194"/>
      <c r="K154" s="194"/>
      <c r="L154" s="194"/>
      <c r="M154" s="194"/>
      <c r="N154" s="194"/>
      <c r="O154" s="194"/>
      <c r="P154" s="194"/>
      <c r="Q154" s="194"/>
      <c r="R154" s="194"/>
    </row>
    <row r="155" spans="1:18" ht="15" customHeight="1" x14ac:dyDescent="0.3">
      <c r="B155" s="92" t="s">
        <v>261</v>
      </c>
      <c r="D155" s="148"/>
      <c r="I155" s="71"/>
      <c r="M155" s="54"/>
      <c r="Q155" s="54"/>
      <c r="R155" s="54"/>
    </row>
    <row r="156" spans="1:18" ht="15" customHeight="1" x14ac:dyDescent="0.3">
      <c r="N156" s="71"/>
      <c r="Q156" s="111"/>
    </row>
    <row r="157" spans="1:18" ht="15" customHeight="1" x14ac:dyDescent="0.3">
      <c r="P157" s="71"/>
      <c r="R157" s="111"/>
    </row>
    <row r="159" spans="1:18" ht="15" customHeight="1" x14ac:dyDescent="0.3">
      <c r="P159" s="71"/>
      <c r="Q159" s="71"/>
    </row>
    <row r="177" spans="7:7" ht="15" customHeight="1" x14ac:dyDescent="0.3">
      <c r="G177" s="54"/>
    </row>
  </sheetData>
  <mergeCells count="9">
    <mergeCell ref="M2:N2"/>
    <mergeCell ref="O2:P2"/>
    <mergeCell ref="Q2:R2"/>
    <mergeCell ref="A1:A3"/>
    <mergeCell ref="C2:D2"/>
    <mergeCell ref="E2:F2"/>
    <mergeCell ref="G2:H2"/>
    <mergeCell ref="I2:J2"/>
    <mergeCell ref="K2:L2"/>
  </mergeCells>
  <phoneticPr fontId="41" type="noConversion"/>
  <hyperlinks>
    <hyperlink ref="A1:A3" location="Indice!A1" display="Indice" xr:uid="{BAD8D998-FE30-46F7-85EA-5C430C662CE7}"/>
  </hyperlinks>
  <printOptions horizontalCentered="1" verticalCentered="1"/>
  <pageMargins left="0.19685039370078741" right="0.19685039370078741" top="0.19685039370078741" bottom="0.19685039370078741" header="0.19685039370078741" footer="0.19685039370078741"/>
  <pageSetup paperSize="119" scale="25" orientation="portrait" r:id="rId1"/>
  <headerFooter>
    <oddHeader>&amp;C&amp;F</oddHeader>
    <oddFooter>&amp;R&amp;A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B76613-B421-4C60-A611-42E9F2678E85}">
  <sheetPr codeName="Hoja22">
    <pageSetUpPr fitToPage="1"/>
  </sheetPr>
  <dimension ref="A1:AC157"/>
  <sheetViews>
    <sheetView showGridLines="0" zoomScale="110" zoomScaleNormal="110" workbookViewId="0">
      <pane xSplit="2" ySplit="3" topLeftCell="V147" activePane="bottomRight" state="frozen"/>
      <selection activeCell="G22" sqref="G22"/>
      <selection pane="topRight" activeCell="G22" sqref="G22"/>
      <selection pane="bottomLeft" activeCell="G22" sqref="G22"/>
      <selection pane="bottomRight" activeCell="X158" sqref="X158"/>
    </sheetView>
  </sheetViews>
  <sheetFormatPr baseColWidth="10" defaultColWidth="8.88671875" defaultRowHeight="15" customHeight="1" x14ac:dyDescent="0.3"/>
  <cols>
    <col min="1" max="1" width="8.5546875" style="79" customWidth="1"/>
    <col min="2" max="2" width="55.6640625" style="72" customWidth="1"/>
    <col min="3" max="3" width="20.6640625" style="71" customWidth="1"/>
    <col min="4" max="4" width="25.6640625" style="72" customWidth="1"/>
    <col min="5" max="26" width="21.6640625" style="72" customWidth="1"/>
    <col min="27" max="27" width="10.109375" style="72" bestFit="1" customWidth="1"/>
    <col min="28" max="28" width="20" style="72" customWidth="1"/>
    <col min="29" max="29" width="18.33203125" style="72" bestFit="1" customWidth="1"/>
    <col min="30" max="16384" width="8.88671875" style="72"/>
  </cols>
  <sheetData>
    <row r="1" spans="1:26" ht="50.1" customHeight="1" x14ac:dyDescent="0.3">
      <c r="A1" s="284" t="s">
        <v>170</v>
      </c>
      <c r="B1" s="70" t="s">
        <v>322</v>
      </c>
    </row>
    <row r="2" spans="1:26" ht="20.100000000000001" customHeight="1" x14ac:dyDescent="0.3">
      <c r="A2" s="284"/>
      <c r="B2" s="142" t="s">
        <v>285</v>
      </c>
      <c r="C2" s="318" t="s">
        <v>331</v>
      </c>
      <c r="D2" s="319"/>
      <c r="E2" s="318" t="s">
        <v>332</v>
      </c>
      <c r="F2" s="319"/>
      <c r="G2" s="318" t="s">
        <v>333</v>
      </c>
      <c r="H2" s="319"/>
      <c r="I2" s="318" t="s">
        <v>334</v>
      </c>
      <c r="J2" s="319"/>
      <c r="K2" s="318" t="s">
        <v>335</v>
      </c>
      <c r="L2" s="319"/>
      <c r="M2" s="318" t="s">
        <v>336</v>
      </c>
      <c r="N2" s="319"/>
      <c r="O2" s="318" t="s">
        <v>337</v>
      </c>
      <c r="P2" s="319"/>
      <c r="Q2" s="318" t="s">
        <v>338</v>
      </c>
      <c r="R2" s="320"/>
      <c r="S2" s="318" t="s">
        <v>339</v>
      </c>
      <c r="T2" s="320"/>
      <c r="U2" s="318" t="s">
        <v>340</v>
      </c>
      <c r="V2" s="320"/>
      <c r="W2" s="318" t="s">
        <v>341</v>
      </c>
      <c r="X2" s="320"/>
      <c r="Y2" s="318" t="s">
        <v>342</v>
      </c>
      <c r="Z2" s="320"/>
    </row>
    <row r="3" spans="1:26" ht="20.100000000000001" customHeight="1" x14ac:dyDescent="0.3">
      <c r="A3" s="284"/>
      <c r="B3" s="130" t="s">
        <v>2</v>
      </c>
      <c r="C3" s="76" t="s">
        <v>97</v>
      </c>
      <c r="D3" s="130" t="s">
        <v>0</v>
      </c>
      <c r="E3" s="76" t="s">
        <v>97</v>
      </c>
      <c r="F3" s="130" t="s">
        <v>0</v>
      </c>
      <c r="G3" s="76" t="s">
        <v>97</v>
      </c>
      <c r="H3" s="130" t="s">
        <v>0</v>
      </c>
      <c r="I3" s="76" t="s">
        <v>97</v>
      </c>
      <c r="J3" s="130" t="s">
        <v>0</v>
      </c>
      <c r="K3" s="76" t="s">
        <v>97</v>
      </c>
      <c r="L3" s="130" t="s">
        <v>0</v>
      </c>
      <c r="M3" s="76" t="s">
        <v>97</v>
      </c>
      <c r="N3" s="130" t="s">
        <v>0</v>
      </c>
      <c r="O3" s="76" t="s">
        <v>97</v>
      </c>
      <c r="P3" s="130" t="s">
        <v>0</v>
      </c>
      <c r="Q3" s="76" t="s">
        <v>97</v>
      </c>
      <c r="R3" s="130" t="s">
        <v>0</v>
      </c>
      <c r="S3" s="76" t="s">
        <v>97</v>
      </c>
      <c r="T3" s="130" t="s">
        <v>0</v>
      </c>
      <c r="U3" s="76" t="s">
        <v>97</v>
      </c>
      <c r="V3" s="130" t="s">
        <v>0</v>
      </c>
      <c r="W3" s="76" t="s">
        <v>97</v>
      </c>
      <c r="X3" s="130" t="s">
        <v>0</v>
      </c>
      <c r="Y3" s="76" t="s">
        <v>97</v>
      </c>
      <c r="Z3" s="130" t="s">
        <v>0</v>
      </c>
    </row>
    <row r="4" spans="1:26" ht="15" customHeight="1" x14ac:dyDescent="0.3">
      <c r="B4" s="142" t="s">
        <v>3</v>
      </c>
      <c r="C4" s="81"/>
      <c r="D4" s="143"/>
      <c r="E4" s="81"/>
      <c r="F4" s="143"/>
      <c r="G4" s="81"/>
      <c r="H4" s="143"/>
      <c r="I4" s="81"/>
      <c r="J4" s="143"/>
      <c r="K4" s="81"/>
      <c r="L4" s="143"/>
      <c r="M4" s="81"/>
      <c r="N4" s="143"/>
      <c r="O4" s="81"/>
      <c r="P4" s="143"/>
      <c r="Q4" s="81"/>
      <c r="R4" s="143"/>
      <c r="S4" s="81"/>
      <c r="T4" s="143"/>
      <c r="U4" s="81"/>
      <c r="V4" s="143"/>
      <c r="W4" s="81"/>
      <c r="X4" s="143"/>
      <c r="Y4" s="81"/>
      <c r="Z4" s="143"/>
    </row>
    <row r="5" spans="1:26" ht="15" customHeight="1" x14ac:dyDescent="0.3">
      <c r="B5" s="142" t="s">
        <v>4</v>
      </c>
      <c r="C5" s="81"/>
      <c r="D5" s="143"/>
      <c r="E5" s="81"/>
      <c r="F5" s="143"/>
      <c r="G5" s="81"/>
      <c r="H5" s="143"/>
      <c r="I5" s="81"/>
      <c r="J5" s="143"/>
      <c r="K5" s="81"/>
      <c r="L5" s="143"/>
      <c r="M5" s="81"/>
      <c r="N5" s="143"/>
      <c r="O5" s="81"/>
      <c r="P5" s="143"/>
      <c r="Q5" s="81"/>
      <c r="R5" s="143"/>
      <c r="S5" s="81"/>
      <c r="T5" s="143"/>
      <c r="U5" s="81"/>
      <c r="V5" s="143"/>
      <c r="W5" s="81"/>
      <c r="X5" s="143"/>
      <c r="Y5" s="81"/>
      <c r="Z5" s="143"/>
    </row>
    <row r="6" spans="1:26" ht="15" customHeight="1" x14ac:dyDescent="0.3">
      <c r="B6" s="142" t="s">
        <v>5</v>
      </c>
      <c r="C6" s="81"/>
      <c r="D6" s="143"/>
      <c r="E6" s="81"/>
      <c r="F6" s="143"/>
      <c r="G6" s="81"/>
      <c r="H6" s="143"/>
      <c r="I6" s="81"/>
      <c r="J6" s="143"/>
      <c r="K6" s="81"/>
      <c r="L6" s="143"/>
      <c r="M6" s="81"/>
      <c r="N6" s="143"/>
      <c r="O6" s="81"/>
      <c r="P6" s="143"/>
      <c r="Q6" s="81"/>
      <c r="R6" s="143"/>
      <c r="S6" s="81"/>
      <c r="T6" s="143"/>
      <c r="U6" s="81"/>
      <c r="V6" s="143"/>
      <c r="W6" s="81"/>
      <c r="X6" s="143"/>
      <c r="Y6" s="81"/>
      <c r="Z6" s="143"/>
    </row>
    <row r="7" spans="1:26" ht="15" customHeight="1" x14ac:dyDescent="0.3">
      <c r="B7" s="142" t="s">
        <v>6</v>
      </c>
      <c r="C7" s="143"/>
      <c r="D7" s="143"/>
      <c r="E7" s="143"/>
      <c r="F7" s="143"/>
      <c r="G7" s="143"/>
      <c r="H7" s="143"/>
      <c r="I7" s="143"/>
      <c r="J7" s="143"/>
      <c r="K7" s="143"/>
      <c r="L7" s="143"/>
      <c r="M7" s="143"/>
      <c r="N7" s="143"/>
      <c r="O7" s="143"/>
      <c r="P7" s="143"/>
      <c r="Q7" s="143"/>
      <c r="R7" s="143"/>
      <c r="S7" s="143"/>
      <c r="T7" s="143"/>
      <c r="U7" s="143"/>
      <c r="V7" s="143"/>
      <c r="W7" s="143"/>
      <c r="X7" s="143"/>
      <c r="Y7" s="143"/>
      <c r="Z7" s="143"/>
    </row>
    <row r="8" spans="1:26" ht="15" customHeight="1" x14ac:dyDescent="0.3">
      <c r="B8" s="142" t="s">
        <v>7</v>
      </c>
      <c r="C8" s="81"/>
      <c r="D8" s="143"/>
      <c r="E8" s="81"/>
      <c r="F8" s="143"/>
      <c r="G8" s="81"/>
      <c r="H8" s="143"/>
      <c r="I8" s="81"/>
      <c r="J8" s="143"/>
      <c r="K8" s="81"/>
      <c r="L8" s="143"/>
      <c r="M8" s="81"/>
      <c r="N8" s="143"/>
      <c r="O8" s="81"/>
      <c r="P8" s="143"/>
      <c r="Q8" s="81"/>
      <c r="R8" s="143"/>
      <c r="S8" s="81"/>
      <c r="T8" s="143"/>
      <c r="U8" s="81"/>
      <c r="V8" s="143"/>
      <c r="W8" s="81"/>
      <c r="X8" s="143"/>
      <c r="Y8" s="81"/>
      <c r="Z8" s="143"/>
    </row>
    <row r="9" spans="1:26" ht="15" customHeight="1" x14ac:dyDescent="0.3">
      <c r="B9" s="142" t="s">
        <v>8</v>
      </c>
      <c r="C9" s="81"/>
      <c r="D9" s="143"/>
      <c r="E9" s="81"/>
      <c r="F9" s="143"/>
      <c r="G9" s="81"/>
      <c r="H9" s="143"/>
      <c r="I9" s="81"/>
      <c r="J9" s="143"/>
      <c r="K9" s="81"/>
      <c r="L9" s="143"/>
      <c r="M9" s="81"/>
      <c r="N9" s="143"/>
      <c r="O9" s="81"/>
      <c r="P9" s="143"/>
      <c r="Q9" s="81"/>
      <c r="R9" s="143"/>
      <c r="S9" s="81"/>
      <c r="T9" s="143"/>
      <c r="U9" s="81"/>
      <c r="V9" s="143"/>
      <c r="W9" s="81"/>
      <c r="X9" s="143"/>
      <c r="Y9" s="81"/>
      <c r="Z9" s="143"/>
    </row>
    <row r="10" spans="1:26" ht="15" customHeight="1" x14ac:dyDescent="0.3">
      <c r="B10" s="142" t="s">
        <v>9</v>
      </c>
      <c r="C10" s="81"/>
      <c r="D10" s="143"/>
      <c r="E10" s="81"/>
      <c r="F10" s="143"/>
      <c r="G10" s="81"/>
      <c r="H10" s="143"/>
      <c r="I10" s="81"/>
      <c r="J10" s="143"/>
      <c r="K10" s="81"/>
      <c r="L10" s="143"/>
      <c r="M10" s="81"/>
      <c r="N10" s="143"/>
      <c r="O10" s="81"/>
      <c r="P10" s="143"/>
      <c r="Q10" s="81"/>
      <c r="R10" s="143"/>
      <c r="S10" s="81"/>
      <c r="T10" s="143"/>
      <c r="U10" s="81"/>
      <c r="V10" s="143"/>
      <c r="W10" s="81"/>
      <c r="X10" s="143"/>
      <c r="Y10" s="81"/>
      <c r="Z10" s="143"/>
    </row>
    <row r="11" spans="1:26" ht="15" customHeight="1" x14ac:dyDescent="0.3">
      <c r="B11" s="142" t="s">
        <v>10</v>
      </c>
      <c r="C11" s="81"/>
      <c r="D11" s="143"/>
      <c r="E11" s="81"/>
      <c r="F11" s="143"/>
      <c r="G11" s="81"/>
      <c r="H11" s="143"/>
      <c r="I11" s="81"/>
      <c r="J11" s="143"/>
      <c r="K11" s="81"/>
      <c r="L11" s="143"/>
      <c r="M11" s="81"/>
      <c r="N11" s="143"/>
      <c r="O11" s="81"/>
      <c r="P11" s="143"/>
      <c r="Q11" s="81"/>
      <c r="R11" s="143"/>
      <c r="S11" s="81"/>
      <c r="T11" s="143"/>
      <c r="U11" s="81"/>
      <c r="V11" s="143"/>
      <c r="W11" s="81"/>
      <c r="X11" s="143"/>
      <c r="Y11" s="81"/>
      <c r="Z11" s="143"/>
    </row>
    <row r="12" spans="1:26" ht="15" customHeight="1" x14ac:dyDescent="0.3">
      <c r="B12" s="142" t="s">
        <v>11</v>
      </c>
      <c r="C12" s="81"/>
      <c r="D12" s="143"/>
      <c r="E12" s="81"/>
      <c r="F12" s="143"/>
      <c r="G12" s="81"/>
      <c r="H12" s="143"/>
      <c r="I12" s="81"/>
      <c r="J12" s="143"/>
      <c r="K12" s="81"/>
      <c r="L12" s="143"/>
      <c r="M12" s="81"/>
      <c r="N12" s="143"/>
      <c r="O12" s="81"/>
      <c r="P12" s="143"/>
      <c r="Q12" s="81"/>
      <c r="R12" s="143"/>
      <c r="S12" s="81"/>
      <c r="T12" s="143"/>
      <c r="U12" s="81"/>
      <c r="V12" s="143"/>
      <c r="W12" s="81"/>
      <c r="X12" s="143"/>
      <c r="Y12" s="81"/>
      <c r="Z12" s="143"/>
    </row>
    <row r="13" spans="1:26" ht="15" customHeight="1" x14ac:dyDescent="0.3">
      <c r="B13" s="142" t="s">
        <v>12</v>
      </c>
      <c r="C13" s="81"/>
      <c r="D13" s="143"/>
      <c r="E13" s="81"/>
      <c r="F13" s="143"/>
      <c r="G13" s="81"/>
      <c r="H13" s="143"/>
      <c r="I13" s="81"/>
      <c r="J13" s="143"/>
      <c r="K13" s="81"/>
      <c r="L13" s="143"/>
      <c r="M13" s="81"/>
      <c r="N13" s="143"/>
      <c r="O13" s="81"/>
      <c r="P13" s="143"/>
      <c r="Q13" s="81"/>
      <c r="R13" s="143"/>
      <c r="S13" s="81"/>
      <c r="T13" s="143"/>
      <c r="U13" s="81"/>
      <c r="V13" s="143"/>
      <c r="W13" s="81"/>
      <c r="X13" s="143"/>
      <c r="Y13" s="81"/>
      <c r="Z13" s="143"/>
    </row>
    <row r="14" spans="1:26" ht="15" customHeight="1" x14ac:dyDescent="0.3">
      <c r="B14" s="142" t="s">
        <v>13</v>
      </c>
      <c r="C14" s="81"/>
      <c r="D14" s="143"/>
      <c r="E14" s="81"/>
      <c r="F14" s="143"/>
      <c r="G14" s="81"/>
      <c r="H14" s="143"/>
      <c r="I14" s="81"/>
      <c r="J14" s="143"/>
      <c r="K14" s="81"/>
      <c r="L14" s="143"/>
      <c r="M14" s="81"/>
      <c r="N14" s="143"/>
      <c r="O14" s="81"/>
      <c r="P14" s="143"/>
      <c r="Q14" s="81"/>
      <c r="R14" s="143"/>
      <c r="S14" s="81"/>
      <c r="T14" s="143"/>
      <c r="U14" s="81"/>
      <c r="V14" s="143"/>
      <c r="W14" s="81"/>
      <c r="X14" s="143"/>
      <c r="Y14" s="81"/>
      <c r="Z14" s="143"/>
    </row>
    <row r="15" spans="1:26" ht="15" customHeight="1" x14ac:dyDescent="0.3">
      <c r="B15" s="142" t="s">
        <v>14</v>
      </c>
      <c r="C15" s="81"/>
      <c r="D15" s="143"/>
      <c r="E15" s="81"/>
      <c r="F15" s="143"/>
      <c r="G15" s="81"/>
      <c r="H15" s="143"/>
      <c r="I15" s="81"/>
      <c r="J15" s="143"/>
      <c r="K15" s="81"/>
      <c r="L15" s="143"/>
      <c r="M15" s="81"/>
      <c r="N15" s="143"/>
      <c r="O15" s="81"/>
      <c r="P15" s="143"/>
      <c r="Q15" s="81"/>
      <c r="R15" s="143"/>
      <c r="S15" s="81"/>
      <c r="T15" s="143"/>
      <c r="U15" s="81"/>
      <c r="V15" s="143"/>
      <c r="W15" s="81"/>
      <c r="X15" s="143"/>
      <c r="Y15" s="81"/>
      <c r="Z15" s="143"/>
    </row>
    <row r="16" spans="1:26" ht="15" customHeight="1" x14ac:dyDescent="0.3">
      <c r="B16" s="142" t="s">
        <v>15</v>
      </c>
      <c r="C16" s="81"/>
      <c r="D16" s="143"/>
      <c r="E16" s="81"/>
      <c r="F16" s="143"/>
      <c r="G16" s="81"/>
      <c r="H16" s="143"/>
      <c r="I16" s="81"/>
      <c r="J16" s="143"/>
      <c r="K16" s="81"/>
      <c r="L16" s="143"/>
      <c r="M16" s="81"/>
      <c r="N16" s="143"/>
      <c r="O16" s="81"/>
      <c r="P16" s="143"/>
      <c r="Q16" s="81"/>
      <c r="R16" s="143"/>
      <c r="S16" s="81"/>
      <c r="T16" s="143"/>
      <c r="U16" s="81"/>
      <c r="V16" s="143"/>
      <c r="W16" s="81"/>
      <c r="X16" s="143"/>
      <c r="Y16" s="81"/>
      <c r="Z16" s="143"/>
    </row>
    <row r="17" spans="2:26" ht="15" customHeight="1" x14ac:dyDescent="0.3">
      <c r="B17" s="142" t="s">
        <v>16</v>
      </c>
      <c r="C17" s="81"/>
      <c r="D17" s="143"/>
      <c r="E17" s="81"/>
      <c r="F17" s="143"/>
      <c r="G17" s="81"/>
      <c r="H17" s="143"/>
      <c r="I17" s="81"/>
      <c r="J17" s="143"/>
      <c r="K17" s="81"/>
      <c r="L17" s="143"/>
      <c r="M17" s="81"/>
      <c r="N17" s="143"/>
      <c r="O17" s="81"/>
      <c r="P17" s="143"/>
      <c r="Q17" s="81"/>
      <c r="R17" s="143"/>
      <c r="S17" s="81"/>
      <c r="T17" s="143"/>
      <c r="U17" s="81"/>
      <c r="V17" s="143"/>
      <c r="W17" s="81"/>
      <c r="X17" s="143"/>
      <c r="Y17" s="81"/>
      <c r="Z17" s="143"/>
    </row>
    <row r="18" spans="2:26" ht="15" customHeight="1" x14ac:dyDescent="0.3">
      <c r="B18" s="142" t="s">
        <v>17</v>
      </c>
      <c r="C18" s="81"/>
      <c r="D18" s="143"/>
      <c r="E18" s="81"/>
      <c r="F18" s="143"/>
      <c r="G18" s="81"/>
      <c r="H18" s="143"/>
      <c r="I18" s="81"/>
      <c r="J18" s="143"/>
      <c r="K18" s="81"/>
      <c r="L18" s="143"/>
      <c r="M18" s="81"/>
      <c r="N18" s="143"/>
      <c r="O18" s="81"/>
      <c r="P18" s="143"/>
      <c r="Q18" s="81"/>
      <c r="R18" s="143"/>
      <c r="S18" s="81"/>
      <c r="T18" s="143"/>
      <c r="U18" s="81"/>
      <c r="V18" s="143"/>
      <c r="W18" s="81"/>
      <c r="X18" s="143"/>
      <c r="Y18" s="81"/>
      <c r="Z18" s="143"/>
    </row>
    <row r="19" spans="2:26" ht="15" customHeight="1" x14ac:dyDescent="0.3">
      <c r="B19" s="142" t="s">
        <v>18</v>
      </c>
      <c r="C19" s="81"/>
      <c r="D19" s="143"/>
      <c r="E19" s="81"/>
      <c r="F19" s="143"/>
      <c r="G19" s="81"/>
      <c r="H19" s="143"/>
      <c r="I19" s="81"/>
      <c r="J19" s="143"/>
      <c r="K19" s="81"/>
      <c r="L19" s="143"/>
      <c r="M19" s="81"/>
      <c r="N19" s="143"/>
      <c r="O19" s="81"/>
      <c r="P19" s="143"/>
      <c r="Q19" s="81"/>
      <c r="R19" s="143"/>
      <c r="S19" s="81"/>
      <c r="T19" s="143"/>
      <c r="U19" s="81"/>
      <c r="V19" s="143"/>
      <c r="W19" s="81"/>
      <c r="X19" s="143"/>
      <c r="Y19" s="81"/>
      <c r="Z19" s="143"/>
    </row>
    <row r="20" spans="2:26" ht="15" customHeight="1" x14ac:dyDescent="0.3">
      <c r="B20" s="142" t="s">
        <v>19</v>
      </c>
      <c r="C20" s="81"/>
      <c r="D20" s="143"/>
      <c r="E20" s="81"/>
      <c r="F20" s="143"/>
      <c r="G20" s="81"/>
      <c r="H20" s="143"/>
      <c r="I20" s="81"/>
      <c r="J20" s="143"/>
      <c r="K20" s="81"/>
      <c r="L20" s="143"/>
      <c r="M20" s="81"/>
      <c r="N20" s="143"/>
      <c r="O20" s="81"/>
      <c r="P20" s="143"/>
      <c r="Q20" s="81"/>
      <c r="R20" s="143"/>
      <c r="S20" s="81"/>
      <c r="T20" s="143"/>
      <c r="U20" s="81"/>
      <c r="V20" s="143"/>
      <c r="W20" s="81"/>
      <c r="X20" s="143"/>
      <c r="Y20" s="81"/>
      <c r="Z20" s="143"/>
    </row>
    <row r="21" spans="2:26" ht="15" customHeight="1" x14ac:dyDescent="0.3">
      <c r="B21" s="142" t="s">
        <v>20</v>
      </c>
      <c r="C21" s="81"/>
      <c r="D21" s="143"/>
      <c r="E21" s="81"/>
      <c r="F21" s="143"/>
      <c r="G21" s="81"/>
      <c r="H21" s="143"/>
      <c r="I21" s="81"/>
      <c r="J21" s="143"/>
      <c r="K21" s="81"/>
      <c r="L21" s="143"/>
      <c r="M21" s="81"/>
      <c r="N21" s="143"/>
      <c r="O21" s="81"/>
      <c r="P21" s="143"/>
      <c r="Q21" s="81"/>
      <c r="R21" s="143"/>
      <c r="S21" s="81"/>
      <c r="T21" s="143"/>
      <c r="U21" s="81"/>
      <c r="V21" s="143"/>
      <c r="W21" s="81"/>
      <c r="X21" s="143"/>
      <c r="Y21" s="81"/>
      <c r="Z21" s="143"/>
    </row>
    <row r="22" spans="2:26" ht="15" customHeight="1" x14ac:dyDescent="0.3">
      <c r="B22" s="142" t="s">
        <v>21</v>
      </c>
      <c r="C22" s="81"/>
      <c r="D22" s="143"/>
      <c r="E22" s="81"/>
      <c r="F22" s="143"/>
      <c r="G22" s="81"/>
      <c r="H22" s="143"/>
      <c r="I22" s="81"/>
      <c r="J22" s="143"/>
      <c r="K22" s="81"/>
      <c r="L22" s="143"/>
      <c r="M22" s="81"/>
      <c r="N22" s="143"/>
      <c r="O22" s="81"/>
      <c r="P22" s="143"/>
      <c r="Q22" s="81"/>
      <c r="R22" s="143"/>
      <c r="S22" s="81"/>
      <c r="T22" s="143"/>
      <c r="U22" s="81"/>
      <c r="V22" s="143"/>
      <c r="W22" s="81"/>
      <c r="X22" s="143"/>
      <c r="Y22" s="81"/>
      <c r="Z22" s="143"/>
    </row>
    <row r="23" spans="2:26" ht="15" customHeight="1" x14ac:dyDescent="0.3">
      <c r="B23" s="142" t="s">
        <v>22</v>
      </c>
      <c r="C23" s="81"/>
      <c r="D23" s="143"/>
      <c r="E23" s="81"/>
      <c r="F23" s="143"/>
      <c r="G23" s="81"/>
      <c r="H23" s="143"/>
      <c r="I23" s="81"/>
      <c r="J23" s="143"/>
      <c r="K23" s="81"/>
      <c r="L23" s="143"/>
      <c r="M23" s="81"/>
      <c r="N23" s="143"/>
      <c r="O23" s="81"/>
      <c r="P23" s="143"/>
      <c r="Q23" s="81"/>
      <c r="R23" s="143"/>
      <c r="S23" s="81"/>
      <c r="T23" s="143"/>
      <c r="U23" s="81"/>
      <c r="V23" s="143"/>
      <c r="W23" s="81"/>
      <c r="X23" s="143"/>
      <c r="Y23" s="81"/>
      <c r="Z23" s="143"/>
    </row>
    <row r="24" spans="2:26" ht="15" customHeight="1" x14ac:dyDescent="0.3">
      <c r="B24" s="142" t="s">
        <v>23</v>
      </c>
      <c r="C24" s="81"/>
      <c r="D24" s="143"/>
      <c r="E24" s="81"/>
      <c r="F24" s="143"/>
      <c r="G24" s="81"/>
      <c r="H24" s="143"/>
      <c r="I24" s="81"/>
      <c r="J24" s="143"/>
      <c r="K24" s="81"/>
      <c r="L24" s="143"/>
      <c r="M24" s="81"/>
      <c r="N24" s="143"/>
      <c r="O24" s="81"/>
      <c r="P24" s="143"/>
      <c r="Q24" s="81"/>
      <c r="R24" s="143"/>
      <c r="S24" s="81"/>
      <c r="T24" s="143"/>
      <c r="U24" s="81"/>
      <c r="V24" s="143"/>
      <c r="W24" s="81"/>
      <c r="X24" s="143"/>
      <c r="Y24" s="81"/>
      <c r="Z24" s="143"/>
    </row>
    <row r="25" spans="2:26" ht="15" customHeight="1" x14ac:dyDescent="0.3">
      <c r="B25" s="142" t="s">
        <v>24</v>
      </c>
      <c r="C25" s="81"/>
      <c r="D25" s="143"/>
      <c r="E25" s="81"/>
      <c r="F25" s="143"/>
      <c r="G25" s="81"/>
      <c r="H25" s="143"/>
      <c r="I25" s="81"/>
      <c r="J25" s="143"/>
      <c r="K25" s="81"/>
      <c r="L25" s="143"/>
      <c r="M25" s="81"/>
      <c r="N25" s="143"/>
      <c r="O25" s="81"/>
      <c r="P25" s="143"/>
      <c r="Q25" s="81"/>
      <c r="R25" s="143"/>
      <c r="S25" s="81"/>
      <c r="T25" s="143"/>
      <c r="U25" s="81"/>
      <c r="V25" s="143"/>
      <c r="W25" s="81"/>
      <c r="X25" s="143"/>
      <c r="Y25" s="81"/>
      <c r="Z25" s="143"/>
    </row>
    <row r="26" spans="2:26" ht="15" customHeight="1" x14ac:dyDescent="0.3">
      <c r="B26" s="142" t="s">
        <v>25</v>
      </c>
      <c r="C26" s="81"/>
      <c r="D26" s="143"/>
      <c r="E26" s="81"/>
      <c r="F26" s="143"/>
      <c r="G26" s="81"/>
      <c r="H26" s="143"/>
      <c r="I26" s="81"/>
      <c r="J26" s="143"/>
      <c r="K26" s="81"/>
      <c r="L26" s="143"/>
      <c r="M26" s="81"/>
      <c r="N26" s="143"/>
      <c r="O26" s="81"/>
      <c r="P26" s="143"/>
      <c r="Q26" s="81"/>
      <c r="R26" s="143"/>
      <c r="S26" s="81"/>
      <c r="T26" s="143"/>
      <c r="U26" s="81"/>
      <c r="V26" s="143"/>
      <c r="W26" s="81"/>
      <c r="X26" s="143"/>
      <c r="Y26" s="81"/>
      <c r="Z26" s="143"/>
    </row>
    <row r="27" spans="2:26" ht="15" customHeight="1" x14ac:dyDescent="0.3">
      <c r="B27" s="142" t="s">
        <v>26</v>
      </c>
      <c r="C27" s="81"/>
      <c r="D27" s="143"/>
      <c r="E27" s="81"/>
      <c r="F27" s="143"/>
      <c r="G27" s="81"/>
      <c r="H27" s="143"/>
      <c r="I27" s="81"/>
      <c r="J27" s="143"/>
      <c r="K27" s="81"/>
      <c r="L27" s="143"/>
      <c r="M27" s="81"/>
      <c r="N27" s="143"/>
      <c r="O27" s="81"/>
      <c r="P27" s="143"/>
      <c r="Q27" s="81"/>
      <c r="R27" s="143"/>
      <c r="S27" s="81"/>
      <c r="T27" s="143"/>
      <c r="U27" s="81"/>
      <c r="V27" s="143"/>
      <c r="W27" s="81"/>
      <c r="X27" s="143"/>
      <c r="Y27" s="81"/>
      <c r="Z27" s="143"/>
    </row>
    <row r="28" spans="2:26" ht="15" customHeight="1" x14ac:dyDescent="0.3">
      <c r="B28" s="142" t="s">
        <v>27</v>
      </c>
      <c r="C28" s="81"/>
      <c r="D28" s="143"/>
      <c r="E28" s="81"/>
      <c r="F28" s="143"/>
      <c r="G28" s="81"/>
      <c r="H28" s="143"/>
      <c r="I28" s="81"/>
      <c r="J28" s="143"/>
      <c r="K28" s="81"/>
      <c r="L28" s="143"/>
      <c r="M28" s="81"/>
      <c r="N28" s="143"/>
      <c r="O28" s="81"/>
      <c r="P28" s="143"/>
      <c r="Q28" s="81"/>
      <c r="R28" s="143"/>
      <c r="S28" s="81"/>
      <c r="T28" s="143"/>
      <c r="U28" s="81"/>
      <c r="V28" s="143"/>
      <c r="W28" s="81"/>
      <c r="X28" s="143"/>
      <c r="Y28" s="81"/>
      <c r="Z28" s="143"/>
    </row>
    <row r="29" spans="2:26" ht="15" customHeight="1" x14ac:dyDescent="0.3">
      <c r="B29" s="142" t="s">
        <v>28</v>
      </c>
      <c r="C29" s="81"/>
      <c r="D29" s="143"/>
      <c r="E29" s="81"/>
      <c r="F29" s="143"/>
      <c r="G29" s="81"/>
      <c r="H29" s="143"/>
      <c r="I29" s="81"/>
      <c r="J29" s="143"/>
      <c r="K29" s="81"/>
      <c r="L29" s="143"/>
      <c r="M29" s="81"/>
      <c r="N29" s="143"/>
      <c r="O29" s="81"/>
      <c r="P29" s="143"/>
      <c r="Q29" s="81"/>
      <c r="R29" s="143"/>
      <c r="S29" s="81"/>
      <c r="T29" s="143"/>
      <c r="U29" s="81"/>
      <c r="V29" s="143"/>
      <c r="W29" s="81"/>
      <c r="X29" s="143"/>
      <c r="Y29" s="81"/>
      <c r="Z29" s="143"/>
    </row>
    <row r="30" spans="2:26" ht="15" customHeight="1" x14ac:dyDescent="0.3">
      <c r="B30" s="142" t="s">
        <v>29</v>
      </c>
      <c r="C30" s="81"/>
      <c r="D30" s="143"/>
      <c r="E30" s="81"/>
      <c r="F30" s="143"/>
      <c r="G30" s="81"/>
      <c r="H30" s="143"/>
      <c r="I30" s="81"/>
      <c r="J30" s="143"/>
      <c r="K30" s="81"/>
      <c r="L30" s="143"/>
      <c r="M30" s="81"/>
      <c r="N30" s="143"/>
      <c r="O30" s="81"/>
      <c r="P30" s="143"/>
      <c r="Q30" s="81"/>
      <c r="R30" s="143"/>
      <c r="S30" s="81"/>
      <c r="T30" s="143"/>
      <c r="U30" s="81"/>
      <c r="V30" s="143"/>
      <c r="W30" s="81"/>
      <c r="X30" s="143"/>
      <c r="Y30" s="81"/>
      <c r="Z30" s="143"/>
    </row>
    <row r="31" spans="2:26" ht="15" customHeight="1" x14ac:dyDescent="0.3">
      <c r="B31" s="142" t="s">
        <v>30</v>
      </c>
      <c r="C31" s="81"/>
      <c r="D31" s="143"/>
      <c r="E31" s="81"/>
      <c r="F31" s="143"/>
      <c r="G31" s="81"/>
      <c r="H31" s="143"/>
      <c r="I31" s="81"/>
      <c r="J31" s="143"/>
      <c r="K31" s="81"/>
      <c r="L31" s="143"/>
      <c r="M31" s="81"/>
      <c r="N31" s="143"/>
      <c r="O31" s="81"/>
      <c r="P31" s="143"/>
      <c r="Q31" s="81"/>
      <c r="R31" s="143"/>
      <c r="S31" s="81"/>
      <c r="T31" s="143"/>
      <c r="U31" s="81"/>
      <c r="V31" s="143"/>
      <c r="W31" s="81"/>
      <c r="X31" s="143"/>
      <c r="Y31" s="81"/>
      <c r="Z31" s="143"/>
    </row>
    <row r="32" spans="2:26" ht="15" customHeight="1" x14ac:dyDescent="0.3">
      <c r="B32" s="142" t="s">
        <v>31</v>
      </c>
      <c r="C32" s="81"/>
      <c r="D32" s="143"/>
      <c r="E32" s="81"/>
      <c r="F32" s="143"/>
      <c r="G32" s="81"/>
      <c r="H32" s="143"/>
      <c r="I32" s="81"/>
      <c r="J32" s="143"/>
      <c r="K32" s="81"/>
      <c r="L32" s="143"/>
      <c r="M32" s="81"/>
      <c r="N32" s="143"/>
      <c r="O32" s="81"/>
      <c r="P32" s="143"/>
      <c r="Q32" s="81"/>
      <c r="R32" s="143"/>
      <c r="S32" s="81"/>
      <c r="T32" s="143"/>
      <c r="U32" s="81"/>
      <c r="V32" s="143"/>
      <c r="W32" s="81"/>
      <c r="X32" s="143"/>
      <c r="Y32" s="81"/>
      <c r="Z32" s="143"/>
    </row>
    <row r="33" spans="2:26" ht="15" customHeight="1" x14ac:dyDescent="0.3">
      <c r="B33" s="142" t="s">
        <v>32</v>
      </c>
      <c r="C33" s="81"/>
      <c r="D33" s="143"/>
      <c r="E33" s="81"/>
      <c r="F33" s="143"/>
      <c r="G33" s="81"/>
      <c r="H33" s="143"/>
      <c r="I33" s="81"/>
      <c r="J33" s="143"/>
      <c r="K33" s="81"/>
      <c r="L33" s="143"/>
      <c r="M33" s="81"/>
      <c r="N33" s="143"/>
      <c r="O33" s="81"/>
      <c r="P33" s="143"/>
      <c r="Q33" s="81"/>
      <c r="R33" s="143"/>
      <c r="S33" s="81"/>
      <c r="T33" s="143"/>
      <c r="U33" s="81"/>
      <c r="V33" s="143"/>
      <c r="W33" s="81"/>
      <c r="X33" s="143"/>
      <c r="Y33" s="81"/>
      <c r="Z33" s="143"/>
    </row>
    <row r="34" spans="2:26" ht="15" customHeight="1" x14ac:dyDescent="0.3">
      <c r="B34" s="142" t="s">
        <v>33</v>
      </c>
      <c r="C34" s="81"/>
      <c r="D34" s="143"/>
      <c r="E34" s="81"/>
      <c r="F34" s="143"/>
      <c r="G34" s="81"/>
      <c r="H34" s="143"/>
      <c r="I34" s="81"/>
      <c r="J34" s="143"/>
      <c r="K34" s="81"/>
      <c r="L34" s="143"/>
      <c r="M34" s="81"/>
      <c r="N34" s="143"/>
      <c r="O34" s="81"/>
      <c r="P34" s="143"/>
      <c r="Q34" s="81"/>
      <c r="R34" s="143"/>
      <c r="S34" s="81"/>
      <c r="T34" s="143"/>
      <c r="U34" s="81"/>
      <c r="V34" s="143"/>
      <c r="W34" s="81"/>
      <c r="X34" s="143"/>
      <c r="Y34" s="81"/>
      <c r="Z34" s="143"/>
    </row>
    <row r="35" spans="2:26" ht="15" customHeight="1" x14ac:dyDescent="0.3">
      <c r="B35" s="142" t="s">
        <v>34</v>
      </c>
      <c r="C35" s="81"/>
      <c r="D35" s="143"/>
      <c r="E35" s="81"/>
      <c r="F35" s="143"/>
      <c r="G35" s="81"/>
      <c r="H35" s="143"/>
      <c r="I35" s="81"/>
      <c r="J35" s="143"/>
      <c r="K35" s="81"/>
      <c r="L35" s="143"/>
      <c r="M35" s="81"/>
      <c r="N35" s="143"/>
      <c r="O35" s="81"/>
      <c r="P35" s="143"/>
      <c r="Q35" s="81"/>
      <c r="R35" s="143"/>
      <c r="S35" s="81"/>
      <c r="T35" s="143"/>
      <c r="U35" s="81"/>
      <c r="V35" s="143"/>
      <c r="W35" s="81"/>
      <c r="X35" s="143"/>
      <c r="Y35" s="81"/>
      <c r="Z35" s="143"/>
    </row>
    <row r="36" spans="2:26" ht="15" customHeight="1" x14ac:dyDescent="0.3">
      <c r="B36" s="142" t="s">
        <v>35</v>
      </c>
      <c r="C36" s="81"/>
      <c r="D36" s="143"/>
      <c r="E36" s="81"/>
      <c r="F36" s="143"/>
      <c r="G36" s="81"/>
      <c r="H36" s="143"/>
      <c r="I36" s="81"/>
      <c r="J36" s="143"/>
      <c r="K36" s="81"/>
      <c r="L36" s="143"/>
      <c r="M36" s="81"/>
      <c r="N36" s="143"/>
      <c r="O36" s="81"/>
      <c r="P36" s="143"/>
      <c r="Q36" s="81"/>
      <c r="R36" s="143"/>
      <c r="S36" s="81"/>
      <c r="T36" s="143"/>
      <c r="U36" s="81"/>
      <c r="V36" s="143"/>
      <c r="W36" s="81"/>
      <c r="X36" s="143"/>
      <c r="Y36" s="81"/>
      <c r="Z36" s="143"/>
    </row>
    <row r="37" spans="2:26" ht="15" customHeight="1" x14ac:dyDescent="0.3">
      <c r="B37" s="142" t="s">
        <v>36</v>
      </c>
      <c r="C37" s="81"/>
      <c r="D37" s="143"/>
      <c r="E37" s="81"/>
      <c r="F37" s="143"/>
      <c r="G37" s="81"/>
      <c r="H37" s="143"/>
      <c r="I37" s="81"/>
      <c r="J37" s="143"/>
      <c r="K37" s="81"/>
      <c r="L37" s="143"/>
      <c r="M37" s="81"/>
      <c r="N37" s="143"/>
      <c r="O37" s="81"/>
      <c r="P37" s="143"/>
      <c r="Q37" s="81"/>
      <c r="R37" s="143"/>
      <c r="S37" s="81"/>
      <c r="T37" s="143"/>
      <c r="U37" s="81"/>
      <c r="V37" s="143"/>
      <c r="W37" s="81"/>
      <c r="X37" s="143"/>
      <c r="Y37" s="81"/>
      <c r="Z37" s="143"/>
    </row>
    <row r="38" spans="2:26" ht="15" customHeight="1" x14ac:dyDescent="0.3">
      <c r="B38" s="142" t="s">
        <v>61</v>
      </c>
      <c r="C38" s="81"/>
      <c r="D38" s="143"/>
      <c r="E38" s="81"/>
      <c r="F38" s="143"/>
      <c r="G38" s="81"/>
      <c r="H38" s="143"/>
      <c r="I38" s="81"/>
      <c r="J38" s="143"/>
      <c r="K38" s="81"/>
      <c r="L38" s="143"/>
      <c r="M38" s="81"/>
      <c r="N38" s="143"/>
      <c r="O38" s="81"/>
      <c r="P38" s="143"/>
      <c r="Q38" s="81"/>
      <c r="R38" s="143"/>
      <c r="S38" s="81"/>
      <c r="T38" s="143"/>
      <c r="U38" s="81"/>
      <c r="V38" s="143"/>
      <c r="W38" s="81"/>
      <c r="X38" s="143"/>
      <c r="Y38" s="81"/>
      <c r="Z38" s="143"/>
    </row>
    <row r="39" spans="2:26" ht="15" customHeight="1" x14ac:dyDescent="0.3">
      <c r="B39" s="142" t="s">
        <v>62</v>
      </c>
      <c r="C39" s="81"/>
      <c r="D39" s="143"/>
      <c r="E39" s="81"/>
      <c r="F39" s="143"/>
      <c r="G39" s="81"/>
      <c r="H39" s="143"/>
      <c r="I39" s="81"/>
      <c r="J39" s="143"/>
      <c r="K39" s="81"/>
      <c r="L39" s="143"/>
      <c r="M39" s="81"/>
      <c r="N39" s="143"/>
      <c r="O39" s="81"/>
      <c r="P39" s="143"/>
      <c r="Q39" s="81"/>
      <c r="R39" s="143"/>
      <c r="S39" s="81"/>
      <c r="T39" s="143"/>
      <c r="U39" s="81"/>
      <c r="V39" s="143"/>
      <c r="W39" s="81"/>
      <c r="X39" s="143"/>
      <c r="Y39" s="81"/>
      <c r="Z39" s="143"/>
    </row>
    <row r="40" spans="2:26" ht="15" customHeight="1" x14ac:dyDescent="0.3">
      <c r="B40" s="142" t="s">
        <v>63</v>
      </c>
      <c r="C40" s="81"/>
      <c r="D40" s="143"/>
      <c r="E40" s="81"/>
      <c r="F40" s="143"/>
      <c r="G40" s="81"/>
      <c r="H40" s="143"/>
      <c r="I40" s="81"/>
      <c r="J40" s="143"/>
      <c r="K40" s="81"/>
      <c r="L40" s="143"/>
      <c r="M40" s="81"/>
      <c r="N40" s="143"/>
      <c r="O40" s="81"/>
      <c r="P40" s="143"/>
      <c r="Q40" s="81"/>
      <c r="R40" s="143"/>
      <c r="S40" s="81"/>
      <c r="T40" s="143"/>
      <c r="U40" s="81"/>
      <c r="V40" s="143"/>
      <c r="W40" s="81"/>
      <c r="X40" s="143"/>
      <c r="Y40" s="81"/>
      <c r="Z40" s="143"/>
    </row>
    <row r="41" spans="2:26" ht="15" customHeight="1" x14ac:dyDescent="0.3">
      <c r="B41" s="142" t="s">
        <v>64</v>
      </c>
      <c r="C41" s="81"/>
      <c r="D41" s="143"/>
      <c r="E41" s="81"/>
      <c r="F41" s="143"/>
      <c r="G41" s="81"/>
      <c r="H41" s="143"/>
      <c r="I41" s="81"/>
      <c r="J41" s="143"/>
      <c r="K41" s="81"/>
      <c r="L41" s="143"/>
      <c r="M41" s="81"/>
      <c r="N41" s="143"/>
      <c r="O41" s="81"/>
      <c r="P41" s="143"/>
      <c r="Q41" s="81"/>
      <c r="R41" s="143"/>
      <c r="S41" s="81"/>
      <c r="T41" s="143"/>
      <c r="U41" s="81"/>
      <c r="V41" s="143"/>
      <c r="W41" s="81"/>
      <c r="X41" s="143"/>
      <c r="Y41" s="81"/>
      <c r="Z41" s="143"/>
    </row>
    <row r="42" spans="2:26" ht="15" customHeight="1" x14ac:dyDescent="0.3">
      <c r="B42" s="142" t="s">
        <v>65</v>
      </c>
      <c r="C42" s="81"/>
      <c r="D42" s="143"/>
      <c r="E42" s="81"/>
      <c r="F42" s="143"/>
      <c r="G42" s="81"/>
      <c r="H42" s="143"/>
      <c r="I42" s="81"/>
      <c r="J42" s="143"/>
      <c r="K42" s="81"/>
      <c r="L42" s="143"/>
      <c r="M42" s="81"/>
      <c r="N42" s="143"/>
      <c r="O42" s="81"/>
      <c r="P42" s="143"/>
      <c r="Q42" s="81"/>
      <c r="R42" s="143"/>
      <c r="S42" s="81"/>
      <c r="T42" s="143"/>
      <c r="U42" s="81"/>
      <c r="V42" s="143"/>
      <c r="W42" s="81"/>
      <c r="X42" s="143"/>
      <c r="Y42" s="81"/>
      <c r="Z42" s="143"/>
    </row>
    <row r="43" spans="2:26" ht="15" customHeight="1" x14ac:dyDescent="0.3">
      <c r="B43" s="142" t="s">
        <v>66</v>
      </c>
      <c r="C43" s="81"/>
      <c r="D43" s="143"/>
      <c r="E43" s="81"/>
      <c r="F43" s="143"/>
      <c r="G43" s="81"/>
      <c r="H43" s="143"/>
      <c r="I43" s="81"/>
      <c r="J43" s="143"/>
      <c r="K43" s="81"/>
      <c r="L43" s="143"/>
      <c r="M43" s="81"/>
      <c r="N43" s="143"/>
      <c r="O43" s="81"/>
      <c r="P43" s="143"/>
      <c r="Q43" s="81"/>
      <c r="R43" s="143"/>
      <c r="S43" s="81"/>
      <c r="T43" s="143"/>
      <c r="U43" s="81"/>
      <c r="V43" s="143"/>
      <c r="W43" s="81"/>
      <c r="X43" s="143"/>
      <c r="Y43" s="81"/>
      <c r="Z43" s="143"/>
    </row>
    <row r="44" spans="2:26" ht="15" customHeight="1" x14ac:dyDescent="0.3">
      <c r="B44" s="142" t="s">
        <v>67</v>
      </c>
      <c r="C44" s="81"/>
      <c r="D44" s="143"/>
      <c r="E44" s="81"/>
      <c r="F44" s="143"/>
      <c r="G44" s="81"/>
      <c r="H44" s="143"/>
      <c r="I44" s="81"/>
      <c r="J44" s="143"/>
      <c r="K44" s="81"/>
      <c r="L44" s="143"/>
      <c r="M44" s="81"/>
      <c r="N44" s="143"/>
      <c r="O44" s="81"/>
      <c r="P44" s="143"/>
      <c r="Q44" s="81"/>
      <c r="R44" s="143"/>
      <c r="S44" s="81"/>
      <c r="T44" s="143"/>
      <c r="U44" s="81"/>
      <c r="V44" s="143"/>
      <c r="W44" s="81"/>
      <c r="X44" s="143"/>
      <c r="Y44" s="81"/>
      <c r="Z44" s="143"/>
    </row>
    <row r="45" spans="2:26" ht="15" customHeight="1" x14ac:dyDescent="0.3">
      <c r="B45" s="142" t="s">
        <v>68</v>
      </c>
      <c r="C45" s="81"/>
      <c r="D45" s="143"/>
      <c r="E45" s="81"/>
      <c r="F45" s="143"/>
      <c r="G45" s="81"/>
      <c r="H45" s="143"/>
      <c r="I45" s="81"/>
      <c r="J45" s="143"/>
      <c r="K45" s="81"/>
      <c r="L45" s="143"/>
      <c r="M45" s="81"/>
      <c r="N45" s="143"/>
      <c r="O45" s="81"/>
      <c r="P45" s="143"/>
      <c r="Q45" s="81"/>
      <c r="R45" s="143"/>
      <c r="S45" s="81"/>
      <c r="T45" s="143"/>
      <c r="U45" s="81"/>
      <c r="V45" s="143"/>
      <c r="W45" s="81"/>
      <c r="X45" s="143"/>
      <c r="Y45" s="81"/>
      <c r="Z45" s="143"/>
    </row>
    <row r="46" spans="2:26" ht="15" customHeight="1" x14ac:dyDescent="0.3">
      <c r="B46" s="142" t="s">
        <v>69</v>
      </c>
      <c r="C46" s="81"/>
      <c r="D46" s="143"/>
      <c r="E46" s="81"/>
      <c r="F46" s="143"/>
      <c r="G46" s="81"/>
      <c r="H46" s="143"/>
      <c r="I46" s="81"/>
      <c r="J46" s="143"/>
      <c r="K46" s="81"/>
      <c r="L46" s="143"/>
      <c r="M46" s="81"/>
      <c r="N46" s="143"/>
      <c r="O46" s="81"/>
      <c r="P46" s="143"/>
      <c r="Q46" s="81"/>
      <c r="R46" s="143"/>
      <c r="S46" s="81"/>
      <c r="T46" s="143"/>
      <c r="U46" s="81"/>
      <c r="V46" s="143"/>
      <c r="W46" s="81"/>
      <c r="X46" s="143"/>
      <c r="Y46" s="81"/>
      <c r="Z46" s="143"/>
    </row>
    <row r="47" spans="2:26" ht="15" customHeight="1" x14ac:dyDescent="0.3">
      <c r="B47" s="142" t="s">
        <v>80</v>
      </c>
      <c r="C47" s="81"/>
      <c r="D47" s="143"/>
      <c r="E47" s="81"/>
      <c r="F47" s="143"/>
      <c r="G47" s="81"/>
      <c r="H47" s="143"/>
      <c r="I47" s="81"/>
      <c r="J47" s="143"/>
      <c r="K47" s="81"/>
      <c r="L47" s="143"/>
      <c r="M47" s="81"/>
      <c r="N47" s="143"/>
      <c r="O47" s="81"/>
      <c r="P47" s="143"/>
      <c r="Q47" s="81"/>
      <c r="R47" s="143"/>
      <c r="S47" s="81"/>
      <c r="T47" s="143"/>
      <c r="U47" s="81"/>
      <c r="V47" s="143"/>
      <c r="W47" s="81"/>
      <c r="X47" s="143"/>
      <c r="Y47" s="81"/>
      <c r="Z47" s="143"/>
    </row>
    <row r="48" spans="2:26" ht="15" customHeight="1" x14ac:dyDescent="0.3">
      <c r="B48" s="142" t="s">
        <v>81</v>
      </c>
      <c r="C48" s="81"/>
      <c r="D48" s="143"/>
      <c r="E48" s="81"/>
      <c r="F48" s="143"/>
      <c r="G48" s="81"/>
      <c r="H48" s="143"/>
      <c r="I48" s="81"/>
      <c r="J48" s="143"/>
      <c r="K48" s="81"/>
      <c r="L48" s="143"/>
      <c r="M48" s="81"/>
      <c r="N48" s="143"/>
      <c r="O48" s="81"/>
      <c r="P48" s="143"/>
      <c r="Q48" s="81"/>
      <c r="R48" s="143"/>
      <c r="S48" s="81"/>
      <c r="T48" s="143"/>
      <c r="U48" s="81"/>
      <c r="V48" s="143"/>
      <c r="W48" s="81"/>
      <c r="X48" s="143"/>
      <c r="Y48" s="81"/>
      <c r="Z48" s="143"/>
    </row>
    <row r="49" spans="2:26" ht="15" customHeight="1" x14ac:dyDescent="0.3">
      <c r="B49" s="142" t="s">
        <v>82</v>
      </c>
      <c r="C49" s="81"/>
      <c r="D49" s="143"/>
      <c r="E49" s="81"/>
      <c r="F49" s="143"/>
      <c r="G49" s="81"/>
      <c r="H49" s="143"/>
      <c r="I49" s="81"/>
      <c r="J49" s="143"/>
      <c r="K49" s="81"/>
      <c r="L49" s="143"/>
      <c r="M49" s="81"/>
      <c r="N49" s="143"/>
      <c r="O49" s="81"/>
      <c r="P49" s="143"/>
      <c r="Q49" s="81"/>
      <c r="R49" s="143"/>
      <c r="S49" s="81"/>
      <c r="T49" s="143"/>
      <c r="U49" s="81"/>
      <c r="V49" s="143"/>
      <c r="W49" s="81"/>
      <c r="X49" s="143"/>
      <c r="Y49" s="81"/>
      <c r="Z49" s="143"/>
    </row>
    <row r="50" spans="2:26" ht="15" customHeight="1" x14ac:dyDescent="0.3">
      <c r="B50" s="142" t="s">
        <v>83</v>
      </c>
      <c r="C50" s="81"/>
      <c r="D50" s="143"/>
      <c r="E50" s="81"/>
      <c r="F50" s="143"/>
      <c r="G50" s="81"/>
      <c r="H50" s="143"/>
      <c r="I50" s="81"/>
      <c r="J50" s="143"/>
      <c r="K50" s="81"/>
      <c r="L50" s="143"/>
      <c r="M50" s="81"/>
      <c r="N50" s="143"/>
      <c r="O50" s="81"/>
      <c r="P50" s="143"/>
      <c r="Q50" s="81"/>
      <c r="R50" s="143"/>
      <c r="S50" s="81"/>
      <c r="T50" s="143"/>
      <c r="U50" s="81"/>
      <c r="V50" s="143"/>
      <c r="W50" s="81"/>
      <c r="X50" s="143"/>
      <c r="Y50" s="81"/>
      <c r="Z50" s="143"/>
    </row>
    <row r="51" spans="2:26" ht="15" customHeight="1" x14ac:dyDescent="0.3">
      <c r="B51" s="142" t="s">
        <v>101</v>
      </c>
      <c r="C51" s="81"/>
      <c r="D51" s="143"/>
      <c r="E51" s="81"/>
      <c r="F51" s="143"/>
      <c r="G51" s="81"/>
      <c r="H51" s="143"/>
      <c r="I51" s="81"/>
      <c r="J51" s="143"/>
      <c r="K51" s="81"/>
      <c r="L51" s="143"/>
      <c r="M51" s="81"/>
      <c r="N51" s="143"/>
      <c r="O51" s="81"/>
      <c r="P51" s="143"/>
      <c r="Q51" s="81"/>
      <c r="R51" s="143"/>
      <c r="S51" s="81"/>
      <c r="T51" s="143"/>
      <c r="U51" s="81"/>
      <c r="V51" s="143"/>
      <c r="W51" s="81"/>
      <c r="X51" s="143"/>
      <c r="Y51" s="81"/>
      <c r="Z51" s="143"/>
    </row>
    <row r="52" spans="2:26" ht="15" customHeight="1" x14ac:dyDescent="0.3">
      <c r="B52" s="142" t="s">
        <v>102</v>
      </c>
      <c r="C52" s="81"/>
      <c r="D52" s="143"/>
      <c r="E52" s="81"/>
      <c r="F52" s="143"/>
      <c r="G52" s="81"/>
      <c r="H52" s="143"/>
      <c r="I52" s="81"/>
      <c r="J52" s="143"/>
      <c r="K52" s="81"/>
      <c r="L52" s="143"/>
      <c r="M52" s="81"/>
      <c r="N52" s="143"/>
      <c r="O52" s="81"/>
      <c r="P52" s="143"/>
      <c r="Q52" s="81"/>
      <c r="R52" s="143"/>
      <c r="S52" s="81"/>
      <c r="T52" s="143"/>
      <c r="U52" s="81"/>
      <c r="V52" s="143"/>
      <c r="W52" s="81"/>
      <c r="X52" s="143"/>
      <c r="Y52" s="81"/>
      <c r="Z52" s="143"/>
    </row>
    <row r="53" spans="2:26" ht="15" customHeight="1" x14ac:dyDescent="0.3">
      <c r="B53" s="142" t="s">
        <v>103</v>
      </c>
      <c r="C53" s="81"/>
      <c r="D53" s="143"/>
      <c r="E53" s="81"/>
      <c r="F53" s="143"/>
      <c r="G53" s="81"/>
      <c r="H53" s="143"/>
      <c r="I53" s="81"/>
      <c r="J53" s="143"/>
      <c r="K53" s="81"/>
      <c r="L53" s="143"/>
      <c r="M53" s="81"/>
      <c r="N53" s="143"/>
      <c r="O53" s="81"/>
      <c r="P53" s="143"/>
      <c r="Q53" s="81"/>
      <c r="R53" s="143"/>
      <c r="S53" s="81"/>
      <c r="T53" s="143"/>
      <c r="U53" s="81"/>
      <c r="V53" s="143"/>
      <c r="W53" s="81"/>
      <c r="X53" s="143"/>
      <c r="Y53" s="81"/>
      <c r="Z53" s="143"/>
    </row>
    <row r="54" spans="2:26" ht="15" customHeight="1" x14ac:dyDescent="0.3">
      <c r="B54" s="142" t="s">
        <v>104</v>
      </c>
      <c r="C54" s="81"/>
      <c r="D54" s="143"/>
      <c r="E54" s="81"/>
      <c r="F54" s="143"/>
      <c r="G54" s="81"/>
      <c r="H54" s="143"/>
      <c r="I54" s="81"/>
      <c r="J54" s="143"/>
      <c r="K54" s="81"/>
      <c r="L54" s="143"/>
      <c r="M54" s="81"/>
      <c r="N54" s="143"/>
      <c r="O54" s="81"/>
      <c r="P54" s="143"/>
      <c r="Q54" s="81"/>
      <c r="R54" s="143"/>
      <c r="S54" s="81"/>
      <c r="T54" s="143"/>
      <c r="U54" s="81"/>
      <c r="V54" s="143"/>
      <c r="W54" s="81"/>
      <c r="X54" s="143"/>
      <c r="Y54" s="81"/>
      <c r="Z54" s="143"/>
    </row>
    <row r="55" spans="2:26" ht="15" customHeight="1" x14ac:dyDescent="0.3">
      <c r="B55" s="142" t="s">
        <v>105</v>
      </c>
      <c r="C55" s="81"/>
      <c r="D55" s="143"/>
      <c r="E55" s="81"/>
      <c r="F55" s="143"/>
      <c r="G55" s="81"/>
      <c r="H55" s="143"/>
      <c r="I55" s="81"/>
      <c r="J55" s="143"/>
      <c r="K55" s="81"/>
      <c r="L55" s="143"/>
      <c r="M55" s="81"/>
      <c r="N55" s="143"/>
      <c r="O55" s="81"/>
      <c r="P55" s="143"/>
      <c r="Q55" s="81"/>
      <c r="R55" s="143"/>
      <c r="S55" s="81"/>
      <c r="T55" s="143"/>
      <c r="U55" s="81"/>
      <c r="V55" s="143"/>
      <c r="W55" s="81"/>
      <c r="X55" s="143"/>
      <c r="Y55" s="81"/>
      <c r="Z55" s="143"/>
    </row>
    <row r="56" spans="2:26" ht="15" customHeight="1" x14ac:dyDescent="0.3">
      <c r="B56" s="142" t="s">
        <v>106</v>
      </c>
      <c r="C56" s="81"/>
      <c r="D56" s="143"/>
      <c r="E56" s="81"/>
      <c r="F56" s="143"/>
      <c r="G56" s="81"/>
      <c r="H56" s="143"/>
      <c r="I56" s="81"/>
      <c r="J56" s="143"/>
      <c r="K56" s="81"/>
      <c r="L56" s="143"/>
      <c r="M56" s="81"/>
      <c r="N56" s="143"/>
      <c r="O56" s="81"/>
      <c r="P56" s="143"/>
      <c r="Q56" s="81"/>
      <c r="R56" s="143"/>
      <c r="S56" s="81"/>
      <c r="T56" s="143"/>
      <c r="U56" s="81"/>
      <c r="V56" s="143"/>
      <c r="W56" s="81"/>
      <c r="X56" s="143"/>
      <c r="Y56" s="81"/>
      <c r="Z56" s="143"/>
    </row>
    <row r="57" spans="2:26" ht="15" customHeight="1" x14ac:dyDescent="0.3">
      <c r="B57" s="142" t="s">
        <v>107</v>
      </c>
      <c r="C57" s="81"/>
      <c r="D57" s="143"/>
      <c r="E57" s="81"/>
      <c r="F57" s="143"/>
      <c r="G57" s="81"/>
      <c r="H57" s="143"/>
      <c r="I57" s="81"/>
      <c r="J57" s="143"/>
      <c r="K57" s="81"/>
      <c r="L57" s="143"/>
      <c r="M57" s="81"/>
      <c r="N57" s="143"/>
      <c r="O57" s="81"/>
      <c r="P57" s="143"/>
      <c r="Q57" s="81"/>
      <c r="R57" s="143"/>
      <c r="S57" s="81"/>
      <c r="T57" s="143"/>
      <c r="U57" s="81"/>
      <c r="V57" s="143"/>
      <c r="W57" s="81"/>
      <c r="X57" s="143"/>
      <c r="Y57" s="81"/>
      <c r="Z57" s="143"/>
    </row>
    <row r="58" spans="2:26" ht="15" customHeight="1" x14ac:dyDescent="0.3">
      <c r="B58" s="142" t="s">
        <v>108</v>
      </c>
      <c r="C58" s="81"/>
      <c r="D58" s="143"/>
      <c r="E58" s="81"/>
      <c r="F58" s="143"/>
      <c r="G58" s="81"/>
      <c r="H58" s="143"/>
      <c r="I58" s="81"/>
      <c r="J58" s="143"/>
      <c r="K58" s="81"/>
      <c r="L58" s="143"/>
      <c r="M58" s="81"/>
      <c r="N58" s="143"/>
      <c r="O58" s="81"/>
      <c r="P58" s="143"/>
      <c r="Q58" s="81"/>
      <c r="R58" s="143"/>
      <c r="S58" s="81"/>
      <c r="T58" s="143"/>
      <c r="U58" s="81"/>
      <c r="V58" s="143"/>
      <c r="W58" s="81"/>
      <c r="X58" s="143"/>
      <c r="Y58" s="81"/>
      <c r="Z58" s="143"/>
    </row>
    <row r="59" spans="2:26" ht="15" customHeight="1" x14ac:dyDescent="0.3">
      <c r="B59" s="142" t="s">
        <v>116</v>
      </c>
      <c r="C59" s="81"/>
      <c r="D59" s="143"/>
      <c r="E59" s="81"/>
      <c r="F59" s="143"/>
      <c r="G59" s="81"/>
      <c r="H59" s="143"/>
      <c r="I59" s="81"/>
      <c r="J59" s="143"/>
      <c r="K59" s="81"/>
      <c r="L59" s="143"/>
      <c r="M59" s="81"/>
      <c r="N59" s="143"/>
      <c r="O59" s="81"/>
      <c r="P59" s="143"/>
      <c r="Q59" s="81"/>
      <c r="R59" s="143"/>
      <c r="S59" s="81"/>
      <c r="T59" s="143"/>
      <c r="U59" s="81"/>
      <c r="V59" s="143"/>
      <c r="W59" s="81"/>
      <c r="X59" s="143"/>
      <c r="Y59" s="81"/>
      <c r="Z59" s="143"/>
    </row>
    <row r="60" spans="2:26" ht="15" customHeight="1" x14ac:dyDescent="0.3">
      <c r="B60" s="142" t="s">
        <v>117</v>
      </c>
      <c r="C60" s="81"/>
      <c r="D60" s="143"/>
      <c r="E60" s="81"/>
      <c r="F60" s="143"/>
      <c r="G60" s="81"/>
      <c r="H60" s="143"/>
      <c r="I60" s="81"/>
      <c r="J60" s="143"/>
      <c r="K60" s="81"/>
      <c r="L60" s="143"/>
      <c r="M60" s="81"/>
      <c r="N60" s="143"/>
      <c r="O60" s="81"/>
      <c r="P60" s="143"/>
      <c r="Q60" s="81"/>
      <c r="R60" s="143"/>
      <c r="S60" s="81"/>
      <c r="T60" s="143"/>
      <c r="U60" s="81"/>
      <c r="V60" s="143"/>
      <c r="W60" s="81"/>
      <c r="X60" s="143"/>
      <c r="Y60" s="81"/>
      <c r="Z60" s="143"/>
    </row>
    <row r="61" spans="2:26" ht="15" customHeight="1" x14ac:dyDescent="0.3">
      <c r="B61" s="142" t="s">
        <v>118</v>
      </c>
      <c r="C61" s="81"/>
      <c r="D61" s="143"/>
      <c r="E61" s="81"/>
      <c r="F61" s="143"/>
      <c r="G61" s="81"/>
      <c r="H61" s="143"/>
      <c r="I61" s="81"/>
      <c r="J61" s="143"/>
      <c r="K61" s="81"/>
      <c r="L61" s="143"/>
      <c r="M61" s="81"/>
      <c r="N61" s="143"/>
      <c r="O61" s="81"/>
      <c r="P61" s="143"/>
      <c r="Q61" s="81"/>
      <c r="R61" s="143"/>
      <c r="S61" s="81"/>
      <c r="T61" s="143"/>
      <c r="U61" s="81"/>
      <c r="V61" s="143"/>
      <c r="W61" s="81"/>
      <c r="X61" s="143"/>
      <c r="Y61" s="81"/>
      <c r="Z61" s="143"/>
    </row>
    <row r="62" spans="2:26" ht="15" customHeight="1" x14ac:dyDescent="0.3">
      <c r="B62" s="142" t="s">
        <v>119</v>
      </c>
      <c r="C62" s="81"/>
      <c r="D62" s="143"/>
      <c r="E62" s="81"/>
      <c r="F62" s="143"/>
      <c r="G62" s="81"/>
      <c r="H62" s="143"/>
      <c r="I62" s="81"/>
      <c r="J62" s="143"/>
      <c r="K62" s="81"/>
      <c r="L62" s="143"/>
      <c r="M62" s="81"/>
      <c r="N62" s="143"/>
      <c r="O62" s="81"/>
      <c r="P62" s="143"/>
      <c r="Q62" s="81"/>
      <c r="R62" s="143"/>
      <c r="S62" s="81"/>
      <c r="T62" s="143"/>
      <c r="U62" s="81"/>
      <c r="V62" s="143"/>
      <c r="W62" s="81"/>
      <c r="X62" s="143"/>
      <c r="Y62" s="81"/>
      <c r="Z62" s="143"/>
    </row>
    <row r="63" spans="2:26" ht="15" customHeight="1" x14ac:dyDescent="0.3">
      <c r="B63" s="142" t="s">
        <v>120</v>
      </c>
      <c r="C63" s="81"/>
      <c r="D63" s="143"/>
      <c r="E63" s="81"/>
      <c r="F63" s="143"/>
      <c r="G63" s="81"/>
      <c r="H63" s="143"/>
      <c r="I63" s="81"/>
      <c r="J63" s="143"/>
      <c r="K63" s="81"/>
      <c r="L63" s="143"/>
      <c r="M63" s="81"/>
      <c r="N63" s="143"/>
      <c r="O63" s="81"/>
      <c r="P63" s="143"/>
      <c r="Q63" s="81"/>
      <c r="R63" s="143"/>
      <c r="S63" s="81"/>
      <c r="T63" s="143"/>
      <c r="U63" s="81"/>
      <c r="V63" s="143"/>
      <c r="W63" s="81"/>
      <c r="X63" s="143"/>
      <c r="Y63" s="81"/>
      <c r="Z63" s="143"/>
    </row>
    <row r="64" spans="2:26" ht="15" customHeight="1" x14ac:dyDescent="0.3">
      <c r="B64" s="142" t="s">
        <v>121</v>
      </c>
      <c r="C64" s="81"/>
      <c r="D64" s="143"/>
      <c r="E64" s="81"/>
      <c r="F64" s="143"/>
      <c r="G64" s="81"/>
      <c r="H64" s="143"/>
      <c r="I64" s="81"/>
      <c r="J64" s="143"/>
      <c r="K64" s="81"/>
      <c r="L64" s="143"/>
      <c r="M64" s="81"/>
      <c r="N64" s="143"/>
      <c r="O64" s="81"/>
      <c r="P64" s="143"/>
      <c r="Q64" s="81"/>
      <c r="R64" s="143"/>
      <c r="S64" s="81"/>
      <c r="T64" s="143"/>
      <c r="U64" s="81"/>
      <c r="V64" s="143"/>
      <c r="W64" s="81"/>
      <c r="X64" s="143"/>
      <c r="Y64" s="81"/>
      <c r="Z64" s="143"/>
    </row>
    <row r="65" spans="2:26" ht="15" customHeight="1" x14ac:dyDescent="0.3">
      <c r="B65" s="142" t="s">
        <v>122</v>
      </c>
      <c r="C65" s="81"/>
      <c r="D65" s="143"/>
      <c r="E65" s="81"/>
      <c r="F65" s="143"/>
      <c r="G65" s="81"/>
      <c r="H65" s="143"/>
      <c r="I65" s="81"/>
      <c r="J65" s="143"/>
      <c r="K65" s="81"/>
      <c r="L65" s="143"/>
      <c r="M65" s="81"/>
      <c r="N65" s="143"/>
      <c r="O65" s="81"/>
      <c r="P65" s="143"/>
      <c r="Q65" s="81"/>
      <c r="R65" s="143"/>
      <c r="S65" s="81"/>
      <c r="T65" s="143"/>
      <c r="U65" s="81"/>
      <c r="V65" s="143"/>
      <c r="W65" s="81"/>
      <c r="X65" s="143"/>
      <c r="Y65" s="81"/>
      <c r="Z65" s="143"/>
    </row>
    <row r="66" spans="2:26" ht="15" customHeight="1" x14ac:dyDescent="0.3">
      <c r="B66" s="142" t="s">
        <v>123</v>
      </c>
      <c r="C66" s="81"/>
      <c r="D66" s="143"/>
      <c r="E66" s="81"/>
      <c r="F66" s="143"/>
      <c r="G66" s="81"/>
      <c r="H66" s="143"/>
      <c r="I66" s="81"/>
      <c r="J66" s="143"/>
      <c r="K66" s="81"/>
      <c r="L66" s="143"/>
      <c r="M66" s="81"/>
      <c r="N66" s="143"/>
      <c r="O66" s="81"/>
      <c r="P66" s="143"/>
      <c r="Q66" s="81"/>
      <c r="R66" s="143"/>
      <c r="S66" s="81"/>
      <c r="T66" s="143"/>
      <c r="U66" s="81"/>
      <c r="V66" s="143"/>
      <c r="W66" s="81"/>
      <c r="X66" s="143"/>
      <c r="Y66" s="81"/>
      <c r="Z66" s="143"/>
    </row>
    <row r="67" spans="2:26" ht="15" customHeight="1" x14ac:dyDescent="0.3">
      <c r="B67" s="142" t="s">
        <v>124</v>
      </c>
      <c r="C67" s="81"/>
      <c r="D67" s="143"/>
      <c r="E67" s="81"/>
      <c r="F67" s="143"/>
      <c r="G67" s="81"/>
      <c r="H67" s="143"/>
      <c r="I67" s="81"/>
      <c r="J67" s="143"/>
      <c r="K67" s="81"/>
      <c r="L67" s="143"/>
      <c r="M67" s="81"/>
      <c r="N67" s="143"/>
      <c r="O67" s="81"/>
      <c r="P67" s="143"/>
      <c r="Q67" s="81"/>
      <c r="R67" s="143"/>
      <c r="S67" s="81"/>
      <c r="T67" s="143"/>
      <c r="U67" s="81"/>
      <c r="V67" s="143"/>
      <c r="W67" s="81"/>
      <c r="X67" s="143"/>
      <c r="Y67" s="81"/>
      <c r="Z67" s="143"/>
    </row>
    <row r="68" spans="2:26" ht="15" customHeight="1" x14ac:dyDescent="0.3">
      <c r="B68" s="142" t="s">
        <v>145</v>
      </c>
      <c r="C68" s="81"/>
      <c r="D68" s="143"/>
      <c r="E68" s="81"/>
      <c r="F68" s="143"/>
      <c r="G68" s="81"/>
      <c r="H68" s="143"/>
      <c r="I68" s="81"/>
      <c r="J68" s="143"/>
      <c r="K68" s="81"/>
      <c r="L68" s="143"/>
      <c r="M68" s="81"/>
      <c r="N68" s="143"/>
      <c r="O68" s="81"/>
      <c r="P68" s="143"/>
      <c r="Q68" s="81"/>
      <c r="R68" s="143"/>
      <c r="S68" s="81"/>
      <c r="T68" s="143"/>
      <c r="U68" s="81"/>
      <c r="V68" s="143"/>
      <c r="W68" s="81"/>
      <c r="X68" s="143"/>
      <c r="Y68" s="81"/>
      <c r="Z68" s="143"/>
    </row>
    <row r="69" spans="2:26" ht="15" customHeight="1" x14ac:dyDescent="0.3">
      <c r="B69" s="142" t="s">
        <v>146</v>
      </c>
      <c r="C69" s="81"/>
      <c r="D69" s="143"/>
      <c r="E69" s="81"/>
      <c r="F69" s="143"/>
      <c r="G69" s="81"/>
      <c r="H69" s="143"/>
      <c r="I69" s="81"/>
      <c r="J69" s="143"/>
      <c r="K69" s="81"/>
      <c r="L69" s="143"/>
      <c r="M69" s="81"/>
      <c r="N69" s="143"/>
      <c r="O69" s="81"/>
      <c r="P69" s="143"/>
      <c r="Q69" s="81"/>
      <c r="R69" s="143"/>
      <c r="S69" s="81"/>
      <c r="T69" s="143"/>
      <c r="U69" s="81"/>
      <c r="V69" s="143"/>
      <c r="W69" s="81"/>
      <c r="X69" s="143"/>
      <c r="Y69" s="81"/>
      <c r="Z69" s="143"/>
    </row>
    <row r="70" spans="2:26" ht="15" customHeight="1" x14ac:dyDescent="0.3">
      <c r="B70" s="142" t="s">
        <v>148</v>
      </c>
      <c r="C70" s="81"/>
      <c r="D70" s="143"/>
      <c r="E70" s="81"/>
      <c r="F70" s="143"/>
      <c r="G70" s="81"/>
      <c r="H70" s="143"/>
      <c r="I70" s="81"/>
      <c r="J70" s="143"/>
      <c r="K70" s="81"/>
      <c r="L70" s="143"/>
      <c r="M70" s="81"/>
      <c r="N70" s="143"/>
      <c r="O70" s="81"/>
      <c r="P70" s="143"/>
      <c r="Q70" s="81"/>
      <c r="R70" s="143"/>
      <c r="S70" s="81"/>
      <c r="T70" s="143"/>
      <c r="U70" s="81"/>
      <c r="V70" s="143"/>
      <c r="W70" s="81"/>
      <c r="X70" s="143"/>
      <c r="Y70" s="81"/>
      <c r="Z70" s="143"/>
    </row>
    <row r="71" spans="2:26" ht="15" customHeight="1" x14ac:dyDescent="0.3">
      <c r="B71" s="142" t="s">
        <v>171</v>
      </c>
      <c r="C71" s="81"/>
      <c r="D71" s="143"/>
      <c r="E71" s="81"/>
      <c r="F71" s="143"/>
      <c r="G71" s="81"/>
      <c r="H71" s="143"/>
      <c r="I71" s="81"/>
      <c r="J71" s="143"/>
      <c r="K71" s="81"/>
      <c r="L71" s="143"/>
      <c r="M71" s="81"/>
      <c r="N71" s="143"/>
      <c r="O71" s="81"/>
      <c r="P71" s="143"/>
      <c r="Q71" s="81"/>
      <c r="R71" s="143"/>
      <c r="S71" s="81"/>
      <c r="T71" s="143"/>
      <c r="U71" s="81"/>
      <c r="V71" s="143"/>
      <c r="W71" s="81"/>
      <c r="X71" s="143"/>
      <c r="Y71" s="81"/>
      <c r="Z71" s="143"/>
    </row>
    <row r="72" spans="2:26" ht="14.25" customHeight="1" x14ac:dyDescent="0.3">
      <c r="B72" s="142" t="s">
        <v>172</v>
      </c>
      <c r="C72" s="81"/>
      <c r="D72" s="143"/>
      <c r="E72" s="81"/>
      <c r="F72" s="143"/>
      <c r="G72" s="81"/>
      <c r="H72" s="143"/>
      <c r="I72" s="81"/>
      <c r="J72" s="143"/>
      <c r="K72" s="81"/>
      <c r="L72" s="143"/>
      <c r="M72" s="81"/>
      <c r="N72" s="143"/>
      <c r="O72" s="81"/>
      <c r="P72" s="143"/>
      <c r="Q72" s="81"/>
      <c r="R72" s="143"/>
      <c r="S72" s="81"/>
      <c r="T72" s="143"/>
      <c r="U72" s="81"/>
      <c r="V72" s="143"/>
      <c r="W72" s="81"/>
      <c r="X72" s="143"/>
      <c r="Y72" s="81"/>
      <c r="Z72" s="143"/>
    </row>
    <row r="73" spans="2:26" ht="15" customHeight="1" x14ac:dyDescent="0.3">
      <c r="B73" s="142" t="s">
        <v>173</v>
      </c>
      <c r="C73" s="81"/>
      <c r="D73" s="143"/>
      <c r="E73" s="81"/>
      <c r="F73" s="143"/>
      <c r="G73" s="81"/>
      <c r="H73" s="143"/>
      <c r="I73" s="81"/>
      <c r="J73" s="143"/>
      <c r="K73" s="81"/>
      <c r="L73" s="143"/>
      <c r="M73" s="81"/>
      <c r="N73" s="143"/>
      <c r="O73" s="81"/>
      <c r="P73" s="143"/>
      <c r="Q73" s="81"/>
      <c r="R73" s="143"/>
      <c r="S73" s="81"/>
      <c r="T73" s="143"/>
      <c r="U73" s="81"/>
      <c r="V73" s="143"/>
      <c r="W73" s="81"/>
      <c r="X73" s="143"/>
      <c r="Y73" s="81"/>
      <c r="Z73" s="143"/>
    </row>
    <row r="74" spans="2:26" ht="15" customHeight="1" x14ac:dyDescent="0.3">
      <c r="B74" s="142" t="s">
        <v>174</v>
      </c>
      <c r="C74" s="81"/>
      <c r="D74" s="143"/>
      <c r="E74" s="81"/>
      <c r="F74" s="143"/>
      <c r="G74" s="81"/>
      <c r="H74" s="143"/>
      <c r="I74" s="81"/>
      <c r="J74" s="143"/>
      <c r="K74" s="81"/>
      <c r="L74" s="143"/>
      <c r="M74" s="81"/>
      <c r="N74" s="143"/>
      <c r="O74" s="81"/>
      <c r="P74" s="143"/>
      <c r="Q74" s="81"/>
      <c r="R74" s="143"/>
      <c r="S74" s="81"/>
      <c r="T74" s="143"/>
      <c r="U74" s="81"/>
      <c r="V74" s="143"/>
      <c r="W74" s="81"/>
      <c r="X74" s="143"/>
      <c r="Y74" s="81"/>
      <c r="Z74" s="143"/>
    </row>
    <row r="75" spans="2:26" ht="15" customHeight="1" x14ac:dyDescent="0.3">
      <c r="B75" s="142" t="s">
        <v>175</v>
      </c>
      <c r="C75" s="81"/>
      <c r="D75" s="143"/>
      <c r="E75" s="81"/>
      <c r="F75" s="143"/>
      <c r="G75" s="81"/>
      <c r="H75" s="143"/>
      <c r="I75" s="81"/>
      <c r="J75" s="143"/>
      <c r="K75" s="81"/>
      <c r="L75" s="143"/>
      <c r="M75" s="81"/>
      <c r="N75" s="143"/>
      <c r="O75" s="81"/>
      <c r="P75" s="143"/>
      <c r="Q75" s="81"/>
      <c r="R75" s="143"/>
      <c r="S75" s="81"/>
      <c r="T75" s="143"/>
      <c r="U75" s="81"/>
      <c r="V75" s="143"/>
      <c r="W75" s="81"/>
      <c r="X75" s="143"/>
      <c r="Y75" s="81"/>
      <c r="Z75" s="143"/>
    </row>
    <row r="76" spans="2:26" ht="15" customHeight="1" x14ac:dyDescent="0.3">
      <c r="B76" s="142" t="s">
        <v>179</v>
      </c>
      <c r="C76" s="81"/>
      <c r="D76" s="143"/>
      <c r="E76" s="81"/>
      <c r="F76" s="143"/>
      <c r="G76" s="81"/>
      <c r="H76" s="143"/>
      <c r="I76" s="81"/>
      <c r="J76" s="143"/>
      <c r="K76" s="81"/>
      <c r="L76" s="143"/>
      <c r="M76" s="81"/>
      <c r="N76" s="143"/>
      <c r="O76" s="81"/>
      <c r="P76" s="143"/>
      <c r="Q76" s="81"/>
      <c r="R76" s="143"/>
      <c r="S76" s="81"/>
      <c r="T76" s="143"/>
      <c r="U76" s="81"/>
      <c r="V76" s="143"/>
      <c r="W76" s="81"/>
      <c r="X76" s="143"/>
      <c r="Y76" s="81"/>
      <c r="Z76" s="143"/>
    </row>
    <row r="77" spans="2:26" ht="15" customHeight="1" x14ac:dyDescent="0.3">
      <c r="B77" s="142" t="s">
        <v>180</v>
      </c>
      <c r="C77" s="81"/>
      <c r="D77" s="143"/>
      <c r="E77" s="81"/>
      <c r="F77" s="143"/>
      <c r="G77" s="81"/>
      <c r="H77" s="143"/>
      <c r="I77" s="81"/>
      <c r="J77" s="143"/>
      <c r="K77" s="81"/>
      <c r="L77" s="143"/>
      <c r="M77" s="81"/>
      <c r="N77" s="143"/>
      <c r="O77" s="81"/>
      <c r="P77" s="143"/>
      <c r="Q77" s="81"/>
      <c r="R77" s="143"/>
      <c r="S77" s="81"/>
      <c r="T77" s="143"/>
      <c r="U77" s="81"/>
      <c r="V77" s="143"/>
      <c r="W77" s="81"/>
      <c r="X77" s="143"/>
      <c r="Y77" s="81"/>
      <c r="Z77" s="143"/>
    </row>
    <row r="78" spans="2:26" ht="15" customHeight="1" x14ac:dyDescent="0.3">
      <c r="B78" s="142" t="s">
        <v>181</v>
      </c>
      <c r="C78" s="81"/>
      <c r="D78" s="143"/>
      <c r="E78" s="81"/>
      <c r="F78" s="143"/>
      <c r="G78" s="81"/>
      <c r="H78" s="143"/>
      <c r="I78" s="81"/>
      <c r="J78" s="143"/>
      <c r="K78" s="81"/>
      <c r="L78" s="143"/>
      <c r="M78" s="81"/>
      <c r="N78" s="143"/>
      <c r="O78" s="81"/>
      <c r="P78" s="143"/>
      <c r="Q78" s="81"/>
      <c r="R78" s="143"/>
      <c r="S78" s="81"/>
      <c r="T78" s="143"/>
      <c r="U78" s="81"/>
      <c r="V78" s="143"/>
      <c r="W78" s="81"/>
      <c r="X78" s="143"/>
      <c r="Y78" s="81"/>
      <c r="Z78" s="143"/>
    </row>
    <row r="79" spans="2:26" ht="15" customHeight="1" x14ac:dyDescent="0.3">
      <c r="B79" s="142" t="s">
        <v>182</v>
      </c>
      <c r="C79" s="81"/>
      <c r="D79" s="143"/>
      <c r="E79" s="81"/>
      <c r="F79" s="143"/>
      <c r="G79" s="81"/>
      <c r="H79" s="143"/>
      <c r="I79" s="81"/>
      <c r="J79" s="143"/>
      <c r="K79" s="81"/>
      <c r="L79" s="143"/>
      <c r="M79" s="81"/>
      <c r="N79" s="143"/>
      <c r="O79" s="81"/>
      <c r="P79" s="143"/>
      <c r="Q79" s="81"/>
      <c r="R79" s="143"/>
      <c r="S79" s="81"/>
      <c r="T79" s="143"/>
      <c r="U79" s="81"/>
      <c r="V79" s="143"/>
      <c r="W79" s="81"/>
      <c r="X79" s="143"/>
      <c r="Y79" s="81"/>
      <c r="Z79" s="143"/>
    </row>
    <row r="80" spans="2:26" ht="15" customHeight="1" x14ac:dyDescent="0.3">
      <c r="B80" s="142" t="s">
        <v>183</v>
      </c>
      <c r="C80" s="81"/>
      <c r="D80" s="143"/>
      <c r="E80" s="81"/>
      <c r="F80" s="143"/>
      <c r="G80" s="81"/>
      <c r="H80" s="143"/>
      <c r="I80" s="81"/>
      <c r="J80" s="143"/>
      <c r="K80" s="81"/>
      <c r="L80" s="143"/>
      <c r="M80" s="81"/>
      <c r="N80" s="143"/>
      <c r="O80" s="81"/>
      <c r="P80" s="143"/>
      <c r="Q80" s="81"/>
      <c r="R80" s="143"/>
      <c r="S80" s="81"/>
      <c r="T80" s="143"/>
      <c r="U80" s="81"/>
      <c r="V80" s="143"/>
      <c r="W80" s="81"/>
      <c r="X80" s="143"/>
      <c r="Y80" s="81"/>
      <c r="Z80" s="143"/>
    </row>
    <row r="81" spans="2:26" ht="15" customHeight="1" x14ac:dyDescent="0.3">
      <c r="B81" s="142" t="s">
        <v>184</v>
      </c>
      <c r="C81" s="81"/>
      <c r="D81" s="143"/>
      <c r="E81" s="81"/>
      <c r="F81" s="143"/>
      <c r="G81" s="81"/>
      <c r="H81" s="143"/>
      <c r="I81" s="81"/>
      <c r="J81" s="143"/>
      <c r="K81" s="81"/>
      <c r="L81" s="143"/>
      <c r="M81" s="81"/>
      <c r="N81" s="143"/>
      <c r="O81" s="81"/>
      <c r="P81" s="143"/>
      <c r="Q81" s="81"/>
      <c r="R81" s="143"/>
      <c r="S81" s="81"/>
      <c r="T81" s="143"/>
      <c r="U81" s="81"/>
      <c r="V81" s="143"/>
      <c r="W81" s="81"/>
      <c r="X81" s="143"/>
      <c r="Y81" s="81"/>
      <c r="Z81" s="143"/>
    </row>
    <row r="82" spans="2:26" ht="15" customHeight="1" x14ac:dyDescent="0.3">
      <c r="B82" s="142" t="s">
        <v>185</v>
      </c>
      <c r="C82" s="81"/>
      <c r="D82" s="143"/>
      <c r="E82" s="81"/>
      <c r="F82" s="143"/>
      <c r="G82" s="81"/>
      <c r="H82" s="143"/>
      <c r="I82" s="81"/>
      <c r="J82" s="143"/>
      <c r="K82" s="81"/>
      <c r="L82" s="143"/>
      <c r="M82" s="81"/>
      <c r="N82" s="143"/>
      <c r="O82" s="81"/>
      <c r="P82" s="143"/>
      <c r="Q82" s="81"/>
      <c r="R82" s="143"/>
      <c r="S82" s="81"/>
      <c r="T82" s="143"/>
      <c r="U82" s="81"/>
      <c r="V82" s="143"/>
      <c r="W82" s="81"/>
      <c r="X82" s="143"/>
      <c r="Y82" s="81"/>
      <c r="Z82" s="143"/>
    </row>
    <row r="83" spans="2:26" ht="15" customHeight="1" x14ac:dyDescent="0.3">
      <c r="B83" s="142" t="s">
        <v>186</v>
      </c>
      <c r="C83" s="81"/>
      <c r="D83" s="143"/>
      <c r="E83" s="81"/>
      <c r="F83" s="143"/>
      <c r="G83" s="81"/>
      <c r="H83" s="143"/>
      <c r="I83" s="81"/>
      <c r="J83" s="143"/>
      <c r="K83" s="81"/>
      <c r="L83" s="143"/>
      <c r="M83" s="81"/>
      <c r="N83" s="143"/>
      <c r="O83" s="81"/>
      <c r="P83" s="143"/>
      <c r="Q83" s="81"/>
      <c r="R83" s="143"/>
      <c r="S83" s="81"/>
      <c r="T83" s="143"/>
      <c r="U83" s="81"/>
      <c r="V83" s="143"/>
      <c r="W83" s="81"/>
      <c r="X83" s="143"/>
      <c r="Y83" s="81"/>
      <c r="Z83" s="143"/>
    </row>
    <row r="84" spans="2:26" ht="15" customHeight="1" x14ac:dyDescent="0.3">
      <c r="B84" s="142" t="s">
        <v>187</v>
      </c>
      <c r="C84" s="81"/>
      <c r="D84" s="143"/>
      <c r="E84" s="81"/>
      <c r="F84" s="143"/>
      <c r="G84" s="81"/>
      <c r="H84" s="143"/>
      <c r="I84" s="81"/>
      <c r="J84" s="143"/>
      <c r="K84" s="81"/>
      <c r="L84" s="143"/>
      <c r="M84" s="81"/>
      <c r="N84" s="143"/>
      <c r="O84" s="81"/>
      <c r="P84" s="143"/>
      <c r="Q84" s="81"/>
      <c r="R84" s="143"/>
      <c r="S84" s="81"/>
      <c r="T84" s="143"/>
      <c r="U84" s="81"/>
      <c r="V84" s="143"/>
      <c r="W84" s="81"/>
      <c r="X84" s="143"/>
      <c r="Y84" s="81"/>
      <c r="Z84" s="143"/>
    </row>
    <row r="85" spans="2:26" ht="15" customHeight="1" x14ac:dyDescent="0.3">
      <c r="B85" s="142" t="s">
        <v>188</v>
      </c>
      <c r="C85" s="81"/>
      <c r="D85" s="143"/>
      <c r="E85" s="81"/>
      <c r="F85" s="143"/>
      <c r="G85" s="81"/>
      <c r="H85" s="143"/>
      <c r="I85" s="81"/>
      <c r="J85" s="143"/>
      <c r="K85" s="81"/>
      <c r="L85" s="143"/>
      <c r="M85" s="81"/>
      <c r="N85" s="143"/>
      <c r="O85" s="81"/>
      <c r="P85" s="143"/>
      <c r="Q85" s="81"/>
      <c r="R85" s="143"/>
      <c r="S85" s="81"/>
      <c r="T85" s="143"/>
      <c r="U85" s="81"/>
      <c r="V85" s="143"/>
      <c r="W85" s="81"/>
      <c r="X85" s="143"/>
      <c r="Y85" s="81"/>
      <c r="Z85" s="143"/>
    </row>
    <row r="86" spans="2:26" ht="15" customHeight="1" x14ac:dyDescent="0.3">
      <c r="B86" s="142" t="s">
        <v>189</v>
      </c>
      <c r="C86" s="81"/>
      <c r="D86" s="143"/>
      <c r="E86" s="81"/>
      <c r="F86" s="143"/>
      <c r="G86" s="81"/>
      <c r="H86" s="143"/>
      <c r="I86" s="81"/>
      <c r="J86" s="143"/>
      <c r="K86" s="81"/>
      <c r="L86" s="143"/>
      <c r="M86" s="81"/>
      <c r="N86" s="143"/>
      <c r="O86" s="81"/>
      <c r="P86" s="143"/>
      <c r="Q86" s="81"/>
      <c r="R86" s="143"/>
      <c r="S86" s="81"/>
      <c r="T86" s="143"/>
      <c r="U86" s="81"/>
      <c r="V86" s="143"/>
      <c r="W86" s="81"/>
      <c r="X86" s="143"/>
      <c r="Y86" s="81"/>
      <c r="Z86" s="143"/>
    </row>
    <row r="87" spans="2:26" ht="15" customHeight="1" x14ac:dyDescent="0.3">
      <c r="B87" s="142" t="s">
        <v>190</v>
      </c>
      <c r="C87" s="81"/>
      <c r="D87" s="143"/>
      <c r="E87" s="81"/>
      <c r="F87" s="143"/>
      <c r="G87" s="81"/>
      <c r="H87" s="143"/>
      <c r="I87" s="81"/>
      <c r="J87" s="143"/>
      <c r="K87" s="81"/>
      <c r="L87" s="143"/>
      <c r="M87" s="81"/>
      <c r="N87" s="143"/>
      <c r="O87" s="81"/>
      <c r="P87" s="143"/>
      <c r="Q87" s="81"/>
      <c r="R87" s="143"/>
      <c r="S87" s="81"/>
      <c r="T87" s="143"/>
      <c r="U87" s="81"/>
      <c r="V87" s="143"/>
      <c r="W87" s="81"/>
      <c r="X87" s="143"/>
      <c r="Y87" s="81"/>
      <c r="Z87" s="143"/>
    </row>
    <row r="88" spans="2:26" ht="15" customHeight="1" x14ac:dyDescent="0.3">
      <c r="B88" s="142" t="s">
        <v>192</v>
      </c>
      <c r="C88" s="81"/>
      <c r="D88" s="143"/>
      <c r="E88" s="81"/>
      <c r="F88" s="143"/>
      <c r="G88" s="81"/>
      <c r="H88" s="143"/>
      <c r="I88" s="81"/>
      <c r="J88" s="143"/>
      <c r="K88" s="81"/>
      <c r="L88" s="143"/>
      <c r="M88" s="81"/>
      <c r="N88" s="143"/>
      <c r="O88" s="81"/>
      <c r="P88" s="143"/>
      <c r="Q88" s="81"/>
      <c r="R88" s="143"/>
      <c r="S88" s="81"/>
      <c r="T88" s="143"/>
      <c r="U88" s="81"/>
      <c r="V88" s="143"/>
      <c r="W88" s="81"/>
      <c r="X88" s="143"/>
      <c r="Y88" s="81"/>
      <c r="Z88" s="143"/>
    </row>
    <row r="89" spans="2:26" ht="15" customHeight="1" x14ac:dyDescent="0.3">
      <c r="B89" s="142" t="s">
        <v>193</v>
      </c>
      <c r="C89" s="81"/>
      <c r="D89" s="143"/>
      <c r="E89" s="81"/>
      <c r="F89" s="143"/>
      <c r="G89" s="81"/>
      <c r="H89" s="143"/>
      <c r="I89" s="81"/>
      <c r="J89" s="143"/>
      <c r="K89" s="81"/>
      <c r="L89" s="143"/>
      <c r="M89" s="81"/>
      <c r="N89" s="143"/>
      <c r="O89" s="81"/>
      <c r="P89" s="143"/>
      <c r="Q89" s="81"/>
      <c r="R89" s="143"/>
      <c r="S89" s="81"/>
      <c r="T89" s="143"/>
      <c r="U89" s="81"/>
      <c r="V89" s="143"/>
      <c r="W89" s="81"/>
      <c r="X89" s="143"/>
      <c r="Y89" s="81"/>
      <c r="Z89" s="143"/>
    </row>
    <row r="90" spans="2:26" ht="15" customHeight="1" x14ac:dyDescent="0.3">
      <c r="B90" s="142" t="s">
        <v>194</v>
      </c>
      <c r="C90" s="81"/>
      <c r="D90" s="143"/>
      <c r="E90" s="81"/>
      <c r="F90" s="143"/>
      <c r="G90" s="81"/>
      <c r="H90" s="143"/>
      <c r="I90" s="81"/>
      <c r="J90" s="143"/>
      <c r="K90" s="81"/>
      <c r="L90" s="143"/>
      <c r="M90" s="81"/>
      <c r="N90" s="143"/>
      <c r="O90" s="81"/>
      <c r="P90" s="143"/>
      <c r="Q90" s="81"/>
      <c r="R90" s="143"/>
      <c r="S90" s="81"/>
      <c r="T90" s="143"/>
      <c r="U90" s="81"/>
      <c r="V90" s="143"/>
      <c r="W90" s="81"/>
      <c r="X90" s="143"/>
      <c r="Y90" s="81"/>
      <c r="Z90" s="143"/>
    </row>
    <row r="91" spans="2:26" ht="15" customHeight="1" x14ac:dyDescent="0.3">
      <c r="B91" s="142" t="s">
        <v>262</v>
      </c>
      <c r="C91" s="81"/>
      <c r="D91" s="143"/>
      <c r="E91" s="81"/>
      <c r="F91" s="143"/>
      <c r="G91" s="81"/>
      <c r="H91" s="143"/>
      <c r="I91" s="81"/>
      <c r="J91" s="143"/>
      <c r="K91" s="81"/>
      <c r="L91" s="143"/>
      <c r="M91" s="81"/>
      <c r="N91" s="143"/>
      <c r="O91" s="81"/>
      <c r="P91" s="143"/>
      <c r="Q91" s="81"/>
      <c r="R91" s="143"/>
      <c r="S91" s="81"/>
      <c r="T91" s="143"/>
      <c r="U91" s="81"/>
      <c r="V91" s="143"/>
      <c r="W91" s="81"/>
      <c r="X91" s="143"/>
      <c r="Y91" s="81"/>
      <c r="Z91" s="143"/>
    </row>
    <row r="92" spans="2:26" ht="15" customHeight="1" x14ac:dyDescent="0.3">
      <c r="B92" s="142" t="s">
        <v>263</v>
      </c>
      <c r="C92" s="81"/>
      <c r="D92" s="143"/>
      <c r="E92" s="81"/>
      <c r="F92" s="143"/>
      <c r="G92" s="81"/>
      <c r="H92" s="143"/>
      <c r="I92" s="81"/>
      <c r="J92" s="143"/>
      <c r="K92" s="81"/>
      <c r="L92" s="143"/>
      <c r="M92" s="81"/>
      <c r="N92" s="143"/>
      <c r="O92" s="81"/>
      <c r="P92" s="143"/>
      <c r="Q92" s="81"/>
      <c r="R92" s="143"/>
      <c r="S92" s="81"/>
      <c r="T92" s="143"/>
      <c r="U92" s="81"/>
      <c r="V92" s="143"/>
      <c r="W92" s="81"/>
      <c r="X92" s="143"/>
      <c r="Y92" s="81"/>
      <c r="Z92" s="143"/>
    </row>
    <row r="93" spans="2:26" ht="15" customHeight="1" x14ac:dyDescent="0.3">
      <c r="B93" s="142" t="s">
        <v>264</v>
      </c>
      <c r="C93" s="81"/>
      <c r="D93" s="143"/>
      <c r="E93" s="81"/>
      <c r="F93" s="143"/>
      <c r="G93" s="81"/>
      <c r="H93" s="143"/>
      <c r="I93" s="81"/>
      <c r="J93" s="143"/>
      <c r="K93" s="81"/>
      <c r="L93" s="143"/>
      <c r="M93" s="81"/>
      <c r="N93" s="143"/>
      <c r="O93" s="81"/>
      <c r="P93" s="143"/>
      <c r="Q93" s="81"/>
      <c r="R93" s="143"/>
      <c r="S93" s="81"/>
      <c r="T93" s="143"/>
      <c r="U93" s="81"/>
      <c r="V93" s="143"/>
      <c r="W93" s="81"/>
      <c r="X93" s="143"/>
      <c r="Y93" s="81"/>
      <c r="Z93" s="143"/>
    </row>
    <row r="94" spans="2:26" ht="15" customHeight="1" x14ac:dyDescent="0.3">
      <c r="B94" s="142" t="s">
        <v>265</v>
      </c>
      <c r="C94" s="81"/>
      <c r="D94" s="143"/>
      <c r="E94" s="81"/>
      <c r="F94" s="143"/>
      <c r="G94" s="81"/>
      <c r="H94" s="143"/>
      <c r="I94" s="81"/>
      <c r="J94" s="143"/>
      <c r="K94" s="81"/>
      <c r="L94" s="143"/>
      <c r="M94" s="81"/>
      <c r="N94" s="143"/>
      <c r="O94" s="81"/>
      <c r="P94" s="143"/>
      <c r="Q94" s="81"/>
      <c r="R94" s="143"/>
      <c r="S94" s="81"/>
      <c r="T94" s="143"/>
      <c r="U94" s="81"/>
      <c r="V94" s="143"/>
      <c r="W94" s="81"/>
      <c r="X94" s="143"/>
      <c r="Y94" s="81"/>
      <c r="Z94" s="143"/>
    </row>
    <row r="95" spans="2:26" ht="15" customHeight="1" x14ac:dyDescent="0.3">
      <c r="B95" s="142" t="s">
        <v>266</v>
      </c>
      <c r="C95" s="81"/>
      <c r="D95" s="143"/>
      <c r="E95" s="81"/>
      <c r="F95" s="143"/>
      <c r="G95" s="81"/>
      <c r="H95" s="143"/>
      <c r="I95" s="81"/>
      <c r="J95" s="143"/>
      <c r="K95" s="81"/>
      <c r="L95" s="143"/>
      <c r="M95" s="81"/>
      <c r="N95" s="143"/>
      <c r="O95" s="81"/>
      <c r="P95" s="143"/>
      <c r="Q95" s="81"/>
      <c r="R95" s="143"/>
      <c r="S95" s="81"/>
      <c r="T95" s="143"/>
      <c r="U95" s="81"/>
      <c r="V95" s="143"/>
      <c r="W95" s="81"/>
      <c r="X95" s="143"/>
      <c r="Y95" s="81"/>
      <c r="Z95" s="143"/>
    </row>
    <row r="96" spans="2:26" ht="15" customHeight="1" x14ac:dyDescent="0.3">
      <c r="B96" s="142" t="s">
        <v>267</v>
      </c>
      <c r="C96" s="81"/>
      <c r="D96" s="143"/>
      <c r="E96" s="81"/>
      <c r="F96" s="143"/>
      <c r="G96" s="81"/>
      <c r="H96" s="143"/>
      <c r="I96" s="81"/>
      <c r="J96" s="143"/>
      <c r="K96" s="81"/>
      <c r="L96" s="143"/>
      <c r="M96" s="81"/>
      <c r="N96" s="143"/>
      <c r="O96" s="81"/>
      <c r="P96" s="143"/>
      <c r="Q96" s="81"/>
      <c r="R96" s="143"/>
      <c r="S96" s="81"/>
      <c r="T96" s="143"/>
      <c r="U96" s="81"/>
      <c r="V96" s="143"/>
      <c r="W96" s="81"/>
      <c r="X96" s="143"/>
      <c r="Y96" s="81"/>
      <c r="Z96" s="143"/>
    </row>
    <row r="97" spans="2:26" ht="15" customHeight="1" x14ac:dyDescent="0.3">
      <c r="B97" s="142" t="s">
        <v>273</v>
      </c>
      <c r="C97" s="81"/>
      <c r="D97" s="143"/>
      <c r="E97" s="81"/>
      <c r="F97" s="143"/>
      <c r="G97" s="81"/>
      <c r="H97" s="143"/>
      <c r="I97" s="81"/>
      <c r="J97" s="143"/>
      <c r="K97" s="81"/>
      <c r="L97" s="143"/>
      <c r="M97" s="81"/>
      <c r="N97" s="143"/>
      <c r="O97" s="81"/>
      <c r="P97" s="143"/>
      <c r="Q97" s="81"/>
      <c r="R97" s="143"/>
      <c r="S97" s="81"/>
      <c r="T97" s="143"/>
      <c r="U97" s="81"/>
      <c r="V97" s="143"/>
      <c r="W97" s="81"/>
      <c r="X97" s="143"/>
      <c r="Y97" s="81"/>
      <c r="Z97" s="143"/>
    </row>
    <row r="98" spans="2:26" ht="15" customHeight="1" x14ac:dyDescent="0.3">
      <c r="B98" s="142" t="s">
        <v>274</v>
      </c>
      <c r="C98" s="81"/>
      <c r="D98" s="143"/>
      <c r="E98" s="81"/>
      <c r="F98" s="143"/>
      <c r="G98" s="81"/>
      <c r="H98" s="143"/>
      <c r="I98" s="81"/>
      <c r="J98" s="143"/>
      <c r="K98" s="81"/>
      <c r="L98" s="143"/>
      <c r="M98" s="81"/>
      <c r="N98" s="143"/>
      <c r="O98" s="81"/>
      <c r="P98" s="143"/>
      <c r="Q98" s="81"/>
      <c r="R98" s="143"/>
      <c r="S98" s="81"/>
      <c r="T98" s="143"/>
      <c r="U98" s="81"/>
      <c r="V98" s="143"/>
      <c r="W98" s="81"/>
      <c r="X98" s="143"/>
      <c r="Y98" s="81"/>
      <c r="Z98" s="143"/>
    </row>
    <row r="99" spans="2:26" ht="15" customHeight="1" x14ac:dyDescent="0.3">
      <c r="B99" s="142" t="s">
        <v>275</v>
      </c>
      <c r="C99" s="81"/>
      <c r="D99" s="143"/>
      <c r="E99" s="81"/>
      <c r="F99" s="143"/>
      <c r="G99" s="81"/>
      <c r="H99" s="143"/>
      <c r="I99" s="81"/>
      <c r="J99" s="143"/>
      <c r="K99" s="81"/>
      <c r="L99" s="143"/>
      <c r="M99" s="81"/>
      <c r="N99" s="143"/>
      <c r="O99" s="81"/>
      <c r="P99" s="143"/>
      <c r="Q99" s="81"/>
      <c r="R99" s="143"/>
      <c r="S99" s="81"/>
      <c r="T99" s="143"/>
      <c r="U99" s="81"/>
      <c r="V99" s="143"/>
      <c r="W99" s="81"/>
      <c r="X99" s="143"/>
      <c r="Y99" s="81"/>
      <c r="Z99" s="143"/>
    </row>
    <row r="100" spans="2:26" ht="15" customHeight="1" x14ac:dyDescent="0.3">
      <c r="B100" s="142" t="s">
        <v>276</v>
      </c>
      <c r="C100" s="81"/>
      <c r="D100" s="143"/>
      <c r="E100" s="81"/>
      <c r="F100" s="143"/>
      <c r="G100" s="81"/>
      <c r="H100" s="143"/>
      <c r="I100" s="81"/>
      <c r="J100" s="143"/>
      <c r="K100" s="81"/>
      <c r="L100" s="143"/>
      <c r="M100" s="81"/>
      <c r="N100" s="143"/>
      <c r="O100" s="81"/>
      <c r="P100" s="143"/>
      <c r="Q100" s="81"/>
      <c r="R100" s="143"/>
      <c r="S100" s="81"/>
      <c r="T100" s="143"/>
      <c r="U100" s="81"/>
      <c r="V100" s="143"/>
      <c r="W100" s="81"/>
      <c r="X100" s="143"/>
      <c r="Y100" s="81"/>
      <c r="Z100" s="143"/>
    </row>
    <row r="101" spans="2:26" ht="15" customHeight="1" x14ac:dyDescent="0.3">
      <c r="B101" s="142" t="s">
        <v>277</v>
      </c>
      <c r="C101" s="81"/>
      <c r="D101" s="143"/>
      <c r="E101" s="81"/>
      <c r="F101" s="143"/>
      <c r="G101" s="81"/>
      <c r="H101" s="143"/>
      <c r="I101" s="81"/>
      <c r="J101" s="143"/>
      <c r="K101" s="81"/>
      <c r="L101" s="143"/>
      <c r="M101" s="81"/>
      <c r="N101" s="143"/>
      <c r="O101" s="81"/>
      <c r="P101" s="143"/>
      <c r="Q101" s="81"/>
      <c r="R101" s="143"/>
      <c r="S101" s="81"/>
      <c r="T101" s="143"/>
      <c r="U101" s="81"/>
      <c r="V101" s="143"/>
      <c r="W101" s="81"/>
      <c r="X101" s="143"/>
      <c r="Y101" s="81"/>
      <c r="Z101" s="143"/>
    </row>
    <row r="102" spans="2:26" ht="15" customHeight="1" x14ac:dyDescent="0.3">
      <c r="B102" s="142" t="s">
        <v>278</v>
      </c>
      <c r="C102" s="81"/>
      <c r="D102" s="143"/>
      <c r="E102" s="81"/>
      <c r="F102" s="143"/>
      <c r="G102" s="81"/>
      <c r="H102" s="143"/>
      <c r="I102" s="81"/>
      <c r="J102" s="143"/>
      <c r="K102" s="81"/>
      <c r="L102" s="143"/>
      <c r="M102" s="81"/>
      <c r="N102" s="143"/>
      <c r="O102" s="81"/>
      <c r="P102" s="143"/>
      <c r="Q102" s="81"/>
      <c r="R102" s="143"/>
      <c r="S102" s="81"/>
      <c r="T102" s="143"/>
      <c r="U102" s="81"/>
      <c r="V102" s="143"/>
      <c r="W102" s="81"/>
      <c r="X102" s="143"/>
      <c r="Y102" s="81"/>
      <c r="Z102" s="143"/>
    </row>
    <row r="103" spans="2:26" ht="15" customHeight="1" x14ac:dyDescent="0.3">
      <c r="B103" s="142" t="s">
        <v>279</v>
      </c>
      <c r="C103" s="81"/>
      <c r="D103" s="143"/>
      <c r="E103" s="81"/>
      <c r="F103" s="143"/>
      <c r="G103" s="81"/>
      <c r="H103" s="143"/>
      <c r="I103" s="81"/>
      <c r="J103" s="143"/>
      <c r="K103" s="81"/>
      <c r="L103" s="143"/>
      <c r="M103" s="81"/>
      <c r="N103" s="143"/>
      <c r="O103" s="81"/>
      <c r="P103" s="143"/>
      <c r="Q103" s="81"/>
      <c r="R103" s="143"/>
      <c r="S103" s="81"/>
      <c r="T103" s="143"/>
      <c r="U103" s="81"/>
      <c r="V103" s="143"/>
      <c r="W103" s="81"/>
      <c r="X103" s="143"/>
      <c r="Y103" s="81"/>
      <c r="Z103" s="143"/>
    </row>
    <row r="104" spans="2:26" ht="15" customHeight="1" x14ac:dyDescent="0.3">
      <c r="B104" s="142" t="s">
        <v>280</v>
      </c>
      <c r="C104" s="81"/>
      <c r="D104" s="143"/>
      <c r="E104" s="81"/>
      <c r="F104" s="143"/>
      <c r="G104" s="81"/>
      <c r="H104" s="143"/>
      <c r="I104" s="81"/>
      <c r="J104" s="143"/>
      <c r="K104" s="81"/>
      <c r="L104" s="143"/>
      <c r="M104" s="81"/>
      <c r="N104" s="143"/>
      <c r="O104" s="81"/>
      <c r="P104" s="143"/>
      <c r="Q104" s="81"/>
      <c r="R104" s="143"/>
      <c r="S104" s="81"/>
      <c r="T104" s="143"/>
      <c r="U104" s="81"/>
      <c r="V104" s="143"/>
      <c r="W104" s="81"/>
      <c r="X104" s="143"/>
      <c r="Y104" s="81"/>
      <c r="Z104" s="143"/>
    </row>
    <row r="105" spans="2:26" ht="15" customHeight="1" x14ac:dyDescent="0.3">
      <c r="B105" s="142" t="s">
        <v>282</v>
      </c>
      <c r="C105" s="81"/>
      <c r="D105" s="143"/>
      <c r="E105" s="81"/>
      <c r="F105" s="143"/>
      <c r="G105" s="81"/>
      <c r="H105" s="143"/>
      <c r="I105" s="81"/>
      <c r="J105" s="143"/>
      <c r="K105" s="81"/>
      <c r="L105" s="143"/>
      <c r="M105" s="81"/>
      <c r="N105" s="143"/>
      <c r="O105" s="81"/>
      <c r="P105" s="143"/>
      <c r="Q105" s="81"/>
      <c r="R105" s="143"/>
      <c r="S105" s="81"/>
      <c r="T105" s="143"/>
      <c r="U105" s="81"/>
      <c r="V105" s="143"/>
      <c r="W105" s="81"/>
      <c r="X105" s="143"/>
      <c r="Y105" s="81"/>
      <c r="Z105" s="143"/>
    </row>
    <row r="106" spans="2:26" ht="15" customHeight="1" x14ac:dyDescent="0.3">
      <c r="B106" s="142" t="s">
        <v>283</v>
      </c>
      <c r="C106" s="81">
        <v>0</v>
      </c>
      <c r="D106" s="81">
        <v>0</v>
      </c>
      <c r="E106" s="81">
        <v>0</v>
      </c>
      <c r="F106" s="81">
        <v>0</v>
      </c>
      <c r="G106" s="81">
        <v>0</v>
      </c>
      <c r="H106" s="81">
        <v>0</v>
      </c>
      <c r="I106" s="81">
        <v>0</v>
      </c>
      <c r="J106" s="81">
        <v>0</v>
      </c>
      <c r="K106" s="81">
        <v>288</v>
      </c>
      <c r="L106" s="81">
        <v>86128024</v>
      </c>
      <c r="M106" s="81">
        <v>1355</v>
      </c>
      <c r="N106" s="81">
        <v>496521886</v>
      </c>
      <c r="O106" s="81">
        <v>1101</v>
      </c>
      <c r="P106" s="81">
        <v>478604921</v>
      </c>
      <c r="Q106" s="81">
        <v>1912</v>
      </c>
      <c r="R106" s="81">
        <v>802327335</v>
      </c>
      <c r="S106" s="81">
        <v>2101</v>
      </c>
      <c r="T106" s="81">
        <v>839964346</v>
      </c>
      <c r="U106" s="81">
        <v>51</v>
      </c>
      <c r="V106" s="81">
        <v>23490114</v>
      </c>
      <c r="W106" s="81">
        <v>0</v>
      </c>
      <c r="X106" s="81">
        <v>0</v>
      </c>
      <c r="Y106" s="81">
        <v>0</v>
      </c>
      <c r="Z106" s="81">
        <v>0</v>
      </c>
    </row>
    <row r="107" spans="2:26" ht="15" customHeight="1" x14ac:dyDescent="0.3">
      <c r="B107" s="142" t="s">
        <v>284</v>
      </c>
      <c r="C107" s="81">
        <v>26</v>
      </c>
      <c r="D107" s="81">
        <v>13425324</v>
      </c>
      <c r="E107" s="81">
        <v>6</v>
      </c>
      <c r="F107" s="81">
        <v>10549000</v>
      </c>
      <c r="G107" s="81">
        <v>27</v>
      </c>
      <c r="H107" s="81">
        <v>27654644</v>
      </c>
      <c r="I107" s="81">
        <v>278</v>
      </c>
      <c r="J107" s="81">
        <v>220480956</v>
      </c>
      <c r="K107" s="81">
        <v>130558</v>
      </c>
      <c r="L107" s="81">
        <v>93274306984</v>
      </c>
      <c r="M107" s="81">
        <v>154731</v>
      </c>
      <c r="N107" s="81">
        <v>129378898977</v>
      </c>
      <c r="O107" s="81">
        <v>136044</v>
      </c>
      <c r="P107" s="81">
        <v>108918752728</v>
      </c>
      <c r="Q107" s="81">
        <v>159508</v>
      </c>
      <c r="R107" s="81">
        <v>141923121631</v>
      </c>
      <c r="S107" s="81">
        <v>134385</v>
      </c>
      <c r="T107" s="81">
        <v>115391753922</v>
      </c>
      <c r="U107" s="81">
        <v>56477</v>
      </c>
      <c r="V107" s="81">
        <v>34141744724</v>
      </c>
      <c r="W107" s="81">
        <v>414</v>
      </c>
      <c r="X107" s="81">
        <v>234463665</v>
      </c>
      <c r="Y107" s="81">
        <v>109</v>
      </c>
      <c r="Z107" s="81">
        <v>41859060</v>
      </c>
    </row>
    <row r="108" spans="2:26" ht="15" customHeight="1" x14ac:dyDescent="0.3">
      <c r="B108" s="142" t="s">
        <v>287</v>
      </c>
      <c r="C108" s="81">
        <v>8781</v>
      </c>
      <c r="D108" s="81">
        <v>3436514390</v>
      </c>
      <c r="E108" s="81">
        <v>2458</v>
      </c>
      <c r="F108" s="81">
        <v>1335922199</v>
      </c>
      <c r="G108" s="81">
        <v>3608</v>
      </c>
      <c r="H108" s="81">
        <v>2543025084</v>
      </c>
      <c r="I108" s="81">
        <v>45957</v>
      </c>
      <c r="J108" s="81">
        <v>35149242173</v>
      </c>
      <c r="K108" s="81">
        <v>270358</v>
      </c>
      <c r="L108" s="81">
        <v>209475606926</v>
      </c>
      <c r="M108" s="81">
        <v>338184</v>
      </c>
      <c r="N108" s="81">
        <v>282352283982</v>
      </c>
      <c r="O108" s="81">
        <v>273488</v>
      </c>
      <c r="P108" s="81">
        <v>220802915981</v>
      </c>
      <c r="Q108" s="81">
        <v>306016</v>
      </c>
      <c r="R108" s="81">
        <v>272100967202</v>
      </c>
      <c r="S108" s="81">
        <v>272046</v>
      </c>
      <c r="T108" s="81">
        <v>234119214027</v>
      </c>
      <c r="U108" s="81">
        <v>148967</v>
      </c>
      <c r="V108" s="81">
        <v>90108881801</v>
      </c>
      <c r="W108" s="81">
        <v>85865</v>
      </c>
      <c r="X108" s="81">
        <v>40159928331</v>
      </c>
      <c r="Y108" s="81">
        <v>35322</v>
      </c>
      <c r="Z108" s="81">
        <v>15093418839</v>
      </c>
    </row>
    <row r="109" spans="2:26" ht="15" customHeight="1" x14ac:dyDescent="0.3">
      <c r="B109" s="142" t="s">
        <v>290</v>
      </c>
      <c r="C109" s="81">
        <v>9582</v>
      </c>
      <c r="D109" s="81">
        <v>4186538924</v>
      </c>
      <c r="E109" s="81">
        <v>2591</v>
      </c>
      <c r="F109" s="81">
        <v>1425014727</v>
      </c>
      <c r="G109" s="81">
        <v>4894</v>
      </c>
      <c r="H109" s="81">
        <v>3371189208</v>
      </c>
      <c r="I109" s="81">
        <v>65092</v>
      </c>
      <c r="J109" s="81">
        <v>48208134307</v>
      </c>
      <c r="K109" s="81">
        <v>296766</v>
      </c>
      <c r="L109" s="81">
        <v>232670144007</v>
      </c>
      <c r="M109" s="81">
        <v>402686</v>
      </c>
      <c r="N109" s="81">
        <v>327363935572</v>
      </c>
      <c r="O109" s="81">
        <v>330910</v>
      </c>
      <c r="P109" s="81">
        <v>257887828015</v>
      </c>
      <c r="Q109" s="81">
        <v>349358</v>
      </c>
      <c r="R109" s="81">
        <v>306630600940</v>
      </c>
      <c r="S109" s="81">
        <v>319426</v>
      </c>
      <c r="T109" s="81">
        <v>269748136702</v>
      </c>
      <c r="U109" s="81">
        <v>182810</v>
      </c>
      <c r="V109" s="81">
        <v>107921717965</v>
      </c>
      <c r="W109" s="81">
        <v>108720</v>
      </c>
      <c r="X109" s="81">
        <v>50524124120</v>
      </c>
      <c r="Y109" s="81">
        <v>44629</v>
      </c>
      <c r="Z109" s="81">
        <v>19089699085</v>
      </c>
    </row>
    <row r="110" spans="2:26" ht="15" customHeight="1" x14ac:dyDescent="0.3">
      <c r="B110" s="142" t="s">
        <v>291</v>
      </c>
      <c r="C110" s="81">
        <v>12770</v>
      </c>
      <c r="D110" s="81">
        <v>4805049653</v>
      </c>
      <c r="E110" s="81">
        <v>3651</v>
      </c>
      <c r="F110" s="81">
        <v>1704027926</v>
      </c>
      <c r="G110" s="81">
        <v>7320</v>
      </c>
      <c r="H110" s="81">
        <v>4769152677</v>
      </c>
      <c r="I110" s="81">
        <v>91050</v>
      </c>
      <c r="J110" s="81">
        <v>63517354919</v>
      </c>
      <c r="K110" s="81">
        <v>395293</v>
      </c>
      <c r="L110" s="81">
        <v>294364737063</v>
      </c>
      <c r="M110" s="81">
        <v>528616</v>
      </c>
      <c r="N110" s="81">
        <v>412842147062</v>
      </c>
      <c r="O110" s="81">
        <v>457652</v>
      </c>
      <c r="P110" s="81">
        <v>338736101366</v>
      </c>
      <c r="Q110" s="81">
        <v>489733</v>
      </c>
      <c r="R110" s="81">
        <v>409425952907</v>
      </c>
      <c r="S110" s="81">
        <v>427062</v>
      </c>
      <c r="T110" s="81">
        <v>340799597857</v>
      </c>
      <c r="U110" s="81">
        <v>249052</v>
      </c>
      <c r="V110" s="81">
        <v>138381031474</v>
      </c>
      <c r="W110" s="81">
        <v>152041</v>
      </c>
      <c r="X110" s="81">
        <v>65956497126</v>
      </c>
      <c r="Y110" s="81">
        <v>61881</v>
      </c>
      <c r="Z110" s="81">
        <v>24521351065</v>
      </c>
    </row>
    <row r="111" spans="2:26" ht="15" customHeight="1" x14ac:dyDescent="0.3">
      <c r="B111" s="142" t="s">
        <v>292</v>
      </c>
      <c r="C111" s="81">
        <v>21558</v>
      </c>
      <c r="D111" s="81">
        <v>7438573919</v>
      </c>
      <c r="E111" s="81">
        <v>6722</v>
      </c>
      <c r="F111" s="81">
        <v>2790422764</v>
      </c>
      <c r="G111" s="81">
        <v>9367</v>
      </c>
      <c r="H111" s="81">
        <v>5254308598</v>
      </c>
      <c r="I111" s="81">
        <v>115108</v>
      </c>
      <c r="J111" s="81">
        <v>71013710830</v>
      </c>
      <c r="K111" s="81">
        <v>447171</v>
      </c>
      <c r="L111" s="81">
        <v>322844945477</v>
      </c>
      <c r="M111" s="81">
        <v>591742</v>
      </c>
      <c r="N111" s="81">
        <v>443119709584</v>
      </c>
      <c r="O111" s="81">
        <v>526695</v>
      </c>
      <c r="P111" s="81">
        <v>370018638847</v>
      </c>
      <c r="Q111" s="81">
        <v>543267</v>
      </c>
      <c r="R111" s="81">
        <v>429374693819</v>
      </c>
      <c r="S111" s="81">
        <v>510236</v>
      </c>
      <c r="T111" s="81">
        <v>390222306346</v>
      </c>
      <c r="U111" s="81">
        <v>327469</v>
      </c>
      <c r="V111" s="81">
        <v>177785536797</v>
      </c>
      <c r="W111" s="81">
        <v>221293</v>
      </c>
      <c r="X111" s="81">
        <v>90670368018</v>
      </c>
      <c r="Y111" s="81">
        <v>95741</v>
      </c>
      <c r="Z111" s="81">
        <v>35659439913</v>
      </c>
    </row>
    <row r="112" spans="2:26" ht="15" customHeight="1" x14ac:dyDescent="0.3">
      <c r="B112" s="142" t="s">
        <v>293</v>
      </c>
      <c r="C112" s="81">
        <v>25058</v>
      </c>
      <c r="D112" s="81">
        <v>8560773783</v>
      </c>
      <c r="E112" s="81">
        <v>7025</v>
      </c>
      <c r="F112" s="81">
        <v>2601415153</v>
      </c>
      <c r="G112" s="81">
        <v>10593</v>
      </c>
      <c r="H112" s="81">
        <v>5598581211</v>
      </c>
      <c r="I112" s="81">
        <v>130409</v>
      </c>
      <c r="J112" s="81">
        <v>82663645786</v>
      </c>
      <c r="K112" s="81">
        <v>492464</v>
      </c>
      <c r="L112" s="81">
        <v>352521918111</v>
      </c>
      <c r="M112" s="81">
        <v>639521</v>
      </c>
      <c r="N112" s="81">
        <v>476130173443</v>
      </c>
      <c r="O112" s="81">
        <v>565836</v>
      </c>
      <c r="P112" s="81">
        <v>397197917684</v>
      </c>
      <c r="Q112" s="81">
        <v>589811</v>
      </c>
      <c r="R112" s="81">
        <v>467747169343</v>
      </c>
      <c r="S112" s="81">
        <v>549977</v>
      </c>
      <c r="T112" s="81">
        <v>422638656737</v>
      </c>
      <c r="U112" s="81">
        <v>365770</v>
      </c>
      <c r="V112" s="81">
        <v>200251945185</v>
      </c>
      <c r="W112" s="81">
        <v>256639</v>
      </c>
      <c r="X112" s="81">
        <v>105041717470</v>
      </c>
      <c r="Y112" s="81">
        <v>113136</v>
      </c>
      <c r="Z112" s="81">
        <v>42099179761</v>
      </c>
    </row>
    <row r="113" spans="1:29" ht="15" customHeight="1" x14ac:dyDescent="0.3">
      <c r="B113" s="142" t="s">
        <v>294</v>
      </c>
      <c r="C113" s="81">
        <v>42255</v>
      </c>
      <c r="D113" s="81">
        <v>15268184534</v>
      </c>
      <c r="E113" s="81">
        <v>12178</v>
      </c>
      <c r="F113" s="81">
        <v>4831104516</v>
      </c>
      <c r="G113" s="81">
        <v>14229</v>
      </c>
      <c r="H113" s="81">
        <v>8195760784</v>
      </c>
      <c r="I113" s="81">
        <v>145996</v>
      </c>
      <c r="J113" s="81">
        <v>101618208809</v>
      </c>
      <c r="K113" s="81">
        <v>594142</v>
      </c>
      <c r="L113" s="81">
        <v>443643994993</v>
      </c>
      <c r="M113" s="81">
        <v>769756</v>
      </c>
      <c r="N113" s="81">
        <v>596205757610</v>
      </c>
      <c r="O113" s="81">
        <v>667736</v>
      </c>
      <c r="P113" s="81">
        <v>488107189313</v>
      </c>
      <c r="Q113" s="81">
        <v>683488</v>
      </c>
      <c r="R113" s="81">
        <v>551772038530</v>
      </c>
      <c r="S113" s="81">
        <v>644336</v>
      </c>
      <c r="T113" s="81">
        <v>507553498451</v>
      </c>
      <c r="U113" s="81">
        <v>440787</v>
      </c>
      <c r="V113" s="81">
        <v>255174486268</v>
      </c>
      <c r="W113" s="81">
        <v>317924</v>
      </c>
      <c r="X113" s="81">
        <v>139404506925</v>
      </c>
      <c r="Y113" s="81">
        <v>152631</v>
      </c>
      <c r="Z113" s="81">
        <v>58068567087</v>
      </c>
    </row>
    <row r="114" spans="1:29" ht="15" customHeight="1" x14ac:dyDescent="0.3">
      <c r="B114" s="142" t="s">
        <v>301</v>
      </c>
      <c r="C114" s="81">
        <v>33508</v>
      </c>
      <c r="D114" s="81">
        <v>12154589739</v>
      </c>
      <c r="E114" s="81">
        <v>9691</v>
      </c>
      <c r="F114" s="81">
        <v>3430937452</v>
      </c>
      <c r="G114" s="81">
        <v>10345</v>
      </c>
      <c r="H114" s="81">
        <v>4878219452</v>
      </c>
      <c r="I114" s="81">
        <v>102025</v>
      </c>
      <c r="J114" s="81">
        <v>67810145955</v>
      </c>
      <c r="K114" s="81">
        <v>445560</v>
      </c>
      <c r="L114" s="81">
        <v>330800557835</v>
      </c>
      <c r="M114" s="81">
        <v>604693</v>
      </c>
      <c r="N114" s="81">
        <v>462434769694</v>
      </c>
      <c r="O114" s="81">
        <v>542575</v>
      </c>
      <c r="P114" s="81">
        <v>388909600185</v>
      </c>
      <c r="Q114" s="81">
        <v>573494</v>
      </c>
      <c r="R114" s="81">
        <v>457656457476</v>
      </c>
      <c r="S114" s="81">
        <v>544024</v>
      </c>
      <c r="T114" s="81">
        <v>420418409506</v>
      </c>
      <c r="U114" s="81">
        <v>367002</v>
      </c>
      <c r="V114" s="81">
        <v>202165570004</v>
      </c>
      <c r="W114" s="81">
        <v>281920</v>
      </c>
      <c r="X114" s="81">
        <v>116517273043</v>
      </c>
      <c r="Y114" s="81">
        <v>132739</v>
      </c>
      <c r="Z114" s="81">
        <v>48994714338</v>
      </c>
    </row>
    <row r="115" spans="1:29" s="147" customFormat="1" ht="15" customHeight="1" x14ac:dyDescent="0.3">
      <c r="A115" s="144"/>
      <c r="B115" s="145" t="s">
        <v>306</v>
      </c>
      <c r="C115" s="146">
        <v>28909</v>
      </c>
      <c r="D115" s="146">
        <v>9898976193</v>
      </c>
      <c r="E115" s="146">
        <v>8672</v>
      </c>
      <c r="F115" s="146">
        <v>3312890234</v>
      </c>
      <c r="G115" s="146">
        <v>11287</v>
      </c>
      <c r="H115" s="146">
        <v>5433832320</v>
      </c>
      <c r="I115" s="146">
        <v>113594</v>
      </c>
      <c r="J115" s="146">
        <v>72991467447</v>
      </c>
      <c r="K115" s="146">
        <v>472981</v>
      </c>
      <c r="L115" s="146">
        <v>337502157255</v>
      </c>
      <c r="M115" s="146">
        <v>636141</v>
      </c>
      <c r="N115" s="146">
        <v>467703288509</v>
      </c>
      <c r="O115" s="146">
        <v>567494</v>
      </c>
      <c r="P115" s="146">
        <v>388282955855</v>
      </c>
      <c r="Q115" s="146">
        <v>592428</v>
      </c>
      <c r="R115" s="146">
        <v>458676952928</v>
      </c>
      <c r="S115" s="146">
        <v>576851</v>
      </c>
      <c r="T115" s="146">
        <v>431764878239</v>
      </c>
      <c r="U115" s="146">
        <v>404798</v>
      </c>
      <c r="V115" s="146">
        <v>215405608804</v>
      </c>
      <c r="W115" s="146">
        <v>295900</v>
      </c>
      <c r="X115" s="146">
        <v>118458133416</v>
      </c>
      <c r="Y115" s="146">
        <v>130090</v>
      </c>
      <c r="Z115" s="146">
        <v>46539657675</v>
      </c>
    </row>
    <row r="116" spans="1:29" s="147" customFormat="1" ht="15" customHeight="1" x14ac:dyDescent="0.3">
      <c r="A116" s="144"/>
      <c r="B116" s="145" t="s">
        <v>307</v>
      </c>
      <c r="C116" s="146">
        <v>32835</v>
      </c>
      <c r="D116" s="146">
        <v>11300617438</v>
      </c>
      <c r="E116" s="146">
        <v>9803</v>
      </c>
      <c r="F116" s="146">
        <v>3673416813</v>
      </c>
      <c r="G116" s="146">
        <v>16143</v>
      </c>
      <c r="H116" s="146">
        <v>8013971724</v>
      </c>
      <c r="I116" s="146">
        <v>162374</v>
      </c>
      <c r="J116" s="146">
        <v>98216704633</v>
      </c>
      <c r="K116" s="146">
        <v>609676</v>
      </c>
      <c r="L116" s="146">
        <v>427139736892</v>
      </c>
      <c r="M116" s="146">
        <v>784574</v>
      </c>
      <c r="N116" s="146">
        <v>573275928438</v>
      </c>
      <c r="O116" s="146">
        <v>709825</v>
      </c>
      <c r="P116" s="146">
        <v>484473480511</v>
      </c>
      <c r="Q116" s="146">
        <v>731192</v>
      </c>
      <c r="R116" s="146">
        <v>563416249613</v>
      </c>
      <c r="S116" s="146">
        <v>698598</v>
      </c>
      <c r="T116" s="146">
        <v>519601256119</v>
      </c>
      <c r="U116" s="146">
        <v>484446</v>
      </c>
      <c r="V116" s="146">
        <v>250947920519</v>
      </c>
      <c r="W116" s="146">
        <v>349176</v>
      </c>
      <c r="X116" s="146">
        <v>135476806177</v>
      </c>
      <c r="Y116" s="146">
        <v>150358</v>
      </c>
      <c r="Z116" s="146">
        <v>52370296313</v>
      </c>
    </row>
    <row r="117" spans="1:29" s="147" customFormat="1" ht="15" customHeight="1" x14ac:dyDescent="0.3">
      <c r="A117" s="144"/>
      <c r="B117" s="145" t="s">
        <v>308</v>
      </c>
      <c r="C117" s="146">
        <v>36110</v>
      </c>
      <c r="D117" s="146">
        <v>11740652082</v>
      </c>
      <c r="E117" s="146">
        <v>11677</v>
      </c>
      <c r="F117" s="146">
        <v>4145229075</v>
      </c>
      <c r="G117" s="146">
        <v>17103</v>
      </c>
      <c r="H117" s="146">
        <v>8663759452</v>
      </c>
      <c r="I117" s="146">
        <v>164970</v>
      </c>
      <c r="J117" s="146">
        <v>103872181438</v>
      </c>
      <c r="K117" s="146">
        <v>568952</v>
      </c>
      <c r="L117" s="146">
        <v>398509375638</v>
      </c>
      <c r="M117" s="146">
        <v>750307</v>
      </c>
      <c r="N117" s="146">
        <v>535732533805</v>
      </c>
      <c r="O117" s="146">
        <v>670913</v>
      </c>
      <c r="P117" s="146">
        <v>445339606286</v>
      </c>
      <c r="Q117" s="146">
        <v>674086</v>
      </c>
      <c r="R117" s="146">
        <v>491988167939</v>
      </c>
      <c r="S117" s="146">
        <v>638277</v>
      </c>
      <c r="T117" s="146">
        <v>437089428976</v>
      </c>
      <c r="U117" s="146">
        <v>455665</v>
      </c>
      <c r="V117" s="146">
        <v>214835700803</v>
      </c>
      <c r="W117" s="146">
        <v>306558</v>
      </c>
      <c r="X117" s="146">
        <v>111840887646</v>
      </c>
      <c r="Y117" s="146">
        <v>135362</v>
      </c>
      <c r="Z117" s="146">
        <v>44941062272</v>
      </c>
    </row>
    <row r="118" spans="1:29" s="147" customFormat="1" ht="15" customHeight="1" x14ac:dyDescent="0.3">
      <c r="A118" s="144"/>
      <c r="B118" s="145" t="s">
        <v>309</v>
      </c>
      <c r="C118" s="146">
        <v>36893</v>
      </c>
      <c r="D118" s="146">
        <v>11816225123</v>
      </c>
      <c r="E118" s="146">
        <v>12322</v>
      </c>
      <c r="F118" s="146">
        <v>4410389988</v>
      </c>
      <c r="G118" s="146">
        <v>18150</v>
      </c>
      <c r="H118" s="146">
        <v>8765466847</v>
      </c>
      <c r="I118" s="146">
        <v>177599</v>
      </c>
      <c r="J118" s="146">
        <v>104836295924</v>
      </c>
      <c r="K118" s="146">
        <v>643758</v>
      </c>
      <c r="L118" s="146">
        <v>435803097757</v>
      </c>
      <c r="M118" s="146">
        <v>848213</v>
      </c>
      <c r="N118" s="146">
        <v>589940982259</v>
      </c>
      <c r="O118" s="146">
        <v>769436</v>
      </c>
      <c r="P118" s="146">
        <v>499327123805</v>
      </c>
      <c r="Q118" s="146">
        <v>784936</v>
      </c>
      <c r="R118" s="146">
        <v>567313208588</v>
      </c>
      <c r="S118" s="146">
        <v>739963</v>
      </c>
      <c r="T118" s="146">
        <v>505408017760</v>
      </c>
      <c r="U118" s="146">
        <v>525932</v>
      </c>
      <c r="V118" s="146">
        <v>244151150804</v>
      </c>
      <c r="W118" s="146">
        <v>355618</v>
      </c>
      <c r="X118" s="146">
        <v>127643792667</v>
      </c>
      <c r="Y118" s="146">
        <v>153957</v>
      </c>
      <c r="Z118" s="146">
        <v>51228842177</v>
      </c>
    </row>
    <row r="119" spans="1:29" s="147" customFormat="1" ht="15" customHeight="1" x14ac:dyDescent="0.3">
      <c r="A119" s="144"/>
      <c r="B119" s="145" t="s">
        <v>314</v>
      </c>
      <c r="C119" s="146">
        <v>39106</v>
      </c>
      <c r="D119" s="146">
        <v>12635287691</v>
      </c>
      <c r="E119" s="146">
        <v>12310</v>
      </c>
      <c r="F119" s="146">
        <v>4538589206</v>
      </c>
      <c r="G119" s="146">
        <v>19645</v>
      </c>
      <c r="H119" s="146">
        <v>9429018162</v>
      </c>
      <c r="I119" s="146">
        <v>186409</v>
      </c>
      <c r="J119" s="146">
        <v>108553419009</v>
      </c>
      <c r="K119" s="146">
        <v>677346</v>
      </c>
      <c r="L119" s="146">
        <v>453171059296</v>
      </c>
      <c r="M119" s="146">
        <v>887389</v>
      </c>
      <c r="N119" s="146">
        <v>607618444550</v>
      </c>
      <c r="O119" s="146">
        <v>782454</v>
      </c>
      <c r="P119" s="146">
        <v>504069750161</v>
      </c>
      <c r="Q119" s="146">
        <v>803743</v>
      </c>
      <c r="R119" s="146">
        <v>581052941946</v>
      </c>
      <c r="S119" s="146">
        <v>764285</v>
      </c>
      <c r="T119" s="146">
        <v>525930542170</v>
      </c>
      <c r="U119" s="146">
        <v>538618</v>
      </c>
      <c r="V119" s="146">
        <v>254834634268</v>
      </c>
      <c r="W119" s="146">
        <v>361210</v>
      </c>
      <c r="X119" s="146">
        <v>133203466197</v>
      </c>
      <c r="Y119" s="146">
        <v>155389</v>
      </c>
      <c r="Z119" s="146">
        <v>51253295788</v>
      </c>
    </row>
    <row r="120" spans="1:29" s="147" customFormat="1" ht="15" customHeight="1" x14ac:dyDescent="0.3">
      <c r="A120" s="144"/>
      <c r="B120" s="145" t="s">
        <v>315</v>
      </c>
      <c r="C120" s="146">
        <v>47776</v>
      </c>
      <c r="D120" s="146">
        <v>14525237344</v>
      </c>
      <c r="E120" s="146">
        <v>15949</v>
      </c>
      <c r="F120" s="146">
        <v>5578015846</v>
      </c>
      <c r="G120" s="146">
        <v>21353</v>
      </c>
      <c r="H120" s="146">
        <v>10055742558</v>
      </c>
      <c r="I120" s="146">
        <v>188348</v>
      </c>
      <c r="J120" s="146">
        <v>108916873013</v>
      </c>
      <c r="K120" s="146">
        <v>701205</v>
      </c>
      <c r="L120" s="146">
        <v>461030859718</v>
      </c>
      <c r="M120" s="146">
        <v>935288</v>
      </c>
      <c r="N120" s="146">
        <v>628214306486</v>
      </c>
      <c r="O120" s="146">
        <v>852263</v>
      </c>
      <c r="P120" s="146">
        <v>533827957166</v>
      </c>
      <c r="Q120" s="146">
        <v>859500</v>
      </c>
      <c r="R120" s="146">
        <v>595374384440</v>
      </c>
      <c r="S120" s="146">
        <v>826145</v>
      </c>
      <c r="T120" s="146">
        <v>547598265475</v>
      </c>
      <c r="U120" s="146">
        <v>605889</v>
      </c>
      <c r="V120" s="146">
        <v>278067623174</v>
      </c>
      <c r="W120" s="146">
        <v>418461</v>
      </c>
      <c r="X120" s="146">
        <v>147903280818</v>
      </c>
      <c r="Y120" s="146">
        <v>183100</v>
      </c>
      <c r="Z120" s="146">
        <v>58277996322</v>
      </c>
    </row>
    <row r="121" spans="1:29" s="147" customFormat="1" ht="15" customHeight="1" x14ac:dyDescent="0.3">
      <c r="A121" s="144"/>
      <c r="B121" s="145" t="s">
        <v>316</v>
      </c>
      <c r="C121" s="146">
        <v>51321</v>
      </c>
      <c r="D121" s="146">
        <v>15098040419</v>
      </c>
      <c r="E121" s="146">
        <v>15092</v>
      </c>
      <c r="F121" s="146">
        <v>4854707685</v>
      </c>
      <c r="G121" s="146">
        <v>24731</v>
      </c>
      <c r="H121" s="146">
        <v>11188478078</v>
      </c>
      <c r="I121" s="146">
        <v>234563</v>
      </c>
      <c r="J121" s="146">
        <v>130623703330</v>
      </c>
      <c r="K121" s="146">
        <v>798241</v>
      </c>
      <c r="L121" s="146">
        <v>510192951401</v>
      </c>
      <c r="M121" s="146">
        <v>1017735</v>
      </c>
      <c r="N121" s="146">
        <v>664537844653</v>
      </c>
      <c r="O121" s="146">
        <v>924427</v>
      </c>
      <c r="P121" s="146">
        <v>561247165891</v>
      </c>
      <c r="Q121" s="146">
        <v>946363</v>
      </c>
      <c r="R121" s="146">
        <v>646316724513</v>
      </c>
      <c r="S121" s="146">
        <v>917960</v>
      </c>
      <c r="T121" s="146">
        <v>597547956400</v>
      </c>
      <c r="U121" s="146">
        <v>683328</v>
      </c>
      <c r="V121" s="146">
        <v>303294567494</v>
      </c>
      <c r="W121" s="146">
        <v>466762</v>
      </c>
      <c r="X121" s="146">
        <v>157411334133</v>
      </c>
      <c r="Y121" s="146">
        <v>207908</v>
      </c>
      <c r="Z121" s="146">
        <v>63567968135</v>
      </c>
    </row>
    <row r="122" spans="1:29" s="147" customFormat="1" ht="15" customHeight="1" x14ac:dyDescent="0.3">
      <c r="A122" s="144"/>
      <c r="B122" s="145" t="s">
        <v>317</v>
      </c>
      <c r="C122" s="146">
        <v>63321</v>
      </c>
      <c r="D122" s="146">
        <v>17519322042</v>
      </c>
      <c r="E122" s="146">
        <v>21818</v>
      </c>
      <c r="F122" s="146">
        <v>6564118231</v>
      </c>
      <c r="G122" s="146">
        <v>31347</v>
      </c>
      <c r="H122" s="146">
        <v>13420355062</v>
      </c>
      <c r="I122" s="146">
        <v>267257</v>
      </c>
      <c r="J122" s="146">
        <v>146637650275</v>
      </c>
      <c r="K122" s="146">
        <v>867785</v>
      </c>
      <c r="L122" s="146">
        <v>547216638103</v>
      </c>
      <c r="M122" s="146">
        <v>1121128</v>
      </c>
      <c r="N122" s="146">
        <v>719256887945</v>
      </c>
      <c r="O122" s="146">
        <v>1014837</v>
      </c>
      <c r="P122" s="146">
        <v>596039508817</v>
      </c>
      <c r="Q122" s="146">
        <v>1028731</v>
      </c>
      <c r="R122" s="146">
        <v>679887499587</v>
      </c>
      <c r="S122" s="146">
        <v>1003570</v>
      </c>
      <c r="T122" s="146">
        <v>632705483457</v>
      </c>
      <c r="U122" s="146">
        <v>763662</v>
      </c>
      <c r="V122" s="146">
        <v>329746319055</v>
      </c>
      <c r="W122" s="146">
        <v>533598</v>
      </c>
      <c r="X122" s="146">
        <v>176085802014</v>
      </c>
      <c r="Y122" s="146">
        <v>237586</v>
      </c>
      <c r="Z122" s="146">
        <v>69674816471</v>
      </c>
    </row>
    <row r="123" spans="1:29" s="147" customFormat="1" ht="15" customHeight="1" x14ac:dyDescent="0.3">
      <c r="A123" s="144"/>
      <c r="B123" s="145" t="s">
        <v>318</v>
      </c>
      <c r="C123" s="146">
        <v>74592</v>
      </c>
      <c r="D123" s="146">
        <v>20697107126</v>
      </c>
      <c r="E123" s="146">
        <v>24387</v>
      </c>
      <c r="F123" s="146">
        <v>6678445999</v>
      </c>
      <c r="G123" s="146">
        <v>32601</v>
      </c>
      <c r="H123" s="146">
        <v>12771260697</v>
      </c>
      <c r="I123" s="146">
        <v>279463</v>
      </c>
      <c r="J123" s="146">
        <v>143732056092</v>
      </c>
      <c r="K123" s="146">
        <v>928857</v>
      </c>
      <c r="L123" s="146">
        <v>583160786444</v>
      </c>
      <c r="M123" s="146">
        <v>1225060</v>
      </c>
      <c r="N123" s="146">
        <v>779524390511</v>
      </c>
      <c r="O123" s="146">
        <v>1140238</v>
      </c>
      <c r="P123" s="146">
        <v>666231255059</v>
      </c>
      <c r="Q123" s="146">
        <v>1144389</v>
      </c>
      <c r="R123" s="146">
        <v>755165326270</v>
      </c>
      <c r="S123" s="146">
        <v>1122573</v>
      </c>
      <c r="T123" s="146">
        <v>715877061990</v>
      </c>
      <c r="U123" s="146">
        <v>884467</v>
      </c>
      <c r="V123" s="146">
        <v>400245334538</v>
      </c>
      <c r="W123" s="146">
        <v>678296</v>
      </c>
      <c r="X123" s="146">
        <v>227961135482</v>
      </c>
      <c r="Y123" s="146">
        <v>317222</v>
      </c>
      <c r="Z123" s="146">
        <v>96589174010</v>
      </c>
    </row>
    <row r="124" spans="1:29" s="147" customFormat="1" ht="15" customHeight="1" x14ac:dyDescent="0.3">
      <c r="A124" s="144"/>
      <c r="B124" s="145" t="s">
        <v>319</v>
      </c>
      <c r="C124" s="146">
        <v>90498</v>
      </c>
      <c r="D124" s="146">
        <v>25614591414</v>
      </c>
      <c r="E124" s="146">
        <v>26221</v>
      </c>
      <c r="F124" s="146">
        <v>7370216291</v>
      </c>
      <c r="G124" s="146">
        <v>37253</v>
      </c>
      <c r="H124" s="146">
        <v>14674114049</v>
      </c>
      <c r="I124" s="146">
        <v>314460</v>
      </c>
      <c r="J124" s="146">
        <v>165834492896</v>
      </c>
      <c r="K124" s="146">
        <v>1010498</v>
      </c>
      <c r="L124" s="146">
        <v>622534262117</v>
      </c>
      <c r="M124" s="146">
        <v>1326065</v>
      </c>
      <c r="N124" s="146">
        <v>832527725154</v>
      </c>
      <c r="O124" s="146">
        <v>1239792</v>
      </c>
      <c r="P124" s="146">
        <v>716731196410</v>
      </c>
      <c r="Q124" s="146">
        <v>1238256</v>
      </c>
      <c r="R124" s="146">
        <v>809398888233</v>
      </c>
      <c r="S124" s="146">
        <v>1220159</v>
      </c>
      <c r="T124" s="146">
        <v>762071487258</v>
      </c>
      <c r="U124" s="146">
        <v>953527</v>
      </c>
      <c r="V124" s="146">
        <v>423492887484</v>
      </c>
      <c r="W124" s="146">
        <v>754346</v>
      </c>
      <c r="X124" s="146">
        <v>250743116137</v>
      </c>
      <c r="Y124" s="146">
        <v>353700</v>
      </c>
      <c r="Z124" s="146">
        <v>104864961704</v>
      </c>
    </row>
    <row r="125" spans="1:29" s="147" customFormat="1" ht="15" customHeight="1" x14ac:dyDescent="0.3">
      <c r="A125" s="144"/>
      <c r="B125" s="145" t="s">
        <v>320</v>
      </c>
      <c r="C125" s="146">
        <v>145837</v>
      </c>
      <c r="D125" s="146">
        <v>43587848501</v>
      </c>
      <c r="E125" s="146">
        <v>46139</v>
      </c>
      <c r="F125" s="146">
        <v>13625679183</v>
      </c>
      <c r="G125" s="146">
        <v>46990</v>
      </c>
      <c r="H125" s="146">
        <v>19890100128</v>
      </c>
      <c r="I125" s="146">
        <v>335521</v>
      </c>
      <c r="J125" s="146">
        <v>201776150714</v>
      </c>
      <c r="K125" s="146">
        <v>1115793</v>
      </c>
      <c r="L125" s="146">
        <v>741240338807</v>
      </c>
      <c r="M125" s="146">
        <v>1530497</v>
      </c>
      <c r="N125" s="146">
        <v>1011820189174</v>
      </c>
      <c r="O125" s="146">
        <v>1463449</v>
      </c>
      <c r="P125" s="146">
        <v>885636195771</v>
      </c>
      <c r="Q125" s="146">
        <v>1409704</v>
      </c>
      <c r="R125" s="146">
        <v>929341896397</v>
      </c>
      <c r="S125" s="146">
        <v>1404938</v>
      </c>
      <c r="T125" s="146">
        <v>917554466444</v>
      </c>
      <c r="U125" s="146">
        <v>1130786</v>
      </c>
      <c r="V125" s="146">
        <v>563290529762</v>
      </c>
      <c r="W125" s="146">
        <v>913514</v>
      </c>
      <c r="X125" s="146">
        <v>343440181904</v>
      </c>
      <c r="Y125" s="146">
        <v>478546</v>
      </c>
      <c r="Z125" s="146">
        <v>155955797267</v>
      </c>
    </row>
    <row r="126" spans="1:29" s="147" customFormat="1" ht="15" customHeight="1" x14ac:dyDescent="0.3">
      <c r="A126" s="144"/>
      <c r="B126" s="145" t="s">
        <v>343</v>
      </c>
      <c r="C126" s="146">
        <v>114743</v>
      </c>
      <c r="D126" s="146">
        <v>32238844343</v>
      </c>
      <c r="E126" s="146">
        <v>35449</v>
      </c>
      <c r="F126" s="146">
        <v>9288990378</v>
      </c>
      <c r="G126" s="146">
        <v>37402</v>
      </c>
      <c r="H126" s="146">
        <v>13602830816</v>
      </c>
      <c r="I126" s="146">
        <v>270822</v>
      </c>
      <c r="J126" s="146">
        <v>145944084566</v>
      </c>
      <c r="K126" s="146">
        <v>939992</v>
      </c>
      <c r="L126" s="146">
        <v>606848445283</v>
      </c>
      <c r="M126" s="146">
        <v>1313334</v>
      </c>
      <c r="N126" s="146">
        <v>850742824626</v>
      </c>
      <c r="O126" s="146">
        <v>1248700</v>
      </c>
      <c r="P126" s="146">
        <v>743949309874</v>
      </c>
      <c r="Q126" s="146">
        <v>1229869</v>
      </c>
      <c r="R126" s="146">
        <v>817203311676</v>
      </c>
      <c r="S126" s="146">
        <v>1230632</v>
      </c>
      <c r="T126" s="146">
        <v>780835733741</v>
      </c>
      <c r="U126" s="146">
        <v>993209</v>
      </c>
      <c r="V126" s="146">
        <v>459745647175</v>
      </c>
      <c r="W126" s="146">
        <v>829056</v>
      </c>
      <c r="X126" s="146">
        <v>285016906261</v>
      </c>
      <c r="Y126" s="146">
        <v>406263</v>
      </c>
      <c r="Z126" s="146">
        <v>123233351210</v>
      </c>
    </row>
    <row r="127" spans="1:29" s="147" customFormat="1" ht="15" customHeight="1" x14ac:dyDescent="0.3">
      <c r="A127" s="144"/>
      <c r="B127" s="145" t="s">
        <v>344</v>
      </c>
      <c r="C127" s="146">
        <v>111977</v>
      </c>
      <c r="D127" s="146">
        <v>29480800104</v>
      </c>
      <c r="E127" s="146">
        <v>33896</v>
      </c>
      <c r="F127" s="146">
        <v>8997918142</v>
      </c>
      <c r="G127" s="146">
        <v>42911</v>
      </c>
      <c r="H127" s="146">
        <v>15717652683</v>
      </c>
      <c r="I127" s="146">
        <v>324405</v>
      </c>
      <c r="J127" s="146">
        <v>167063176726</v>
      </c>
      <c r="K127" s="146">
        <v>1100813</v>
      </c>
      <c r="L127" s="146">
        <v>682030266065</v>
      </c>
      <c r="M127" s="146">
        <v>1484681</v>
      </c>
      <c r="N127" s="146">
        <v>921297126688</v>
      </c>
      <c r="O127" s="146">
        <v>1399267</v>
      </c>
      <c r="P127" s="146">
        <v>801402673596</v>
      </c>
      <c r="Q127" s="146">
        <v>1374350</v>
      </c>
      <c r="R127" s="146">
        <v>883773868218</v>
      </c>
      <c r="S127" s="146">
        <v>1381477</v>
      </c>
      <c r="T127" s="146">
        <v>853447954902</v>
      </c>
      <c r="U127" s="146">
        <v>1101799</v>
      </c>
      <c r="V127" s="146">
        <v>490972500287</v>
      </c>
      <c r="W127" s="146">
        <v>890074</v>
      </c>
      <c r="X127" s="146">
        <v>292646288131</v>
      </c>
      <c r="Y127" s="146">
        <v>415094</v>
      </c>
      <c r="Z127" s="146">
        <v>118474770646</v>
      </c>
    </row>
    <row r="128" spans="1:29" s="147" customFormat="1" ht="15" customHeight="1" x14ac:dyDescent="0.3">
      <c r="A128" s="144"/>
      <c r="B128" s="145" t="s">
        <v>345</v>
      </c>
      <c r="C128" s="146">
        <v>137720</v>
      </c>
      <c r="D128" s="146">
        <v>36007571797</v>
      </c>
      <c r="E128" s="146">
        <v>43607</v>
      </c>
      <c r="F128" s="146">
        <v>10659640891</v>
      </c>
      <c r="G128" s="146">
        <v>55595</v>
      </c>
      <c r="H128" s="146">
        <v>20240560540</v>
      </c>
      <c r="I128" s="146">
        <v>379746</v>
      </c>
      <c r="J128" s="146">
        <v>189339796850</v>
      </c>
      <c r="K128" s="146">
        <v>1210134</v>
      </c>
      <c r="L128" s="146">
        <v>733916767451</v>
      </c>
      <c r="M128" s="146">
        <v>1608092</v>
      </c>
      <c r="N128" s="146">
        <v>958546741440</v>
      </c>
      <c r="O128" s="146">
        <v>1508762</v>
      </c>
      <c r="P128" s="146">
        <v>829199994384</v>
      </c>
      <c r="Q128" s="146">
        <v>1425736</v>
      </c>
      <c r="R128" s="146">
        <v>864715343615</v>
      </c>
      <c r="S128" s="146">
        <v>1444707</v>
      </c>
      <c r="T128" s="146">
        <v>840583707296</v>
      </c>
      <c r="U128" s="146">
        <v>1231218</v>
      </c>
      <c r="V128" s="146">
        <v>511134087893</v>
      </c>
      <c r="W128" s="146">
        <v>955546</v>
      </c>
      <c r="X128" s="146">
        <v>300022097908</v>
      </c>
      <c r="Y128" s="146">
        <v>449032</v>
      </c>
      <c r="Z128" s="146">
        <v>124111461893</v>
      </c>
      <c r="AB128" s="152"/>
      <c r="AC128" s="152"/>
    </row>
    <row r="129" spans="1:29" s="147" customFormat="1" ht="15" customHeight="1" x14ac:dyDescent="0.3">
      <c r="A129" s="144"/>
      <c r="B129" s="145" t="s">
        <v>346</v>
      </c>
      <c r="C129" s="146">
        <v>116138</v>
      </c>
      <c r="D129" s="146">
        <v>30860126173</v>
      </c>
      <c r="E129" s="146">
        <v>37436</v>
      </c>
      <c r="F129" s="146">
        <v>9919359824</v>
      </c>
      <c r="G129" s="146">
        <v>60721</v>
      </c>
      <c r="H129" s="146">
        <v>21335770439</v>
      </c>
      <c r="I129" s="146">
        <v>473489</v>
      </c>
      <c r="J129" s="146">
        <v>224466827251</v>
      </c>
      <c r="K129" s="146">
        <v>1376862</v>
      </c>
      <c r="L129" s="146">
        <v>803303814931</v>
      </c>
      <c r="M129" s="146">
        <v>1757344</v>
      </c>
      <c r="N129" s="146">
        <v>1033381619648</v>
      </c>
      <c r="O129" s="146">
        <v>1662149</v>
      </c>
      <c r="P129" s="146">
        <v>897874557894</v>
      </c>
      <c r="Q129" s="146">
        <v>1646861</v>
      </c>
      <c r="R129" s="146">
        <v>998892738559</v>
      </c>
      <c r="S129" s="146">
        <v>1647264</v>
      </c>
      <c r="T129" s="146">
        <v>939627981659</v>
      </c>
      <c r="U129" s="146">
        <v>1340769</v>
      </c>
      <c r="V129" s="146">
        <v>521216983624</v>
      </c>
      <c r="W129" s="146">
        <v>934098</v>
      </c>
      <c r="X129" s="146">
        <v>283832515241</v>
      </c>
      <c r="Y129" s="146">
        <v>418466</v>
      </c>
      <c r="Z129" s="146">
        <v>112265856975</v>
      </c>
      <c r="AB129" s="152"/>
      <c r="AC129" s="152"/>
    </row>
    <row r="130" spans="1:29" s="147" customFormat="1" ht="15" customHeight="1" x14ac:dyDescent="0.3">
      <c r="A130" s="144"/>
      <c r="B130" s="145" t="s">
        <v>347</v>
      </c>
      <c r="C130" s="146">
        <v>128180</v>
      </c>
      <c r="D130" s="146">
        <v>35879141380</v>
      </c>
      <c r="E130" s="146">
        <v>41558</v>
      </c>
      <c r="F130" s="146">
        <v>11176125804</v>
      </c>
      <c r="G130" s="146">
        <v>63891</v>
      </c>
      <c r="H130" s="146">
        <v>21996835162</v>
      </c>
      <c r="I130" s="146">
        <v>469400</v>
      </c>
      <c r="J130" s="146">
        <v>218251495227</v>
      </c>
      <c r="K130" s="146">
        <v>1433278</v>
      </c>
      <c r="L130" s="146">
        <v>820961970879</v>
      </c>
      <c r="M130" s="146">
        <v>1918275</v>
      </c>
      <c r="N130" s="146">
        <v>1086106706363</v>
      </c>
      <c r="O130" s="146">
        <v>1818354</v>
      </c>
      <c r="P130" s="146">
        <v>949613707867</v>
      </c>
      <c r="Q130" s="146">
        <v>1806265</v>
      </c>
      <c r="R130" s="146">
        <v>1050805072772</v>
      </c>
      <c r="S130" s="146">
        <v>1774713</v>
      </c>
      <c r="T130" s="146">
        <v>971787628999</v>
      </c>
      <c r="U130" s="146">
        <v>1441772</v>
      </c>
      <c r="V130" s="146">
        <v>546238124900</v>
      </c>
      <c r="W130" s="146">
        <v>1011668</v>
      </c>
      <c r="X130" s="146">
        <v>302191034401</v>
      </c>
      <c r="Y130" s="146">
        <v>431879</v>
      </c>
      <c r="Z130" s="146">
        <v>115478842840</v>
      </c>
      <c r="AB130" s="152"/>
      <c r="AC130" s="152"/>
    </row>
    <row r="131" spans="1:29" s="147" customFormat="1" ht="15" customHeight="1" x14ac:dyDescent="0.3">
      <c r="A131" s="144"/>
      <c r="B131" s="145" t="s">
        <v>348</v>
      </c>
      <c r="C131" s="146">
        <v>151131</v>
      </c>
      <c r="D131" s="146">
        <v>39690322232</v>
      </c>
      <c r="E131" s="146">
        <v>49372</v>
      </c>
      <c r="F131" s="146">
        <v>12629813983</v>
      </c>
      <c r="G131" s="146">
        <v>73601</v>
      </c>
      <c r="H131" s="146">
        <v>24804408062</v>
      </c>
      <c r="I131" s="146">
        <v>511378</v>
      </c>
      <c r="J131" s="146">
        <v>235176652210</v>
      </c>
      <c r="K131" s="146">
        <v>1535530</v>
      </c>
      <c r="L131" s="146">
        <v>864434338538</v>
      </c>
      <c r="M131" s="146">
        <v>2025366</v>
      </c>
      <c r="N131" s="146">
        <v>1125982337942</v>
      </c>
      <c r="O131" s="146">
        <v>1871608</v>
      </c>
      <c r="P131" s="146">
        <v>953987402130</v>
      </c>
      <c r="Q131" s="146">
        <v>1819069</v>
      </c>
      <c r="R131" s="146">
        <v>1038986196214</v>
      </c>
      <c r="S131" s="146">
        <v>1818754</v>
      </c>
      <c r="T131" s="146">
        <v>962387780500</v>
      </c>
      <c r="U131" s="146">
        <v>1524419</v>
      </c>
      <c r="V131" s="146">
        <v>559228438847</v>
      </c>
      <c r="W131" s="146">
        <v>1099081</v>
      </c>
      <c r="X131" s="146">
        <v>320370723761</v>
      </c>
      <c r="Y131" s="146">
        <v>489289</v>
      </c>
      <c r="Z131" s="146">
        <v>128407115139</v>
      </c>
      <c r="AB131" s="152"/>
      <c r="AC131" s="152"/>
    </row>
    <row r="132" spans="1:29" s="147" customFormat="1" ht="15" customHeight="1" x14ac:dyDescent="0.3">
      <c r="A132" s="144"/>
      <c r="B132" s="145" t="s">
        <v>349</v>
      </c>
      <c r="C132" s="146">
        <v>156776</v>
      </c>
      <c r="D132" s="146">
        <v>40350765202</v>
      </c>
      <c r="E132" s="146">
        <v>48407</v>
      </c>
      <c r="F132" s="146">
        <v>12026791059</v>
      </c>
      <c r="G132" s="146">
        <v>74608</v>
      </c>
      <c r="H132" s="146">
        <v>24103745012</v>
      </c>
      <c r="I132" s="146">
        <v>508394</v>
      </c>
      <c r="J132" s="146">
        <v>229860946854</v>
      </c>
      <c r="K132" s="146">
        <v>1634189</v>
      </c>
      <c r="L132" s="146">
        <v>909044253542</v>
      </c>
      <c r="M132" s="146">
        <v>2164313</v>
      </c>
      <c r="N132" s="146">
        <v>1191994993088</v>
      </c>
      <c r="O132" s="146">
        <v>2079458</v>
      </c>
      <c r="P132" s="146">
        <v>1058871527954</v>
      </c>
      <c r="Q132" s="146">
        <v>2052009</v>
      </c>
      <c r="R132" s="146">
        <v>1168036885427</v>
      </c>
      <c r="S132" s="146">
        <v>2059890</v>
      </c>
      <c r="T132" s="146">
        <v>1102156206239</v>
      </c>
      <c r="U132" s="146">
        <v>1721121</v>
      </c>
      <c r="V132" s="146">
        <v>637876843679</v>
      </c>
      <c r="W132" s="146">
        <v>1213138</v>
      </c>
      <c r="X132" s="146">
        <v>352788194467</v>
      </c>
      <c r="Y132" s="146">
        <v>545831</v>
      </c>
      <c r="Z132" s="146">
        <v>143505567219</v>
      </c>
      <c r="AB132" s="152"/>
      <c r="AC132" s="152"/>
    </row>
    <row r="133" spans="1:29" s="147" customFormat="1" ht="15" customHeight="1" x14ac:dyDescent="0.3">
      <c r="A133" s="144"/>
      <c r="B133" s="145" t="s">
        <v>350</v>
      </c>
      <c r="C133" s="146">
        <v>176264</v>
      </c>
      <c r="D133" s="146">
        <v>43744007396</v>
      </c>
      <c r="E133" s="146">
        <v>57144</v>
      </c>
      <c r="F133" s="146">
        <v>14033923012</v>
      </c>
      <c r="G133" s="146">
        <v>88236</v>
      </c>
      <c r="H133" s="146">
        <v>29055831220</v>
      </c>
      <c r="I133" s="146">
        <v>620982</v>
      </c>
      <c r="J133" s="146">
        <v>274727325347</v>
      </c>
      <c r="K133" s="146">
        <v>1808623</v>
      </c>
      <c r="L133" s="146">
        <v>976135544228</v>
      </c>
      <c r="M133" s="146">
        <v>2350305</v>
      </c>
      <c r="N133" s="146">
        <v>1269489391568</v>
      </c>
      <c r="O133" s="146">
        <v>2237971</v>
      </c>
      <c r="P133" s="146">
        <v>1106811280921</v>
      </c>
      <c r="Q133" s="146">
        <v>2177548</v>
      </c>
      <c r="R133" s="146">
        <v>1200907835045</v>
      </c>
      <c r="S133" s="146">
        <v>2194914</v>
      </c>
      <c r="T133" s="146">
        <v>1142795549819</v>
      </c>
      <c r="U133" s="146">
        <v>1850997</v>
      </c>
      <c r="V133" s="146">
        <v>673079563953</v>
      </c>
      <c r="W133" s="146">
        <v>1340236</v>
      </c>
      <c r="X133" s="146">
        <v>377924470121</v>
      </c>
      <c r="Y133" s="146">
        <v>627567</v>
      </c>
      <c r="Z133" s="146">
        <v>158597926599</v>
      </c>
      <c r="AB133" s="152"/>
      <c r="AC133" s="152"/>
    </row>
    <row r="134" spans="1:29" s="147" customFormat="1" ht="15" customHeight="1" x14ac:dyDescent="0.3">
      <c r="A134" s="144"/>
      <c r="B134" s="145" t="s">
        <v>351</v>
      </c>
      <c r="C134" s="146">
        <v>196785</v>
      </c>
      <c r="D134" s="146">
        <v>45376791313</v>
      </c>
      <c r="E134" s="146">
        <v>63989</v>
      </c>
      <c r="F134" s="146">
        <v>14839593632</v>
      </c>
      <c r="G134" s="146">
        <v>100926</v>
      </c>
      <c r="H134" s="146">
        <v>33598441980</v>
      </c>
      <c r="I134" s="146">
        <v>674644</v>
      </c>
      <c r="J134" s="146">
        <v>297884941911</v>
      </c>
      <c r="K134" s="146">
        <v>1833645</v>
      </c>
      <c r="L134" s="146">
        <v>969532337562</v>
      </c>
      <c r="M134" s="146">
        <v>2389757</v>
      </c>
      <c r="N134" s="146">
        <v>1258027565825</v>
      </c>
      <c r="O134" s="146">
        <v>2230430</v>
      </c>
      <c r="P134" s="146">
        <v>1076421189656</v>
      </c>
      <c r="Q134" s="146">
        <v>2228522</v>
      </c>
      <c r="R134" s="146">
        <v>1200900440093</v>
      </c>
      <c r="S134" s="146">
        <v>2212785</v>
      </c>
      <c r="T134" s="146">
        <v>1124380731144</v>
      </c>
      <c r="U134" s="146">
        <v>1938287</v>
      </c>
      <c r="V134" s="146">
        <v>690206659963</v>
      </c>
      <c r="W134" s="146">
        <v>1411614</v>
      </c>
      <c r="X134" s="146">
        <v>390414057298</v>
      </c>
      <c r="Y134" s="146">
        <v>643880</v>
      </c>
      <c r="Z134" s="146">
        <v>157148214359</v>
      </c>
      <c r="AB134" s="152"/>
      <c r="AC134" s="152"/>
    </row>
    <row r="135" spans="1:29" s="147" customFormat="1" ht="15" customHeight="1" x14ac:dyDescent="0.3">
      <c r="A135" s="144"/>
      <c r="B135" s="145" t="s">
        <v>356</v>
      </c>
      <c r="C135" s="146">
        <v>212836</v>
      </c>
      <c r="D135" s="146">
        <v>51337623180</v>
      </c>
      <c r="E135" s="146">
        <v>74467</v>
      </c>
      <c r="F135" s="146">
        <v>16745968254</v>
      </c>
      <c r="G135" s="146">
        <v>111022</v>
      </c>
      <c r="H135" s="146">
        <v>33952380836</v>
      </c>
      <c r="I135" s="146">
        <v>748314</v>
      </c>
      <c r="J135" s="146">
        <v>315007553905</v>
      </c>
      <c r="K135" s="146">
        <v>2019024</v>
      </c>
      <c r="L135" s="146">
        <v>1061701989374</v>
      </c>
      <c r="M135" s="146">
        <v>2632822</v>
      </c>
      <c r="N135" s="146">
        <v>1392295022176</v>
      </c>
      <c r="O135" s="146">
        <v>2558129</v>
      </c>
      <c r="P135" s="146">
        <v>1224237821690</v>
      </c>
      <c r="Q135" s="146">
        <v>2429509</v>
      </c>
      <c r="R135" s="146">
        <v>1320416779707</v>
      </c>
      <c r="S135" s="146">
        <v>2477122</v>
      </c>
      <c r="T135" s="146">
        <v>1278065586484</v>
      </c>
      <c r="U135" s="146">
        <v>2127958</v>
      </c>
      <c r="V135" s="146">
        <v>773640267665</v>
      </c>
      <c r="W135" s="146">
        <v>1690361</v>
      </c>
      <c r="X135" s="146">
        <v>463737167096</v>
      </c>
      <c r="Y135" s="146">
        <v>813320</v>
      </c>
      <c r="Z135" s="146">
        <v>196820016535</v>
      </c>
      <c r="AB135" s="152"/>
      <c r="AC135" s="152"/>
    </row>
    <row r="136" spans="1:29" s="147" customFormat="1" ht="15" customHeight="1" x14ac:dyDescent="0.3">
      <c r="A136" s="144"/>
      <c r="B136" s="145" t="s">
        <v>360</v>
      </c>
      <c r="C136" s="146">
        <v>270734</v>
      </c>
      <c r="D136" s="146">
        <v>62843071790</v>
      </c>
      <c r="E136" s="146">
        <v>86537</v>
      </c>
      <c r="F136" s="146">
        <v>19225974306</v>
      </c>
      <c r="G136" s="146">
        <v>116802</v>
      </c>
      <c r="H136" s="146">
        <v>36472534713</v>
      </c>
      <c r="I136" s="146">
        <v>806793</v>
      </c>
      <c r="J136" s="146">
        <v>339745183860</v>
      </c>
      <c r="K136" s="146">
        <v>2175545</v>
      </c>
      <c r="L136" s="146">
        <v>1126027467341</v>
      </c>
      <c r="M136" s="146">
        <v>2824964</v>
      </c>
      <c r="N136" s="146">
        <v>1473843823108</v>
      </c>
      <c r="O136" s="146">
        <v>2690465</v>
      </c>
      <c r="P136" s="146">
        <v>1264798972241</v>
      </c>
      <c r="Q136" s="146">
        <v>2551271</v>
      </c>
      <c r="R136" s="146">
        <v>1355633250934</v>
      </c>
      <c r="S136" s="146">
        <v>2616246</v>
      </c>
      <c r="T136" s="146">
        <v>1319831883914</v>
      </c>
      <c r="U136" s="146">
        <v>2265374</v>
      </c>
      <c r="V136" s="146">
        <v>825999398041</v>
      </c>
      <c r="W136" s="146">
        <v>1897097</v>
      </c>
      <c r="X136" s="146">
        <v>517229575787</v>
      </c>
      <c r="Y136" s="146">
        <v>910688</v>
      </c>
      <c r="Z136" s="146">
        <v>214135569594</v>
      </c>
      <c r="AB136" s="152"/>
      <c r="AC136" s="152"/>
    </row>
    <row r="137" spans="1:29" s="147" customFormat="1" ht="15" customHeight="1" x14ac:dyDescent="0.3">
      <c r="A137" s="144"/>
      <c r="B137" s="145" t="s">
        <v>376</v>
      </c>
      <c r="C137" s="146">
        <v>382677</v>
      </c>
      <c r="D137" s="146">
        <v>96730704013</v>
      </c>
      <c r="E137" s="146">
        <v>126908</v>
      </c>
      <c r="F137" s="146">
        <v>28299400193</v>
      </c>
      <c r="G137" s="146">
        <v>135218</v>
      </c>
      <c r="H137" s="146">
        <v>42698643721</v>
      </c>
      <c r="I137" s="146">
        <v>802899</v>
      </c>
      <c r="J137" s="146">
        <v>379364002617</v>
      </c>
      <c r="K137" s="146">
        <v>2337751</v>
      </c>
      <c r="L137" s="146">
        <v>1293162259423</v>
      </c>
      <c r="M137" s="146">
        <v>3192897</v>
      </c>
      <c r="N137" s="146">
        <v>1756989400585</v>
      </c>
      <c r="O137" s="146">
        <v>3131523</v>
      </c>
      <c r="P137" s="146">
        <v>1549618947797</v>
      </c>
      <c r="Q137" s="146">
        <v>2909955</v>
      </c>
      <c r="R137" s="146">
        <v>1583613300056</v>
      </c>
      <c r="S137" s="146">
        <v>2918738</v>
      </c>
      <c r="T137" s="146">
        <v>1543114972844</v>
      </c>
      <c r="U137" s="146">
        <v>2469516</v>
      </c>
      <c r="V137" s="146">
        <v>994260282432</v>
      </c>
      <c r="W137" s="146">
        <v>2250802</v>
      </c>
      <c r="X137" s="146">
        <v>688437836083</v>
      </c>
      <c r="Y137" s="146">
        <v>1175570</v>
      </c>
      <c r="Z137" s="146">
        <v>309902915677</v>
      </c>
      <c r="AB137" s="152"/>
      <c r="AC137" s="152"/>
    </row>
    <row r="138" spans="1:29" s="147" customFormat="1" ht="15" customHeight="1" x14ac:dyDescent="0.3">
      <c r="A138" s="144"/>
      <c r="B138" s="145" t="s">
        <v>377</v>
      </c>
      <c r="C138" s="146">
        <v>324273</v>
      </c>
      <c r="D138" s="146">
        <v>74026993518</v>
      </c>
      <c r="E138" s="146">
        <v>105561</v>
      </c>
      <c r="F138" s="146">
        <v>22003024985</v>
      </c>
      <c r="G138" s="146">
        <v>114208</v>
      </c>
      <c r="H138" s="146">
        <v>31687504501</v>
      </c>
      <c r="I138" s="146">
        <v>667349</v>
      </c>
      <c r="J138" s="146">
        <v>282867662969</v>
      </c>
      <c r="K138" s="146">
        <v>1993864</v>
      </c>
      <c r="L138" s="146">
        <v>1068433098342</v>
      </c>
      <c r="M138" s="146">
        <v>2776040</v>
      </c>
      <c r="N138" s="146">
        <v>1483603352423</v>
      </c>
      <c r="O138" s="146">
        <v>2622451</v>
      </c>
      <c r="P138" s="146">
        <v>1264847277249</v>
      </c>
      <c r="Q138" s="146">
        <v>2626628</v>
      </c>
      <c r="R138" s="146">
        <v>1416463236327</v>
      </c>
      <c r="S138" s="146">
        <v>2639694</v>
      </c>
      <c r="T138" s="146">
        <v>1356431235189</v>
      </c>
      <c r="U138" s="146">
        <v>2292294</v>
      </c>
      <c r="V138" s="146">
        <v>864100740630</v>
      </c>
      <c r="W138" s="146">
        <v>2112070</v>
      </c>
      <c r="X138" s="146">
        <v>582632959134</v>
      </c>
      <c r="Y138" s="146">
        <v>1089214</v>
      </c>
      <c r="Z138" s="146">
        <v>258627904567</v>
      </c>
      <c r="AB138" s="152"/>
      <c r="AC138" s="152"/>
    </row>
    <row r="139" spans="1:29" s="147" customFormat="1" ht="15" customHeight="1" x14ac:dyDescent="0.3">
      <c r="A139" s="144"/>
      <c r="B139" s="145" t="s">
        <v>399</v>
      </c>
      <c r="C139" s="146">
        <v>305319</v>
      </c>
      <c r="D139" s="146">
        <v>66022829532</v>
      </c>
      <c r="E139" s="146">
        <v>101223</v>
      </c>
      <c r="F139" s="146">
        <v>20618993245</v>
      </c>
      <c r="G139" s="146">
        <v>122546</v>
      </c>
      <c r="H139" s="146">
        <v>34086288034</v>
      </c>
      <c r="I139" s="146">
        <v>727523</v>
      </c>
      <c r="J139" s="146">
        <v>292868602223</v>
      </c>
      <c r="K139" s="146">
        <v>2117851</v>
      </c>
      <c r="L139" s="146">
        <v>1076486916136</v>
      </c>
      <c r="M139" s="146">
        <v>2941441</v>
      </c>
      <c r="N139" s="146">
        <v>1502440694740</v>
      </c>
      <c r="O139" s="146">
        <v>2844607</v>
      </c>
      <c r="P139" s="146">
        <v>1314852898925</v>
      </c>
      <c r="Q139" s="146">
        <v>2584506</v>
      </c>
      <c r="R139" s="146">
        <v>1348561029671</v>
      </c>
      <c r="S139" s="146">
        <v>2834240</v>
      </c>
      <c r="T139" s="146">
        <v>1420081060966</v>
      </c>
      <c r="U139" s="146">
        <v>2501795</v>
      </c>
      <c r="V139" s="146">
        <v>917815271328</v>
      </c>
      <c r="W139" s="146">
        <v>2139916</v>
      </c>
      <c r="X139" s="146">
        <v>579670718697</v>
      </c>
      <c r="Y139" s="146">
        <v>1052444</v>
      </c>
      <c r="Z139" s="146">
        <v>244898546343</v>
      </c>
      <c r="AB139" s="152"/>
      <c r="AC139" s="152"/>
    </row>
    <row r="140" spans="1:29" s="147" customFormat="1" ht="15" customHeight="1" x14ac:dyDescent="0.3">
      <c r="A140" s="144"/>
      <c r="B140" s="145" t="s">
        <v>400</v>
      </c>
      <c r="C140" s="146">
        <v>360015</v>
      </c>
      <c r="D140" s="146">
        <v>71724854643</v>
      </c>
      <c r="E140" s="146">
        <v>116521</v>
      </c>
      <c r="F140" s="146">
        <v>22644025068</v>
      </c>
      <c r="G140" s="146">
        <v>157395</v>
      </c>
      <c r="H140" s="146">
        <v>41698707464</v>
      </c>
      <c r="I140" s="146">
        <v>912739</v>
      </c>
      <c r="J140" s="146">
        <v>348579955324</v>
      </c>
      <c r="K140" s="146">
        <v>2562312</v>
      </c>
      <c r="L140" s="146">
        <v>1262084147892</v>
      </c>
      <c r="M140" s="146">
        <v>3478664</v>
      </c>
      <c r="N140" s="146">
        <v>1702272041749</v>
      </c>
      <c r="O140" s="146">
        <v>3374359</v>
      </c>
      <c r="P140" s="146">
        <v>1484519848635</v>
      </c>
      <c r="Q140" s="146">
        <v>3026601</v>
      </c>
      <c r="R140" s="146">
        <v>1515644524320</v>
      </c>
      <c r="S140" s="146">
        <v>3220701</v>
      </c>
      <c r="T140" s="146">
        <v>1505073861454</v>
      </c>
      <c r="U140" s="146">
        <v>3032577</v>
      </c>
      <c r="V140" s="146">
        <v>1035408863087</v>
      </c>
      <c r="W140" s="146">
        <v>2463693</v>
      </c>
      <c r="X140" s="146">
        <v>630827614243</v>
      </c>
      <c r="Y140" s="146">
        <v>1162322</v>
      </c>
      <c r="Z140" s="146">
        <v>260605085817</v>
      </c>
      <c r="AB140" s="152"/>
      <c r="AC140" s="152"/>
    </row>
    <row r="141" spans="1:29" s="147" customFormat="1" ht="15" customHeight="1" x14ac:dyDescent="0.3">
      <c r="A141" s="144"/>
      <c r="B141" s="145" t="s">
        <v>401</v>
      </c>
      <c r="C141" s="146">
        <v>356316</v>
      </c>
      <c r="D141" s="146">
        <v>71382416797</v>
      </c>
      <c r="E141" s="146">
        <v>105767</v>
      </c>
      <c r="F141" s="146">
        <v>21558562703</v>
      </c>
      <c r="G141" s="146">
        <v>152503</v>
      </c>
      <c r="H141" s="146">
        <v>40664570491</v>
      </c>
      <c r="I141" s="146">
        <v>880414</v>
      </c>
      <c r="J141" s="146">
        <v>323873868149</v>
      </c>
      <c r="K141" s="146">
        <v>2522542</v>
      </c>
      <c r="L141" s="146">
        <v>1201771182014</v>
      </c>
      <c r="M141" s="146">
        <v>3466892</v>
      </c>
      <c r="N141" s="146">
        <v>1631754291138</v>
      </c>
      <c r="O141" s="146">
        <v>3425801</v>
      </c>
      <c r="P141" s="146">
        <v>1453228708916</v>
      </c>
      <c r="Q141" s="146">
        <v>3140270</v>
      </c>
      <c r="R141" s="146">
        <v>1498895822371</v>
      </c>
      <c r="S141" s="146">
        <v>3333707</v>
      </c>
      <c r="T141" s="146">
        <v>1524136720681</v>
      </c>
      <c r="U141" s="146">
        <v>3205794</v>
      </c>
      <c r="V141" s="146">
        <v>1035511503388</v>
      </c>
      <c r="W141" s="146">
        <v>2282122</v>
      </c>
      <c r="X141" s="146">
        <v>565827331640</v>
      </c>
      <c r="Y141" s="146">
        <v>1237216</v>
      </c>
      <c r="Z141" s="146">
        <v>274692531283</v>
      </c>
      <c r="AA141" s="152"/>
      <c r="AB141" s="152"/>
      <c r="AC141" s="152"/>
    </row>
    <row r="142" spans="1:29" s="147" customFormat="1" ht="15" customHeight="1" x14ac:dyDescent="0.3">
      <c r="A142" s="144"/>
      <c r="B142" s="145" t="s">
        <v>404</v>
      </c>
      <c r="C142" s="146">
        <v>397863</v>
      </c>
      <c r="D142" s="146">
        <v>78553864881</v>
      </c>
      <c r="E142" s="146">
        <v>135963</v>
      </c>
      <c r="F142" s="146">
        <v>26249112121</v>
      </c>
      <c r="G142" s="146">
        <v>181897</v>
      </c>
      <c r="H142" s="146">
        <v>45284665247</v>
      </c>
      <c r="I142" s="146">
        <v>947148</v>
      </c>
      <c r="J142" s="146">
        <v>338385675175</v>
      </c>
      <c r="K142" s="146">
        <v>2855028</v>
      </c>
      <c r="L142" s="146">
        <v>1325430368007</v>
      </c>
      <c r="M142" s="146">
        <v>3986642</v>
      </c>
      <c r="N142" s="146">
        <v>1830142603643</v>
      </c>
      <c r="O142" s="146">
        <v>3891693</v>
      </c>
      <c r="P142" s="146">
        <v>1603953244444</v>
      </c>
      <c r="Q142" s="146">
        <v>3621169</v>
      </c>
      <c r="R142" s="146">
        <v>1668646553921</v>
      </c>
      <c r="S142" s="146">
        <v>3653545</v>
      </c>
      <c r="T142" s="146">
        <v>1601815730521</v>
      </c>
      <c r="U142" s="146">
        <v>3552431</v>
      </c>
      <c r="V142" s="146">
        <v>1093938009657</v>
      </c>
      <c r="W142" s="146">
        <v>2705997</v>
      </c>
      <c r="X142" s="146">
        <v>640982739672</v>
      </c>
      <c r="Y142" s="146">
        <v>1278180</v>
      </c>
      <c r="Z142" s="146">
        <v>269587905167</v>
      </c>
      <c r="AA142" s="152"/>
      <c r="AB142" s="152"/>
      <c r="AC142" s="152"/>
    </row>
    <row r="143" spans="1:29" s="147" customFormat="1" ht="15" customHeight="1" x14ac:dyDescent="0.3">
      <c r="A143" s="144"/>
      <c r="B143" s="145" t="s">
        <v>410</v>
      </c>
      <c r="C143" s="146">
        <v>368087</v>
      </c>
      <c r="D143" s="146">
        <v>69964042841</v>
      </c>
      <c r="E143" s="146">
        <v>123607</v>
      </c>
      <c r="F143" s="146">
        <v>24529461209</v>
      </c>
      <c r="G143" s="146">
        <v>169970</v>
      </c>
      <c r="H143" s="146">
        <v>41557381288</v>
      </c>
      <c r="I143" s="146">
        <v>894076</v>
      </c>
      <c r="J143" s="146">
        <v>300412013818</v>
      </c>
      <c r="K143" s="146">
        <v>2751011</v>
      </c>
      <c r="L143" s="146">
        <v>1233951094953</v>
      </c>
      <c r="M143" s="146">
        <v>4001668</v>
      </c>
      <c r="N143" s="146">
        <v>1789134156794</v>
      </c>
      <c r="O143" s="146">
        <v>4033657</v>
      </c>
      <c r="P143" s="146">
        <v>1598732816212</v>
      </c>
      <c r="Q143" s="146">
        <v>3763557</v>
      </c>
      <c r="R143" s="146">
        <v>1689623104457</v>
      </c>
      <c r="S143" s="146">
        <v>3877385</v>
      </c>
      <c r="T143" s="146">
        <v>1630937329352</v>
      </c>
      <c r="U143" s="146">
        <v>3626122</v>
      </c>
      <c r="V143" s="146">
        <v>1087426812896</v>
      </c>
      <c r="W143" s="146">
        <v>2801337</v>
      </c>
      <c r="X143" s="146">
        <v>660562394236</v>
      </c>
      <c r="Y143" s="146">
        <v>1228106</v>
      </c>
      <c r="Z143" s="146">
        <v>262471787888</v>
      </c>
      <c r="AA143" s="152"/>
      <c r="AB143" s="152"/>
      <c r="AC143" s="152"/>
    </row>
    <row r="144" spans="1:29" s="147" customFormat="1" ht="15" customHeight="1" x14ac:dyDescent="0.3">
      <c r="A144" s="144"/>
      <c r="B144" s="145" t="s">
        <v>411</v>
      </c>
      <c r="C144" s="146">
        <v>418686</v>
      </c>
      <c r="D144" s="146">
        <v>82150683040</v>
      </c>
      <c r="E144" s="146">
        <v>136054</v>
      </c>
      <c r="F144" s="146">
        <v>27508955257</v>
      </c>
      <c r="G144" s="146">
        <v>194270</v>
      </c>
      <c r="H144" s="146">
        <v>49061689752</v>
      </c>
      <c r="I144" s="146">
        <v>1046535</v>
      </c>
      <c r="J144" s="146">
        <v>364230820408</v>
      </c>
      <c r="K144" s="146">
        <v>3222835</v>
      </c>
      <c r="L144" s="146">
        <v>1448863400133</v>
      </c>
      <c r="M144" s="146">
        <v>4550822</v>
      </c>
      <c r="N144" s="146">
        <v>2028688851597</v>
      </c>
      <c r="O144" s="146">
        <v>4398778</v>
      </c>
      <c r="P144" s="146">
        <v>1739655823281</v>
      </c>
      <c r="Q144" s="146">
        <v>4388981</v>
      </c>
      <c r="R144" s="146">
        <v>1945367126202</v>
      </c>
      <c r="S144" s="146">
        <v>4267651</v>
      </c>
      <c r="T144" s="146">
        <v>1801718103484</v>
      </c>
      <c r="U144" s="146">
        <v>4222926</v>
      </c>
      <c r="V144" s="146">
        <v>1283965114861</v>
      </c>
      <c r="W144" s="146">
        <v>3264451</v>
      </c>
      <c r="X144" s="146">
        <v>774913354084</v>
      </c>
      <c r="Y144" s="146">
        <v>1499444</v>
      </c>
      <c r="Z144" s="146">
        <v>319322377969</v>
      </c>
      <c r="AA144" s="152"/>
      <c r="AB144" s="152"/>
      <c r="AC144" s="152"/>
    </row>
    <row r="145" spans="1:29" s="147" customFormat="1" ht="15" customHeight="1" x14ac:dyDescent="0.3">
      <c r="A145" s="144"/>
      <c r="B145" s="145" t="s">
        <v>414</v>
      </c>
      <c r="C145" s="146">
        <v>507999</v>
      </c>
      <c r="D145" s="146">
        <v>94166796351</v>
      </c>
      <c r="E145" s="146">
        <v>170641</v>
      </c>
      <c r="F145" s="146">
        <v>31603954345</v>
      </c>
      <c r="G145" s="146">
        <v>226005</v>
      </c>
      <c r="H145" s="146">
        <v>54440131617</v>
      </c>
      <c r="I145" s="146">
        <v>1169320</v>
      </c>
      <c r="J145" s="146">
        <v>391320019622</v>
      </c>
      <c r="K145" s="146">
        <v>3503372</v>
      </c>
      <c r="L145" s="146">
        <v>1503930956858</v>
      </c>
      <c r="M145" s="146">
        <v>4708042</v>
      </c>
      <c r="N145" s="146">
        <v>1991851046986</v>
      </c>
      <c r="O145" s="146">
        <v>4794640</v>
      </c>
      <c r="P145" s="146">
        <v>1803847745452</v>
      </c>
      <c r="Q145" s="146">
        <v>4271159</v>
      </c>
      <c r="R145" s="146">
        <v>1794115080225</v>
      </c>
      <c r="S145" s="146">
        <v>5160203</v>
      </c>
      <c r="T145" s="146">
        <v>2067115581741</v>
      </c>
      <c r="U145" s="146">
        <v>4614701</v>
      </c>
      <c r="V145" s="146">
        <v>1331731799039</v>
      </c>
      <c r="W145" s="146">
        <v>3553928</v>
      </c>
      <c r="X145" s="146">
        <v>786539444033</v>
      </c>
      <c r="Y145" s="146">
        <v>1699327</v>
      </c>
      <c r="Z145" s="146">
        <v>337196877642</v>
      </c>
      <c r="AA145" s="152"/>
      <c r="AB145" s="152"/>
      <c r="AC145" s="152"/>
    </row>
    <row r="146" spans="1:29" s="147" customFormat="1" ht="15" customHeight="1" x14ac:dyDescent="0.3">
      <c r="A146" s="144"/>
      <c r="B146" s="145" t="s">
        <v>430</v>
      </c>
      <c r="C146" s="146">
        <v>496036</v>
      </c>
      <c r="D146" s="146">
        <v>89963244122</v>
      </c>
      <c r="E146" s="146">
        <v>164640</v>
      </c>
      <c r="F146" s="146">
        <v>30576284647</v>
      </c>
      <c r="G146" s="146">
        <v>232606</v>
      </c>
      <c r="H146" s="146">
        <v>54842585973</v>
      </c>
      <c r="I146" s="146">
        <v>1343995</v>
      </c>
      <c r="J146" s="146">
        <v>446902442540</v>
      </c>
      <c r="K146" s="146">
        <v>3626002</v>
      </c>
      <c r="L146" s="146">
        <v>1531727154157</v>
      </c>
      <c r="M146" s="146">
        <v>5019524</v>
      </c>
      <c r="N146" s="146">
        <v>2115087592631</v>
      </c>
      <c r="O146" s="146">
        <v>4983942</v>
      </c>
      <c r="P146" s="146">
        <v>1855426880439</v>
      </c>
      <c r="Q146" s="146">
        <v>4609691</v>
      </c>
      <c r="R146" s="146">
        <v>1944397022535</v>
      </c>
      <c r="S146" s="146">
        <v>4849469</v>
      </c>
      <c r="T146" s="146">
        <v>1945412558199</v>
      </c>
      <c r="U146" s="146">
        <v>4681683</v>
      </c>
      <c r="V146" s="146">
        <v>1338546063730</v>
      </c>
      <c r="W146" s="146">
        <v>3705982</v>
      </c>
      <c r="X146" s="146">
        <v>818342996057</v>
      </c>
      <c r="Y146" s="146">
        <v>1723287</v>
      </c>
      <c r="Z146" s="146">
        <v>336588751268</v>
      </c>
      <c r="AA146" s="152"/>
      <c r="AB146" s="152"/>
      <c r="AC146" s="152"/>
    </row>
    <row r="147" spans="1:29" s="147" customFormat="1" ht="15" customHeight="1" x14ac:dyDescent="0.3">
      <c r="A147" s="144"/>
      <c r="B147" s="145" t="s">
        <v>447</v>
      </c>
      <c r="C147" s="146">
        <v>532744</v>
      </c>
      <c r="D147" s="146">
        <v>97022810599</v>
      </c>
      <c r="E147" s="146">
        <v>177341</v>
      </c>
      <c r="F147" s="146">
        <v>33349367151</v>
      </c>
      <c r="G147" s="146">
        <v>268720</v>
      </c>
      <c r="H147" s="146">
        <v>65692571745</v>
      </c>
      <c r="I147" s="146">
        <v>1684815</v>
      </c>
      <c r="J147" s="146">
        <v>561295623885</v>
      </c>
      <c r="K147" s="146">
        <v>4197179</v>
      </c>
      <c r="L147" s="146">
        <v>1732973394536</v>
      </c>
      <c r="M147" s="146">
        <v>5526315</v>
      </c>
      <c r="N147" s="146">
        <v>2277637142568</v>
      </c>
      <c r="O147" s="146">
        <v>5403065</v>
      </c>
      <c r="P147" s="146">
        <v>1973123656345</v>
      </c>
      <c r="Q147" s="146">
        <v>5105099</v>
      </c>
      <c r="R147" s="146">
        <v>2128959952766</v>
      </c>
      <c r="S147" s="146">
        <v>5259985</v>
      </c>
      <c r="T147" s="146">
        <v>2078909937731</v>
      </c>
      <c r="U147" s="146">
        <v>5167806</v>
      </c>
      <c r="V147" s="146">
        <v>1458273264837</v>
      </c>
      <c r="W147" s="146">
        <v>4291284</v>
      </c>
      <c r="X147" s="146">
        <v>931529757246</v>
      </c>
      <c r="Y147" s="146">
        <v>1966403</v>
      </c>
      <c r="Z147" s="146">
        <v>375526752842</v>
      </c>
      <c r="AA147" s="152"/>
      <c r="AB147" s="152"/>
      <c r="AC147" s="152"/>
    </row>
    <row r="148" spans="1:29" s="147" customFormat="1" ht="15" customHeight="1" x14ac:dyDescent="0.3">
      <c r="A148" s="144"/>
      <c r="B148" s="145" t="s">
        <v>486</v>
      </c>
      <c r="C148" s="146">
        <v>625533</v>
      </c>
      <c r="D148" s="146">
        <v>109803739048</v>
      </c>
      <c r="E148" s="146">
        <v>215365</v>
      </c>
      <c r="F148" s="146">
        <v>38694092311</v>
      </c>
      <c r="G148" s="146">
        <v>296602</v>
      </c>
      <c r="H148" s="146">
        <v>70989950892</v>
      </c>
      <c r="I148" s="146">
        <v>1817317</v>
      </c>
      <c r="J148" s="146">
        <v>605755697542</v>
      </c>
      <c r="K148" s="146">
        <v>4441709</v>
      </c>
      <c r="L148" s="146">
        <v>1757362373870</v>
      </c>
      <c r="M148" s="146">
        <v>5790831</v>
      </c>
      <c r="N148" s="146">
        <v>2296368235195</v>
      </c>
      <c r="O148" s="146">
        <v>5646764</v>
      </c>
      <c r="P148" s="146">
        <v>1992569227733</v>
      </c>
      <c r="Q148" s="146">
        <v>5162269</v>
      </c>
      <c r="R148" s="146">
        <v>2065650882329</v>
      </c>
      <c r="S148" s="146">
        <v>5230168</v>
      </c>
      <c r="T148" s="146">
        <v>1963554759660</v>
      </c>
      <c r="U148" s="146">
        <v>5227485</v>
      </c>
      <c r="V148" s="146">
        <v>1465736000270</v>
      </c>
      <c r="W148" s="146">
        <v>4499605</v>
      </c>
      <c r="X148" s="146">
        <v>936300699599</v>
      </c>
      <c r="Y148" s="146">
        <v>2149162</v>
      </c>
      <c r="Z148" s="146">
        <v>398263557498</v>
      </c>
      <c r="AA148" s="152"/>
      <c r="AB148" s="152"/>
      <c r="AC148" s="152"/>
    </row>
    <row r="149" spans="1:29" s="147" customFormat="1" ht="15" customHeight="1" x14ac:dyDescent="0.3">
      <c r="A149" s="144"/>
      <c r="B149" s="145" t="s">
        <v>487</v>
      </c>
      <c r="C149" s="146">
        <v>838295</v>
      </c>
      <c r="D149" s="146">
        <v>166430824529</v>
      </c>
      <c r="E149" s="146">
        <v>291717</v>
      </c>
      <c r="F149" s="146">
        <v>56026584510</v>
      </c>
      <c r="G149" s="146">
        <v>320900</v>
      </c>
      <c r="H149" s="146">
        <v>84087298386</v>
      </c>
      <c r="I149" s="146">
        <v>1751658</v>
      </c>
      <c r="J149" s="146">
        <v>660724128993</v>
      </c>
      <c r="K149" s="146">
        <v>4621484</v>
      </c>
      <c r="L149" s="146">
        <v>2009859751695</v>
      </c>
      <c r="M149" s="146">
        <v>6439488</v>
      </c>
      <c r="N149" s="146">
        <v>2775882473721</v>
      </c>
      <c r="O149" s="146">
        <v>6208644</v>
      </c>
      <c r="P149" s="146">
        <v>2407830470268</v>
      </c>
      <c r="Q149" s="146">
        <v>5485677</v>
      </c>
      <c r="R149" s="146">
        <v>2352128121429</v>
      </c>
      <c r="S149" s="146">
        <v>6258770</v>
      </c>
      <c r="T149" s="146">
        <v>2583399108107</v>
      </c>
      <c r="U149" s="146">
        <v>5959124</v>
      </c>
      <c r="V149" s="146">
        <v>1902227387515</v>
      </c>
      <c r="W149" s="146">
        <v>5320148</v>
      </c>
      <c r="X149" s="146">
        <v>1258125153106</v>
      </c>
      <c r="Y149" s="146">
        <v>2701919</v>
      </c>
      <c r="Z149" s="146">
        <v>549070841773</v>
      </c>
      <c r="AA149" s="152"/>
      <c r="AB149" s="152"/>
      <c r="AC149" s="152"/>
    </row>
    <row r="150" spans="1:29" s="147" customFormat="1" ht="15" customHeight="1" x14ac:dyDescent="0.3">
      <c r="A150" s="144"/>
      <c r="B150" s="145" t="s">
        <v>488</v>
      </c>
      <c r="C150" s="146">
        <v>869695</v>
      </c>
      <c r="D150" s="146">
        <v>153840209430</v>
      </c>
      <c r="E150" s="146">
        <v>378291</v>
      </c>
      <c r="F150" s="146">
        <v>59903000921</v>
      </c>
      <c r="G150" s="146">
        <v>347697</v>
      </c>
      <c r="H150" s="146">
        <v>68780375897</v>
      </c>
      <c r="I150" s="146">
        <v>1512067</v>
      </c>
      <c r="J150" s="146">
        <v>511754142774</v>
      </c>
      <c r="K150" s="146">
        <v>4121907</v>
      </c>
      <c r="L150" s="146">
        <v>1684405324151</v>
      </c>
      <c r="M150" s="146">
        <v>5779248</v>
      </c>
      <c r="N150" s="146">
        <v>2332112493481</v>
      </c>
      <c r="O150" s="146">
        <v>5430267</v>
      </c>
      <c r="P150" s="146">
        <v>1974672738452</v>
      </c>
      <c r="Q150" s="146">
        <v>5338162</v>
      </c>
      <c r="R150" s="146">
        <v>2167120948614</v>
      </c>
      <c r="S150" s="146">
        <v>5407866</v>
      </c>
      <c r="T150" s="146">
        <v>2108794608385</v>
      </c>
      <c r="U150" s="146">
        <v>5247137</v>
      </c>
      <c r="V150" s="146">
        <v>1489087798756</v>
      </c>
      <c r="W150" s="146">
        <v>5032987</v>
      </c>
      <c r="X150" s="146">
        <v>1057169964653</v>
      </c>
      <c r="Y150" s="146">
        <v>2767936</v>
      </c>
      <c r="Z150" s="146">
        <v>521814384577</v>
      </c>
      <c r="AA150" s="152"/>
      <c r="AB150" s="152"/>
      <c r="AC150" s="152"/>
    </row>
    <row r="151" spans="1:29" s="147" customFormat="1" ht="15" customHeight="1" x14ac:dyDescent="0.3">
      <c r="A151" s="144"/>
      <c r="B151" s="145" t="s">
        <v>489</v>
      </c>
      <c r="C151" s="146">
        <v>791379</v>
      </c>
      <c r="D151" s="146">
        <v>130499007841</v>
      </c>
      <c r="E151" s="146">
        <v>222470</v>
      </c>
      <c r="F151" s="146">
        <v>39284124034</v>
      </c>
      <c r="G151" s="146">
        <v>291279</v>
      </c>
      <c r="H151" s="146">
        <v>66084918182</v>
      </c>
      <c r="I151" s="146">
        <v>1682260</v>
      </c>
      <c r="J151" s="146">
        <v>548308966239</v>
      </c>
      <c r="K151" s="146">
        <v>4488019</v>
      </c>
      <c r="L151" s="146">
        <v>1763057056868</v>
      </c>
      <c r="M151" s="146">
        <v>5909127</v>
      </c>
      <c r="N151" s="146">
        <v>2298647931482</v>
      </c>
      <c r="O151" s="146">
        <v>6055306</v>
      </c>
      <c r="P151" s="146">
        <v>2118406395934</v>
      </c>
      <c r="Q151" s="146">
        <v>5377594</v>
      </c>
      <c r="R151" s="146">
        <v>2147197984794</v>
      </c>
      <c r="S151" s="146">
        <v>5771728</v>
      </c>
      <c r="T151" s="146">
        <v>2196242624012</v>
      </c>
      <c r="U151" s="146">
        <v>5687896</v>
      </c>
      <c r="V151" s="146">
        <v>1584479706651</v>
      </c>
      <c r="W151" s="146">
        <v>5089764</v>
      </c>
      <c r="X151" s="146">
        <v>1049880506541</v>
      </c>
      <c r="Y151" s="146">
        <v>2484178</v>
      </c>
      <c r="Z151" s="146">
        <v>447439712484</v>
      </c>
      <c r="AA151" s="152"/>
      <c r="AB151" s="152"/>
      <c r="AC151" s="152"/>
    </row>
    <row r="152" spans="1:29" s="147" customFormat="1" ht="15" customHeight="1" x14ac:dyDescent="0.3">
      <c r="A152" s="144"/>
      <c r="B152" s="145" t="s">
        <v>490</v>
      </c>
      <c r="C152" s="146">
        <v>790892</v>
      </c>
      <c r="D152" s="146">
        <v>135899279545</v>
      </c>
      <c r="E152" s="146">
        <v>266422</v>
      </c>
      <c r="F152" s="146">
        <v>47441630232</v>
      </c>
      <c r="G152" s="146">
        <v>366573</v>
      </c>
      <c r="H152" s="146">
        <v>85393551107</v>
      </c>
      <c r="I152" s="146">
        <v>2022104</v>
      </c>
      <c r="J152" s="146">
        <v>660072552417</v>
      </c>
      <c r="K152" s="146">
        <v>5207803</v>
      </c>
      <c r="L152" s="146">
        <v>2126727069939</v>
      </c>
      <c r="M152" s="146">
        <v>7288246</v>
      </c>
      <c r="N152" s="146">
        <v>3015302832780</v>
      </c>
      <c r="O152" s="146">
        <v>6912384</v>
      </c>
      <c r="P152" s="146">
        <v>2552483134111</v>
      </c>
      <c r="Q152" s="146">
        <v>6394090</v>
      </c>
      <c r="R152" s="146">
        <v>2764599554534</v>
      </c>
      <c r="S152" s="146">
        <v>7009804</v>
      </c>
      <c r="T152" s="146">
        <v>2789665847330</v>
      </c>
      <c r="U152" s="146">
        <v>6793505</v>
      </c>
      <c r="V152" s="146">
        <v>1865364548999</v>
      </c>
      <c r="W152" s="146">
        <v>5828285</v>
      </c>
      <c r="X152" s="146">
        <v>1205323022423</v>
      </c>
      <c r="Y152" s="146">
        <v>2689469</v>
      </c>
      <c r="Z152" s="146">
        <v>500591767821</v>
      </c>
      <c r="AA152" s="152"/>
      <c r="AB152" s="152"/>
      <c r="AC152" s="152"/>
    </row>
    <row r="153" spans="1:29" s="147" customFormat="1" ht="15" customHeight="1" x14ac:dyDescent="0.3">
      <c r="A153" s="144"/>
      <c r="B153" s="145" t="s">
        <v>496</v>
      </c>
      <c r="C153" s="146">
        <v>714346</v>
      </c>
      <c r="D153" s="146">
        <v>129343035010</v>
      </c>
      <c r="E153" s="146">
        <v>240002</v>
      </c>
      <c r="F153" s="146">
        <v>44967020137</v>
      </c>
      <c r="G153" s="146">
        <v>347959</v>
      </c>
      <c r="H153" s="146">
        <v>82280784077</v>
      </c>
      <c r="I153" s="146">
        <v>1928660</v>
      </c>
      <c r="J153" s="146">
        <v>651291330130</v>
      </c>
      <c r="K153" s="146">
        <v>5144433</v>
      </c>
      <c r="L153" s="146">
        <v>2233514533063</v>
      </c>
      <c r="M153" s="146">
        <v>7024426</v>
      </c>
      <c r="N153" s="146">
        <v>3023027885120</v>
      </c>
      <c r="O153" s="146">
        <v>6741916</v>
      </c>
      <c r="P153" s="146">
        <v>2574300472376</v>
      </c>
      <c r="Q153" s="146">
        <v>6681229</v>
      </c>
      <c r="R153" s="146">
        <v>2980745825470</v>
      </c>
      <c r="S153" s="146">
        <v>6631471</v>
      </c>
      <c r="T153" s="146">
        <v>2723009711136</v>
      </c>
      <c r="U153" s="146">
        <v>6771800</v>
      </c>
      <c r="V153" s="146">
        <v>1834919692739</v>
      </c>
      <c r="W153" s="146">
        <v>5800239</v>
      </c>
      <c r="X153" s="146">
        <v>1208402457445</v>
      </c>
      <c r="Y153" s="146">
        <v>2519761</v>
      </c>
      <c r="Z153" s="146">
        <v>473253780207</v>
      </c>
      <c r="AA153" s="152"/>
      <c r="AB153" s="152"/>
      <c r="AC153" s="152"/>
    </row>
    <row r="155" spans="1:29" ht="15" customHeight="1" x14ac:dyDescent="0.3">
      <c r="B155" s="92" t="s">
        <v>261</v>
      </c>
      <c r="D155" s="148"/>
      <c r="E155" s="71"/>
      <c r="F155" s="71"/>
    </row>
    <row r="157" spans="1:29" ht="15" customHeight="1" x14ac:dyDescent="0.3">
      <c r="D157" s="71"/>
      <c r="E157" s="71"/>
    </row>
  </sheetData>
  <mergeCells count="13">
    <mergeCell ref="K2:L2"/>
    <mergeCell ref="A1:A3"/>
    <mergeCell ref="C2:D2"/>
    <mergeCell ref="E2:F2"/>
    <mergeCell ref="G2:H2"/>
    <mergeCell ref="I2:J2"/>
    <mergeCell ref="Y2:Z2"/>
    <mergeCell ref="M2:N2"/>
    <mergeCell ref="O2:P2"/>
    <mergeCell ref="Q2:R2"/>
    <mergeCell ref="S2:T2"/>
    <mergeCell ref="U2:V2"/>
    <mergeCell ref="W2:X2"/>
  </mergeCells>
  <phoneticPr fontId="41" type="noConversion"/>
  <hyperlinks>
    <hyperlink ref="A1:A3" location="Indice!A1" display="Indice" xr:uid="{4F6C199E-31A1-40F2-BEED-8B6934B09C6D}"/>
  </hyperlinks>
  <printOptions horizontalCentered="1" verticalCentered="1"/>
  <pageMargins left="0.19685039370078741" right="0.19685039370078741" top="0.19685039370078741" bottom="0.19685039370078741" header="0.19685039370078741" footer="0.19685039370078741"/>
  <pageSetup paperSize="119" scale="17" orientation="portrait" r:id="rId1"/>
  <headerFooter>
    <oddHeader>&amp;C&amp;F</oddHeader>
    <oddFooter>&amp;R&amp;A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2E5BDB-C835-4D90-9C22-E92DD4E33E97}">
  <sheetPr codeName="Hoja31"/>
  <dimension ref="A1:J43"/>
  <sheetViews>
    <sheetView showGridLines="0" zoomScale="85" zoomScaleNormal="85" workbookViewId="0">
      <pane xSplit="2" ySplit="3" topLeftCell="C28" activePane="bottomRight" state="frozen"/>
      <selection activeCell="F28" sqref="F28"/>
      <selection pane="topRight" activeCell="F28" sqref="F28"/>
      <selection pane="bottomLeft" activeCell="F28" sqref="F28"/>
      <selection pane="bottomRight" sqref="A1:A3"/>
    </sheetView>
  </sheetViews>
  <sheetFormatPr baseColWidth="10" defaultRowHeight="14.4" x14ac:dyDescent="0.3"/>
  <cols>
    <col min="2" max="2" width="44.88671875" customWidth="1"/>
    <col min="3" max="3" width="13.88671875" style="182" customWidth="1"/>
    <col min="4" max="4" width="17.33203125" style="182" bestFit="1" customWidth="1"/>
    <col min="5" max="5" width="11.5546875" style="182" customWidth="1"/>
    <col min="6" max="6" width="17.33203125" style="182" bestFit="1" customWidth="1"/>
    <col min="7" max="7" width="11.5546875" style="182"/>
    <col min="8" max="8" width="14.5546875" style="182" bestFit="1" customWidth="1"/>
    <col min="9" max="9" width="14.88671875" bestFit="1" customWidth="1"/>
    <col min="10" max="10" width="17.33203125" bestFit="1" customWidth="1"/>
  </cols>
  <sheetData>
    <row r="1" spans="1:10" ht="57.6" customHeight="1" x14ac:dyDescent="0.3">
      <c r="A1" s="284" t="s">
        <v>170</v>
      </c>
      <c r="B1" s="192" t="s">
        <v>371</v>
      </c>
      <c r="C1" s="222"/>
      <c r="D1" s="222"/>
      <c r="E1" s="222"/>
      <c r="F1" s="222"/>
      <c r="G1" s="222"/>
      <c r="H1" s="222"/>
      <c r="I1" s="220"/>
      <c r="J1" s="220"/>
    </row>
    <row r="2" spans="1:10" ht="38.4" customHeight="1" x14ac:dyDescent="0.3">
      <c r="A2" s="284"/>
      <c r="B2" s="285" t="s">
        <v>2</v>
      </c>
      <c r="C2" s="282" t="s">
        <v>358</v>
      </c>
      <c r="D2" s="283"/>
      <c r="E2" s="282" t="s">
        <v>357</v>
      </c>
      <c r="F2" s="283"/>
      <c r="G2" s="282" t="s">
        <v>359</v>
      </c>
      <c r="H2" s="283"/>
      <c r="I2" s="282" t="s">
        <v>330</v>
      </c>
      <c r="J2" s="283"/>
    </row>
    <row r="3" spans="1:10" ht="28.8" x14ac:dyDescent="0.3">
      <c r="A3" s="284"/>
      <c r="B3" s="286"/>
      <c r="C3" s="158" t="s">
        <v>1</v>
      </c>
      <c r="D3" s="158" t="s">
        <v>0</v>
      </c>
      <c r="E3" s="158" t="s">
        <v>1</v>
      </c>
      <c r="F3" s="158" t="s">
        <v>0</v>
      </c>
      <c r="G3" s="158" t="s">
        <v>1</v>
      </c>
      <c r="H3" s="158" t="s">
        <v>0</v>
      </c>
      <c r="I3" s="158" t="s">
        <v>1</v>
      </c>
      <c r="J3" s="158" t="s">
        <v>0</v>
      </c>
    </row>
    <row r="4" spans="1:10" x14ac:dyDescent="0.3">
      <c r="B4" s="8" t="s">
        <v>315</v>
      </c>
      <c r="C4" s="157">
        <v>2</v>
      </c>
      <c r="D4" s="157">
        <v>761000</v>
      </c>
      <c r="E4" s="157"/>
      <c r="F4" s="157"/>
      <c r="G4" s="157"/>
      <c r="H4" s="157"/>
      <c r="I4" s="157">
        <f>+G4+E4+C4</f>
        <v>2</v>
      </c>
      <c r="J4" s="157">
        <f>+H4+F4+D4</f>
        <v>761000</v>
      </c>
    </row>
    <row r="5" spans="1:10" x14ac:dyDescent="0.3">
      <c r="B5" s="8" t="s">
        <v>316</v>
      </c>
      <c r="C5" s="157">
        <v>58</v>
      </c>
      <c r="D5" s="157">
        <v>22321803</v>
      </c>
      <c r="E5" s="157">
        <v>388</v>
      </c>
      <c r="F5" s="157">
        <v>286171513</v>
      </c>
      <c r="G5" s="157">
        <v>2</v>
      </c>
      <c r="H5" s="157">
        <v>14000</v>
      </c>
      <c r="I5" s="157">
        <f t="shared" ref="I5:I19" si="0">+G5+E5+C5</f>
        <v>448</v>
      </c>
      <c r="J5" s="157">
        <f t="shared" ref="J5:J19" si="1">+H5+F5+D5</f>
        <v>308507316</v>
      </c>
    </row>
    <row r="6" spans="1:10" x14ac:dyDescent="0.3">
      <c r="B6" s="8" t="s">
        <v>317</v>
      </c>
      <c r="C6" s="157">
        <v>107270</v>
      </c>
      <c r="D6" s="157">
        <v>83432374900</v>
      </c>
      <c r="E6" s="157">
        <v>73588</v>
      </c>
      <c r="F6" s="157">
        <v>57060177100</v>
      </c>
      <c r="G6" s="157">
        <v>555</v>
      </c>
      <c r="H6" s="157">
        <v>439941322</v>
      </c>
      <c r="I6" s="157">
        <f t="shared" si="0"/>
        <v>181413</v>
      </c>
      <c r="J6" s="157">
        <f t="shared" si="1"/>
        <v>140932493322</v>
      </c>
    </row>
    <row r="7" spans="1:10" x14ac:dyDescent="0.3">
      <c r="B7" s="8" t="s">
        <v>318</v>
      </c>
      <c r="C7" s="157">
        <v>189222</v>
      </c>
      <c r="D7" s="157">
        <v>147210910283</v>
      </c>
      <c r="E7" s="157">
        <v>148931</v>
      </c>
      <c r="F7" s="157">
        <v>113640435088</v>
      </c>
      <c r="G7" s="157">
        <v>915</v>
      </c>
      <c r="H7" s="157">
        <v>805016489</v>
      </c>
      <c r="I7" s="157">
        <f t="shared" si="0"/>
        <v>339068</v>
      </c>
      <c r="J7" s="157">
        <f t="shared" si="1"/>
        <v>261656361860</v>
      </c>
    </row>
    <row r="8" spans="1:10" x14ac:dyDescent="0.3">
      <c r="B8" s="8" t="s">
        <v>319</v>
      </c>
      <c r="C8" s="157">
        <v>199825</v>
      </c>
      <c r="D8" s="157">
        <v>152168443742</v>
      </c>
      <c r="E8" s="157">
        <v>166735</v>
      </c>
      <c r="F8" s="157">
        <v>126138837486</v>
      </c>
      <c r="G8" s="157">
        <v>910</v>
      </c>
      <c r="H8" s="157">
        <v>750791963</v>
      </c>
      <c r="I8" s="157">
        <f t="shared" si="0"/>
        <v>367470</v>
      </c>
      <c r="J8" s="157">
        <f t="shared" si="1"/>
        <v>279058073191</v>
      </c>
    </row>
    <row r="9" spans="1:10" x14ac:dyDescent="0.3">
      <c r="B9" s="8" t="s">
        <v>320</v>
      </c>
      <c r="C9" s="157">
        <v>241222</v>
      </c>
      <c r="D9" s="157">
        <v>214797120192</v>
      </c>
      <c r="E9" s="157">
        <v>171881</v>
      </c>
      <c r="F9" s="157">
        <v>134093975964</v>
      </c>
      <c r="G9" s="157">
        <v>1049</v>
      </c>
      <c r="H9" s="157">
        <v>871184511</v>
      </c>
      <c r="I9" s="157">
        <f t="shared" si="0"/>
        <v>414152</v>
      </c>
      <c r="J9" s="157">
        <f t="shared" si="1"/>
        <v>349762280667</v>
      </c>
    </row>
    <row r="10" spans="1:10" x14ac:dyDescent="0.3">
      <c r="B10" s="8" t="s">
        <v>343</v>
      </c>
      <c r="C10" s="157">
        <v>198755</v>
      </c>
      <c r="D10" s="157">
        <v>161174209990</v>
      </c>
      <c r="E10" s="157">
        <v>172816</v>
      </c>
      <c r="F10" s="157">
        <v>136454328024</v>
      </c>
      <c r="G10" s="157">
        <v>957</v>
      </c>
      <c r="H10" s="157">
        <v>861403220</v>
      </c>
      <c r="I10" s="157">
        <f t="shared" si="0"/>
        <v>372528</v>
      </c>
      <c r="J10" s="157">
        <f t="shared" si="1"/>
        <v>298489941234</v>
      </c>
    </row>
    <row r="11" spans="1:10" x14ac:dyDescent="0.3">
      <c r="B11" s="8" t="s">
        <v>344</v>
      </c>
      <c r="C11" s="157">
        <v>219972</v>
      </c>
      <c r="D11" s="157">
        <v>171276692562</v>
      </c>
      <c r="E11" s="157">
        <v>186847</v>
      </c>
      <c r="F11" s="157">
        <v>139943667907</v>
      </c>
      <c r="G11" s="157">
        <v>1066</v>
      </c>
      <c r="H11" s="157">
        <v>938896748</v>
      </c>
      <c r="I11" s="157">
        <f t="shared" si="0"/>
        <v>407885</v>
      </c>
      <c r="J11" s="157">
        <f t="shared" si="1"/>
        <v>312159257217</v>
      </c>
    </row>
    <row r="12" spans="1:10" x14ac:dyDescent="0.3">
      <c r="B12" s="8" t="s">
        <v>345</v>
      </c>
      <c r="C12" s="157">
        <v>233965</v>
      </c>
      <c r="D12" s="157">
        <v>179692801654</v>
      </c>
      <c r="E12" s="157">
        <v>188691</v>
      </c>
      <c r="F12" s="157">
        <v>138937878412</v>
      </c>
      <c r="G12" s="157">
        <v>1060</v>
      </c>
      <c r="H12" s="157">
        <v>900069083</v>
      </c>
      <c r="I12" s="157">
        <f t="shared" si="0"/>
        <v>423716</v>
      </c>
      <c r="J12" s="157">
        <f t="shared" si="1"/>
        <v>319530749149</v>
      </c>
    </row>
    <row r="13" spans="1:10" x14ac:dyDescent="0.3">
      <c r="B13" s="8" t="s">
        <v>346</v>
      </c>
      <c r="C13" s="157">
        <v>259509</v>
      </c>
      <c r="D13" s="157">
        <v>189550447442</v>
      </c>
      <c r="E13" s="157">
        <v>223925</v>
      </c>
      <c r="F13" s="157">
        <v>155713775370</v>
      </c>
      <c r="G13" s="157">
        <v>1126</v>
      </c>
      <c r="H13" s="157">
        <v>858210831</v>
      </c>
      <c r="I13" s="157">
        <f t="shared" si="0"/>
        <v>484560</v>
      </c>
      <c r="J13" s="157">
        <f t="shared" si="1"/>
        <v>346122433643</v>
      </c>
    </row>
    <row r="14" spans="1:10" x14ac:dyDescent="0.3">
      <c r="B14" s="8" t="s">
        <v>347</v>
      </c>
      <c r="C14" s="157">
        <v>273099</v>
      </c>
      <c r="D14" s="157">
        <v>197609946192</v>
      </c>
      <c r="E14" s="157">
        <v>288197</v>
      </c>
      <c r="F14" s="157">
        <v>175419420920</v>
      </c>
      <c r="G14" s="157">
        <v>1953</v>
      </c>
      <c r="H14" s="157">
        <v>1412506439</v>
      </c>
      <c r="I14" s="157">
        <f t="shared" si="0"/>
        <v>563249</v>
      </c>
      <c r="J14" s="157">
        <f t="shared" si="1"/>
        <v>374441873551</v>
      </c>
    </row>
    <row r="15" spans="1:10" x14ac:dyDescent="0.3">
      <c r="B15" s="8" t="s">
        <v>348</v>
      </c>
      <c r="C15" s="157">
        <v>293249</v>
      </c>
      <c r="D15" s="157">
        <v>209171000900</v>
      </c>
      <c r="E15" s="157">
        <v>307329</v>
      </c>
      <c r="F15" s="157">
        <v>179543347890</v>
      </c>
      <c r="G15" s="157">
        <v>1873</v>
      </c>
      <c r="H15" s="157">
        <v>1382273526</v>
      </c>
      <c r="I15" s="157">
        <f t="shared" si="0"/>
        <v>602451</v>
      </c>
      <c r="J15" s="157">
        <f t="shared" si="1"/>
        <v>390096622316</v>
      </c>
    </row>
    <row r="16" spans="1:10" x14ac:dyDescent="0.3">
      <c r="B16" s="8" t="s">
        <v>349</v>
      </c>
      <c r="C16" s="157">
        <v>334838</v>
      </c>
      <c r="D16" s="157">
        <v>234513944423</v>
      </c>
      <c r="E16" s="157">
        <v>367713</v>
      </c>
      <c r="F16" s="157">
        <v>207056588207</v>
      </c>
      <c r="G16" s="157">
        <v>2296</v>
      </c>
      <c r="H16" s="157">
        <v>1689122920</v>
      </c>
      <c r="I16" s="157">
        <f t="shared" si="0"/>
        <v>704847</v>
      </c>
      <c r="J16" s="157">
        <f t="shared" si="1"/>
        <v>443259655550</v>
      </c>
    </row>
    <row r="17" spans="2:10" x14ac:dyDescent="0.3">
      <c r="B17" s="8" t="s">
        <v>350</v>
      </c>
      <c r="C17" s="157">
        <v>373990</v>
      </c>
      <c r="D17" s="157">
        <v>247888970613</v>
      </c>
      <c r="E17" s="157">
        <v>395493</v>
      </c>
      <c r="F17" s="157">
        <v>216916054736</v>
      </c>
      <c r="G17" s="157">
        <v>2298</v>
      </c>
      <c r="H17" s="157">
        <v>1645783559</v>
      </c>
      <c r="I17" s="157">
        <f t="shared" si="0"/>
        <v>771781</v>
      </c>
      <c r="J17" s="157">
        <f t="shared" si="1"/>
        <v>466450808908</v>
      </c>
    </row>
    <row r="18" spans="2:10" x14ac:dyDescent="0.3">
      <c r="B18" s="8" t="s">
        <v>351</v>
      </c>
      <c r="C18" s="157">
        <v>386985</v>
      </c>
      <c r="D18" s="157">
        <v>245807813564</v>
      </c>
      <c r="E18" s="157">
        <v>402558</v>
      </c>
      <c r="F18" s="157">
        <v>218490672755</v>
      </c>
      <c r="G18" s="157">
        <v>2297</v>
      </c>
      <c r="H18" s="157">
        <v>1662443346</v>
      </c>
      <c r="I18" s="157">
        <f t="shared" si="0"/>
        <v>791840</v>
      </c>
      <c r="J18" s="157">
        <f t="shared" si="1"/>
        <v>465960929665</v>
      </c>
    </row>
    <row r="19" spans="2:10" x14ac:dyDescent="0.3">
      <c r="B19" s="8" t="s">
        <v>356</v>
      </c>
      <c r="C19" s="157">
        <v>440538</v>
      </c>
      <c r="D19" s="157">
        <v>266523265196</v>
      </c>
      <c r="E19" s="157">
        <v>447846</v>
      </c>
      <c r="F19" s="157">
        <v>244736587664</v>
      </c>
      <c r="G19" s="157">
        <v>2731</v>
      </c>
      <c r="H19" s="157">
        <v>2096637290</v>
      </c>
      <c r="I19" s="157">
        <f t="shared" si="0"/>
        <v>891115</v>
      </c>
      <c r="J19" s="157">
        <f t="shared" si="1"/>
        <v>513356490150</v>
      </c>
    </row>
    <row r="20" spans="2:10" x14ac:dyDescent="0.3">
      <c r="B20" s="8" t="s">
        <v>360</v>
      </c>
      <c r="C20" s="157">
        <v>459263</v>
      </c>
      <c r="D20" s="157">
        <v>273445094095</v>
      </c>
      <c r="E20" s="157">
        <v>469185</v>
      </c>
      <c r="F20" s="157">
        <v>259268286435</v>
      </c>
      <c r="G20" s="157">
        <v>2765</v>
      </c>
      <c r="H20" s="157">
        <v>2047822798</v>
      </c>
      <c r="I20" s="157">
        <f t="shared" ref="I20:I28" si="2">+G20+E20+C20</f>
        <v>931213</v>
      </c>
      <c r="J20" s="157">
        <f t="shared" ref="J20:J28" si="3">+H20+F20+D20</f>
        <v>534761203328</v>
      </c>
    </row>
    <row r="21" spans="2:10" x14ac:dyDescent="0.3">
      <c r="B21" s="8" t="s">
        <v>376</v>
      </c>
      <c r="C21" s="157">
        <v>519715</v>
      </c>
      <c r="D21" s="157">
        <v>358029923143</v>
      </c>
      <c r="E21" s="157">
        <v>475303</v>
      </c>
      <c r="F21" s="157">
        <v>279889744655</v>
      </c>
      <c r="G21" s="157">
        <v>2965</v>
      </c>
      <c r="H21" s="157">
        <v>2476367980</v>
      </c>
      <c r="I21" s="157">
        <f t="shared" si="2"/>
        <v>997983</v>
      </c>
      <c r="J21" s="157">
        <f t="shared" si="3"/>
        <v>640396035778</v>
      </c>
    </row>
    <row r="22" spans="2:10" x14ac:dyDescent="0.3">
      <c r="B22" s="8" t="s">
        <v>377</v>
      </c>
      <c r="C22" s="157">
        <v>435290</v>
      </c>
      <c r="D22" s="157">
        <v>269809196293</v>
      </c>
      <c r="E22" s="157">
        <v>461455</v>
      </c>
      <c r="F22" s="157">
        <v>268627161085</v>
      </c>
      <c r="G22" s="157">
        <v>1750</v>
      </c>
      <c r="H22" s="157">
        <v>1454157661</v>
      </c>
      <c r="I22" s="157">
        <f t="shared" si="2"/>
        <v>898495</v>
      </c>
      <c r="J22" s="157">
        <f t="shared" si="3"/>
        <v>539890515039</v>
      </c>
    </row>
    <row r="23" spans="2:10" x14ac:dyDescent="0.3">
      <c r="B23" s="8" t="s">
        <v>399</v>
      </c>
      <c r="C23" s="157">
        <v>438332</v>
      </c>
      <c r="D23" s="157">
        <v>264157881081</v>
      </c>
      <c r="E23" s="157">
        <v>486592</v>
      </c>
      <c r="F23" s="157">
        <v>268044465259</v>
      </c>
      <c r="G23" s="157">
        <v>1755</v>
      </c>
      <c r="H23" s="157">
        <v>1453643980</v>
      </c>
      <c r="I23" s="157">
        <f t="shared" si="2"/>
        <v>926679</v>
      </c>
      <c r="J23" s="157">
        <f t="shared" si="3"/>
        <v>533655990320</v>
      </c>
    </row>
    <row r="24" spans="2:10" x14ac:dyDescent="0.3">
      <c r="B24" s="8" t="s">
        <v>400</v>
      </c>
      <c r="C24" s="157">
        <v>517591</v>
      </c>
      <c r="D24" s="157">
        <v>303665073424</v>
      </c>
      <c r="E24" s="157">
        <v>544659</v>
      </c>
      <c r="F24" s="157">
        <v>285849334240</v>
      </c>
      <c r="G24" s="157">
        <v>2108</v>
      </c>
      <c r="H24" s="157">
        <v>1744313033</v>
      </c>
      <c r="I24" s="157">
        <f t="shared" si="2"/>
        <v>1064358</v>
      </c>
      <c r="J24" s="157">
        <f t="shared" si="3"/>
        <v>591258720697</v>
      </c>
    </row>
    <row r="25" spans="2:10" x14ac:dyDescent="0.3">
      <c r="B25" s="8" t="s">
        <v>401</v>
      </c>
      <c r="C25" s="157">
        <v>498246</v>
      </c>
      <c r="D25" s="157">
        <v>286209523555</v>
      </c>
      <c r="E25" s="157">
        <v>538287</v>
      </c>
      <c r="F25" s="157">
        <v>277821877611</v>
      </c>
      <c r="G25" s="157">
        <v>2242</v>
      </c>
      <c r="H25" s="157">
        <v>1764376810</v>
      </c>
      <c r="I25" s="157">
        <f t="shared" si="2"/>
        <v>1038775</v>
      </c>
      <c r="J25" s="157">
        <f t="shared" si="3"/>
        <v>565795777976</v>
      </c>
    </row>
    <row r="26" spans="2:10" x14ac:dyDescent="0.3">
      <c r="B26" s="8" t="s">
        <v>404</v>
      </c>
      <c r="C26" s="168">
        <v>548716</v>
      </c>
      <c r="D26" s="168">
        <v>315205758731</v>
      </c>
      <c r="E26" s="168">
        <v>563730</v>
      </c>
      <c r="F26" s="168">
        <v>289825655126</v>
      </c>
      <c r="G26" s="168">
        <v>2396</v>
      </c>
      <c r="H26" s="168">
        <v>1895202978</v>
      </c>
      <c r="I26" s="168">
        <f t="shared" si="2"/>
        <v>1114842</v>
      </c>
      <c r="J26" s="168">
        <f t="shared" si="3"/>
        <v>606926616835</v>
      </c>
    </row>
    <row r="27" spans="2:10" x14ac:dyDescent="0.3">
      <c r="B27" s="8" t="s">
        <v>410</v>
      </c>
      <c r="C27" s="168">
        <v>546899</v>
      </c>
      <c r="D27" s="168">
        <v>309968662184</v>
      </c>
      <c r="E27" s="168">
        <v>550575</v>
      </c>
      <c r="F27" s="168">
        <v>282577275621</v>
      </c>
      <c r="G27" s="168">
        <v>2361</v>
      </c>
      <c r="H27" s="168">
        <v>1840514641</v>
      </c>
      <c r="I27" s="168">
        <f t="shared" si="2"/>
        <v>1099835</v>
      </c>
      <c r="J27" s="168">
        <f t="shared" si="3"/>
        <v>594386452446</v>
      </c>
    </row>
    <row r="28" spans="2:10" x14ac:dyDescent="0.3">
      <c r="B28" s="8" t="s">
        <v>411</v>
      </c>
      <c r="C28" s="168">
        <v>607321</v>
      </c>
      <c r="D28" s="168">
        <v>340509951688</v>
      </c>
      <c r="E28" s="168">
        <v>614579</v>
      </c>
      <c r="F28" s="168">
        <v>321738558380</v>
      </c>
      <c r="G28" s="168">
        <v>2554</v>
      </c>
      <c r="H28" s="168">
        <v>1939244240</v>
      </c>
      <c r="I28" s="168">
        <f t="shared" si="2"/>
        <v>1224454</v>
      </c>
      <c r="J28" s="168">
        <f t="shared" si="3"/>
        <v>664187754308</v>
      </c>
    </row>
    <row r="29" spans="2:10" x14ac:dyDescent="0.3">
      <c r="B29" s="8" t="s">
        <v>414</v>
      </c>
      <c r="C29" s="168">
        <v>630794</v>
      </c>
      <c r="D29" s="168">
        <v>344905821367</v>
      </c>
      <c r="E29" s="168">
        <v>640360</v>
      </c>
      <c r="F29" s="168">
        <v>326418077945</v>
      </c>
      <c r="G29" s="168">
        <v>2499</v>
      </c>
      <c r="H29" s="168">
        <v>1950606023</v>
      </c>
      <c r="I29" s="168">
        <f>+G29+E29+C29</f>
        <v>1273653</v>
      </c>
      <c r="J29" s="168">
        <f t="shared" ref="J29" si="4">+H29+F29+D29</f>
        <v>673274505335</v>
      </c>
    </row>
    <row r="30" spans="2:10" x14ac:dyDescent="0.3">
      <c r="B30" s="8" t="s">
        <v>430</v>
      </c>
      <c r="C30" s="168">
        <v>649707</v>
      </c>
      <c r="D30" s="168">
        <v>352245407048</v>
      </c>
      <c r="E30" s="168">
        <v>658764</v>
      </c>
      <c r="F30" s="168">
        <v>349125080027</v>
      </c>
      <c r="G30" s="168">
        <v>2447</v>
      </c>
      <c r="H30" s="168">
        <v>1969360669</v>
      </c>
      <c r="I30" s="168">
        <f t="shared" ref="I30" si="5">+G30+E30+C30</f>
        <v>1310918</v>
      </c>
      <c r="J30" s="168">
        <f t="shared" ref="J30" si="6">+H30+F30+D30</f>
        <v>703339847744</v>
      </c>
    </row>
    <row r="31" spans="2:10" x14ac:dyDescent="0.3">
      <c r="B31" s="8" t="s">
        <v>447</v>
      </c>
      <c r="C31" s="168">
        <v>699027</v>
      </c>
      <c r="D31" s="168">
        <v>375706259474</v>
      </c>
      <c r="E31" s="168">
        <v>733601</v>
      </c>
      <c r="F31" s="168">
        <v>386006937710</v>
      </c>
      <c r="G31" s="168">
        <v>2994</v>
      </c>
      <c r="H31" s="168">
        <v>2088794125</v>
      </c>
      <c r="I31" s="168">
        <f t="shared" ref="I31:I36" si="7">+G31+E31+C31</f>
        <v>1435622</v>
      </c>
      <c r="J31" s="168">
        <f t="shared" ref="J31" si="8">+H31+F31+D31</f>
        <v>763801991309</v>
      </c>
    </row>
    <row r="32" spans="2:10" x14ac:dyDescent="0.3">
      <c r="B32" s="8" t="s">
        <v>486</v>
      </c>
      <c r="C32" s="168">
        <v>705202</v>
      </c>
      <c r="D32" s="168">
        <v>375296214678</v>
      </c>
      <c r="E32" s="168">
        <v>745544</v>
      </c>
      <c r="F32" s="168">
        <v>391162271646</v>
      </c>
      <c r="G32" s="168">
        <v>2773</v>
      </c>
      <c r="H32" s="168">
        <v>1989161984</v>
      </c>
      <c r="I32" s="168">
        <f t="shared" si="7"/>
        <v>1453519</v>
      </c>
      <c r="J32" s="168">
        <f t="shared" ref="J32" si="9">+H32+F32+D32</f>
        <v>768447648308</v>
      </c>
    </row>
    <row r="33" spans="2:10" x14ac:dyDescent="0.3">
      <c r="B33" s="8" t="s">
        <v>487</v>
      </c>
      <c r="C33" s="168">
        <v>801334</v>
      </c>
      <c r="D33" s="168">
        <v>497218177290</v>
      </c>
      <c r="E33" s="168">
        <v>772092</v>
      </c>
      <c r="F33" s="168">
        <v>425219840871</v>
      </c>
      <c r="G33" s="168">
        <v>2702</v>
      </c>
      <c r="H33" s="168">
        <v>2202814332</v>
      </c>
      <c r="I33" s="168">
        <f t="shared" si="7"/>
        <v>1576128</v>
      </c>
      <c r="J33" s="168">
        <f t="shared" ref="J33" si="10">+H33+F33+D33</f>
        <v>924640832493</v>
      </c>
    </row>
    <row r="34" spans="2:10" x14ac:dyDescent="0.3">
      <c r="B34" s="8" t="s">
        <v>488</v>
      </c>
      <c r="C34" s="168">
        <v>721302</v>
      </c>
      <c r="D34" s="168">
        <v>392850798365</v>
      </c>
      <c r="E34" s="168">
        <v>763140</v>
      </c>
      <c r="F34" s="168">
        <v>410274330152</v>
      </c>
      <c r="G34" s="168">
        <v>2649</v>
      </c>
      <c r="H34" s="168">
        <v>2013881549</v>
      </c>
      <c r="I34" s="168">
        <f t="shared" si="7"/>
        <v>1487091</v>
      </c>
      <c r="J34" s="168">
        <f t="shared" ref="J34" si="11">+H34+F34+D34</f>
        <v>805139010066</v>
      </c>
    </row>
    <row r="35" spans="2:10" x14ac:dyDescent="0.3">
      <c r="B35" s="8" t="s">
        <v>489</v>
      </c>
      <c r="C35" s="168">
        <v>756933</v>
      </c>
      <c r="D35" s="168">
        <v>398407682455</v>
      </c>
      <c r="E35" s="168">
        <v>782984</v>
      </c>
      <c r="F35" s="168">
        <v>406692914743</v>
      </c>
      <c r="G35" s="168">
        <v>2759</v>
      </c>
      <c r="H35" s="168">
        <v>2081364371</v>
      </c>
      <c r="I35" s="168">
        <f t="shared" si="7"/>
        <v>1542676</v>
      </c>
      <c r="J35" s="168">
        <f t="shared" ref="J35" si="12">+H35+F35+D35</f>
        <v>807181961569</v>
      </c>
    </row>
    <row r="36" spans="2:10" x14ac:dyDescent="0.3">
      <c r="B36" s="8" t="s">
        <v>490</v>
      </c>
      <c r="C36" s="168">
        <v>914197</v>
      </c>
      <c r="D36" s="168">
        <v>503889016256</v>
      </c>
      <c r="E36" s="168">
        <v>935001</v>
      </c>
      <c r="F36" s="168">
        <v>522419433460</v>
      </c>
      <c r="G36" s="168">
        <v>3352</v>
      </c>
      <c r="H36" s="168">
        <v>2650841708</v>
      </c>
      <c r="I36" s="168">
        <f t="shared" si="7"/>
        <v>1852550</v>
      </c>
      <c r="J36" s="168">
        <f t="shared" ref="J36" si="13">+H36+F36+D36</f>
        <v>1028959291424</v>
      </c>
    </row>
    <row r="37" spans="2:10" x14ac:dyDescent="0.3">
      <c r="B37" s="8" t="s">
        <v>496</v>
      </c>
      <c r="C37" s="168">
        <v>904755</v>
      </c>
      <c r="D37" s="168">
        <v>506168284516</v>
      </c>
      <c r="E37" s="168">
        <v>921776</v>
      </c>
      <c r="F37" s="168">
        <v>532321760083</v>
      </c>
      <c r="G37" s="168">
        <v>3195</v>
      </c>
      <c r="H37" s="168">
        <v>2778007826</v>
      </c>
      <c r="I37" s="168">
        <f t="shared" ref="I37" si="14">+G37+E37+C37</f>
        <v>1829726</v>
      </c>
      <c r="J37" s="168">
        <f t="shared" ref="J37" si="15">+H37+F37+D37</f>
        <v>1041268052425</v>
      </c>
    </row>
    <row r="38" spans="2:10" ht="15" customHeight="1" x14ac:dyDescent="0.3">
      <c r="B38" s="185"/>
      <c r="C38" s="185"/>
      <c r="D38" s="185"/>
      <c r="E38" s="185"/>
      <c r="F38" s="185"/>
      <c r="G38" s="185"/>
      <c r="H38" s="185"/>
      <c r="I38" s="260"/>
      <c r="J38" s="260"/>
    </row>
    <row r="39" spans="2:10" x14ac:dyDescent="0.3">
      <c r="B39" s="221" t="s">
        <v>403</v>
      </c>
      <c r="C39" s="185"/>
      <c r="D39" s="185"/>
      <c r="E39" s="185"/>
      <c r="F39" s="185"/>
      <c r="G39" s="185"/>
      <c r="H39" s="185"/>
      <c r="I39" s="199"/>
      <c r="J39" s="185"/>
    </row>
    <row r="40" spans="2:10" x14ac:dyDescent="0.3">
      <c r="B40" s="221" t="s">
        <v>431</v>
      </c>
      <c r="C40" s="222"/>
      <c r="D40" s="222"/>
      <c r="E40" s="222"/>
      <c r="F40" s="222"/>
      <c r="G40" s="223"/>
      <c r="H40" s="223"/>
      <c r="I40" s="224"/>
      <c r="J40" s="220"/>
    </row>
    <row r="41" spans="2:10" x14ac:dyDescent="0.3">
      <c r="B41" s="221"/>
      <c r="C41" s="222"/>
      <c r="D41" s="222"/>
      <c r="E41" s="222"/>
      <c r="F41" s="222"/>
      <c r="G41" s="223"/>
      <c r="H41" s="223"/>
      <c r="I41" s="222"/>
      <c r="J41" s="220"/>
    </row>
    <row r="42" spans="2:10" x14ac:dyDescent="0.3">
      <c r="B42" s="93" t="s">
        <v>261</v>
      </c>
      <c r="C42" s="222"/>
      <c r="D42" s="222"/>
      <c r="E42" s="222"/>
      <c r="F42" s="222"/>
      <c r="G42" s="225"/>
      <c r="H42" s="223"/>
      <c r="I42" s="220"/>
      <c r="J42" s="220"/>
    </row>
    <row r="43" spans="2:10" x14ac:dyDescent="0.3">
      <c r="B43" s="220"/>
      <c r="C43" s="222"/>
      <c r="D43" s="222"/>
      <c r="E43" s="222"/>
      <c r="F43" s="222"/>
      <c r="G43" s="222"/>
      <c r="H43" s="222"/>
      <c r="I43" s="220"/>
      <c r="J43" s="220"/>
    </row>
  </sheetData>
  <mergeCells count="6">
    <mergeCell ref="A1:A3"/>
    <mergeCell ref="C2:D2"/>
    <mergeCell ref="E2:F2"/>
    <mergeCell ref="G2:H2"/>
    <mergeCell ref="I2:J2"/>
    <mergeCell ref="B2:B3"/>
  </mergeCells>
  <phoneticPr fontId="43" type="noConversion"/>
  <hyperlinks>
    <hyperlink ref="A1:A3" location="Indice!A1" display="Indice" xr:uid="{DBFA4E6A-FFFD-437F-A144-B61E7E6F7D45}"/>
  </hyperlinks>
  <pageMargins left="0.7" right="0.7" top="0.75" bottom="0.75" header="0.3" footer="0.3"/>
  <pageSetup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F08EB6-0F6D-4AB6-8F5D-7E958B3CC5FE}">
  <sheetPr codeName="Hoja32"/>
  <dimension ref="A1:R68"/>
  <sheetViews>
    <sheetView showGridLines="0" zoomScaleNormal="100" workbookViewId="0">
      <pane xSplit="2" ySplit="3" topLeftCell="C39" activePane="bottomRight" state="frozen"/>
      <selection activeCell="C27" sqref="C27"/>
      <selection pane="topRight" activeCell="C27" sqref="C27"/>
      <selection pane="bottomLeft" activeCell="C27" sqref="C27"/>
      <selection pane="bottomRight" activeCell="P55" sqref="P55"/>
    </sheetView>
  </sheetViews>
  <sheetFormatPr baseColWidth="10" defaultRowHeight="14.4" x14ac:dyDescent="0.3"/>
  <cols>
    <col min="2" max="2" width="44.88671875" customWidth="1"/>
    <col min="3" max="3" width="13.33203125" customWidth="1"/>
    <col min="4" max="4" width="20.109375" customWidth="1"/>
    <col min="5" max="5" width="15.109375" customWidth="1"/>
    <col min="6" max="6" width="17.109375" customWidth="1"/>
    <col min="7" max="7" width="15.44140625" customWidth="1"/>
    <col min="8" max="8" width="18.33203125" customWidth="1"/>
    <col min="9" max="9" width="15.33203125" customWidth="1"/>
    <col min="10" max="10" width="16.6640625" customWidth="1"/>
    <col min="11" max="11" width="12.5546875" customWidth="1"/>
    <col min="12" max="12" width="21.88671875" customWidth="1"/>
    <col min="13" max="13" width="16.44140625" customWidth="1"/>
    <col min="14" max="14" width="18.44140625" customWidth="1"/>
    <col min="16" max="16" width="18.21875" bestFit="1" customWidth="1"/>
    <col min="18" max="18" width="18.33203125" bestFit="1" customWidth="1"/>
  </cols>
  <sheetData>
    <row r="1" spans="1:18" ht="52.95" customHeight="1" x14ac:dyDescent="0.3">
      <c r="A1" s="284" t="s">
        <v>170</v>
      </c>
      <c r="B1" s="192" t="s">
        <v>369</v>
      </c>
      <c r="C1" s="220"/>
      <c r="D1" s="220"/>
      <c r="E1" s="220"/>
      <c r="F1" s="220"/>
      <c r="G1" s="220"/>
      <c r="H1" s="220"/>
      <c r="I1" s="220"/>
      <c r="J1" s="220"/>
      <c r="K1" s="220"/>
      <c r="L1" s="220"/>
      <c r="M1" s="220"/>
      <c r="N1" s="220"/>
      <c r="O1" s="220"/>
      <c r="P1" s="220"/>
      <c r="Q1" s="220"/>
      <c r="R1" s="220"/>
    </row>
    <row r="2" spans="1:18" ht="27.6" customHeight="1" x14ac:dyDescent="0.3">
      <c r="A2" s="284"/>
      <c r="B2" s="285" t="s">
        <v>2</v>
      </c>
      <c r="C2" s="282" t="s">
        <v>361</v>
      </c>
      <c r="D2" s="283"/>
      <c r="E2" s="282" t="s">
        <v>415</v>
      </c>
      <c r="F2" s="283"/>
      <c r="G2" s="282" t="s">
        <v>416</v>
      </c>
      <c r="H2" s="283"/>
      <c r="I2" s="282" t="s">
        <v>417</v>
      </c>
      <c r="J2" s="283"/>
      <c r="K2" s="282" t="s">
        <v>418</v>
      </c>
      <c r="L2" s="283"/>
      <c r="M2" s="282" t="s">
        <v>419</v>
      </c>
      <c r="N2" s="283"/>
      <c r="O2" s="282" t="s">
        <v>420</v>
      </c>
      <c r="P2" s="283"/>
      <c r="Q2" s="282" t="s">
        <v>421</v>
      </c>
      <c r="R2" s="283"/>
    </row>
    <row r="3" spans="1:18" ht="20.399999999999999" customHeight="1" x14ac:dyDescent="0.3">
      <c r="A3" s="284"/>
      <c r="B3" s="286"/>
      <c r="C3" s="19" t="s">
        <v>1</v>
      </c>
      <c r="D3" s="158" t="s">
        <v>0</v>
      </c>
      <c r="E3" s="19" t="s">
        <v>1</v>
      </c>
      <c r="F3" s="158" t="s">
        <v>0</v>
      </c>
      <c r="G3" s="19" t="s">
        <v>1</v>
      </c>
      <c r="H3" s="158" t="s">
        <v>0</v>
      </c>
      <c r="I3" s="19" t="s">
        <v>1</v>
      </c>
      <c r="J3" s="158" t="s">
        <v>0</v>
      </c>
      <c r="K3" s="19" t="s">
        <v>1</v>
      </c>
      <c r="L3" s="158" t="s">
        <v>0</v>
      </c>
      <c r="M3" s="19" t="s">
        <v>1</v>
      </c>
      <c r="N3" s="158" t="s">
        <v>0</v>
      </c>
      <c r="O3" s="19" t="s">
        <v>1</v>
      </c>
      <c r="P3" s="158" t="s">
        <v>0</v>
      </c>
      <c r="Q3" s="19" t="s">
        <v>1</v>
      </c>
      <c r="R3" s="158" t="s">
        <v>0</v>
      </c>
    </row>
    <row r="4" spans="1:18" x14ac:dyDescent="0.3">
      <c r="A4" s="21"/>
      <c r="B4" s="8" t="s">
        <v>283</v>
      </c>
      <c r="C4" s="242"/>
      <c r="D4" s="183"/>
      <c r="E4" s="183"/>
      <c r="F4" s="183"/>
      <c r="G4" s="183"/>
      <c r="H4" s="183"/>
      <c r="I4" s="242"/>
      <c r="J4" s="183"/>
      <c r="K4" s="242"/>
      <c r="L4" s="183"/>
      <c r="M4" s="242"/>
      <c r="N4" s="183"/>
      <c r="O4" s="168">
        <v>6808</v>
      </c>
      <c r="P4" s="168">
        <v>2727036626</v>
      </c>
      <c r="Q4" s="157">
        <f>+O4+M4+K4+I4</f>
        <v>6808</v>
      </c>
      <c r="R4" s="157">
        <f>+P4+N4+L4+J4</f>
        <v>2727036626</v>
      </c>
    </row>
    <row r="5" spans="1:18" x14ac:dyDescent="0.3">
      <c r="A5" s="21"/>
      <c r="B5" s="8" t="s">
        <v>284</v>
      </c>
      <c r="C5" s="242"/>
      <c r="D5" s="183"/>
      <c r="E5" s="183"/>
      <c r="F5" s="183"/>
      <c r="G5" s="183"/>
      <c r="H5" s="183"/>
      <c r="I5" s="242"/>
      <c r="J5" s="183"/>
      <c r="K5" s="242"/>
      <c r="L5" s="183"/>
      <c r="M5" s="242"/>
      <c r="N5" s="183"/>
      <c r="O5" s="168">
        <v>772563</v>
      </c>
      <c r="P5" s="168">
        <v>623577011615</v>
      </c>
      <c r="Q5" s="157">
        <f t="shared" ref="Q5:R34" si="0">+O5+M5+K5+I5</f>
        <v>772563</v>
      </c>
      <c r="R5" s="157">
        <f t="shared" si="0"/>
        <v>623577011615</v>
      </c>
    </row>
    <row r="6" spans="1:18" x14ac:dyDescent="0.3">
      <c r="A6" s="21"/>
      <c r="B6" s="8" t="s">
        <v>287</v>
      </c>
      <c r="C6" s="242"/>
      <c r="D6" s="183"/>
      <c r="E6" s="183"/>
      <c r="F6" s="183"/>
      <c r="G6" s="183"/>
      <c r="H6" s="183"/>
      <c r="I6" s="242"/>
      <c r="J6" s="183"/>
      <c r="K6" s="242"/>
      <c r="L6" s="183"/>
      <c r="M6" s="242"/>
      <c r="N6" s="183"/>
      <c r="O6" s="168">
        <v>1791050</v>
      </c>
      <c r="P6" s="168">
        <v>1406677920935</v>
      </c>
      <c r="Q6" s="157">
        <f t="shared" si="0"/>
        <v>1791050</v>
      </c>
      <c r="R6" s="157">
        <f t="shared" si="0"/>
        <v>1406677920935</v>
      </c>
    </row>
    <row r="7" spans="1:18" x14ac:dyDescent="0.3">
      <c r="A7" s="21"/>
      <c r="B7" s="8" t="s">
        <v>290</v>
      </c>
      <c r="C7" s="242"/>
      <c r="D7" s="183"/>
      <c r="E7" s="183"/>
      <c r="F7" s="183"/>
      <c r="G7" s="183"/>
      <c r="H7" s="183"/>
      <c r="I7" s="242"/>
      <c r="J7" s="183"/>
      <c r="K7" s="242"/>
      <c r="L7" s="183"/>
      <c r="M7" s="242"/>
      <c r="N7" s="183"/>
      <c r="O7" s="168">
        <v>2117464</v>
      </c>
      <c r="P7" s="168">
        <v>1629027063572</v>
      </c>
      <c r="Q7" s="157">
        <f t="shared" si="0"/>
        <v>2117464</v>
      </c>
      <c r="R7" s="157">
        <f t="shared" si="0"/>
        <v>1629027063572</v>
      </c>
    </row>
    <row r="8" spans="1:18" x14ac:dyDescent="0.3">
      <c r="A8" s="21"/>
      <c r="B8" s="8" t="s">
        <v>291</v>
      </c>
      <c r="C8" s="242"/>
      <c r="D8" s="183"/>
      <c r="E8" s="183"/>
      <c r="F8" s="183"/>
      <c r="G8" s="183"/>
      <c r="H8" s="183"/>
      <c r="I8" s="242"/>
      <c r="J8" s="183"/>
      <c r="K8" s="242"/>
      <c r="L8" s="183"/>
      <c r="M8" s="242"/>
      <c r="N8" s="183"/>
      <c r="O8" s="168">
        <v>2876121</v>
      </c>
      <c r="P8" s="168">
        <v>2099823001095</v>
      </c>
      <c r="Q8" s="157">
        <f t="shared" si="0"/>
        <v>2876121</v>
      </c>
      <c r="R8" s="157">
        <f t="shared" si="0"/>
        <v>2099823001095</v>
      </c>
    </row>
    <row r="9" spans="1:18" x14ac:dyDescent="0.3">
      <c r="A9" s="21"/>
      <c r="B9" s="8" t="s">
        <v>292</v>
      </c>
      <c r="C9" s="242"/>
      <c r="D9" s="183"/>
      <c r="E9" s="183"/>
      <c r="F9" s="183"/>
      <c r="G9" s="183"/>
      <c r="H9" s="183"/>
      <c r="I9" s="242"/>
      <c r="J9" s="183"/>
      <c r="K9" s="242"/>
      <c r="L9" s="183"/>
      <c r="M9" s="242"/>
      <c r="N9" s="183"/>
      <c r="O9" s="168">
        <v>3416369</v>
      </c>
      <c r="P9" s="168">
        <v>2346192654912</v>
      </c>
      <c r="Q9" s="157">
        <f t="shared" si="0"/>
        <v>3416369</v>
      </c>
      <c r="R9" s="157">
        <f t="shared" si="0"/>
        <v>2346192654912</v>
      </c>
    </row>
    <row r="10" spans="1:18" x14ac:dyDescent="0.3">
      <c r="A10" s="21"/>
      <c r="B10" s="8" t="s">
        <v>293</v>
      </c>
      <c r="C10" s="242"/>
      <c r="D10" s="183"/>
      <c r="E10" s="183"/>
      <c r="F10" s="183"/>
      <c r="G10" s="183"/>
      <c r="H10" s="183"/>
      <c r="I10" s="242"/>
      <c r="J10" s="183"/>
      <c r="K10" s="242"/>
      <c r="L10" s="183"/>
      <c r="M10" s="242"/>
      <c r="N10" s="183"/>
      <c r="O10" s="168">
        <v>3746239</v>
      </c>
      <c r="P10" s="168">
        <v>2563053093667</v>
      </c>
      <c r="Q10" s="157">
        <f t="shared" si="0"/>
        <v>3746239</v>
      </c>
      <c r="R10" s="157">
        <f t="shared" si="0"/>
        <v>2563053093667</v>
      </c>
    </row>
    <row r="11" spans="1:18" x14ac:dyDescent="0.3">
      <c r="A11" s="21"/>
      <c r="B11" s="8" t="s">
        <v>294</v>
      </c>
      <c r="C11" s="242"/>
      <c r="D11" s="183"/>
      <c r="E11" s="183"/>
      <c r="F11" s="183"/>
      <c r="G11" s="183"/>
      <c r="H11" s="183"/>
      <c r="I11" s="242"/>
      <c r="J11" s="183"/>
      <c r="K11" s="242"/>
      <c r="L11" s="183"/>
      <c r="M11" s="242"/>
      <c r="N11" s="183"/>
      <c r="O11" s="168">
        <v>4485458</v>
      </c>
      <c r="P11" s="168">
        <v>3169843297820</v>
      </c>
      <c r="Q11" s="157">
        <f t="shared" si="0"/>
        <v>4485458</v>
      </c>
      <c r="R11" s="157">
        <f t="shared" si="0"/>
        <v>3169843297820</v>
      </c>
    </row>
    <row r="12" spans="1:18" x14ac:dyDescent="0.3">
      <c r="A12" s="21"/>
      <c r="B12" s="8" t="s">
        <v>301</v>
      </c>
      <c r="C12" s="242"/>
      <c r="D12" s="183"/>
      <c r="E12" s="183"/>
      <c r="F12" s="183"/>
      <c r="G12" s="183"/>
      <c r="H12" s="183"/>
      <c r="I12" s="242"/>
      <c r="J12" s="183"/>
      <c r="K12" s="242"/>
      <c r="L12" s="183"/>
      <c r="M12" s="242"/>
      <c r="N12" s="183"/>
      <c r="O12" s="168">
        <v>3647576</v>
      </c>
      <c r="P12" s="168">
        <v>2516171244679</v>
      </c>
      <c r="Q12" s="157">
        <f t="shared" si="0"/>
        <v>3647576</v>
      </c>
      <c r="R12" s="157">
        <f t="shared" si="0"/>
        <v>2516171244679</v>
      </c>
    </row>
    <row r="13" spans="1:18" x14ac:dyDescent="0.3">
      <c r="A13" s="21"/>
      <c r="B13" s="8" t="s">
        <v>306</v>
      </c>
      <c r="C13" s="242"/>
      <c r="D13" s="183"/>
      <c r="E13" s="183"/>
      <c r="F13" s="183"/>
      <c r="G13" s="183"/>
      <c r="H13" s="183"/>
      <c r="I13" s="242"/>
      <c r="J13" s="183"/>
      <c r="K13" s="242"/>
      <c r="L13" s="183"/>
      <c r="M13" s="242"/>
      <c r="N13" s="183"/>
      <c r="O13" s="168">
        <v>3839145</v>
      </c>
      <c r="P13" s="168">
        <v>2555970798875</v>
      </c>
      <c r="Q13" s="157">
        <f t="shared" si="0"/>
        <v>3839145</v>
      </c>
      <c r="R13" s="157">
        <f t="shared" si="0"/>
        <v>2555970798875</v>
      </c>
    </row>
    <row r="14" spans="1:18" x14ac:dyDescent="0.3">
      <c r="A14" s="21"/>
      <c r="B14" s="8" t="s">
        <v>307</v>
      </c>
      <c r="C14" s="242"/>
      <c r="D14" s="183"/>
      <c r="E14" s="183"/>
      <c r="F14" s="183"/>
      <c r="G14" s="183"/>
      <c r="H14" s="183"/>
      <c r="I14" s="242"/>
      <c r="J14" s="183"/>
      <c r="K14" s="242"/>
      <c r="L14" s="183"/>
      <c r="M14" s="242"/>
      <c r="N14" s="183"/>
      <c r="O14" s="168">
        <v>4739000</v>
      </c>
      <c r="P14" s="168">
        <v>3127906385190</v>
      </c>
      <c r="Q14" s="157">
        <f t="shared" si="0"/>
        <v>4739000</v>
      </c>
      <c r="R14" s="157">
        <f t="shared" si="0"/>
        <v>3127906385190</v>
      </c>
    </row>
    <row r="15" spans="1:18" x14ac:dyDescent="0.3">
      <c r="A15" s="21"/>
      <c r="B15" s="8" t="s">
        <v>308</v>
      </c>
      <c r="C15" s="242"/>
      <c r="D15" s="183"/>
      <c r="E15" s="183"/>
      <c r="F15" s="183"/>
      <c r="G15" s="183"/>
      <c r="H15" s="183"/>
      <c r="I15" s="242"/>
      <c r="J15" s="183"/>
      <c r="K15" s="242"/>
      <c r="L15" s="183"/>
      <c r="M15" s="242"/>
      <c r="N15" s="183"/>
      <c r="O15" s="168">
        <v>4429980</v>
      </c>
      <c r="P15" s="168">
        <v>2808698585412</v>
      </c>
      <c r="Q15" s="157">
        <f t="shared" si="0"/>
        <v>4429980</v>
      </c>
      <c r="R15" s="157">
        <f t="shared" si="0"/>
        <v>2808698585412</v>
      </c>
    </row>
    <row r="16" spans="1:18" x14ac:dyDescent="0.3">
      <c r="A16" s="21"/>
      <c r="B16" s="8" t="s">
        <v>309</v>
      </c>
      <c r="C16" s="242"/>
      <c r="D16" s="183"/>
      <c r="E16" s="183"/>
      <c r="F16" s="183"/>
      <c r="G16" s="183"/>
      <c r="H16" s="183"/>
      <c r="I16" s="242"/>
      <c r="J16" s="183"/>
      <c r="K16" s="242"/>
      <c r="L16" s="183"/>
      <c r="M16" s="242"/>
      <c r="N16" s="183"/>
      <c r="O16" s="168">
        <v>5066777</v>
      </c>
      <c r="P16" s="168">
        <v>3150644593699</v>
      </c>
      <c r="Q16" s="157">
        <f t="shared" si="0"/>
        <v>5066777</v>
      </c>
      <c r="R16" s="157">
        <f t="shared" si="0"/>
        <v>3150644593699</v>
      </c>
    </row>
    <row r="17" spans="1:18" x14ac:dyDescent="0.3">
      <c r="A17" s="21"/>
      <c r="B17" s="8" t="s">
        <v>314</v>
      </c>
      <c r="C17" s="242"/>
      <c r="D17" s="183"/>
      <c r="E17" s="183"/>
      <c r="F17" s="183"/>
      <c r="G17" s="183"/>
      <c r="H17" s="183"/>
      <c r="I17" s="242"/>
      <c r="J17" s="183"/>
      <c r="K17" s="242"/>
      <c r="L17" s="183"/>
      <c r="M17" s="242"/>
      <c r="N17" s="183"/>
      <c r="O17" s="168">
        <v>5227905</v>
      </c>
      <c r="P17" s="168">
        <v>3246290468444</v>
      </c>
      <c r="Q17" s="157">
        <f t="shared" si="0"/>
        <v>5227905</v>
      </c>
      <c r="R17" s="157">
        <f t="shared" si="0"/>
        <v>3246290468444</v>
      </c>
    </row>
    <row r="18" spans="1:18" x14ac:dyDescent="0.3">
      <c r="A18" s="21"/>
      <c r="B18" s="8" t="s">
        <v>315</v>
      </c>
      <c r="C18" s="242"/>
      <c r="D18" s="183"/>
      <c r="E18" s="183"/>
      <c r="F18" s="183"/>
      <c r="G18" s="183"/>
      <c r="H18" s="183"/>
      <c r="I18" s="242"/>
      <c r="J18" s="183"/>
      <c r="K18" s="242"/>
      <c r="L18" s="183"/>
      <c r="M18" s="168">
        <v>2</v>
      </c>
      <c r="N18" s="168">
        <v>761000</v>
      </c>
      <c r="O18" s="168">
        <v>5655296</v>
      </c>
      <c r="P18" s="168">
        <v>3389370320026</v>
      </c>
      <c r="Q18" s="157">
        <f t="shared" si="0"/>
        <v>5655298</v>
      </c>
      <c r="R18" s="157">
        <f t="shared" si="0"/>
        <v>3389371081026</v>
      </c>
    </row>
    <row r="19" spans="1:18" x14ac:dyDescent="0.3">
      <c r="A19" s="21"/>
      <c r="B19" s="8" t="s">
        <v>316</v>
      </c>
      <c r="C19" s="242"/>
      <c r="D19" s="183"/>
      <c r="E19" s="183"/>
      <c r="F19" s="183"/>
      <c r="G19" s="183"/>
      <c r="H19" s="183"/>
      <c r="I19" s="242"/>
      <c r="J19" s="183"/>
      <c r="K19" s="242"/>
      <c r="L19" s="183"/>
      <c r="M19" s="168">
        <v>448</v>
      </c>
      <c r="N19" s="168">
        <v>308507316</v>
      </c>
      <c r="O19" s="168">
        <v>6288083</v>
      </c>
      <c r="P19" s="168">
        <v>3665601364386</v>
      </c>
      <c r="Q19" s="157">
        <f t="shared" si="0"/>
        <v>6288531</v>
      </c>
      <c r="R19" s="157">
        <f t="shared" si="0"/>
        <v>3665909871702</v>
      </c>
    </row>
    <row r="20" spans="1:18" x14ac:dyDescent="0.3">
      <c r="A20" s="21"/>
      <c r="B20" s="8" t="s">
        <v>317</v>
      </c>
      <c r="C20" s="168">
        <v>45</v>
      </c>
      <c r="D20" s="168">
        <v>5329349</v>
      </c>
      <c r="E20" s="168"/>
      <c r="F20" s="168"/>
      <c r="G20" s="168">
        <f>C20+E20</f>
        <v>45</v>
      </c>
      <c r="H20" s="168">
        <f>D20+F20</f>
        <v>5329349</v>
      </c>
      <c r="I20" s="168">
        <v>41</v>
      </c>
      <c r="J20" s="168">
        <v>898674</v>
      </c>
      <c r="K20" s="168">
        <v>67</v>
      </c>
      <c r="L20" s="168">
        <v>843435</v>
      </c>
      <c r="M20" s="168">
        <v>181413</v>
      </c>
      <c r="N20" s="168">
        <v>140932493322</v>
      </c>
      <c r="O20" s="168">
        <v>6774607</v>
      </c>
      <c r="P20" s="168">
        <v>3794171832531</v>
      </c>
      <c r="Q20" s="157">
        <f t="shared" si="0"/>
        <v>6956128</v>
      </c>
      <c r="R20" s="157">
        <f t="shared" si="0"/>
        <v>3935106067962</v>
      </c>
    </row>
    <row r="21" spans="1:18" x14ac:dyDescent="0.3">
      <c r="A21" s="21"/>
      <c r="B21" s="8" t="s">
        <v>318</v>
      </c>
      <c r="C21" s="168">
        <v>17746</v>
      </c>
      <c r="D21" s="168">
        <v>5416499854</v>
      </c>
      <c r="E21" s="168"/>
      <c r="F21" s="168"/>
      <c r="G21" s="168">
        <f t="shared" ref="G21:G43" si="1">C21+E21</f>
        <v>17746</v>
      </c>
      <c r="H21" s="168">
        <f t="shared" ref="H21:H43" si="2">D21+F21</f>
        <v>5416499854</v>
      </c>
      <c r="I21" s="168">
        <v>149</v>
      </c>
      <c r="J21" s="168">
        <v>6402297</v>
      </c>
      <c r="K21" s="168">
        <v>192</v>
      </c>
      <c r="L21" s="168">
        <v>2205120</v>
      </c>
      <c r="M21" s="168">
        <v>339068</v>
      </c>
      <c r="N21" s="168">
        <v>261656361860</v>
      </c>
      <c r="O21" s="168">
        <v>7496570</v>
      </c>
      <c r="P21" s="168">
        <v>4142057260984</v>
      </c>
      <c r="Q21" s="157">
        <f t="shared" si="0"/>
        <v>7835979</v>
      </c>
      <c r="R21" s="157">
        <f t="shared" si="0"/>
        <v>4403722230261</v>
      </c>
    </row>
    <row r="22" spans="1:18" x14ac:dyDescent="0.3">
      <c r="A22" s="21"/>
      <c r="B22" s="8" t="s">
        <v>319</v>
      </c>
      <c r="C22" s="168">
        <v>65683</v>
      </c>
      <c r="D22" s="168">
        <v>19737495153</v>
      </c>
      <c r="E22" s="168"/>
      <c r="F22" s="168"/>
      <c r="G22" s="168">
        <f t="shared" si="1"/>
        <v>65683</v>
      </c>
      <c r="H22" s="168">
        <f t="shared" si="2"/>
        <v>19737495153</v>
      </c>
      <c r="I22" s="168">
        <v>126</v>
      </c>
      <c r="J22" s="168">
        <v>12523065</v>
      </c>
      <c r="K22" s="168">
        <v>119</v>
      </c>
      <c r="L22" s="168">
        <v>6560204</v>
      </c>
      <c r="M22" s="168">
        <v>367470</v>
      </c>
      <c r="N22" s="168">
        <v>279058073191</v>
      </c>
      <c r="O22" s="168">
        <v>8133643</v>
      </c>
      <c r="P22" s="168">
        <v>4437843955755</v>
      </c>
      <c r="Q22" s="157">
        <f t="shared" si="0"/>
        <v>8501358</v>
      </c>
      <c r="R22" s="157">
        <f t="shared" si="0"/>
        <v>4716921112215</v>
      </c>
    </row>
    <row r="23" spans="1:18" x14ac:dyDescent="0.3">
      <c r="A23" s="21"/>
      <c r="B23" s="8" t="s">
        <v>320</v>
      </c>
      <c r="C23" s="169">
        <v>120269</v>
      </c>
      <c r="D23" s="169">
        <v>37301383596</v>
      </c>
      <c r="E23" s="169"/>
      <c r="F23" s="169"/>
      <c r="G23" s="168">
        <f t="shared" si="1"/>
        <v>120269</v>
      </c>
      <c r="H23" s="168">
        <f t="shared" si="2"/>
        <v>37301383596</v>
      </c>
      <c r="I23" s="169">
        <v>80</v>
      </c>
      <c r="J23" s="169">
        <v>6920136</v>
      </c>
      <c r="K23" s="169">
        <v>437</v>
      </c>
      <c r="L23" s="169">
        <v>18541194</v>
      </c>
      <c r="M23" s="168">
        <v>414152</v>
      </c>
      <c r="N23" s="168">
        <v>349762280667</v>
      </c>
      <c r="O23" s="168">
        <v>9489853</v>
      </c>
      <c r="P23" s="168">
        <v>5441082329012</v>
      </c>
      <c r="Q23" s="157">
        <f t="shared" si="0"/>
        <v>9904522</v>
      </c>
      <c r="R23" s="157">
        <f t="shared" si="0"/>
        <v>5790870071009</v>
      </c>
    </row>
    <row r="24" spans="1:18" x14ac:dyDescent="0.3">
      <c r="A24" s="220"/>
      <c r="B24" s="8" t="s">
        <v>343</v>
      </c>
      <c r="C24" s="169">
        <v>141977</v>
      </c>
      <c r="D24" s="169">
        <v>39881991546</v>
      </c>
      <c r="E24" s="169"/>
      <c r="F24" s="169"/>
      <c r="G24" s="168">
        <f t="shared" si="1"/>
        <v>141977</v>
      </c>
      <c r="H24" s="168">
        <f t="shared" si="2"/>
        <v>39881991546</v>
      </c>
      <c r="I24" s="169">
        <v>72</v>
      </c>
      <c r="J24" s="169">
        <v>21629209</v>
      </c>
      <c r="K24" s="169">
        <v>378</v>
      </c>
      <c r="L24" s="169">
        <v>23140265</v>
      </c>
      <c r="M24" s="168">
        <v>372528</v>
      </c>
      <c r="N24" s="168">
        <v>298489941234</v>
      </c>
      <c r="O24" s="168">
        <v>8276493</v>
      </c>
      <c r="P24" s="168">
        <v>4570115569241</v>
      </c>
      <c r="Q24" s="157">
        <f t="shared" si="0"/>
        <v>8649471</v>
      </c>
      <c r="R24" s="157">
        <f t="shared" si="0"/>
        <v>4868650279949</v>
      </c>
    </row>
    <row r="25" spans="1:18" x14ac:dyDescent="0.3">
      <c r="A25" s="220"/>
      <c r="B25" s="8" t="s">
        <v>344</v>
      </c>
      <c r="C25" s="169">
        <v>190829</v>
      </c>
      <c r="D25" s="169">
        <v>50700701578</v>
      </c>
      <c r="E25" s="169"/>
      <c r="F25" s="169"/>
      <c r="G25" s="168">
        <f t="shared" si="1"/>
        <v>190829</v>
      </c>
      <c r="H25" s="168">
        <f t="shared" si="2"/>
        <v>50700701578</v>
      </c>
      <c r="I25" s="169">
        <v>67</v>
      </c>
      <c r="J25" s="169">
        <v>5672150</v>
      </c>
      <c r="K25" s="169">
        <v>239</v>
      </c>
      <c r="L25" s="169">
        <v>23902343</v>
      </c>
      <c r="M25" s="168">
        <v>407885</v>
      </c>
      <c r="N25" s="168">
        <v>312159257217</v>
      </c>
      <c r="O25" s="168">
        <v>9252553</v>
      </c>
      <c r="P25" s="168">
        <v>4953116164478</v>
      </c>
      <c r="Q25" s="157">
        <f t="shared" si="0"/>
        <v>9660744</v>
      </c>
      <c r="R25" s="157">
        <f t="shared" si="0"/>
        <v>5265304996188</v>
      </c>
    </row>
    <row r="26" spans="1:18" x14ac:dyDescent="0.3">
      <c r="A26" s="220"/>
      <c r="B26" s="8" t="s">
        <v>345</v>
      </c>
      <c r="C26" s="169">
        <v>264358</v>
      </c>
      <c r="D26" s="169">
        <v>65381685125</v>
      </c>
      <c r="E26" s="169"/>
      <c r="F26" s="169"/>
      <c r="G26" s="168">
        <f t="shared" si="1"/>
        <v>264358</v>
      </c>
      <c r="H26" s="168">
        <f t="shared" si="2"/>
        <v>65381685125</v>
      </c>
      <c r="I26" s="169">
        <v>53</v>
      </c>
      <c r="J26" s="169">
        <v>8336687</v>
      </c>
      <c r="K26" s="169">
        <v>720</v>
      </c>
      <c r="L26" s="169">
        <v>180579786</v>
      </c>
      <c r="M26" s="168">
        <v>423716</v>
      </c>
      <c r="N26" s="168">
        <v>319530749149</v>
      </c>
      <c r="O26" s="168">
        <v>10025406</v>
      </c>
      <c r="P26" s="168">
        <v>5098758106336</v>
      </c>
      <c r="Q26" s="157">
        <f t="shared" si="0"/>
        <v>10449895</v>
      </c>
      <c r="R26" s="157">
        <f t="shared" si="0"/>
        <v>5418477771958</v>
      </c>
    </row>
    <row r="27" spans="1:18" x14ac:dyDescent="0.3">
      <c r="A27" s="220"/>
      <c r="B27" s="8" t="s">
        <v>346</v>
      </c>
      <c r="C27" s="169">
        <v>359111</v>
      </c>
      <c r="D27" s="169">
        <v>83596367521</v>
      </c>
      <c r="E27" s="169"/>
      <c r="F27" s="169"/>
      <c r="G27" s="168">
        <f t="shared" si="1"/>
        <v>359111</v>
      </c>
      <c r="H27" s="168">
        <f t="shared" si="2"/>
        <v>83596367521</v>
      </c>
      <c r="I27" s="169">
        <v>47</v>
      </c>
      <c r="J27" s="169">
        <v>11902670</v>
      </c>
      <c r="K27" s="169">
        <v>1374</v>
      </c>
      <c r="L27" s="169">
        <v>711822796</v>
      </c>
      <c r="M27" s="168">
        <v>484560</v>
      </c>
      <c r="N27" s="168">
        <v>346122433643</v>
      </c>
      <c r="O27" s="168">
        <v>10985616</v>
      </c>
      <c r="P27" s="168">
        <v>5530131993109</v>
      </c>
      <c r="Q27" s="157">
        <f t="shared" si="0"/>
        <v>11471597</v>
      </c>
      <c r="R27" s="157">
        <f t="shared" si="0"/>
        <v>5876978152218</v>
      </c>
    </row>
    <row r="28" spans="1:18" x14ac:dyDescent="0.3">
      <c r="A28" s="220"/>
      <c r="B28" s="8" t="s">
        <v>347</v>
      </c>
      <c r="C28" s="169">
        <v>521908</v>
      </c>
      <c r="D28" s="169">
        <v>117996475192</v>
      </c>
      <c r="E28" s="169"/>
      <c r="F28" s="169"/>
      <c r="G28" s="168">
        <f t="shared" si="1"/>
        <v>521908</v>
      </c>
      <c r="H28" s="168">
        <f t="shared" si="2"/>
        <v>117996475192</v>
      </c>
      <c r="I28" s="169">
        <v>48</v>
      </c>
      <c r="J28" s="169">
        <v>5817242</v>
      </c>
      <c r="K28" s="169">
        <v>10414</v>
      </c>
      <c r="L28" s="169">
        <v>7102300597</v>
      </c>
      <c r="M28" s="168">
        <v>563249</v>
      </c>
      <c r="N28" s="168">
        <v>374441873551</v>
      </c>
      <c r="O28" s="168">
        <v>11765522</v>
      </c>
      <c r="P28" s="168">
        <v>5748936695204</v>
      </c>
      <c r="Q28" s="157">
        <f t="shared" si="0"/>
        <v>12339233</v>
      </c>
      <c r="R28" s="157">
        <f t="shared" si="0"/>
        <v>6130486686594</v>
      </c>
    </row>
    <row r="29" spans="1:18" x14ac:dyDescent="0.3">
      <c r="A29" s="220"/>
      <c r="B29" s="8" t="s">
        <v>348</v>
      </c>
      <c r="C29" s="169">
        <v>713934</v>
      </c>
      <c r="D29" s="169">
        <v>156776835544</v>
      </c>
      <c r="E29" s="169"/>
      <c r="F29" s="169"/>
      <c r="G29" s="168">
        <f t="shared" si="1"/>
        <v>713934</v>
      </c>
      <c r="H29" s="168">
        <f t="shared" si="2"/>
        <v>156776835544</v>
      </c>
      <c r="I29" s="169">
        <v>53</v>
      </c>
      <c r="J29" s="169">
        <v>7061535</v>
      </c>
      <c r="K29" s="169">
        <v>12901</v>
      </c>
      <c r="L29" s="169">
        <v>8610561974</v>
      </c>
      <c r="M29" s="168">
        <v>602451</v>
      </c>
      <c r="N29" s="168">
        <v>390096622316</v>
      </c>
      <c r="O29" s="168">
        <v>12353193</v>
      </c>
      <c r="P29" s="168">
        <v>5867371283733</v>
      </c>
      <c r="Q29" s="157">
        <f t="shared" si="0"/>
        <v>12968598</v>
      </c>
      <c r="R29" s="157">
        <f t="shared" si="0"/>
        <v>6266085529558</v>
      </c>
    </row>
    <row r="30" spans="1:18" x14ac:dyDescent="0.3">
      <c r="A30" s="220"/>
      <c r="B30" s="8" t="s">
        <v>349</v>
      </c>
      <c r="C30" s="169">
        <v>1103148</v>
      </c>
      <c r="D30" s="169">
        <v>254948905880</v>
      </c>
      <c r="E30" s="169"/>
      <c r="F30" s="169"/>
      <c r="G30" s="168">
        <f t="shared" si="1"/>
        <v>1103148</v>
      </c>
      <c r="H30" s="168">
        <f t="shared" si="2"/>
        <v>254948905880</v>
      </c>
      <c r="I30" s="169">
        <v>49</v>
      </c>
      <c r="J30" s="169">
        <v>6171066</v>
      </c>
      <c r="K30" s="169">
        <v>15191</v>
      </c>
      <c r="L30" s="169">
        <v>10268463615</v>
      </c>
      <c r="M30" s="168">
        <v>704847</v>
      </c>
      <c r="N30" s="168">
        <v>443259655550</v>
      </c>
      <c r="O30" s="168">
        <v>13538047</v>
      </c>
      <c r="P30" s="168">
        <v>6417082429511</v>
      </c>
      <c r="Q30" s="157">
        <f t="shared" si="0"/>
        <v>14258134</v>
      </c>
      <c r="R30" s="157">
        <f t="shared" si="0"/>
        <v>6870616719742</v>
      </c>
    </row>
    <row r="31" spans="1:18" x14ac:dyDescent="0.3">
      <c r="A31" s="220"/>
      <c r="B31" s="8" t="s">
        <v>350</v>
      </c>
      <c r="C31" s="169">
        <v>1015132</v>
      </c>
      <c r="D31" s="169">
        <v>228274310953</v>
      </c>
      <c r="E31" s="169"/>
      <c r="F31" s="169"/>
      <c r="G31" s="168">
        <f t="shared" si="1"/>
        <v>1015132</v>
      </c>
      <c r="H31" s="168">
        <f t="shared" si="2"/>
        <v>228274310953</v>
      </c>
      <c r="I31" s="169">
        <v>37</v>
      </c>
      <c r="J31" s="169">
        <v>6548533</v>
      </c>
      <c r="K31" s="169">
        <v>12558</v>
      </c>
      <c r="L31" s="169">
        <v>9576017253</v>
      </c>
      <c r="M31" s="168">
        <v>771781</v>
      </c>
      <c r="N31" s="168">
        <v>466450808908</v>
      </c>
      <c r="O31" s="168">
        <v>14746411</v>
      </c>
      <c r="P31" s="168">
        <v>6791269274535</v>
      </c>
      <c r="Q31" s="157">
        <f t="shared" si="0"/>
        <v>15530787</v>
      </c>
      <c r="R31" s="157">
        <f t="shared" si="0"/>
        <v>7267302649229</v>
      </c>
    </row>
    <row r="32" spans="1:18" x14ac:dyDescent="0.3">
      <c r="A32" s="220"/>
      <c r="B32" s="8" t="s">
        <v>351</v>
      </c>
      <c r="C32" s="169">
        <v>1290766</v>
      </c>
      <c r="D32" s="169">
        <v>280872508506</v>
      </c>
      <c r="E32" s="169"/>
      <c r="F32" s="169"/>
      <c r="G32" s="168">
        <f t="shared" si="1"/>
        <v>1290766</v>
      </c>
      <c r="H32" s="168">
        <f t="shared" si="2"/>
        <v>280872508506</v>
      </c>
      <c r="I32" s="169">
        <v>53</v>
      </c>
      <c r="J32" s="169">
        <v>3248547</v>
      </c>
      <c r="K32" s="169">
        <v>11996</v>
      </c>
      <c r="L32" s="169">
        <v>8608907938</v>
      </c>
      <c r="M32" s="168">
        <v>791840</v>
      </c>
      <c r="N32" s="168">
        <v>465960929665</v>
      </c>
      <c r="O32" s="168">
        <v>15121375</v>
      </c>
      <c r="P32" s="168">
        <v>6784157878586</v>
      </c>
      <c r="Q32" s="157">
        <f t="shared" si="0"/>
        <v>15925264</v>
      </c>
      <c r="R32" s="157">
        <f t="shared" si="0"/>
        <v>7258730964736</v>
      </c>
    </row>
    <row r="33" spans="1:18" x14ac:dyDescent="0.3">
      <c r="A33" s="220"/>
      <c r="B33" s="8" t="s">
        <v>356</v>
      </c>
      <c r="C33" s="169">
        <v>1656154</v>
      </c>
      <c r="D33" s="169">
        <v>368063350686</v>
      </c>
      <c r="E33" s="169"/>
      <c r="F33" s="169"/>
      <c r="G33" s="168">
        <f t="shared" si="1"/>
        <v>1656154</v>
      </c>
      <c r="H33" s="168">
        <f t="shared" si="2"/>
        <v>368063350686</v>
      </c>
      <c r="I33" s="169">
        <v>48</v>
      </c>
      <c r="J33" s="169">
        <v>14760969</v>
      </c>
      <c r="K33" s="169">
        <v>12339</v>
      </c>
      <c r="L33" s="169">
        <v>9107273459</v>
      </c>
      <c r="M33" s="168">
        <v>891115</v>
      </c>
      <c r="N33" s="168">
        <v>513356490150</v>
      </c>
      <c r="O33" s="168">
        <v>16991382</v>
      </c>
      <c r="P33" s="168">
        <v>7605479652324</v>
      </c>
      <c r="Q33" s="157">
        <f t="shared" si="0"/>
        <v>17894884</v>
      </c>
      <c r="R33" s="157">
        <f t="shared" si="0"/>
        <v>8127958176902</v>
      </c>
    </row>
    <row r="34" spans="1:18" x14ac:dyDescent="0.3">
      <c r="A34" s="220"/>
      <c r="B34" s="8" t="s">
        <v>360</v>
      </c>
      <c r="C34" s="169">
        <v>2092195</v>
      </c>
      <c r="D34" s="169">
        <v>475606423863</v>
      </c>
      <c r="E34" s="169"/>
      <c r="F34" s="169"/>
      <c r="G34" s="168">
        <f t="shared" si="1"/>
        <v>2092195</v>
      </c>
      <c r="H34" s="168">
        <f t="shared" si="2"/>
        <v>475606423863</v>
      </c>
      <c r="I34" s="169">
        <v>49</v>
      </c>
      <c r="J34" s="169">
        <v>13255037</v>
      </c>
      <c r="K34" s="169">
        <v>2916</v>
      </c>
      <c r="L34" s="169">
        <v>1750831483</v>
      </c>
      <c r="M34" s="168">
        <v>931213</v>
      </c>
      <c r="N34" s="168">
        <v>534761203328</v>
      </c>
      <c r="O34" s="168">
        <v>18278338</v>
      </c>
      <c r="P34" s="168">
        <v>8019261415781</v>
      </c>
      <c r="Q34" s="157">
        <f>+O34+M34+K34+I34</f>
        <v>19212516</v>
      </c>
      <c r="R34" s="157">
        <f t="shared" si="0"/>
        <v>8555786705629</v>
      </c>
    </row>
    <row r="35" spans="1:18" x14ac:dyDescent="0.3">
      <c r="A35" s="220"/>
      <c r="B35" s="8" t="s">
        <v>376</v>
      </c>
      <c r="C35" s="169">
        <v>2856243</v>
      </c>
      <c r="D35" s="169">
        <v>718291190889</v>
      </c>
      <c r="E35" s="169"/>
      <c r="F35" s="169"/>
      <c r="G35" s="168">
        <f t="shared" si="1"/>
        <v>2856243</v>
      </c>
      <c r="H35" s="168">
        <f t="shared" si="2"/>
        <v>718291190889</v>
      </c>
      <c r="I35" s="169">
        <v>51</v>
      </c>
      <c r="J35" s="169">
        <v>14595660</v>
      </c>
      <c r="K35" s="169">
        <v>230</v>
      </c>
      <c r="L35" s="169">
        <v>23262737</v>
      </c>
      <c r="M35" s="168">
        <v>997983</v>
      </c>
      <c r="N35" s="168">
        <v>640396035778</v>
      </c>
      <c r="O35" s="168">
        <v>20836190</v>
      </c>
      <c r="P35" s="168">
        <v>9625758771266</v>
      </c>
      <c r="Q35" s="157">
        <f>+O35+M35+K35+I35</f>
        <v>21834454</v>
      </c>
      <c r="R35" s="157">
        <f>+P35+N35+L35+J35</f>
        <v>10266192665441</v>
      </c>
    </row>
    <row r="36" spans="1:18" x14ac:dyDescent="0.3">
      <c r="A36" s="220"/>
      <c r="B36" s="8" t="s">
        <v>377</v>
      </c>
      <c r="C36" s="169">
        <v>2592066</v>
      </c>
      <c r="D36" s="169">
        <v>639995396924</v>
      </c>
      <c r="E36" s="169"/>
      <c r="F36" s="169"/>
      <c r="G36" s="168">
        <f t="shared" si="1"/>
        <v>2592066</v>
      </c>
      <c r="H36" s="168">
        <f t="shared" si="2"/>
        <v>639995396924</v>
      </c>
      <c r="I36" s="169">
        <v>52</v>
      </c>
      <c r="J36" s="169">
        <v>14636876</v>
      </c>
      <c r="K36" s="169">
        <v>155</v>
      </c>
      <c r="L36" s="169">
        <v>26718897</v>
      </c>
      <c r="M36" s="168">
        <v>898495</v>
      </c>
      <c r="N36" s="168">
        <v>539890515039</v>
      </c>
      <c r="O36" s="168">
        <v>18464944</v>
      </c>
      <c r="P36" s="168">
        <v>8165793119022</v>
      </c>
      <c r="Q36" s="157">
        <f>+O36+M36+K36+I36</f>
        <v>19363646</v>
      </c>
      <c r="R36" s="157">
        <f>+P36+N36+L36+J36</f>
        <v>8705724989834</v>
      </c>
    </row>
    <row r="37" spans="1:18" x14ac:dyDescent="0.3">
      <c r="A37" s="220"/>
      <c r="B37" s="8" t="s">
        <v>399</v>
      </c>
      <c r="C37" s="169">
        <v>2939150</v>
      </c>
      <c r="D37" s="169">
        <v>712279974040</v>
      </c>
      <c r="E37" s="169"/>
      <c r="F37" s="169"/>
      <c r="G37" s="168">
        <f t="shared" si="1"/>
        <v>2939150</v>
      </c>
      <c r="H37" s="168">
        <f t="shared" si="2"/>
        <v>712279974040</v>
      </c>
      <c r="I37" s="169">
        <v>76</v>
      </c>
      <c r="J37" s="169">
        <v>11017031</v>
      </c>
      <c r="K37" s="169">
        <v>161</v>
      </c>
      <c r="L37" s="169">
        <v>16073405</v>
      </c>
      <c r="M37" s="168">
        <v>926679</v>
      </c>
      <c r="N37" s="168">
        <v>533655990320</v>
      </c>
      <c r="O37" s="168">
        <v>19346495</v>
      </c>
      <c r="P37" s="168">
        <v>8284720769084</v>
      </c>
      <c r="Q37" s="157">
        <v>20273411</v>
      </c>
      <c r="R37" s="157">
        <v>8818403849840</v>
      </c>
    </row>
    <row r="38" spans="1:18" x14ac:dyDescent="0.3">
      <c r="A38" s="220"/>
      <c r="B38" s="8" t="s">
        <v>400</v>
      </c>
      <c r="C38" s="169">
        <v>3774812</v>
      </c>
      <c r="D38" s="169">
        <v>887785631050</v>
      </c>
      <c r="E38" s="169"/>
      <c r="F38" s="169"/>
      <c r="G38" s="168">
        <f t="shared" si="1"/>
        <v>3774812</v>
      </c>
      <c r="H38" s="168">
        <f t="shared" si="2"/>
        <v>887785631050</v>
      </c>
      <c r="I38" s="169">
        <v>64</v>
      </c>
      <c r="J38" s="169">
        <v>13077015</v>
      </c>
      <c r="K38" s="169">
        <v>163</v>
      </c>
      <c r="L38" s="169">
        <v>14567803</v>
      </c>
      <c r="M38" s="168">
        <v>1064358</v>
      </c>
      <c r="N38" s="168">
        <v>591258720697</v>
      </c>
      <c r="O38" s="168">
        <v>22803314</v>
      </c>
      <c r="P38" s="168">
        <v>9289797164181</v>
      </c>
      <c r="Q38" s="157">
        <f t="shared" ref="Q38:R42" si="3">+O38+M38+K38+I38</f>
        <v>23867899</v>
      </c>
      <c r="R38" s="157">
        <f t="shared" si="3"/>
        <v>9881083529696</v>
      </c>
    </row>
    <row r="39" spans="1:18" x14ac:dyDescent="0.3">
      <c r="A39" s="220"/>
      <c r="B39" s="8" t="s">
        <v>401</v>
      </c>
      <c r="C39" s="169">
        <v>4149519</v>
      </c>
      <c r="D39" s="169">
        <v>961747817672</v>
      </c>
      <c r="E39" s="169"/>
      <c r="F39" s="169"/>
      <c r="G39" s="168">
        <f t="shared" si="1"/>
        <v>4149519</v>
      </c>
      <c r="H39" s="168">
        <f t="shared" si="2"/>
        <v>961747817672</v>
      </c>
      <c r="I39" s="169">
        <v>54</v>
      </c>
      <c r="J39" s="169">
        <v>9843482</v>
      </c>
      <c r="K39" s="169">
        <v>88</v>
      </c>
      <c r="L39" s="169">
        <v>2760454</v>
      </c>
      <c r="M39" s="168">
        <v>1038775</v>
      </c>
      <c r="N39" s="168">
        <v>565795777976</v>
      </c>
      <c r="O39" s="168">
        <v>23070427</v>
      </c>
      <c r="P39" s="168">
        <v>9077489127659</v>
      </c>
      <c r="Q39" s="157">
        <f>+O39+M39+K39+I39</f>
        <v>24109344</v>
      </c>
      <c r="R39" s="157">
        <f t="shared" si="3"/>
        <v>9643297509571</v>
      </c>
    </row>
    <row r="40" spans="1:18" x14ac:dyDescent="0.3">
      <c r="A40" s="220"/>
      <c r="B40" s="8" t="s">
        <v>404</v>
      </c>
      <c r="C40" s="169">
        <v>5043172</v>
      </c>
      <c r="D40" s="169">
        <v>1156163037866</v>
      </c>
      <c r="E40" s="169">
        <v>527</v>
      </c>
      <c r="F40" s="169">
        <v>137125539</v>
      </c>
      <c r="G40" s="168">
        <f t="shared" si="1"/>
        <v>5043699</v>
      </c>
      <c r="H40" s="168">
        <f t="shared" si="2"/>
        <v>1156300163405</v>
      </c>
      <c r="I40" s="169">
        <v>37</v>
      </c>
      <c r="J40" s="169">
        <v>11301104</v>
      </c>
      <c r="K40" s="169">
        <v>66</v>
      </c>
      <c r="L40" s="169">
        <v>3331246</v>
      </c>
      <c r="M40" s="168">
        <v>1114842</v>
      </c>
      <c r="N40" s="168">
        <v>606926616835</v>
      </c>
      <c r="O40" s="168">
        <v>26092611</v>
      </c>
      <c r="P40" s="168">
        <v>9916029223271</v>
      </c>
      <c r="Q40" s="157">
        <f t="shared" si="3"/>
        <v>27207556</v>
      </c>
      <c r="R40" s="157">
        <f t="shared" si="3"/>
        <v>10522970472456</v>
      </c>
    </row>
    <row r="41" spans="1:18" x14ac:dyDescent="0.3">
      <c r="A41" s="220"/>
      <c r="B41" s="8" t="s">
        <v>410</v>
      </c>
      <c r="C41" s="169">
        <v>5908430</v>
      </c>
      <c r="D41" s="169">
        <v>1372149469273</v>
      </c>
      <c r="E41" s="169">
        <v>22472</v>
      </c>
      <c r="F41" s="169">
        <v>9820457418</v>
      </c>
      <c r="G41" s="168">
        <f t="shared" si="1"/>
        <v>5930902</v>
      </c>
      <c r="H41" s="168">
        <f t="shared" si="2"/>
        <v>1381969926691</v>
      </c>
      <c r="I41" s="169">
        <v>49</v>
      </c>
      <c r="J41" s="169">
        <v>13217758</v>
      </c>
      <c r="K41" s="169">
        <v>52</v>
      </c>
      <c r="L41" s="169">
        <v>11354536</v>
      </c>
      <c r="M41" s="168">
        <v>1099835</v>
      </c>
      <c r="N41" s="168">
        <v>594386452446</v>
      </c>
      <c r="O41" s="168">
        <v>26538647</v>
      </c>
      <c r="P41" s="168">
        <v>9794891371204</v>
      </c>
      <c r="Q41" s="157">
        <f t="shared" si="3"/>
        <v>27638583</v>
      </c>
      <c r="R41" s="157">
        <f t="shared" si="3"/>
        <v>10389302395944</v>
      </c>
    </row>
    <row r="42" spans="1:18" x14ac:dyDescent="0.3">
      <c r="A42" s="220"/>
      <c r="B42" s="8" t="s">
        <v>411</v>
      </c>
      <c r="C42" s="169">
        <v>7122809</v>
      </c>
      <c r="D42" s="169">
        <v>1712856409053</v>
      </c>
      <c r="E42" s="169">
        <v>122617</v>
      </c>
      <c r="F42" s="169">
        <v>54474285479</v>
      </c>
      <c r="G42" s="168">
        <f t="shared" si="1"/>
        <v>7245426</v>
      </c>
      <c r="H42" s="168">
        <f t="shared" si="2"/>
        <v>1767330694532</v>
      </c>
      <c r="I42" s="169">
        <v>90</v>
      </c>
      <c r="J42" s="169">
        <v>16938102</v>
      </c>
      <c r="K42" s="169">
        <v>96</v>
      </c>
      <c r="L42" s="169">
        <v>37994119</v>
      </c>
      <c r="M42" s="168">
        <v>1224454</v>
      </c>
      <c r="N42" s="168">
        <v>664187754308</v>
      </c>
      <c r="O42" s="168">
        <v>30386793</v>
      </c>
      <c r="P42" s="168">
        <v>11201203613539</v>
      </c>
      <c r="Q42" s="168">
        <f t="shared" si="3"/>
        <v>31611433</v>
      </c>
      <c r="R42" s="168">
        <f t="shared" si="3"/>
        <v>11865446300068</v>
      </c>
    </row>
    <row r="43" spans="1:18" x14ac:dyDescent="0.3">
      <c r="A43" s="220"/>
      <c r="B43" s="8" t="s">
        <v>414</v>
      </c>
      <c r="C43" s="169">
        <v>8140862</v>
      </c>
      <c r="D43" s="169">
        <v>1930010187947</v>
      </c>
      <c r="E43" s="169">
        <v>161992</v>
      </c>
      <c r="F43" s="169">
        <v>70074358632</v>
      </c>
      <c r="G43" s="168">
        <f t="shared" si="1"/>
        <v>8302854</v>
      </c>
      <c r="H43" s="168">
        <f t="shared" si="2"/>
        <v>2000084546579</v>
      </c>
      <c r="I43" s="169">
        <v>68</v>
      </c>
      <c r="J43" s="169">
        <v>18116107</v>
      </c>
      <c r="K43" s="169">
        <v>64</v>
      </c>
      <c r="L43" s="169">
        <v>29512596</v>
      </c>
      <c r="M43" s="168">
        <v>1273653</v>
      </c>
      <c r="N43" s="168">
        <v>673274505335</v>
      </c>
      <c r="O43" s="168">
        <v>33105552</v>
      </c>
      <c r="P43" s="168">
        <v>11514537299873</v>
      </c>
      <c r="Q43" s="168">
        <f t="shared" ref="Q43:Q48" si="4">+O43+M43+K43+I43</f>
        <v>34379337</v>
      </c>
      <c r="R43" s="168">
        <f t="shared" ref="R43" si="5">+P43+N43+L43+J43</f>
        <v>12187859433911</v>
      </c>
    </row>
    <row r="44" spans="1:18" x14ac:dyDescent="0.3">
      <c r="A44" s="220"/>
      <c r="B44" s="8" t="s">
        <v>430</v>
      </c>
      <c r="C44" s="169">
        <v>8576826</v>
      </c>
      <c r="D44" s="169">
        <v>2055471372062</v>
      </c>
      <c r="E44" s="169">
        <v>193587</v>
      </c>
      <c r="F44" s="169">
        <v>84006814241</v>
      </c>
      <c r="G44" s="168">
        <f t="shared" ref="G44" si="6">C44+E44</f>
        <v>8770413</v>
      </c>
      <c r="H44" s="168">
        <f t="shared" ref="H44" si="7">D44+F44</f>
        <v>2139478186303</v>
      </c>
      <c r="I44" s="169">
        <v>74</v>
      </c>
      <c r="J44" s="169">
        <v>12516626</v>
      </c>
      <c r="K44" s="169">
        <v>83</v>
      </c>
      <c r="L44" s="169">
        <v>27885176</v>
      </c>
      <c r="M44" s="168">
        <v>1310918</v>
      </c>
      <c r="N44" s="168">
        <v>703339847744</v>
      </c>
      <c r="O44" s="168">
        <v>34125782</v>
      </c>
      <c r="P44" s="168">
        <v>11804433326752</v>
      </c>
      <c r="Q44" s="168">
        <f t="shared" si="4"/>
        <v>35436857</v>
      </c>
      <c r="R44" s="168">
        <f t="shared" ref="R44" si="8">+P44+N44+L44+J44</f>
        <v>12507813576298</v>
      </c>
    </row>
    <row r="45" spans="1:18" x14ac:dyDescent="0.3">
      <c r="A45" s="220"/>
      <c r="B45" s="8" t="s">
        <v>447</v>
      </c>
      <c r="C45" s="169">
        <v>9868642</v>
      </c>
      <c r="D45" s="169">
        <v>2364982156804</v>
      </c>
      <c r="E45" s="169">
        <v>245460</v>
      </c>
      <c r="F45" s="169">
        <v>104413430348</v>
      </c>
      <c r="G45" s="168">
        <f t="shared" ref="G45" si="9">C45+E45</f>
        <v>10114102</v>
      </c>
      <c r="H45" s="168">
        <f t="shared" ref="H45" si="10">D45+F45</f>
        <v>2469395587152</v>
      </c>
      <c r="I45" s="169">
        <v>81</v>
      </c>
      <c r="J45" s="169">
        <v>14572049</v>
      </c>
      <c r="K45" s="169">
        <v>90</v>
      </c>
      <c r="L45" s="169">
        <v>45160214</v>
      </c>
      <c r="M45" s="168">
        <v>1435622</v>
      </c>
      <c r="N45" s="168">
        <v>763801991309</v>
      </c>
      <c r="O45" s="168">
        <v>38144963</v>
      </c>
      <c r="P45" s="168">
        <v>12950432508679</v>
      </c>
      <c r="Q45" s="168">
        <f t="shared" si="4"/>
        <v>39580756</v>
      </c>
      <c r="R45" s="168">
        <f t="shared" ref="R45" si="11">+P45+N45+L45+J45</f>
        <v>13714294232251</v>
      </c>
    </row>
    <row r="46" spans="1:18" x14ac:dyDescent="0.3">
      <c r="A46" s="220"/>
      <c r="B46" s="8" t="s">
        <v>486</v>
      </c>
      <c r="C46" s="169">
        <v>10706079</v>
      </c>
      <c r="D46" s="169">
        <v>2572928230750</v>
      </c>
      <c r="E46" s="169">
        <v>274731</v>
      </c>
      <c r="F46" s="169">
        <v>118406726752</v>
      </c>
      <c r="G46" s="168">
        <f t="shared" ref="G46" si="12">C46+E46</f>
        <v>10980810</v>
      </c>
      <c r="H46" s="168">
        <f t="shared" ref="H46" si="13">D46+F46</f>
        <v>2691334957502</v>
      </c>
      <c r="I46" s="169">
        <v>100</v>
      </c>
      <c r="J46" s="169">
        <v>26365100</v>
      </c>
      <c r="K46" s="169">
        <v>58</v>
      </c>
      <c r="L46" s="169">
        <v>36509556</v>
      </c>
      <c r="M46" s="168">
        <v>1453519</v>
      </c>
      <c r="N46" s="168">
        <v>768447648308</v>
      </c>
      <c r="O46" s="168">
        <v>39649133</v>
      </c>
      <c r="P46" s="168">
        <v>12932538692983</v>
      </c>
      <c r="Q46" s="168">
        <f t="shared" si="4"/>
        <v>41102810</v>
      </c>
      <c r="R46" s="168">
        <f t="shared" ref="R46" si="14">+P46+N46+L46+J46</f>
        <v>13701049215947</v>
      </c>
    </row>
    <row r="47" spans="1:18" x14ac:dyDescent="0.3">
      <c r="A47" s="220"/>
      <c r="B47" s="8" t="s">
        <v>487</v>
      </c>
      <c r="C47" s="169">
        <v>12983554</v>
      </c>
      <c r="D47" s="169">
        <v>3525772079312</v>
      </c>
      <c r="E47" s="169">
        <v>315498</v>
      </c>
      <c r="F47" s="169">
        <v>144870468910</v>
      </c>
      <c r="G47" s="168">
        <f t="shared" ref="G47" si="15">C47+E47</f>
        <v>13299052</v>
      </c>
      <c r="H47" s="168">
        <f t="shared" ref="H47" si="16">D47+F47</f>
        <v>3670642548222</v>
      </c>
      <c r="I47" s="169">
        <v>82</v>
      </c>
      <c r="J47" s="169">
        <v>31580420</v>
      </c>
      <c r="K47" s="169">
        <v>65</v>
      </c>
      <c r="L47" s="169">
        <v>16812673</v>
      </c>
      <c r="M47" s="168">
        <v>1576128</v>
      </c>
      <c r="N47" s="168">
        <v>924640832493</v>
      </c>
      <c r="O47" s="168">
        <v>44621549</v>
      </c>
      <c r="P47" s="168">
        <v>15881102918446</v>
      </c>
      <c r="Q47" s="168">
        <f t="shared" si="4"/>
        <v>46197824</v>
      </c>
      <c r="R47" s="168">
        <f t="shared" ref="R47" si="17">+P47+N47+L47+J47</f>
        <v>16805792144032</v>
      </c>
    </row>
    <row r="48" spans="1:18" x14ac:dyDescent="0.3">
      <c r="A48" s="220"/>
      <c r="B48" s="8" t="s">
        <v>488</v>
      </c>
      <c r="C48" s="169">
        <v>11246073</v>
      </c>
      <c r="D48" s="169">
        <v>2856853015709</v>
      </c>
      <c r="E48" s="169">
        <v>301036</v>
      </c>
      <c r="F48" s="169">
        <v>135385116591</v>
      </c>
      <c r="G48" s="168">
        <f t="shared" ref="G48" si="18">C48+E48</f>
        <v>11547109</v>
      </c>
      <c r="H48" s="168">
        <f t="shared" ref="H48" si="19">D48+F48</f>
        <v>2992238132300</v>
      </c>
      <c r="I48" s="169">
        <v>69</v>
      </c>
      <c r="J48" s="169">
        <v>17535732</v>
      </c>
      <c r="K48" s="169">
        <v>52</v>
      </c>
      <c r="L48" s="169">
        <v>22385547</v>
      </c>
      <c r="M48" s="168">
        <v>1487091</v>
      </c>
      <c r="N48" s="168">
        <v>805139010066</v>
      </c>
      <c r="O48" s="168">
        <v>40746048</v>
      </c>
      <c r="P48" s="168">
        <v>13324277058746</v>
      </c>
      <c r="Q48" s="168">
        <f t="shared" si="4"/>
        <v>42233260</v>
      </c>
      <c r="R48" s="168">
        <f t="shared" ref="R48" si="20">+P48+N48+L48+J48</f>
        <v>14129455990091</v>
      </c>
    </row>
    <row r="49" spans="1:18" x14ac:dyDescent="0.3">
      <c r="A49" s="220"/>
      <c r="B49" s="8" t="s">
        <v>489</v>
      </c>
      <c r="C49" s="169">
        <v>11268164</v>
      </c>
      <c r="D49" s="169">
        <v>2789423223514</v>
      </c>
      <c r="E49" s="169">
        <v>319314</v>
      </c>
      <c r="F49" s="169">
        <v>138796180364</v>
      </c>
      <c r="G49" s="168">
        <f t="shared" ref="G49" si="21">C49+E49</f>
        <v>11587478</v>
      </c>
      <c r="H49" s="168">
        <f t="shared" ref="H49" si="22">D49+F49</f>
        <v>2928219403878</v>
      </c>
      <c r="I49" s="169">
        <v>756</v>
      </c>
      <c r="J49" s="169">
        <v>23188803</v>
      </c>
      <c r="K49" s="169">
        <v>41</v>
      </c>
      <c r="L49" s="169">
        <v>21158961</v>
      </c>
      <c r="M49" s="168">
        <v>1542676</v>
      </c>
      <c r="N49" s="168">
        <v>807181961569</v>
      </c>
      <c r="O49" s="168">
        <v>42307527</v>
      </c>
      <c r="P49" s="168">
        <v>13582302625729</v>
      </c>
      <c r="Q49" s="168">
        <f t="shared" ref="Q49" si="23">+O49+M49+K49+I49</f>
        <v>43851000</v>
      </c>
      <c r="R49" s="168">
        <f t="shared" ref="R49" si="24">+P49+N49+L49+J49</f>
        <v>14389528935062</v>
      </c>
    </row>
    <row r="50" spans="1:18" x14ac:dyDescent="0.3">
      <c r="A50" s="220"/>
      <c r="B50" s="8" t="s">
        <v>490</v>
      </c>
      <c r="C50" s="169">
        <v>13666612</v>
      </c>
      <c r="D50" s="169">
        <v>3479655438926</v>
      </c>
      <c r="E50" s="169">
        <v>401774</v>
      </c>
      <c r="F50" s="169">
        <v>182056421073</v>
      </c>
      <c r="G50" s="168">
        <f>C50+E50</f>
        <v>14068386</v>
      </c>
      <c r="H50" s="168">
        <f t="shared" ref="H50" si="25">D50+F50</f>
        <v>3661711859999</v>
      </c>
      <c r="I50" s="169">
        <v>1059</v>
      </c>
      <c r="J50" s="169">
        <v>41333655</v>
      </c>
      <c r="K50" s="169">
        <v>42</v>
      </c>
      <c r="L50" s="169">
        <v>19061549</v>
      </c>
      <c r="M50" s="168">
        <v>1852550</v>
      </c>
      <c r="N50" s="168">
        <v>1028959291424</v>
      </c>
      <c r="O50" s="168">
        <v>49715926</v>
      </c>
      <c r="P50" s="168">
        <v>16719845104610</v>
      </c>
      <c r="Q50" s="168">
        <f t="shared" ref="Q50" si="26">+O50+M50+K50+I50</f>
        <v>51569577</v>
      </c>
      <c r="R50" s="168">
        <f t="shared" ref="R50" si="27">+P50+N50+L50+J50</f>
        <v>17748864791238</v>
      </c>
    </row>
    <row r="51" spans="1:18" x14ac:dyDescent="0.3">
      <c r="A51" s="220"/>
      <c r="B51" s="8" t="s">
        <v>496</v>
      </c>
      <c r="C51" s="169">
        <v>13343435</v>
      </c>
      <c r="D51" s="169">
        <v>3470124185387</v>
      </c>
      <c r="E51" s="169">
        <v>405330</v>
      </c>
      <c r="F51" s="169">
        <v>186874184792</v>
      </c>
      <c r="G51" s="168">
        <f>C51+E51</f>
        <v>13748765</v>
      </c>
      <c r="H51" s="168">
        <f t="shared" ref="H51" si="28">D51+F51</f>
        <v>3656998370179</v>
      </c>
      <c r="I51" s="169">
        <v>1636</v>
      </c>
      <c r="J51" s="169">
        <v>89113378</v>
      </c>
      <c r="K51" s="169">
        <v>45</v>
      </c>
      <c r="L51" s="169">
        <v>15130523</v>
      </c>
      <c r="M51" s="168">
        <v>1829726</v>
      </c>
      <c r="N51" s="168">
        <v>1041268052425</v>
      </c>
      <c r="O51" s="168">
        <v>48714835</v>
      </c>
      <c r="P51" s="168">
        <v>16917684230584</v>
      </c>
      <c r="Q51" s="168">
        <f t="shared" ref="Q51" si="29">+O51+M51+K51+I51</f>
        <v>50546242</v>
      </c>
      <c r="R51" s="168">
        <f t="shared" ref="R51" si="30">+P51+N51+L51+J51</f>
        <v>17959056526910</v>
      </c>
    </row>
    <row r="52" spans="1:18" s="187" customFormat="1" x14ac:dyDescent="0.3">
      <c r="C52" s="238"/>
      <c r="G52" s="238"/>
      <c r="I52" s="238"/>
      <c r="Q52" s="241"/>
      <c r="R52" s="241"/>
    </row>
    <row r="53" spans="1:18" s="187" customFormat="1" x14ac:dyDescent="0.3">
      <c r="B53" s="220" t="s">
        <v>402</v>
      </c>
      <c r="C53" s="189"/>
      <c r="D53" s="189"/>
      <c r="E53" s="189"/>
      <c r="F53" s="189"/>
      <c r="G53" s="189"/>
      <c r="H53" s="189"/>
      <c r="I53" s="189"/>
      <c r="J53" s="189"/>
      <c r="K53" s="189"/>
      <c r="L53" s="189"/>
      <c r="M53" s="249"/>
      <c r="N53" s="189"/>
      <c r="Q53" s="191"/>
      <c r="R53" s="191"/>
    </row>
    <row r="54" spans="1:18" s="187" customFormat="1" x14ac:dyDescent="0.3">
      <c r="B54" s="221" t="s">
        <v>428</v>
      </c>
      <c r="C54" s="189"/>
      <c r="D54" s="189"/>
      <c r="E54" s="189"/>
      <c r="F54" s="189"/>
      <c r="G54" s="189"/>
      <c r="H54" s="189"/>
      <c r="I54" s="189"/>
      <c r="J54" s="189"/>
      <c r="K54" s="189"/>
      <c r="L54" s="189"/>
      <c r="M54" s="250"/>
      <c r="N54" s="189"/>
      <c r="R54" s="241"/>
    </row>
    <row r="55" spans="1:18" s="187" customFormat="1" x14ac:dyDescent="0.3">
      <c r="B55" s="221" t="s">
        <v>422</v>
      </c>
      <c r="C55" s="189"/>
      <c r="D55" s="189"/>
      <c r="E55" s="189"/>
      <c r="F55" s="189"/>
      <c r="G55" s="189"/>
      <c r="H55" s="189"/>
      <c r="I55" s="189"/>
      <c r="J55" s="189"/>
      <c r="K55" s="189"/>
      <c r="L55" s="189"/>
      <c r="M55" s="210"/>
      <c r="N55" s="189"/>
    </row>
    <row r="56" spans="1:18" s="187" customFormat="1" x14ac:dyDescent="0.3">
      <c r="B56" s="221" t="s">
        <v>423</v>
      </c>
      <c r="C56" s="190"/>
      <c r="D56" s="190"/>
      <c r="E56" s="190"/>
      <c r="F56" s="190"/>
      <c r="G56" s="190"/>
      <c r="H56" s="190"/>
      <c r="I56" s="190"/>
      <c r="J56" s="190"/>
      <c r="K56" s="190"/>
      <c r="L56" s="209"/>
      <c r="M56" s="209"/>
      <c r="N56" s="190"/>
    </row>
    <row r="57" spans="1:18" s="187" customFormat="1" x14ac:dyDescent="0.3">
      <c r="B57" s="221" t="s">
        <v>424</v>
      </c>
      <c r="M57" s="198"/>
      <c r="Q57" s="191"/>
      <c r="R57" s="191"/>
    </row>
    <row r="58" spans="1:18" s="187" customFormat="1" x14ac:dyDescent="0.3">
      <c r="B58" s="221" t="s">
        <v>429</v>
      </c>
      <c r="L58" s="197"/>
      <c r="M58" s="198"/>
    </row>
    <row r="59" spans="1:18" s="187" customFormat="1" x14ac:dyDescent="0.3">
      <c r="B59" s="221" t="s">
        <v>425</v>
      </c>
      <c r="J59" s="191"/>
      <c r="M59" s="191"/>
    </row>
    <row r="60" spans="1:18" s="187" customFormat="1" x14ac:dyDescent="0.3">
      <c r="B60" s="221" t="s">
        <v>426</v>
      </c>
    </row>
    <row r="61" spans="1:18" s="187" customFormat="1" x14ac:dyDescent="0.3">
      <c r="B61" s="190"/>
    </row>
    <row r="62" spans="1:18" s="187" customFormat="1" x14ac:dyDescent="0.3">
      <c r="B62" s="190"/>
    </row>
    <row r="63" spans="1:18" x14ac:dyDescent="0.3">
      <c r="B63" s="93" t="s">
        <v>261</v>
      </c>
    </row>
    <row r="66" spans="12:12" x14ac:dyDescent="0.3">
      <c r="L66" s="182"/>
    </row>
    <row r="67" spans="12:12" x14ac:dyDescent="0.3">
      <c r="L67" s="230"/>
    </row>
    <row r="68" spans="12:12" x14ac:dyDescent="0.3">
      <c r="L68" s="230"/>
    </row>
  </sheetData>
  <mergeCells count="10">
    <mergeCell ref="Q2:R2"/>
    <mergeCell ref="O2:P2"/>
    <mergeCell ref="M2:N2"/>
    <mergeCell ref="A1:A3"/>
    <mergeCell ref="B2:B3"/>
    <mergeCell ref="C2:D2"/>
    <mergeCell ref="I2:J2"/>
    <mergeCell ref="K2:L2"/>
    <mergeCell ref="E2:F2"/>
    <mergeCell ref="G2:H2"/>
  </mergeCells>
  <phoneticPr fontId="43" type="noConversion"/>
  <hyperlinks>
    <hyperlink ref="A1:A3" location="Indice!A1" display="Indice" xr:uid="{963CECAE-985D-407B-A25B-765D59ADA162}"/>
  </hyperlink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A5064C-5FAE-4401-940F-6D9DD8E6D13F}">
  <sheetPr codeName="Hoja35">
    <pageSetUpPr fitToPage="1"/>
  </sheetPr>
  <dimension ref="A1:K59"/>
  <sheetViews>
    <sheetView showGridLines="0" zoomScale="110" zoomScaleNormal="110" workbookViewId="0">
      <pane xSplit="2" ySplit="2" topLeftCell="C34" activePane="bottomRight" state="frozen"/>
      <selection activeCell="C27" sqref="C27"/>
      <selection pane="topRight" activeCell="C27" sqref="C27"/>
      <selection pane="bottomLeft" activeCell="C27" sqref="C27"/>
      <selection pane="bottomRight" activeCell="I47" sqref="I47"/>
    </sheetView>
  </sheetViews>
  <sheetFormatPr baseColWidth="10" defaultColWidth="8.88671875" defaultRowHeight="15" customHeight="1" x14ac:dyDescent="0.3"/>
  <cols>
    <col min="1" max="1" width="6.109375" style="12" customWidth="1"/>
    <col min="2" max="2" width="28.88671875" style="12" customWidth="1"/>
    <col min="3" max="3" width="11.33203125" style="10" customWidth="1"/>
    <col min="4" max="4" width="11.33203125" style="12" bestFit="1" customWidth="1"/>
    <col min="5" max="5" width="10.6640625" style="12" customWidth="1"/>
    <col min="6" max="7" width="13.88671875" style="12" customWidth="1"/>
    <col min="8" max="8" width="10.6640625" style="12" customWidth="1"/>
    <col min="9" max="9" width="15.88671875" style="12" customWidth="1"/>
    <col min="10" max="15" width="10.6640625" style="12" customWidth="1"/>
    <col min="16" max="16384" width="8.88671875" style="12"/>
  </cols>
  <sheetData>
    <row r="1" spans="1:9" ht="50.1" customHeight="1" x14ac:dyDescent="0.3">
      <c r="A1" s="278" t="s">
        <v>170</v>
      </c>
      <c r="B1" s="31" t="s">
        <v>393</v>
      </c>
    </row>
    <row r="2" spans="1:9" ht="34.200000000000003" customHeight="1" x14ac:dyDescent="0.3">
      <c r="A2" s="279"/>
      <c r="B2" s="200" t="s">
        <v>2</v>
      </c>
      <c r="C2" s="201" t="s">
        <v>379</v>
      </c>
      <c r="D2" s="201" t="s">
        <v>380</v>
      </c>
      <c r="E2" s="201" t="s">
        <v>381</v>
      </c>
      <c r="F2" s="201" t="s">
        <v>382</v>
      </c>
      <c r="G2" s="201" t="s">
        <v>383</v>
      </c>
      <c r="H2" s="201" t="s">
        <v>384</v>
      </c>
      <c r="I2" s="16" t="s">
        <v>394</v>
      </c>
    </row>
    <row r="3" spans="1:9" ht="14.25" customHeight="1" x14ac:dyDescent="0.3">
      <c r="B3" s="8" t="s">
        <v>301</v>
      </c>
      <c r="C3" s="9"/>
      <c r="D3" s="202"/>
      <c r="E3" s="202"/>
      <c r="F3" s="202"/>
      <c r="G3" s="202"/>
      <c r="H3" s="202"/>
      <c r="I3" s="202"/>
    </row>
    <row r="4" spans="1:9" ht="14.25" customHeight="1" x14ac:dyDescent="0.3">
      <c r="B4" s="8" t="s">
        <v>306</v>
      </c>
      <c r="C4" s="9"/>
      <c r="D4" s="202"/>
      <c r="E4" s="202"/>
      <c r="F4" s="202"/>
      <c r="G4" s="202"/>
      <c r="H4" s="202"/>
      <c r="I4" s="202"/>
    </row>
    <row r="5" spans="1:9" ht="14.25" customHeight="1" x14ac:dyDescent="0.3">
      <c r="B5" s="8" t="s">
        <v>307</v>
      </c>
      <c r="C5" s="9"/>
      <c r="D5" s="202"/>
      <c r="E5" s="202"/>
      <c r="F5" s="202"/>
      <c r="G5" s="202"/>
      <c r="H5" s="202"/>
      <c r="I5" s="202"/>
    </row>
    <row r="6" spans="1:9" ht="14.25" customHeight="1" x14ac:dyDescent="0.3">
      <c r="B6" s="8" t="s">
        <v>308</v>
      </c>
      <c r="C6" s="9"/>
      <c r="D6" s="202"/>
      <c r="E6" s="202"/>
      <c r="F6" s="202"/>
      <c r="G6" s="202"/>
      <c r="H6" s="202"/>
      <c r="I6" s="202"/>
    </row>
    <row r="7" spans="1:9" ht="14.25" customHeight="1" x14ac:dyDescent="0.3">
      <c r="B7" s="8" t="s">
        <v>309</v>
      </c>
      <c r="C7" s="9"/>
      <c r="D7" s="202"/>
      <c r="E7" s="202"/>
      <c r="F7" s="202"/>
      <c r="G7" s="202"/>
      <c r="H7" s="202"/>
      <c r="I7" s="202"/>
    </row>
    <row r="8" spans="1:9" ht="14.25" customHeight="1" x14ac:dyDescent="0.3">
      <c r="B8" s="8" t="s">
        <v>314</v>
      </c>
      <c r="C8" s="9"/>
      <c r="D8" s="202"/>
      <c r="E8" s="202"/>
      <c r="F8" s="202"/>
      <c r="G8" s="202"/>
      <c r="H8" s="202"/>
      <c r="I8" s="202"/>
    </row>
    <row r="9" spans="1:9" ht="14.25" customHeight="1" x14ac:dyDescent="0.3">
      <c r="B9" s="8" t="s">
        <v>315</v>
      </c>
      <c r="C9" s="9"/>
      <c r="D9" s="202"/>
      <c r="E9" s="202"/>
      <c r="F9" s="202"/>
      <c r="G9" s="202"/>
      <c r="H9" s="202"/>
      <c r="I9" s="202"/>
    </row>
    <row r="10" spans="1:9" ht="14.25" customHeight="1" x14ac:dyDescent="0.3">
      <c r="B10" s="8" t="s">
        <v>316</v>
      </c>
      <c r="C10" s="203">
        <v>290006</v>
      </c>
      <c r="D10" s="204">
        <v>39</v>
      </c>
      <c r="E10" s="204">
        <v>1</v>
      </c>
      <c r="F10" s="204">
        <v>17747</v>
      </c>
      <c r="G10" s="204">
        <v>69919</v>
      </c>
      <c r="H10" s="204">
        <v>3014</v>
      </c>
      <c r="I10" s="204">
        <f>SUM(C10:H10)</f>
        <v>380726</v>
      </c>
    </row>
    <row r="11" spans="1:9" ht="14.25" customHeight="1" x14ac:dyDescent="0.3">
      <c r="B11" s="8" t="s">
        <v>317</v>
      </c>
      <c r="C11" s="203">
        <v>315726</v>
      </c>
      <c r="D11" s="204">
        <v>42</v>
      </c>
      <c r="E11" s="204"/>
      <c r="F11" s="204">
        <v>21965</v>
      </c>
      <c r="G11" s="204">
        <v>92288</v>
      </c>
      <c r="H11" s="204">
        <v>6340</v>
      </c>
      <c r="I11" s="204">
        <f t="shared" ref="I11:I42" si="0">SUM(C11:H11)</f>
        <v>436361</v>
      </c>
    </row>
    <row r="12" spans="1:9" ht="14.25" customHeight="1" x14ac:dyDescent="0.3">
      <c r="B12" s="8" t="s">
        <v>318</v>
      </c>
      <c r="C12" s="203">
        <v>453242</v>
      </c>
      <c r="D12" s="204">
        <v>48</v>
      </c>
      <c r="E12" s="204"/>
      <c r="F12" s="204">
        <v>39549</v>
      </c>
      <c r="G12" s="204">
        <v>170530</v>
      </c>
      <c r="H12" s="204">
        <v>8186</v>
      </c>
      <c r="I12" s="204">
        <f t="shared" si="0"/>
        <v>671555</v>
      </c>
    </row>
    <row r="13" spans="1:9" ht="14.4" x14ac:dyDescent="0.3">
      <c r="B13" s="8" t="s">
        <v>319</v>
      </c>
      <c r="C13" s="203">
        <v>597997</v>
      </c>
      <c r="D13" s="204">
        <v>69</v>
      </c>
      <c r="E13" s="204"/>
      <c r="F13" s="204">
        <v>52616</v>
      </c>
      <c r="G13" s="204">
        <v>223954</v>
      </c>
      <c r="H13" s="204">
        <v>10789</v>
      </c>
      <c r="I13" s="204">
        <f t="shared" si="0"/>
        <v>885425</v>
      </c>
    </row>
    <row r="14" spans="1:9" ht="14.4" x14ac:dyDescent="0.3">
      <c r="B14" s="8" t="s">
        <v>320</v>
      </c>
      <c r="C14" s="203">
        <v>714062</v>
      </c>
      <c r="D14" s="204">
        <v>73</v>
      </c>
      <c r="E14" s="204"/>
      <c r="F14" s="204">
        <v>57745</v>
      </c>
      <c r="G14" s="204">
        <v>260596</v>
      </c>
      <c r="H14" s="204">
        <v>13068</v>
      </c>
      <c r="I14" s="204">
        <f t="shared" si="0"/>
        <v>1045544</v>
      </c>
    </row>
    <row r="15" spans="1:9" ht="14.4" x14ac:dyDescent="0.3">
      <c r="B15" s="8" t="s">
        <v>343</v>
      </c>
      <c r="C15" s="203">
        <v>802438</v>
      </c>
      <c r="D15" s="204">
        <v>72</v>
      </c>
      <c r="E15" s="204"/>
      <c r="F15" s="204">
        <v>63639</v>
      </c>
      <c r="G15" s="204">
        <v>289921</v>
      </c>
      <c r="H15" s="204">
        <v>14574</v>
      </c>
      <c r="I15" s="204">
        <f t="shared" si="0"/>
        <v>1170644</v>
      </c>
    </row>
    <row r="16" spans="1:9" ht="14.4" x14ac:dyDescent="0.3">
      <c r="B16" s="8" t="s">
        <v>344</v>
      </c>
      <c r="C16" s="203">
        <v>882855</v>
      </c>
      <c r="D16" s="204">
        <v>72</v>
      </c>
      <c r="E16" s="204"/>
      <c r="F16" s="204">
        <v>71888</v>
      </c>
      <c r="G16" s="204">
        <v>319418</v>
      </c>
      <c r="H16" s="204">
        <v>16345</v>
      </c>
      <c r="I16" s="204">
        <f t="shared" si="0"/>
        <v>1290578</v>
      </c>
    </row>
    <row r="17" spans="2:10" ht="14.4" x14ac:dyDescent="0.3">
      <c r="B17" s="8" t="s">
        <v>345</v>
      </c>
      <c r="C17" s="203">
        <v>953544</v>
      </c>
      <c r="D17" s="204">
        <v>98</v>
      </c>
      <c r="E17" s="204"/>
      <c r="F17" s="204">
        <v>80270</v>
      </c>
      <c r="G17" s="204">
        <v>348147</v>
      </c>
      <c r="H17" s="204">
        <v>18508</v>
      </c>
      <c r="I17" s="204">
        <f t="shared" si="0"/>
        <v>1400567</v>
      </c>
    </row>
    <row r="18" spans="2:10" ht="14.4" x14ac:dyDescent="0.3">
      <c r="B18" s="8" t="s">
        <v>346</v>
      </c>
      <c r="C18" s="203">
        <v>1024173</v>
      </c>
      <c r="D18" s="204">
        <v>116</v>
      </c>
      <c r="E18" s="204"/>
      <c r="F18" s="212">
        <v>89448</v>
      </c>
      <c r="G18" s="212">
        <v>380250</v>
      </c>
      <c r="H18" s="204">
        <v>19460</v>
      </c>
      <c r="I18" s="204">
        <f t="shared" si="0"/>
        <v>1513447</v>
      </c>
    </row>
    <row r="19" spans="2:10" ht="14.4" x14ac:dyDescent="0.3">
      <c r="B19" s="8" t="s">
        <v>347</v>
      </c>
      <c r="C19" s="203">
        <v>1092367</v>
      </c>
      <c r="D19" s="204">
        <v>126</v>
      </c>
      <c r="E19" s="204"/>
      <c r="F19" s="212">
        <v>98351</v>
      </c>
      <c r="G19" s="212">
        <v>412422</v>
      </c>
      <c r="H19" s="204">
        <v>20486</v>
      </c>
      <c r="I19" s="204">
        <f t="shared" si="0"/>
        <v>1623752</v>
      </c>
    </row>
    <row r="20" spans="2:10" ht="14.4" x14ac:dyDescent="0.3">
      <c r="B20" s="8" t="s">
        <v>348</v>
      </c>
      <c r="C20" s="203">
        <v>1162968</v>
      </c>
      <c r="D20" s="204">
        <v>129</v>
      </c>
      <c r="E20" s="204"/>
      <c r="F20" s="212">
        <v>109503</v>
      </c>
      <c r="G20" s="212">
        <v>452321</v>
      </c>
      <c r="H20" s="204">
        <v>21711</v>
      </c>
      <c r="I20" s="204">
        <f t="shared" si="0"/>
        <v>1746632</v>
      </c>
    </row>
    <row r="21" spans="2:10" ht="14.4" x14ac:dyDescent="0.3">
      <c r="B21" s="8" t="s">
        <v>349</v>
      </c>
      <c r="C21" s="203">
        <v>1249326</v>
      </c>
      <c r="D21" s="204">
        <v>146</v>
      </c>
      <c r="E21" s="204"/>
      <c r="F21" s="212">
        <v>129510</v>
      </c>
      <c r="G21" s="212">
        <v>513856</v>
      </c>
      <c r="H21" s="204">
        <v>23458</v>
      </c>
      <c r="I21" s="204">
        <f t="shared" si="0"/>
        <v>1916296</v>
      </c>
    </row>
    <row r="22" spans="2:10" ht="14.4" x14ac:dyDescent="0.3">
      <c r="B22" s="8" t="s">
        <v>350</v>
      </c>
      <c r="C22" s="203">
        <v>1309328</v>
      </c>
      <c r="D22" s="204">
        <v>167</v>
      </c>
      <c r="E22" s="204"/>
      <c r="F22" s="212">
        <v>145822</v>
      </c>
      <c r="G22" s="212">
        <v>558137</v>
      </c>
      <c r="H22" s="204">
        <v>24936</v>
      </c>
      <c r="I22" s="204">
        <f t="shared" si="0"/>
        <v>2038390</v>
      </c>
    </row>
    <row r="23" spans="2:10" ht="14.25" customHeight="1" x14ac:dyDescent="0.3">
      <c r="B23" s="8" t="s">
        <v>351</v>
      </c>
      <c r="C23" s="203">
        <v>1370790</v>
      </c>
      <c r="D23" s="204">
        <v>189</v>
      </c>
      <c r="E23" s="204"/>
      <c r="F23" s="212">
        <v>154895</v>
      </c>
      <c r="G23" s="212">
        <v>593444</v>
      </c>
      <c r="H23" s="204">
        <v>26465</v>
      </c>
      <c r="I23" s="204">
        <f t="shared" si="0"/>
        <v>2145783</v>
      </c>
    </row>
    <row r="24" spans="2:10" ht="14.25" customHeight="1" x14ac:dyDescent="0.3">
      <c r="B24" s="8" t="s">
        <v>356</v>
      </c>
      <c r="C24" s="203">
        <v>1438008</v>
      </c>
      <c r="D24" s="204">
        <v>199</v>
      </c>
      <c r="E24" s="204"/>
      <c r="F24" s="212">
        <v>164279</v>
      </c>
      <c r="G24" s="212">
        <v>631705</v>
      </c>
      <c r="H24" s="204">
        <v>27970</v>
      </c>
      <c r="I24" s="204">
        <f t="shared" si="0"/>
        <v>2262161</v>
      </c>
    </row>
    <row r="25" spans="2:10" ht="14.25" customHeight="1" x14ac:dyDescent="0.3">
      <c r="B25" s="8" t="s">
        <v>360</v>
      </c>
      <c r="C25" s="203">
        <v>1501818</v>
      </c>
      <c r="D25" s="204">
        <v>223</v>
      </c>
      <c r="E25" s="204"/>
      <c r="F25" s="212">
        <v>173896</v>
      </c>
      <c r="G25" s="212">
        <v>670868</v>
      </c>
      <c r="H25" s="204">
        <v>29297</v>
      </c>
      <c r="I25" s="204">
        <f t="shared" si="0"/>
        <v>2376102</v>
      </c>
    </row>
    <row r="26" spans="2:10" ht="14.25" customHeight="1" x14ac:dyDescent="0.3">
      <c r="B26" s="8" t="s">
        <v>376</v>
      </c>
      <c r="C26" s="206">
        <v>1570392</v>
      </c>
      <c r="D26" s="212">
        <v>244</v>
      </c>
      <c r="E26" s="212"/>
      <c r="F26" s="212">
        <v>184826</v>
      </c>
      <c r="G26" s="212">
        <v>715659</v>
      </c>
      <c r="H26" s="212">
        <v>30908</v>
      </c>
      <c r="I26" s="204">
        <f t="shared" si="0"/>
        <v>2502029</v>
      </c>
    </row>
    <row r="27" spans="2:10" ht="14.25" customHeight="1" x14ac:dyDescent="0.3">
      <c r="B27" s="8" t="s">
        <v>377</v>
      </c>
      <c r="C27" s="206">
        <v>1635150</v>
      </c>
      <c r="D27" s="212">
        <v>274</v>
      </c>
      <c r="E27" s="212"/>
      <c r="F27" s="212">
        <v>193332</v>
      </c>
      <c r="G27" s="212">
        <v>756709</v>
      </c>
      <c r="H27" s="212">
        <v>32098</v>
      </c>
      <c r="I27" s="204">
        <f t="shared" si="0"/>
        <v>2617563</v>
      </c>
      <c r="J27" s="214"/>
    </row>
    <row r="28" spans="2:10" ht="14.25" customHeight="1" x14ac:dyDescent="0.3">
      <c r="B28" s="8" t="s">
        <v>399</v>
      </c>
      <c r="C28" s="206">
        <v>1695761</v>
      </c>
      <c r="D28" s="212">
        <v>303</v>
      </c>
      <c r="E28" s="212"/>
      <c r="F28" s="212">
        <v>201992</v>
      </c>
      <c r="G28" s="212">
        <v>789521</v>
      </c>
      <c r="H28" s="212">
        <v>33427</v>
      </c>
      <c r="I28" s="204">
        <f t="shared" si="0"/>
        <v>2721004</v>
      </c>
    </row>
    <row r="29" spans="2:10" ht="14.25" customHeight="1" x14ac:dyDescent="0.3">
      <c r="B29" s="8" t="s">
        <v>400</v>
      </c>
      <c r="C29" s="206">
        <v>1775581</v>
      </c>
      <c r="D29" s="212">
        <v>325</v>
      </c>
      <c r="E29" s="212"/>
      <c r="F29" s="212">
        <v>213873</v>
      </c>
      <c r="G29" s="212">
        <v>841661</v>
      </c>
      <c r="H29" s="212">
        <v>34848</v>
      </c>
      <c r="I29" s="204">
        <f t="shared" si="0"/>
        <v>2866288</v>
      </c>
    </row>
    <row r="30" spans="2:10" ht="14.25" customHeight="1" x14ac:dyDescent="0.3">
      <c r="B30" s="8" t="s">
        <v>401</v>
      </c>
      <c r="C30" s="206">
        <v>1854070</v>
      </c>
      <c r="D30" s="212">
        <v>347</v>
      </c>
      <c r="E30" s="212"/>
      <c r="F30" s="212">
        <v>223429</v>
      </c>
      <c r="G30" s="212">
        <v>890862</v>
      </c>
      <c r="H30" s="212">
        <v>36538</v>
      </c>
      <c r="I30" s="204">
        <f t="shared" si="0"/>
        <v>3005246</v>
      </c>
    </row>
    <row r="31" spans="2:10" ht="14.25" customHeight="1" x14ac:dyDescent="0.3">
      <c r="B31" s="8" t="s">
        <v>404</v>
      </c>
      <c r="C31" s="203">
        <v>1931320</v>
      </c>
      <c r="D31" s="204">
        <v>385</v>
      </c>
      <c r="E31" s="204"/>
      <c r="F31" s="212">
        <v>229051</v>
      </c>
      <c r="G31" s="212">
        <v>939809</v>
      </c>
      <c r="H31" s="204">
        <v>38114</v>
      </c>
      <c r="I31" s="204">
        <f t="shared" si="0"/>
        <v>3138679</v>
      </c>
    </row>
    <row r="32" spans="2:10" ht="14.25" customHeight="1" x14ac:dyDescent="0.3">
      <c r="B32" s="8" t="s">
        <v>410</v>
      </c>
      <c r="C32" s="203">
        <v>2012425</v>
      </c>
      <c r="D32" s="204">
        <v>428</v>
      </c>
      <c r="E32" s="204"/>
      <c r="F32" s="212">
        <v>239761</v>
      </c>
      <c r="G32" s="212">
        <v>993426</v>
      </c>
      <c r="H32" s="204">
        <v>41692</v>
      </c>
      <c r="I32" s="204">
        <f t="shared" si="0"/>
        <v>3287732</v>
      </c>
    </row>
    <row r="33" spans="2:11" ht="14.25" customHeight="1" x14ac:dyDescent="0.3">
      <c r="B33" s="8" t="s">
        <v>411</v>
      </c>
      <c r="C33" s="206">
        <v>2107419</v>
      </c>
      <c r="D33" s="212">
        <v>462</v>
      </c>
      <c r="E33" s="212"/>
      <c r="F33" s="212">
        <v>257822</v>
      </c>
      <c r="G33" s="212">
        <v>1064660</v>
      </c>
      <c r="H33" s="212">
        <v>47308</v>
      </c>
      <c r="I33" s="212">
        <f t="shared" si="0"/>
        <v>3477671</v>
      </c>
    </row>
    <row r="34" spans="2:11" ht="14.25" customHeight="1" x14ac:dyDescent="0.3">
      <c r="B34" s="8" t="s">
        <v>414</v>
      </c>
      <c r="C34" s="206">
        <v>2194929</v>
      </c>
      <c r="D34" s="212">
        <v>493</v>
      </c>
      <c r="E34" s="212"/>
      <c r="F34" s="212">
        <v>271215</v>
      </c>
      <c r="G34" s="212">
        <v>1128861</v>
      </c>
      <c r="H34" s="212">
        <v>50808</v>
      </c>
      <c r="I34" s="212">
        <f t="shared" si="0"/>
        <v>3646306</v>
      </c>
    </row>
    <row r="35" spans="2:11" ht="14.25" customHeight="1" x14ac:dyDescent="0.3">
      <c r="B35" s="8" t="s">
        <v>430</v>
      </c>
      <c r="C35" s="206">
        <v>2275982</v>
      </c>
      <c r="D35" s="212">
        <v>531</v>
      </c>
      <c r="E35" s="212"/>
      <c r="F35" s="212">
        <v>285383</v>
      </c>
      <c r="G35" s="212">
        <v>1193959</v>
      </c>
      <c r="H35" s="212">
        <v>53764</v>
      </c>
      <c r="I35" s="212">
        <f t="shared" si="0"/>
        <v>3809619</v>
      </c>
    </row>
    <row r="36" spans="2:11" ht="14.25" customHeight="1" x14ac:dyDescent="0.3">
      <c r="B36" s="8" t="s">
        <v>447</v>
      </c>
      <c r="C36" s="206">
        <v>2359007</v>
      </c>
      <c r="D36" s="212">
        <v>563</v>
      </c>
      <c r="E36" s="212"/>
      <c r="F36" s="212">
        <v>300838</v>
      </c>
      <c r="G36" s="212">
        <v>1264118</v>
      </c>
      <c r="H36" s="212">
        <v>56171</v>
      </c>
      <c r="I36" s="212">
        <f t="shared" si="0"/>
        <v>3980697</v>
      </c>
    </row>
    <row r="37" spans="2:11" ht="14.25" customHeight="1" x14ac:dyDescent="0.3">
      <c r="B37" s="8" t="s">
        <v>486</v>
      </c>
      <c r="C37" s="206">
        <v>2434807</v>
      </c>
      <c r="D37" s="212">
        <v>594</v>
      </c>
      <c r="E37" s="212"/>
      <c r="F37" s="212">
        <v>313586</v>
      </c>
      <c r="G37" s="212">
        <v>1323541</v>
      </c>
      <c r="H37" s="212">
        <v>58825</v>
      </c>
      <c r="I37" s="212">
        <f t="shared" si="0"/>
        <v>4131353</v>
      </c>
    </row>
    <row r="38" spans="2:11" ht="14.25" customHeight="1" x14ac:dyDescent="0.3">
      <c r="B38" s="8" t="s">
        <v>487</v>
      </c>
      <c r="C38" s="206">
        <v>2511343</v>
      </c>
      <c r="D38" s="212">
        <v>629</v>
      </c>
      <c r="E38" s="212"/>
      <c r="F38" s="212">
        <v>326959</v>
      </c>
      <c r="G38" s="212">
        <v>1381368</v>
      </c>
      <c r="H38" s="212">
        <v>61413</v>
      </c>
      <c r="I38" s="212">
        <f t="shared" si="0"/>
        <v>4281712</v>
      </c>
      <c r="J38" s="111"/>
      <c r="K38" s="111"/>
    </row>
    <row r="39" spans="2:11" ht="14.25" customHeight="1" x14ac:dyDescent="0.3">
      <c r="B39" s="8" t="s">
        <v>488</v>
      </c>
      <c r="C39" s="206">
        <v>2588889</v>
      </c>
      <c r="D39" s="212">
        <v>667</v>
      </c>
      <c r="E39" s="212"/>
      <c r="F39" s="212">
        <v>343116</v>
      </c>
      <c r="G39" s="212">
        <v>1442080</v>
      </c>
      <c r="H39" s="212">
        <v>64086</v>
      </c>
      <c r="I39" s="212">
        <f t="shared" si="0"/>
        <v>4438838</v>
      </c>
    </row>
    <row r="40" spans="2:11" ht="14.25" customHeight="1" x14ac:dyDescent="0.3">
      <c r="B40" s="8" t="s">
        <v>489</v>
      </c>
      <c r="C40" s="206">
        <v>2653433</v>
      </c>
      <c r="D40" s="212">
        <v>684</v>
      </c>
      <c r="E40" s="212"/>
      <c r="F40" s="212">
        <v>355983</v>
      </c>
      <c r="G40" s="212">
        <v>1493940</v>
      </c>
      <c r="H40" s="212">
        <v>66541</v>
      </c>
      <c r="I40" s="212">
        <f t="shared" si="0"/>
        <v>4570581</v>
      </c>
    </row>
    <row r="41" spans="2:11" ht="14.25" customHeight="1" x14ac:dyDescent="0.3">
      <c r="B41" s="8" t="s">
        <v>490</v>
      </c>
      <c r="C41" s="206">
        <v>2732415</v>
      </c>
      <c r="D41" s="212">
        <v>770</v>
      </c>
      <c r="E41" s="212"/>
      <c r="F41" s="212">
        <v>382170</v>
      </c>
      <c r="G41" s="212">
        <v>1576443</v>
      </c>
      <c r="H41" s="212">
        <v>69750</v>
      </c>
      <c r="I41" s="212">
        <f t="shared" si="0"/>
        <v>4761548</v>
      </c>
    </row>
    <row r="42" spans="2:11" ht="14.25" customHeight="1" x14ac:dyDescent="0.3">
      <c r="B42" s="8" t="s">
        <v>496</v>
      </c>
      <c r="C42" s="206">
        <v>2800595</v>
      </c>
      <c r="D42" s="212">
        <v>811</v>
      </c>
      <c r="E42" s="212"/>
      <c r="F42" s="212">
        <v>401562</v>
      </c>
      <c r="G42" s="212">
        <v>1643946</v>
      </c>
      <c r="H42" s="212">
        <v>72401</v>
      </c>
      <c r="I42" s="212">
        <f t="shared" si="0"/>
        <v>4919315</v>
      </c>
    </row>
    <row r="43" spans="2:11" ht="15" customHeight="1" x14ac:dyDescent="0.3">
      <c r="B43" s="93"/>
      <c r="C43" s="243"/>
    </row>
    <row r="44" spans="2:11" ht="15" customHeight="1" x14ac:dyDescent="0.3">
      <c r="B44" s="93" t="s">
        <v>385</v>
      </c>
    </row>
    <row r="45" spans="2:11" ht="15" customHeight="1" x14ac:dyDescent="0.3">
      <c r="B45" s="93" t="s">
        <v>386</v>
      </c>
    </row>
    <row r="46" spans="2:11" ht="15" customHeight="1" x14ac:dyDescent="0.3">
      <c r="B46" s="93" t="s">
        <v>387</v>
      </c>
    </row>
    <row r="47" spans="2:11" ht="15" customHeight="1" x14ac:dyDescent="0.3">
      <c r="B47" s="93" t="s">
        <v>388</v>
      </c>
    </row>
    <row r="48" spans="2:11" ht="15" customHeight="1" x14ac:dyDescent="0.3">
      <c r="B48" s="93" t="s">
        <v>389</v>
      </c>
    </row>
    <row r="49" spans="2:4" ht="15" customHeight="1" x14ac:dyDescent="0.3">
      <c r="B49" s="93" t="s">
        <v>390</v>
      </c>
    </row>
    <row r="50" spans="2:4" ht="15" customHeight="1" x14ac:dyDescent="0.3">
      <c r="B50" s="93" t="s">
        <v>391</v>
      </c>
    </row>
    <row r="51" spans="2:4" ht="15" customHeight="1" x14ac:dyDescent="0.3">
      <c r="B51" s="93"/>
    </row>
    <row r="52" spans="2:4" ht="15" customHeight="1" x14ac:dyDescent="0.3">
      <c r="B52" s="93" t="s">
        <v>261</v>
      </c>
    </row>
    <row r="56" spans="2:4" ht="15" customHeight="1" x14ac:dyDescent="0.3">
      <c r="D56" s="10"/>
    </row>
    <row r="57" spans="2:4" ht="15" customHeight="1" x14ac:dyDescent="0.3">
      <c r="D57" s="10"/>
    </row>
    <row r="58" spans="2:4" ht="15" customHeight="1" x14ac:dyDescent="0.3">
      <c r="D58" s="10"/>
    </row>
    <row r="59" spans="2:4" ht="15" customHeight="1" x14ac:dyDescent="0.3">
      <c r="D59" s="10"/>
    </row>
  </sheetData>
  <mergeCells count="1">
    <mergeCell ref="A1:A2"/>
  </mergeCells>
  <phoneticPr fontId="44" type="noConversion"/>
  <hyperlinks>
    <hyperlink ref="A1:A2" location="Indice!A1" display="Indice" xr:uid="{E87A997A-912D-44F2-97EF-68D1B9BB9F56}"/>
  </hyperlinks>
  <printOptions horizontalCentered="1" verticalCentered="1"/>
  <pageMargins left="0.19685039370078741" right="0.19685039370078741" top="0.19685039370078741" bottom="0.19685039370078741" header="0.19685039370078741" footer="0.19685039370078741"/>
  <pageSetup paperSize="9" orientation="portrait" r:id="rId1"/>
  <headerFooter>
    <oddHeader>&amp;C&amp;F</oddHeader>
    <oddFooter>&amp;R&amp;A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6ADF3C-02B1-4B3A-A816-2EA70CB917DA}">
  <sheetPr codeName="Hoja36">
    <pageSetUpPr fitToPage="1"/>
  </sheetPr>
  <dimension ref="A1:Z44"/>
  <sheetViews>
    <sheetView showGridLines="0" zoomScale="90" zoomScaleNormal="90" workbookViewId="0">
      <pane xSplit="2" ySplit="2" topLeftCell="C26" activePane="bottomRight" state="frozen"/>
      <selection activeCell="C27" sqref="C27"/>
      <selection pane="topRight" activeCell="C27" sqref="C27"/>
      <selection pane="bottomLeft" activeCell="C27" sqref="C27"/>
      <selection pane="bottomRight" sqref="A1:A2"/>
    </sheetView>
  </sheetViews>
  <sheetFormatPr baseColWidth="10" defaultColWidth="8.88671875" defaultRowHeight="15" customHeight="1" x14ac:dyDescent="0.3"/>
  <cols>
    <col min="1" max="1" width="6.109375" style="12" customWidth="1"/>
    <col min="2" max="2" width="27.6640625" style="12" customWidth="1"/>
    <col min="3" max="3" width="18.6640625" style="10" bestFit="1" customWidth="1"/>
    <col min="4" max="4" width="17.88671875" style="12" bestFit="1" customWidth="1"/>
    <col min="5" max="5" width="17.6640625" style="12" bestFit="1" customWidth="1"/>
    <col min="6" max="6" width="17.88671875" style="12" bestFit="1" customWidth="1"/>
    <col min="7" max="7" width="16.6640625" style="12" bestFit="1" customWidth="1"/>
    <col min="8" max="8" width="17.6640625" style="12" bestFit="1" customWidth="1"/>
    <col min="9" max="9" width="17.109375" style="12" bestFit="1" customWidth="1"/>
    <col min="10" max="10" width="17.44140625" style="12" bestFit="1" customWidth="1"/>
    <col min="11" max="11" width="17.6640625" style="12" bestFit="1" customWidth="1"/>
    <col min="12" max="12" width="15.44140625" style="12" bestFit="1" customWidth="1"/>
    <col min="13" max="13" width="18.5546875" style="12" bestFit="1" customWidth="1"/>
    <col min="14" max="14" width="17.44140625" style="12" bestFit="1" customWidth="1"/>
    <col min="15" max="15" width="16.6640625" style="12" bestFit="1" customWidth="1"/>
    <col min="16" max="16" width="17" style="12" bestFit="1" customWidth="1"/>
    <col min="17" max="17" width="16.109375" style="12" bestFit="1" customWidth="1"/>
    <col min="18" max="18" width="17.6640625" style="12" bestFit="1" customWidth="1"/>
    <col min="19" max="19" width="16.33203125" style="12" bestFit="1" customWidth="1"/>
    <col min="20" max="20" width="18.109375" style="12" bestFit="1" customWidth="1"/>
    <col min="21" max="21" width="17.6640625" style="12" bestFit="1" customWidth="1"/>
    <col min="22" max="22" width="17" style="12" bestFit="1" customWidth="1"/>
    <col min="23" max="23" width="17.6640625" style="12" bestFit="1" customWidth="1"/>
    <col min="24" max="24" width="16.88671875" style="12" bestFit="1" customWidth="1"/>
    <col min="25" max="25" width="16.5546875" style="12" bestFit="1" customWidth="1"/>
    <col min="26" max="26" width="11.109375" style="12" bestFit="1" customWidth="1"/>
    <col min="27" max="16384" width="8.88671875" style="12"/>
  </cols>
  <sheetData>
    <row r="1" spans="1:26" ht="50.1" customHeight="1" x14ac:dyDescent="0.3">
      <c r="A1" s="278" t="s">
        <v>170</v>
      </c>
      <c r="B1" s="31" t="s">
        <v>395</v>
      </c>
      <c r="C1" s="48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spans="1:26" ht="25.2" customHeight="1" x14ac:dyDescent="0.3">
      <c r="A2" s="279"/>
      <c r="B2" s="200" t="s">
        <v>2</v>
      </c>
      <c r="C2" s="205" t="s">
        <v>37</v>
      </c>
      <c r="D2" s="205" t="s">
        <v>39</v>
      </c>
      <c r="E2" s="205" t="s">
        <v>47</v>
      </c>
      <c r="F2" s="205" t="s">
        <v>40</v>
      </c>
      <c r="G2" s="205" t="s">
        <v>48</v>
      </c>
      <c r="H2" s="205" t="s">
        <v>41</v>
      </c>
      <c r="I2" s="205" t="s">
        <v>49</v>
      </c>
      <c r="J2" s="205" t="s">
        <v>50</v>
      </c>
      <c r="K2" s="205" t="s">
        <v>42</v>
      </c>
      <c r="L2" s="205" t="s">
        <v>43</v>
      </c>
      <c r="M2" s="205" t="s">
        <v>70</v>
      </c>
      <c r="N2" s="205" t="s">
        <v>51</v>
      </c>
      <c r="O2" s="205" t="s">
        <v>72</v>
      </c>
      <c r="P2" s="205" t="s">
        <v>73</v>
      </c>
      <c r="Q2" s="205" t="s">
        <v>74</v>
      </c>
      <c r="R2" s="205" t="s">
        <v>75</v>
      </c>
      <c r="S2" s="205" t="s">
        <v>52</v>
      </c>
      <c r="T2" s="205" t="s">
        <v>53</v>
      </c>
      <c r="U2" s="205" t="s">
        <v>77</v>
      </c>
      <c r="V2" s="205" t="s">
        <v>78</v>
      </c>
      <c r="W2" s="205" t="s">
        <v>45</v>
      </c>
      <c r="X2" s="205" t="s">
        <v>46</v>
      </c>
      <c r="Y2" s="205" t="s">
        <v>378</v>
      </c>
      <c r="Z2" s="205" t="s">
        <v>370</v>
      </c>
    </row>
    <row r="3" spans="1:26" ht="14.25" customHeight="1" x14ac:dyDescent="0.3">
      <c r="A3" s="2"/>
      <c r="B3" s="8" t="s">
        <v>301</v>
      </c>
      <c r="C3" s="9"/>
      <c r="D3" s="208"/>
      <c r="E3" s="208"/>
      <c r="F3" s="208"/>
      <c r="G3" s="208"/>
      <c r="H3" s="208"/>
      <c r="I3" s="208"/>
      <c r="J3" s="208"/>
      <c r="K3" s="208"/>
      <c r="L3" s="208"/>
      <c r="M3" s="208"/>
      <c r="N3" s="208"/>
      <c r="O3" s="208"/>
      <c r="P3" s="208"/>
      <c r="Q3" s="208"/>
      <c r="R3" s="208"/>
      <c r="S3" s="208"/>
      <c r="T3" s="208"/>
      <c r="U3" s="208"/>
      <c r="V3" s="208"/>
      <c r="W3" s="208"/>
      <c r="X3" s="208"/>
      <c r="Y3" s="208"/>
      <c r="Z3" s="206">
        <f t="shared" ref="Z3:Z41" si="0">SUM(C3:Y3)</f>
        <v>0</v>
      </c>
    </row>
    <row r="4" spans="1:26" ht="14.25" customHeight="1" x14ac:dyDescent="0.3">
      <c r="A4" s="2"/>
      <c r="B4" s="8" t="s">
        <v>306</v>
      </c>
      <c r="C4" s="9"/>
      <c r="D4" s="208"/>
      <c r="E4" s="208"/>
      <c r="F4" s="208"/>
      <c r="G4" s="208"/>
      <c r="H4" s="208"/>
      <c r="I4" s="208"/>
      <c r="J4" s="208"/>
      <c r="K4" s="208"/>
      <c r="L4" s="208"/>
      <c r="M4" s="208"/>
      <c r="N4" s="208"/>
      <c r="O4" s="208"/>
      <c r="P4" s="208"/>
      <c r="Q4" s="208"/>
      <c r="R4" s="208"/>
      <c r="S4" s="208"/>
      <c r="T4" s="208"/>
      <c r="U4" s="208"/>
      <c r="V4" s="208"/>
      <c r="W4" s="208"/>
      <c r="X4" s="208"/>
      <c r="Y4" s="208"/>
      <c r="Z4" s="206">
        <f t="shared" si="0"/>
        <v>0</v>
      </c>
    </row>
    <row r="5" spans="1:26" ht="14.25" customHeight="1" x14ac:dyDescent="0.3">
      <c r="A5" s="2"/>
      <c r="B5" s="8" t="s">
        <v>307</v>
      </c>
      <c r="C5" s="9"/>
      <c r="D5" s="208"/>
      <c r="E5" s="208"/>
      <c r="F5" s="208"/>
      <c r="G5" s="208"/>
      <c r="H5" s="208"/>
      <c r="I5" s="208"/>
      <c r="J5" s="208"/>
      <c r="K5" s="208"/>
      <c r="L5" s="208"/>
      <c r="M5" s="208"/>
      <c r="N5" s="208"/>
      <c r="O5" s="208"/>
      <c r="P5" s="208"/>
      <c r="Q5" s="208"/>
      <c r="R5" s="208"/>
      <c r="S5" s="208"/>
      <c r="T5" s="208"/>
      <c r="U5" s="208"/>
      <c r="V5" s="208"/>
      <c r="W5" s="208"/>
      <c r="X5" s="208"/>
      <c r="Y5" s="208"/>
      <c r="Z5" s="206">
        <f t="shared" si="0"/>
        <v>0</v>
      </c>
    </row>
    <row r="6" spans="1:26" ht="14.25" customHeight="1" x14ac:dyDescent="0.3">
      <c r="A6" s="2"/>
      <c r="B6" s="8" t="s">
        <v>308</v>
      </c>
      <c r="C6" s="9"/>
      <c r="D6" s="208"/>
      <c r="E6" s="208"/>
      <c r="F6" s="208"/>
      <c r="G6" s="208"/>
      <c r="H6" s="208"/>
      <c r="I6" s="208"/>
      <c r="J6" s="208"/>
      <c r="K6" s="208"/>
      <c r="L6" s="208"/>
      <c r="M6" s="208"/>
      <c r="N6" s="208"/>
      <c r="O6" s="208"/>
      <c r="P6" s="208"/>
      <c r="Q6" s="208"/>
      <c r="R6" s="208"/>
      <c r="S6" s="208"/>
      <c r="T6" s="208"/>
      <c r="U6" s="208"/>
      <c r="V6" s="208"/>
      <c r="W6" s="208"/>
      <c r="X6" s="208"/>
      <c r="Y6" s="208"/>
      <c r="Z6" s="206">
        <f t="shared" si="0"/>
        <v>0</v>
      </c>
    </row>
    <row r="7" spans="1:26" ht="14.25" customHeight="1" x14ac:dyDescent="0.3">
      <c r="A7" s="2"/>
      <c r="B7" s="8" t="s">
        <v>309</v>
      </c>
      <c r="C7" s="9"/>
      <c r="D7" s="208"/>
      <c r="E7" s="208"/>
      <c r="F7" s="208"/>
      <c r="G7" s="208"/>
      <c r="H7" s="208"/>
      <c r="I7" s="208"/>
      <c r="J7" s="208"/>
      <c r="K7" s="208"/>
      <c r="L7" s="208"/>
      <c r="M7" s="208"/>
      <c r="N7" s="208"/>
      <c r="O7" s="208"/>
      <c r="P7" s="208"/>
      <c r="Q7" s="208"/>
      <c r="R7" s="208"/>
      <c r="S7" s="208"/>
      <c r="T7" s="208"/>
      <c r="U7" s="208"/>
      <c r="V7" s="208"/>
      <c r="W7" s="208"/>
      <c r="X7" s="208"/>
      <c r="Y7" s="208"/>
      <c r="Z7" s="206">
        <f t="shared" si="0"/>
        <v>0</v>
      </c>
    </row>
    <row r="8" spans="1:26" ht="14.25" customHeight="1" x14ac:dyDescent="0.3">
      <c r="A8" s="2"/>
      <c r="B8" s="8" t="s">
        <v>314</v>
      </c>
      <c r="C8" s="9"/>
      <c r="D8" s="208"/>
      <c r="E8" s="208"/>
      <c r="F8" s="208"/>
      <c r="G8" s="208"/>
      <c r="H8" s="208"/>
      <c r="I8" s="208"/>
      <c r="J8" s="208"/>
      <c r="K8" s="208"/>
      <c r="L8" s="208"/>
      <c r="M8" s="208"/>
      <c r="N8" s="208"/>
      <c r="O8" s="208"/>
      <c r="P8" s="208"/>
      <c r="Q8" s="208"/>
      <c r="R8" s="208"/>
      <c r="S8" s="208"/>
      <c r="T8" s="208"/>
      <c r="U8" s="208"/>
      <c r="V8" s="208"/>
      <c r="W8" s="208"/>
      <c r="X8" s="208"/>
      <c r="Y8" s="208"/>
      <c r="Z8" s="206">
        <f t="shared" si="0"/>
        <v>0</v>
      </c>
    </row>
    <row r="9" spans="1:26" ht="14.25" customHeight="1" x14ac:dyDescent="0.3">
      <c r="A9" s="2"/>
      <c r="B9" s="8" t="s">
        <v>315</v>
      </c>
      <c r="C9" s="9"/>
      <c r="D9" s="208"/>
      <c r="E9" s="208"/>
      <c r="F9" s="208"/>
      <c r="G9" s="208"/>
      <c r="H9" s="208"/>
      <c r="I9" s="208"/>
      <c r="J9" s="208"/>
      <c r="K9" s="208"/>
      <c r="L9" s="208"/>
      <c r="M9" s="208"/>
      <c r="N9" s="208"/>
      <c r="O9" s="208"/>
      <c r="P9" s="208"/>
      <c r="Q9" s="208"/>
      <c r="R9" s="208"/>
      <c r="S9" s="208"/>
      <c r="T9" s="208"/>
      <c r="U9" s="208"/>
      <c r="V9" s="208"/>
      <c r="W9" s="208"/>
      <c r="X9" s="208"/>
      <c r="Y9" s="208"/>
      <c r="Z9" s="206">
        <f t="shared" si="0"/>
        <v>0</v>
      </c>
    </row>
    <row r="10" spans="1:26" ht="14.25" customHeight="1" x14ac:dyDescent="0.3">
      <c r="A10" s="2"/>
      <c r="B10" s="8" t="s">
        <v>316</v>
      </c>
      <c r="C10" s="203">
        <v>0</v>
      </c>
      <c r="D10" s="207">
        <v>1098</v>
      </c>
      <c r="E10" s="207">
        <v>2785</v>
      </c>
      <c r="F10" s="207">
        <v>0</v>
      </c>
      <c r="G10" s="207">
        <v>0</v>
      </c>
      <c r="H10" s="207">
        <v>0</v>
      </c>
      <c r="I10" s="207">
        <v>28093</v>
      </c>
      <c r="J10" s="207">
        <v>0</v>
      </c>
      <c r="K10" s="207">
        <v>0</v>
      </c>
      <c r="L10" s="207">
        <v>0</v>
      </c>
      <c r="M10" s="207">
        <v>66595</v>
      </c>
      <c r="N10" s="207">
        <v>136670</v>
      </c>
      <c r="O10" s="207">
        <v>4</v>
      </c>
      <c r="P10" s="207">
        <v>0</v>
      </c>
      <c r="Q10" s="207">
        <v>0</v>
      </c>
      <c r="R10" s="207">
        <v>0</v>
      </c>
      <c r="S10" s="207">
        <v>7037</v>
      </c>
      <c r="T10" s="207">
        <v>6</v>
      </c>
      <c r="U10" s="207">
        <v>93</v>
      </c>
      <c r="V10" s="207">
        <v>4</v>
      </c>
      <c r="W10" s="207">
        <v>24607</v>
      </c>
      <c r="X10" s="207">
        <v>113734</v>
      </c>
      <c r="Y10" s="207"/>
      <c r="Z10" s="206">
        <f t="shared" si="0"/>
        <v>380726</v>
      </c>
    </row>
    <row r="11" spans="1:26" ht="14.25" customHeight="1" x14ac:dyDescent="0.3">
      <c r="A11" s="2"/>
      <c r="B11" s="8" t="s">
        <v>317</v>
      </c>
      <c r="C11" s="203">
        <v>1212</v>
      </c>
      <c r="D11" s="207">
        <v>3707</v>
      </c>
      <c r="E11" s="207">
        <v>3903</v>
      </c>
      <c r="F11" s="207">
        <v>3</v>
      </c>
      <c r="G11" s="207">
        <v>1</v>
      </c>
      <c r="H11" s="207">
        <v>1</v>
      </c>
      <c r="I11" s="207">
        <v>28406</v>
      </c>
      <c r="J11" s="207">
        <v>0</v>
      </c>
      <c r="K11" s="207">
        <v>7</v>
      </c>
      <c r="L11" s="207">
        <v>0</v>
      </c>
      <c r="M11" s="207">
        <v>45724</v>
      </c>
      <c r="N11" s="207">
        <v>159072</v>
      </c>
      <c r="O11" s="207">
        <v>56</v>
      </c>
      <c r="P11" s="207">
        <v>4</v>
      </c>
      <c r="Q11" s="207">
        <v>3</v>
      </c>
      <c r="R11" s="207">
        <v>477</v>
      </c>
      <c r="S11" s="207">
        <v>9188</v>
      </c>
      <c r="T11" s="207">
        <v>9</v>
      </c>
      <c r="U11" s="207">
        <v>207</v>
      </c>
      <c r="V11" s="207">
        <v>34</v>
      </c>
      <c r="W11" s="207">
        <v>60719</v>
      </c>
      <c r="X11" s="207">
        <v>123628</v>
      </c>
      <c r="Y11" s="207"/>
      <c r="Z11" s="206">
        <f t="shared" si="0"/>
        <v>436361</v>
      </c>
    </row>
    <row r="12" spans="1:26" ht="14.25" customHeight="1" x14ac:dyDescent="0.3">
      <c r="A12" s="2"/>
      <c r="B12" s="8" t="s">
        <v>318</v>
      </c>
      <c r="C12" s="203">
        <v>1676</v>
      </c>
      <c r="D12" s="207">
        <v>29240</v>
      </c>
      <c r="E12" s="207">
        <v>4513</v>
      </c>
      <c r="F12" s="207">
        <v>432</v>
      </c>
      <c r="G12" s="207">
        <v>308</v>
      </c>
      <c r="H12" s="207">
        <v>794</v>
      </c>
      <c r="I12" s="207">
        <v>29203</v>
      </c>
      <c r="J12" s="207">
        <v>0</v>
      </c>
      <c r="K12" s="207">
        <v>235</v>
      </c>
      <c r="L12" s="207">
        <v>0</v>
      </c>
      <c r="M12" s="207">
        <v>149411</v>
      </c>
      <c r="N12" s="207">
        <v>182556</v>
      </c>
      <c r="O12" s="207">
        <v>82</v>
      </c>
      <c r="P12" s="207">
        <v>3096</v>
      </c>
      <c r="Q12" s="207">
        <v>29</v>
      </c>
      <c r="R12" s="207">
        <v>673</v>
      </c>
      <c r="S12" s="207">
        <v>10237</v>
      </c>
      <c r="T12" s="207">
        <v>9</v>
      </c>
      <c r="U12" s="207">
        <v>226</v>
      </c>
      <c r="V12" s="207">
        <v>51157</v>
      </c>
      <c r="W12" s="207">
        <v>82254</v>
      </c>
      <c r="X12" s="207">
        <v>125424</v>
      </c>
      <c r="Y12" s="207"/>
      <c r="Z12" s="206">
        <f t="shared" si="0"/>
        <v>671555</v>
      </c>
    </row>
    <row r="13" spans="1:26" ht="14.4" x14ac:dyDescent="0.3">
      <c r="A13" s="2"/>
      <c r="B13" s="8" t="s">
        <v>319</v>
      </c>
      <c r="C13" s="203">
        <v>2050</v>
      </c>
      <c r="D13" s="207">
        <v>42180</v>
      </c>
      <c r="E13" s="207">
        <v>4764</v>
      </c>
      <c r="F13" s="207">
        <v>1111</v>
      </c>
      <c r="G13" s="207">
        <v>457</v>
      </c>
      <c r="H13" s="207">
        <v>1840</v>
      </c>
      <c r="I13" s="207">
        <v>31153</v>
      </c>
      <c r="J13" s="207">
        <v>0</v>
      </c>
      <c r="K13" s="207">
        <v>254</v>
      </c>
      <c r="L13" s="207">
        <v>0</v>
      </c>
      <c r="M13" s="207">
        <v>157077</v>
      </c>
      <c r="N13" s="207">
        <v>220666</v>
      </c>
      <c r="O13" s="207">
        <v>102</v>
      </c>
      <c r="P13" s="207">
        <v>5019</v>
      </c>
      <c r="Q13" s="207">
        <v>85</v>
      </c>
      <c r="R13" s="207">
        <v>776</v>
      </c>
      <c r="S13" s="207">
        <v>10827</v>
      </c>
      <c r="T13" s="207">
        <v>9</v>
      </c>
      <c r="U13" s="207">
        <v>238</v>
      </c>
      <c r="V13" s="207">
        <v>172005</v>
      </c>
      <c r="W13" s="207">
        <v>107985</v>
      </c>
      <c r="X13" s="207">
        <v>126827</v>
      </c>
      <c r="Y13" s="207"/>
      <c r="Z13" s="206">
        <f t="shared" si="0"/>
        <v>885425</v>
      </c>
    </row>
    <row r="14" spans="1:26" ht="14.4" x14ac:dyDescent="0.3">
      <c r="A14" s="2"/>
      <c r="B14" s="8" t="s">
        <v>320</v>
      </c>
      <c r="C14" s="203">
        <v>2559</v>
      </c>
      <c r="D14" s="207">
        <v>42537</v>
      </c>
      <c r="E14" s="207">
        <v>4951</v>
      </c>
      <c r="F14" s="207">
        <v>1998</v>
      </c>
      <c r="G14" s="207">
        <v>554</v>
      </c>
      <c r="H14" s="207">
        <v>3606</v>
      </c>
      <c r="I14" s="207">
        <v>31462</v>
      </c>
      <c r="J14" s="207">
        <v>0</v>
      </c>
      <c r="K14" s="207">
        <v>1325</v>
      </c>
      <c r="L14" s="207">
        <v>0</v>
      </c>
      <c r="M14" s="207">
        <v>165970</v>
      </c>
      <c r="N14" s="207">
        <v>232502</v>
      </c>
      <c r="O14" s="207">
        <v>149</v>
      </c>
      <c r="P14" s="207">
        <v>7023</v>
      </c>
      <c r="Q14" s="207">
        <v>142</v>
      </c>
      <c r="R14" s="207">
        <v>870</v>
      </c>
      <c r="S14" s="207">
        <v>11335</v>
      </c>
      <c r="T14" s="207">
        <v>9</v>
      </c>
      <c r="U14" s="207">
        <v>277</v>
      </c>
      <c r="V14" s="207">
        <v>276470</v>
      </c>
      <c r="W14" s="207">
        <v>133490</v>
      </c>
      <c r="X14" s="207">
        <v>128315</v>
      </c>
      <c r="Y14" s="207"/>
      <c r="Z14" s="206">
        <f t="shared" si="0"/>
        <v>1045544</v>
      </c>
    </row>
    <row r="15" spans="1:26" ht="14.4" x14ac:dyDescent="0.3">
      <c r="A15" s="2"/>
      <c r="B15" s="8" t="s">
        <v>343</v>
      </c>
      <c r="C15" s="203">
        <v>3116</v>
      </c>
      <c r="D15" s="207">
        <v>43094</v>
      </c>
      <c r="E15" s="207">
        <v>5090</v>
      </c>
      <c r="F15" s="207">
        <v>2919</v>
      </c>
      <c r="G15" s="207">
        <v>633</v>
      </c>
      <c r="H15" s="207">
        <v>4846</v>
      </c>
      <c r="I15" s="207">
        <v>32199</v>
      </c>
      <c r="J15" s="207">
        <v>0</v>
      </c>
      <c r="K15" s="207">
        <v>2299</v>
      </c>
      <c r="L15" s="207">
        <v>0</v>
      </c>
      <c r="M15" s="207">
        <v>178275</v>
      </c>
      <c r="N15" s="207">
        <v>243614</v>
      </c>
      <c r="O15" s="207">
        <v>196</v>
      </c>
      <c r="P15" s="207">
        <v>7516</v>
      </c>
      <c r="Q15" s="207">
        <v>223</v>
      </c>
      <c r="R15" s="207">
        <v>947</v>
      </c>
      <c r="S15" s="207">
        <v>11308</v>
      </c>
      <c r="T15" s="207">
        <v>9</v>
      </c>
      <c r="U15" s="207">
        <v>319</v>
      </c>
      <c r="V15" s="207">
        <v>355129</v>
      </c>
      <c r="W15" s="207">
        <v>149178</v>
      </c>
      <c r="X15" s="207">
        <v>129734</v>
      </c>
      <c r="Y15" s="207"/>
      <c r="Z15" s="206">
        <f t="shared" si="0"/>
        <v>1170644</v>
      </c>
    </row>
    <row r="16" spans="1:26" ht="14.4" x14ac:dyDescent="0.3">
      <c r="A16" s="2"/>
      <c r="B16" s="8" t="s">
        <v>344</v>
      </c>
      <c r="C16" s="203">
        <v>3675</v>
      </c>
      <c r="D16" s="207">
        <v>43687</v>
      </c>
      <c r="E16" s="207">
        <v>5236</v>
      </c>
      <c r="F16" s="207">
        <v>3770</v>
      </c>
      <c r="G16" s="207">
        <v>730</v>
      </c>
      <c r="H16" s="207">
        <v>6478</v>
      </c>
      <c r="I16" s="207">
        <v>33960</v>
      </c>
      <c r="J16" s="207">
        <v>0</v>
      </c>
      <c r="K16" s="207">
        <v>3327</v>
      </c>
      <c r="L16" s="207">
        <v>0</v>
      </c>
      <c r="M16" s="207">
        <v>192367</v>
      </c>
      <c r="N16" s="207">
        <v>257470</v>
      </c>
      <c r="O16" s="207">
        <v>240</v>
      </c>
      <c r="P16" s="207">
        <v>9068</v>
      </c>
      <c r="Q16" s="207">
        <v>313</v>
      </c>
      <c r="R16" s="207">
        <v>1029</v>
      </c>
      <c r="S16" s="207">
        <v>11305</v>
      </c>
      <c r="T16" s="207">
        <v>9</v>
      </c>
      <c r="U16" s="207">
        <v>363</v>
      </c>
      <c r="V16" s="207">
        <v>420004</v>
      </c>
      <c r="W16" s="207">
        <v>166440</v>
      </c>
      <c r="X16" s="207">
        <v>131107</v>
      </c>
      <c r="Y16" s="207"/>
      <c r="Z16" s="206">
        <f t="shared" si="0"/>
        <v>1290578</v>
      </c>
    </row>
    <row r="17" spans="1:26" ht="14.4" x14ac:dyDescent="0.3">
      <c r="A17" s="2"/>
      <c r="B17" s="8" t="s">
        <v>345</v>
      </c>
      <c r="C17" s="203">
        <v>4319</v>
      </c>
      <c r="D17" s="207">
        <v>44450</v>
      </c>
      <c r="E17" s="207">
        <v>5345</v>
      </c>
      <c r="F17" s="207">
        <v>4866</v>
      </c>
      <c r="G17" s="207">
        <v>724</v>
      </c>
      <c r="H17" s="207">
        <v>8437</v>
      </c>
      <c r="I17" s="207">
        <v>35341</v>
      </c>
      <c r="J17" s="207">
        <v>0</v>
      </c>
      <c r="K17" s="207">
        <v>4575</v>
      </c>
      <c r="L17" s="207">
        <v>0</v>
      </c>
      <c r="M17" s="207">
        <v>211067</v>
      </c>
      <c r="N17" s="207">
        <v>268627</v>
      </c>
      <c r="O17" s="207">
        <v>292</v>
      </c>
      <c r="P17" s="207">
        <v>10422</v>
      </c>
      <c r="Q17" s="207">
        <v>419</v>
      </c>
      <c r="R17" s="207">
        <v>1114</v>
      </c>
      <c r="S17" s="207">
        <v>11310</v>
      </c>
      <c r="T17" s="207">
        <v>9</v>
      </c>
      <c r="U17" s="207">
        <v>409</v>
      </c>
      <c r="V17" s="207">
        <v>469727</v>
      </c>
      <c r="W17" s="207">
        <v>186265</v>
      </c>
      <c r="X17" s="207">
        <v>132849</v>
      </c>
      <c r="Y17" s="207"/>
      <c r="Z17" s="206">
        <f t="shared" si="0"/>
        <v>1400567</v>
      </c>
    </row>
    <row r="18" spans="1:26" ht="14.4" x14ac:dyDescent="0.3">
      <c r="A18" s="2"/>
      <c r="B18" s="8" t="s">
        <v>346</v>
      </c>
      <c r="C18" s="203">
        <v>4923</v>
      </c>
      <c r="D18" s="207">
        <v>45258</v>
      </c>
      <c r="E18" s="207">
        <v>5460</v>
      </c>
      <c r="F18" s="207">
        <v>6351</v>
      </c>
      <c r="G18" s="207">
        <v>726</v>
      </c>
      <c r="H18" s="207">
        <v>10282</v>
      </c>
      <c r="I18" s="207">
        <v>37237</v>
      </c>
      <c r="J18" s="207">
        <v>0</v>
      </c>
      <c r="K18" s="207">
        <v>5810</v>
      </c>
      <c r="L18" s="207">
        <v>3</v>
      </c>
      <c r="M18" s="207">
        <v>234515</v>
      </c>
      <c r="N18" s="207">
        <v>283534</v>
      </c>
      <c r="O18" s="207">
        <v>328</v>
      </c>
      <c r="P18" s="207">
        <v>12729</v>
      </c>
      <c r="Q18" s="207">
        <v>525</v>
      </c>
      <c r="R18" s="207">
        <v>1260</v>
      </c>
      <c r="S18" s="207">
        <v>11313</v>
      </c>
      <c r="T18" s="207">
        <v>9</v>
      </c>
      <c r="U18" s="207">
        <v>473</v>
      </c>
      <c r="V18" s="207">
        <v>524034</v>
      </c>
      <c r="W18" s="207">
        <v>194144</v>
      </c>
      <c r="X18" s="207">
        <v>134533</v>
      </c>
      <c r="Y18" s="207"/>
      <c r="Z18" s="206">
        <f t="shared" si="0"/>
        <v>1513447</v>
      </c>
    </row>
    <row r="19" spans="1:26" ht="14.4" x14ac:dyDescent="0.3">
      <c r="A19" s="2"/>
      <c r="B19" s="8" t="s">
        <v>347</v>
      </c>
      <c r="C19" s="203">
        <v>5637</v>
      </c>
      <c r="D19" s="207">
        <v>46218</v>
      </c>
      <c r="E19" s="207">
        <v>5570</v>
      </c>
      <c r="F19" s="207">
        <v>7704</v>
      </c>
      <c r="G19" s="207">
        <v>724</v>
      </c>
      <c r="H19" s="207">
        <v>12615</v>
      </c>
      <c r="I19" s="207">
        <v>38126</v>
      </c>
      <c r="J19" s="207">
        <v>0</v>
      </c>
      <c r="K19" s="207">
        <v>7181</v>
      </c>
      <c r="L19" s="207">
        <v>0</v>
      </c>
      <c r="M19" s="207">
        <v>261096</v>
      </c>
      <c r="N19" s="207">
        <v>298607</v>
      </c>
      <c r="O19" s="207">
        <v>378</v>
      </c>
      <c r="P19" s="207">
        <v>14232</v>
      </c>
      <c r="Q19" s="207">
        <v>660</v>
      </c>
      <c r="R19" s="207">
        <v>1353</v>
      </c>
      <c r="S19" s="207">
        <v>11319</v>
      </c>
      <c r="T19" s="207">
        <v>10</v>
      </c>
      <c r="U19" s="207">
        <v>529</v>
      </c>
      <c r="V19" s="207">
        <v>573069</v>
      </c>
      <c r="W19" s="207">
        <v>203024</v>
      </c>
      <c r="X19" s="207">
        <v>135700</v>
      </c>
      <c r="Y19" s="207"/>
      <c r="Z19" s="206">
        <f t="shared" si="0"/>
        <v>1623752</v>
      </c>
    </row>
    <row r="20" spans="1:26" ht="14.4" x14ac:dyDescent="0.3">
      <c r="A20" s="2"/>
      <c r="B20" s="8" t="s">
        <v>348</v>
      </c>
      <c r="C20" s="203">
        <v>6626</v>
      </c>
      <c r="D20" s="207">
        <v>47794</v>
      </c>
      <c r="E20" s="207">
        <v>5686</v>
      </c>
      <c r="F20" s="207">
        <v>9869</v>
      </c>
      <c r="G20" s="207">
        <v>826</v>
      </c>
      <c r="H20" s="207">
        <v>15552</v>
      </c>
      <c r="I20" s="207">
        <v>39276</v>
      </c>
      <c r="J20" s="207">
        <v>0</v>
      </c>
      <c r="K20" s="207">
        <v>8816</v>
      </c>
      <c r="L20" s="207">
        <v>0</v>
      </c>
      <c r="M20" s="207">
        <v>297360</v>
      </c>
      <c r="N20" s="207">
        <v>318374</v>
      </c>
      <c r="O20" s="207">
        <v>454</v>
      </c>
      <c r="P20" s="207">
        <v>15730</v>
      </c>
      <c r="Q20" s="207">
        <v>829</v>
      </c>
      <c r="R20" s="207">
        <v>1474</v>
      </c>
      <c r="S20" s="207">
        <v>11331</v>
      </c>
      <c r="T20" s="207">
        <v>11</v>
      </c>
      <c r="U20" s="207">
        <v>602</v>
      </c>
      <c r="V20" s="207">
        <v>617268</v>
      </c>
      <c r="W20" s="207">
        <v>213684</v>
      </c>
      <c r="X20" s="207">
        <v>135070</v>
      </c>
      <c r="Y20" s="207"/>
      <c r="Z20" s="206">
        <f t="shared" si="0"/>
        <v>1746632</v>
      </c>
    </row>
    <row r="21" spans="1:26" ht="14.4" x14ac:dyDescent="0.3">
      <c r="A21" s="2"/>
      <c r="B21" s="8" t="s">
        <v>349</v>
      </c>
      <c r="C21" s="203">
        <v>8085</v>
      </c>
      <c r="D21" s="207">
        <v>49862</v>
      </c>
      <c r="E21" s="207">
        <v>5907</v>
      </c>
      <c r="F21" s="207">
        <v>12180</v>
      </c>
      <c r="G21" s="207">
        <v>999</v>
      </c>
      <c r="H21" s="207">
        <v>19707</v>
      </c>
      <c r="I21" s="207">
        <v>42565</v>
      </c>
      <c r="J21" s="207">
        <v>0</v>
      </c>
      <c r="K21" s="207">
        <v>10922</v>
      </c>
      <c r="L21" s="207">
        <v>0</v>
      </c>
      <c r="M21" s="207">
        <v>498298</v>
      </c>
      <c r="N21" s="207">
        <v>344178</v>
      </c>
      <c r="O21" s="207">
        <v>597</v>
      </c>
      <c r="P21" s="207">
        <v>17456</v>
      </c>
      <c r="Q21" s="207">
        <v>1052</v>
      </c>
      <c r="R21" s="207">
        <v>1645</v>
      </c>
      <c r="S21" s="207">
        <v>11336</v>
      </c>
      <c r="T21" s="207">
        <v>11</v>
      </c>
      <c r="U21" s="207">
        <v>716</v>
      </c>
      <c r="V21" s="207">
        <v>661656</v>
      </c>
      <c r="W21" s="207">
        <v>222910</v>
      </c>
      <c r="X21" s="207">
        <v>6214</v>
      </c>
      <c r="Y21" s="207"/>
      <c r="Z21" s="206">
        <f t="shared" si="0"/>
        <v>1916296</v>
      </c>
    </row>
    <row r="22" spans="1:26" ht="14.4" x14ac:dyDescent="0.3">
      <c r="A22" s="2"/>
      <c r="B22" s="8" t="s">
        <v>350</v>
      </c>
      <c r="C22" s="203">
        <v>9614</v>
      </c>
      <c r="D22" s="207">
        <v>52764</v>
      </c>
      <c r="E22" s="207">
        <v>6126</v>
      </c>
      <c r="F22" s="207">
        <v>15102</v>
      </c>
      <c r="G22" s="207">
        <v>1209</v>
      </c>
      <c r="H22" s="207">
        <v>24295</v>
      </c>
      <c r="I22" s="207">
        <v>47695</v>
      </c>
      <c r="J22" s="207">
        <v>0</v>
      </c>
      <c r="K22" s="207">
        <v>13356</v>
      </c>
      <c r="L22" s="207">
        <v>1</v>
      </c>
      <c r="M22" s="207">
        <v>529168</v>
      </c>
      <c r="N22" s="207">
        <v>373370</v>
      </c>
      <c r="O22" s="207">
        <v>696</v>
      </c>
      <c r="P22" s="207">
        <v>18901</v>
      </c>
      <c r="Q22" s="207">
        <v>1321</v>
      </c>
      <c r="R22" s="207">
        <v>1817</v>
      </c>
      <c r="S22" s="207">
        <v>11335</v>
      </c>
      <c r="T22" s="207">
        <v>11</v>
      </c>
      <c r="U22" s="207">
        <v>837</v>
      </c>
      <c r="V22" s="207">
        <v>700899</v>
      </c>
      <c r="W22" s="207">
        <v>229860</v>
      </c>
      <c r="X22" s="207">
        <v>13</v>
      </c>
      <c r="Y22" s="207"/>
      <c r="Z22" s="206">
        <f t="shared" si="0"/>
        <v>2038390</v>
      </c>
    </row>
    <row r="23" spans="1:26" ht="14.25" customHeight="1" x14ac:dyDescent="0.3">
      <c r="A23" s="2"/>
      <c r="B23" s="8" t="s">
        <v>351</v>
      </c>
      <c r="C23" s="203">
        <v>11071</v>
      </c>
      <c r="D23" s="207">
        <v>56237</v>
      </c>
      <c r="E23" s="207">
        <v>6366</v>
      </c>
      <c r="F23" s="207">
        <v>19265</v>
      </c>
      <c r="G23" s="207">
        <v>1458</v>
      </c>
      <c r="H23" s="207">
        <v>28800</v>
      </c>
      <c r="I23" s="207">
        <v>50932</v>
      </c>
      <c r="J23" s="207">
        <v>0</v>
      </c>
      <c r="K23" s="207">
        <v>16066</v>
      </c>
      <c r="L23" s="207">
        <v>1</v>
      </c>
      <c r="M23" s="207">
        <v>542194</v>
      </c>
      <c r="N23" s="207">
        <v>401866</v>
      </c>
      <c r="O23" s="207">
        <v>835</v>
      </c>
      <c r="P23" s="207">
        <v>20279</v>
      </c>
      <c r="Q23" s="207">
        <v>1595</v>
      </c>
      <c r="R23" s="207">
        <v>1985</v>
      </c>
      <c r="S23" s="207">
        <v>11398</v>
      </c>
      <c r="T23" s="207">
        <v>15</v>
      </c>
      <c r="U23" s="207">
        <v>967</v>
      </c>
      <c r="V23" s="207">
        <v>736843</v>
      </c>
      <c r="W23" s="207">
        <v>237597</v>
      </c>
      <c r="X23" s="207">
        <v>13</v>
      </c>
      <c r="Y23" s="207"/>
      <c r="Z23" s="206">
        <f t="shared" si="0"/>
        <v>2145783</v>
      </c>
    </row>
    <row r="24" spans="1:26" ht="14.25" customHeight="1" x14ac:dyDescent="0.3">
      <c r="A24" s="2"/>
      <c r="B24" s="8" t="s">
        <v>356</v>
      </c>
      <c r="C24" s="203">
        <v>12467</v>
      </c>
      <c r="D24" s="207">
        <v>59998</v>
      </c>
      <c r="E24" s="207">
        <v>6578</v>
      </c>
      <c r="F24" s="207">
        <v>22090</v>
      </c>
      <c r="G24" s="207">
        <v>1690</v>
      </c>
      <c r="H24" s="207">
        <v>33937</v>
      </c>
      <c r="I24" s="207">
        <v>54331</v>
      </c>
      <c r="J24" s="207">
        <v>0</v>
      </c>
      <c r="K24" s="207">
        <v>18592</v>
      </c>
      <c r="L24" s="207">
        <v>1</v>
      </c>
      <c r="M24" s="207">
        <v>560916</v>
      </c>
      <c r="N24" s="207">
        <v>430935</v>
      </c>
      <c r="O24" s="207">
        <v>1086</v>
      </c>
      <c r="P24" s="207">
        <v>21631</v>
      </c>
      <c r="Q24" s="207">
        <v>2069</v>
      </c>
      <c r="R24" s="207">
        <v>2275</v>
      </c>
      <c r="S24" s="207">
        <v>11488</v>
      </c>
      <c r="T24" s="207">
        <v>16</v>
      </c>
      <c r="U24" s="207">
        <v>1093</v>
      </c>
      <c r="V24" s="207">
        <v>776612</v>
      </c>
      <c r="W24" s="207">
        <v>244344</v>
      </c>
      <c r="X24" s="207">
        <v>12</v>
      </c>
      <c r="Y24" s="207"/>
      <c r="Z24" s="206">
        <f t="shared" si="0"/>
        <v>2262161</v>
      </c>
    </row>
    <row r="25" spans="1:26" ht="14.25" customHeight="1" x14ac:dyDescent="0.3">
      <c r="A25" s="2"/>
      <c r="B25" s="8" t="s">
        <v>360</v>
      </c>
      <c r="C25" s="203">
        <v>13980</v>
      </c>
      <c r="D25" s="207">
        <v>64329</v>
      </c>
      <c r="E25" s="207">
        <v>6798</v>
      </c>
      <c r="F25" s="207">
        <v>24878</v>
      </c>
      <c r="G25" s="207">
        <v>1872</v>
      </c>
      <c r="H25" s="207">
        <v>39351</v>
      </c>
      <c r="I25" s="207">
        <v>57584</v>
      </c>
      <c r="J25" s="207">
        <v>0</v>
      </c>
      <c r="K25" s="207">
        <v>21430</v>
      </c>
      <c r="L25" s="207">
        <v>1</v>
      </c>
      <c r="M25" s="207">
        <v>584811</v>
      </c>
      <c r="N25" s="207">
        <v>458662</v>
      </c>
      <c r="O25" s="207">
        <v>1308</v>
      </c>
      <c r="P25" s="207">
        <v>22984</v>
      </c>
      <c r="Q25" s="207">
        <v>2721</v>
      </c>
      <c r="R25" s="207">
        <v>2637</v>
      </c>
      <c r="S25" s="207">
        <v>11534</v>
      </c>
      <c r="T25" s="207">
        <v>18</v>
      </c>
      <c r="U25" s="207">
        <v>1230</v>
      </c>
      <c r="V25" s="207">
        <v>809336</v>
      </c>
      <c r="W25" s="207">
        <v>250627</v>
      </c>
      <c r="X25" s="207">
        <v>11</v>
      </c>
      <c r="Y25" s="207"/>
      <c r="Z25" s="206">
        <f t="shared" si="0"/>
        <v>2376102</v>
      </c>
    </row>
    <row r="26" spans="1:26" ht="14.25" customHeight="1" x14ac:dyDescent="0.3">
      <c r="A26" s="2"/>
      <c r="B26" s="8" t="s">
        <v>376</v>
      </c>
      <c r="C26" s="203">
        <v>15562</v>
      </c>
      <c r="D26" s="207">
        <v>69380</v>
      </c>
      <c r="E26" s="207">
        <v>7047</v>
      </c>
      <c r="F26" s="207">
        <v>28152</v>
      </c>
      <c r="G26" s="207">
        <v>2126</v>
      </c>
      <c r="H26" s="207">
        <v>46880</v>
      </c>
      <c r="I26" s="207">
        <v>61256</v>
      </c>
      <c r="J26" s="207">
        <v>1</v>
      </c>
      <c r="K26" s="207">
        <v>24636</v>
      </c>
      <c r="L26" s="207">
        <v>1</v>
      </c>
      <c r="M26" s="207">
        <v>616008</v>
      </c>
      <c r="N26" s="207">
        <v>490134</v>
      </c>
      <c r="O26" s="207">
        <v>1605</v>
      </c>
      <c r="P26" s="207">
        <v>24241</v>
      </c>
      <c r="Q26" s="207">
        <v>3544</v>
      </c>
      <c r="R26" s="207">
        <v>2941</v>
      </c>
      <c r="S26" s="207">
        <v>11611</v>
      </c>
      <c r="T26" s="207">
        <v>21</v>
      </c>
      <c r="U26" s="207">
        <v>1414</v>
      </c>
      <c r="V26" s="207">
        <v>837409</v>
      </c>
      <c r="W26" s="207">
        <v>258049</v>
      </c>
      <c r="X26" s="207">
        <v>11</v>
      </c>
      <c r="Y26" s="207"/>
      <c r="Z26" s="206">
        <f t="shared" si="0"/>
        <v>2502029</v>
      </c>
    </row>
    <row r="27" spans="1:26" ht="14.25" customHeight="1" x14ac:dyDescent="0.3">
      <c r="A27" s="2"/>
      <c r="B27" s="8" t="s">
        <v>377</v>
      </c>
      <c r="C27" s="206">
        <v>16587</v>
      </c>
      <c r="D27" s="206">
        <v>73596</v>
      </c>
      <c r="E27" s="203">
        <v>7209</v>
      </c>
      <c r="F27" s="206">
        <v>30707</v>
      </c>
      <c r="G27" s="203">
        <v>2439</v>
      </c>
      <c r="H27" s="206">
        <v>52539</v>
      </c>
      <c r="I27" s="206">
        <v>64294</v>
      </c>
      <c r="J27" s="203">
        <v>1</v>
      </c>
      <c r="K27" s="206">
        <v>27238</v>
      </c>
      <c r="L27" s="203">
        <v>1</v>
      </c>
      <c r="M27" s="206">
        <v>645230</v>
      </c>
      <c r="N27" s="206">
        <v>517550</v>
      </c>
      <c r="O27" s="206">
        <v>1779</v>
      </c>
      <c r="P27" s="206">
        <v>25752</v>
      </c>
      <c r="Q27" s="206">
        <v>4117</v>
      </c>
      <c r="R27" s="203">
        <v>877</v>
      </c>
      <c r="S27" s="206">
        <v>11671</v>
      </c>
      <c r="T27" s="206">
        <v>19</v>
      </c>
      <c r="U27" s="206">
        <v>1562</v>
      </c>
      <c r="V27" s="206">
        <v>868544</v>
      </c>
      <c r="W27" s="206">
        <v>263685</v>
      </c>
      <c r="X27" s="203">
        <v>11</v>
      </c>
      <c r="Y27" s="206">
        <v>2155</v>
      </c>
      <c r="Z27" s="206">
        <f t="shared" si="0"/>
        <v>2617563</v>
      </c>
    </row>
    <row r="28" spans="1:26" ht="14.25" customHeight="1" x14ac:dyDescent="0.3">
      <c r="A28" s="2"/>
      <c r="B28" s="8" t="s">
        <v>399</v>
      </c>
      <c r="C28" s="206">
        <v>17471</v>
      </c>
      <c r="D28" s="206">
        <v>77900</v>
      </c>
      <c r="E28" s="206">
        <v>7378</v>
      </c>
      <c r="F28" s="206">
        <v>33226</v>
      </c>
      <c r="G28" s="206">
        <v>2742</v>
      </c>
      <c r="H28" s="206">
        <v>58140</v>
      </c>
      <c r="I28" s="206">
        <v>67155</v>
      </c>
      <c r="J28" s="203">
        <v>1</v>
      </c>
      <c r="K28" s="206">
        <v>29852</v>
      </c>
      <c r="L28" s="203">
        <v>1</v>
      </c>
      <c r="M28" s="206">
        <v>678078</v>
      </c>
      <c r="N28" s="206">
        <v>530519</v>
      </c>
      <c r="O28" s="206">
        <v>1996</v>
      </c>
      <c r="P28" s="206">
        <v>26881</v>
      </c>
      <c r="Q28" s="206">
        <v>4825</v>
      </c>
      <c r="R28" s="203">
        <v>0</v>
      </c>
      <c r="S28" s="206">
        <v>11728</v>
      </c>
      <c r="T28" s="206">
        <v>19</v>
      </c>
      <c r="U28" s="206">
        <v>1694</v>
      </c>
      <c r="V28" s="206">
        <v>899516</v>
      </c>
      <c r="W28" s="206">
        <v>269480</v>
      </c>
      <c r="X28" s="203">
        <v>10</v>
      </c>
      <c r="Y28" s="206">
        <v>2392</v>
      </c>
      <c r="Z28" s="206">
        <f t="shared" si="0"/>
        <v>2721004</v>
      </c>
    </row>
    <row r="29" spans="1:26" ht="14.25" customHeight="1" x14ac:dyDescent="0.3">
      <c r="A29" s="2"/>
      <c r="B29" s="8" t="s">
        <v>400</v>
      </c>
      <c r="C29" s="206">
        <v>18646</v>
      </c>
      <c r="D29" s="206">
        <v>83020</v>
      </c>
      <c r="E29" s="206">
        <v>7597</v>
      </c>
      <c r="F29" s="206">
        <v>35923</v>
      </c>
      <c r="G29" s="206">
        <v>3100</v>
      </c>
      <c r="H29" s="206">
        <v>65099</v>
      </c>
      <c r="I29" s="206">
        <v>70295</v>
      </c>
      <c r="J29" s="206">
        <v>1</v>
      </c>
      <c r="K29" s="206">
        <v>32832</v>
      </c>
      <c r="L29" s="206">
        <v>1</v>
      </c>
      <c r="M29" s="206">
        <v>724332</v>
      </c>
      <c r="N29" s="206">
        <v>558242</v>
      </c>
      <c r="O29" s="206">
        <v>2213</v>
      </c>
      <c r="P29" s="206">
        <v>28281</v>
      </c>
      <c r="Q29" s="206">
        <v>5575</v>
      </c>
      <c r="R29" s="206">
        <v>0</v>
      </c>
      <c r="S29" s="206">
        <v>11825</v>
      </c>
      <c r="T29" s="206">
        <v>22</v>
      </c>
      <c r="U29" s="206">
        <v>1873</v>
      </c>
      <c r="V29" s="206">
        <v>938766</v>
      </c>
      <c r="W29" s="206">
        <v>276078</v>
      </c>
      <c r="X29" s="206">
        <v>10</v>
      </c>
      <c r="Y29" s="206">
        <v>2557</v>
      </c>
      <c r="Z29" s="206">
        <f t="shared" si="0"/>
        <v>2866288</v>
      </c>
    </row>
    <row r="30" spans="1:26" ht="14.25" customHeight="1" x14ac:dyDescent="0.3">
      <c r="A30" s="2"/>
      <c r="B30" s="8" t="s">
        <v>401</v>
      </c>
      <c r="C30" s="206">
        <v>20181</v>
      </c>
      <c r="D30" s="206">
        <v>88559</v>
      </c>
      <c r="E30" s="206">
        <v>7828</v>
      </c>
      <c r="F30" s="206">
        <v>38503</v>
      </c>
      <c r="G30" s="206">
        <v>3321</v>
      </c>
      <c r="H30" s="206">
        <v>71234</v>
      </c>
      <c r="I30" s="206">
        <v>73078</v>
      </c>
      <c r="J30" s="206">
        <v>1</v>
      </c>
      <c r="K30" s="206">
        <v>35568</v>
      </c>
      <c r="L30" s="206">
        <v>1</v>
      </c>
      <c r="M30" s="206">
        <v>763526</v>
      </c>
      <c r="N30" s="206">
        <v>583703</v>
      </c>
      <c r="O30" s="206">
        <v>2380</v>
      </c>
      <c r="P30" s="206">
        <v>29545</v>
      </c>
      <c r="Q30" s="206">
        <v>6284</v>
      </c>
      <c r="R30" s="206">
        <v>0</v>
      </c>
      <c r="S30" s="206">
        <v>11867</v>
      </c>
      <c r="T30" s="206">
        <v>27</v>
      </c>
      <c r="U30" s="206">
        <v>2031</v>
      </c>
      <c r="V30" s="206">
        <v>982463</v>
      </c>
      <c r="W30" s="206">
        <v>282400</v>
      </c>
      <c r="X30" s="206">
        <v>10</v>
      </c>
      <c r="Y30" s="206">
        <v>2736</v>
      </c>
      <c r="Z30" s="206">
        <f t="shared" si="0"/>
        <v>3005246</v>
      </c>
    </row>
    <row r="31" spans="1:26" ht="14.25" customHeight="1" x14ac:dyDescent="0.3">
      <c r="A31" s="2"/>
      <c r="B31" s="8" t="s">
        <v>404</v>
      </c>
      <c r="C31" s="206">
        <v>21880</v>
      </c>
      <c r="D31" s="206">
        <v>94441</v>
      </c>
      <c r="E31" s="206">
        <v>9387</v>
      </c>
      <c r="F31" s="206">
        <v>41276</v>
      </c>
      <c r="G31" s="206">
        <v>3578</v>
      </c>
      <c r="H31" s="206">
        <v>78151</v>
      </c>
      <c r="I31" s="206">
        <v>76205</v>
      </c>
      <c r="J31" s="206">
        <v>1</v>
      </c>
      <c r="K31" s="206">
        <v>38503</v>
      </c>
      <c r="L31" s="206">
        <v>1</v>
      </c>
      <c r="M31" s="206">
        <v>798556</v>
      </c>
      <c r="N31" s="206">
        <v>601400</v>
      </c>
      <c r="O31" s="206">
        <v>2656</v>
      </c>
      <c r="P31" s="206">
        <v>30852</v>
      </c>
      <c r="Q31" s="206">
        <v>7026</v>
      </c>
      <c r="R31" s="206">
        <v>0</v>
      </c>
      <c r="S31" s="206">
        <v>11941</v>
      </c>
      <c r="T31" s="206">
        <v>30</v>
      </c>
      <c r="U31" s="206">
        <v>2315</v>
      </c>
      <c r="V31" s="206">
        <v>1028455</v>
      </c>
      <c r="W31" s="206">
        <v>289093</v>
      </c>
      <c r="X31" s="206">
        <v>10</v>
      </c>
      <c r="Y31" s="206">
        <v>2922</v>
      </c>
      <c r="Z31" s="206">
        <f t="shared" si="0"/>
        <v>3138679</v>
      </c>
    </row>
    <row r="32" spans="1:26" ht="14.25" customHeight="1" x14ac:dyDescent="0.3">
      <c r="A32" s="2"/>
      <c r="B32" s="8" t="s">
        <v>410</v>
      </c>
      <c r="C32" s="206">
        <v>23605</v>
      </c>
      <c r="D32" s="206">
        <v>100427</v>
      </c>
      <c r="E32" s="206">
        <v>15340</v>
      </c>
      <c r="F32" s="206">
        <v>43798</v>
      </c>
      <c r="G32" s="206">
        <v>3748</v>
      </c>
      <c r="H32" s="206">
        <v>84827</v>
      </c>
      <c r="I32" s="206">
        <v>79214</v>
      </c>
      <c r="J32" s="206">
        <v>1</v>
      </c>
      <c r="K32" s="206">
        <v>41298</v>
      </c>
      <c r="L32" s="206">
        <v>1</v>
      </c>
      <c r="M32" s="206">
        <v>838742</v>
      </c>
      <c r="N32" s="206">
        <v>624760</v>
      </c>
      <c r="O32" s="206">
        <v>3086</v>
      </c>
      <c r="P32" s="206">
        <v>32056</v>
      </c>
      <c r="Q32" s="206">
        <v>7802</v>
      </c>
      <c r="R32" s="206">
        <v>0</v>
      </c>
      <c r="S32" s="206">
        <v>15371</v>
      </c>
      <c r="T32" s="206">
        <v>31</v>
      </c>
      <c r="U32" s="206">
        <v>2591</v>
      </c>
      <c r="V32" s="206">
        <v>1072900</v>
      </c>
      <c r="W32" s="206">
        <v>295065</v>
      </c>
      <c r="X32" s="206">
        <v>10</v>
      </c>
      <c r="Y32" s="206">
        <v>3059</v>
      </c>
      <c r="Z32" s="206">
        <f t="shared" si="0"/>
        <v>3287732</v>
      </c>
    </row>
    <row r="33" spans="1:26" ht="14.25" customHeight="1" x14ac:dyDescent="0.3">
      <c r="A33" s="2"/>
      <c r="B33" s="8" t="s">
        <v>411</v>
      </c>
      <c r="C33" s="206">
        <v>25400</v>
      </c>
      <c r="D33" s="206">
        <v>107615</v>
      </c>
      <c r="E33" s="206">
        <v>29567</v>
      </c>
      <c r="F33" s="206">
        <v>46662</v>
      </c>
      <c r="G33" s="206">
        <v>3942</v>
      </c>
      <c r="H33" s="206">
        <v>92478</v>
      </c>
      <c r="I33" s="206">
        <v>83109</v>
      </c>
      <c r="J33" s="206">
        <v>1</v>
      </c>
      <c r="K33" s="206">
        <v>44172</v>
      </c>
      <c r="L33" s="206">
        <v>1</v>
      </c>
      <c r="M33" s="206">
        <v>898409</v>
      </c>
      <c r="N33" s="206">
        <v>652765</v>
      </c>
      <c r="O33" s="206">
        <v>3650</v>
      </c>
      <c r="P33" s="206">
        <v>33789</v>
      </c>
      <c r="Q33" s="206">
        <v>8710</v>
      </c>
      <c r="R33" s="206">
        <v>0</v>
      </c>
      <c r="S33" s="206">
        <v>18808</v>
      </c>
      <c r="T33" s="206">
        <v>38</v>
      </c>
      <c r="U33" s="206">
        <v>2788</v>
      </c>
      <c r="V33" s="206">
        <v>1119395</v>
      </c>
      <c r="W33" s="206">
        <v>303197</v>
      </c>
      <c r="X33" s="206">
        <v>10</v>
      </c>
      <c r="Y33" s="206">
        <v>3165</v>
      </c>
      <c r="Z33" s="206">
        <f t="shared" si="0"/>
        <v>3477671</v>
      </c>
    </row>
    <row r="34" spans="1:26" ht="14.25" customHeight="1" x14ac:dyDescent="0.3">
      <c r="A34" s="2"/>
      <c r="B34" s="8" t="s">
        <v>414</v>
      </c>
      <c r="C34" s="206">
        <v>27120</v>
      </c>
      <c r="D34" s="206">
        <v>118058</v>
      </c>
      <c r="E34" s="206">
        <v>36334</v>
      </c>
      <c r="F34" s="206">
        <v>49769</v>
      </c>
      <c r="G34" s="206">
        <v>843</v>
      </c>
      <c r="H34" s="206">
        <v>99858</v>
      </c>
      <c r="I34" s="206">
        <v>86694</v>
      </c>
      <c r="J34" s="206">
        <v>1</v>
      </c>
      <c r="K34" s="206">
        <v>46628</v>
      </c>
      <c r="L34" s="206">
        <v>1</v>
      </c>
      <c r="M34" s="206">
        <v>952786</v>
      </c>
      <c r="N34" s="206">
        <v>677553</v>
      </c>
      <c r="O34" s="206">
        <v>4494</v>
      </c>
      <c r="P34" s="206">
        <v>35074</v>
      </c>
      <c r="Q34" s="206">
        <v>9577</v>
      </c>
      <c r="R34" s="206">
        <v>0</v>
      </c>
      <c r="S34" s="206">
        <v>21205</v>
      </c>
      <c r="T34" s="206">
        <v>40</v>
      </c>
      <c r="U34" s="206">
        <v>4084</v>
      </c>
      <c r="V34" s="206">
        <v>1163077</v>
      </c>
      <c r="W34" s="206">
        <v>309811</v>
      </c>
      <c r="X34" s="206">
        <v>10</v>
      </c>
      <c r="Y34" s="206">
        <v>3289</v>
      </c>
      <c r="Z34" s="206">
        <f t="shared" si="0"/>
        <v>3646306</v>
      </c>
    </row>
    <row r="35" spans="1:26" ht="14.25" customHeight="1" x14ac:dyDescent="0.3">
      <c r="A35" s="2"/>
      <c r="B35" s="8" t="s">
        <v>430</v>
      </c>
      <c r="C35" s="206">
        <v>29125</v>
      </c>
      <c r="D35" s="206">
        <v>125800</v>
      </c>
      <c r="E35" s="206">
        <v>41830</v>
      </c>
      <c r="F35" s="206">
        <v>52505</v>
      </c>
      <c r="G35" s="206">
        <v>0</v>
      </c>
      <c r="H35" s="206">
        <v>106748</v>
      </c>
      <c r="I35" s="206">
        <v>89098</v>
      </c>
      <c r="J35" s="206">
        <v>1</v>
      </c>
      <c r="K35" s="206">
        <v>49088</v>
      </c>
      <c r="L35" s="206">
        <v>1</v>
      </c>
      <c r="M35" s="206">
        <v>1012325</v>
      </c>
      <c r="N35" s="206">
        <v>702369</v>
      </c>
      <c r="O35" s="206">
        <v>5174</v>
      </c>
      <c r="P35" s="206">
        <v>36060</v>
      </c>
      <c r="Q35" s="206">
        <v>10489</v>
      </c>
      <c r="R35" s="206">
        <v>0</v>
      </c>
      <c r="S35" s="206">
        <v>22985</v>
      </c>
      <c r="T35" s="206">
        <v>43</v>
      </c>
      <c r="U35" s="206">
        <v>5369</v>
      </c>
      <c r="V35" s="206">
        <v>1201938</v>
      </c>
      <c r="W35" s="206">
        <v>315164</v>
      </c>
      <c r="X35" s="206">
        <v>10</v>
      </c>
      <c r="Y35" s="206">
        <v>3497</v>
      </c>
      <c r="Z35" s="206">
        <f t="shared" si="0"/>
        <v>3809619</v>
      </c>
    </row>
    <row r="36" spans="1:26" ht="14.25" customHeight="1" x14ac:dyDescent="0.3">
      <c r="A36" s="2"/>
      <c r="B36" s="8" t="s">
        <v>447</v>
      </c>
      <c r="C36" s="206">
        <v>31557</v>
      </c>
      <c r="D36" s="206">
        <v>135181</v>
      </c>
      <c r="E36" s="206">
        <v>45443</v>
      </c>
      <c r="F36" s="206">
        <v>55768</v>
      </c>
      <c r="G36" s="206">
        <v>0</v>
      </c>
      <c r="H36" s="206">
        <v>114090</v>
      </c>
      <c r="I36" s="206">
        <v>92898</v>
      </c>
      <c r="J36" s="206">
        <v>1</v>
      </c>
      <c r="K36" s="206">
        <v>51763</v>
      </c>
      <c r="L36" s="206">
        <v>1</v>
      </c>
      <c r="M36" s="206">
        <v>1075247</v>
      </c>
      <c r="N36" s="206">
        <v>729792</v>
      </c>
      <c r="O36" s="206">
        <v>5968</v>
      </c>
      <c r="P36" s="206">
        <v>36775</v>
      </c>
      <c r="Q36" s="206">
        <v>11466</v>
      </c>
      <c r="R36" s="206">
        <v>0</v>
      </c>
      <c r="S36" s="206">
        <v>24968</v>
      </c>
      <c r="T36" s="206">
        <v>44</v>
      </c>
      <c r="U36" s="206">
        <v>6534</v>
      </c>
      <c r="V36" s="206">
        <v>1243662</v>
      </c>
      <c r="W36" s="206">
        <v>315814</v>
      </c>
      <c r="X36" s="206">
        <v>10</v>
      </c>
      <c r="Y36" s="206">
        <v>3715</v>
      </c>
      <c r="Z36" s="206">
        <f t="shared" si="0"/>
        <v>3980697</v>
      </c>
    </row>
    <row r="37" spans="1:26" ht="14.25" customHeight="1" x14ac:dyDescent="0.3">
      <c r="A37" s="2"/>
      <c r="B37" s="8" t="s">
        <v>486</v>
      </c>
      <c r="C37" s="206">
        <v>33759</v>
      </c>
      <c r="D37" s="206">
        <v>143598</v>
      </c>
      <c r="E37" s="206">
        <v>48522</v>
      </c>
      <c r="F37" s="206">
        <v>58844</v>
      </c>
      <c r="G37" s="206">
        <v>0</v>
      </c>
      <c r="H37" s="206">
        <v>120608</v>
      </c>
      <c r="I37" s="206">
        <v>96809</v>
      </c>
      <c r="J37" s="206">
        <v>1</v>
      </c>
      <c r="K37" s="206">
        <v>54124</v>
      </c>
      <c r="L37" s="206">
        <v>1</v>
      </c>
      <c r="M37" s="206">
        <v>1128970</v>
      </c>
      <c r="N37" s="206">
        <v>751244</v>
      </c>
      <c r="O37" s="206">
        <v>6563</v>
      </c>
      <c r="P37" s="206">
        <v>37489</v>
      </c>
      <c r="Q37" s="206">
        <v>12355</v>
      </c>
      <c r="R37" s="206">
        <v>0</v>
      </c>
      <c r="S37" s="206">
        <v>26760</v>
      </c>
      <c r="T37" s="206">
        <v>45</v>
      </c>
      <c r="U37" s="206">
        <v>7576</v>
      </c>
      <c r="V37" s="206">
        <v>1278188</v>
      </c>
      <c r="W37" s="206">
        <v>321997</v>
      </c>
      <c r="X37" s="206">
        <v>10</v>
      </c>
      <c r="Y37" s="206">
        <v>3890</v>
      </c>
      <c r="Z37" s="206">
        <f t="shared" si="0"/>
        <v>4131353</v>
      </c>
    </row>
    <row r="38" spans="1:26" ht="14.25" customHeight="1" x14ac:dyDescent="0.3">
      <c r="A38" s="2"/>
      <c r="B38" s="8" t="s">
        <v>487</v>
      </c>
      <c r="C38" s="206">
        <v>36055</v>
      </c>
      <c r="D38" s="206">
        <v>152249</v>
      </c>
      <c r="E38" s="206">
        <v>51940</v>
      </c>
      <c r="F38" s="206">
        <v>62435</v>
      </c>
      <c r="G38" s="206">
        <v>0</v>
      </c>
      <c r="H38" s="206">
        <v>127785</v>
      </c>
      <c r="I38" s="206">
        <v>100345</v>
      </c>
      <c r="J38" s="206">
        <v>1</v>
      </c>
      <c r="K38" s="206">
        <v>56779</v>
      </c>
      <c r="L38" s="206">
        <v>1</v>
      </c>
      <c r="M38" s="206">
        <v>1179779</v>
      </c>
      <c r="N38" s="206">
        <v>774360</v>
      </c>
      <c r="O38" s="206">
        <v>6697</v>
      </c>
      <c r="P38" s="206">
        <v>38239</v>
      </c>
      <c r="Q38" s="206">
        <v>13194</v>
      </c>
      <c r="R38" s="206">
        <v>0</v>
      </c>
      <c r="S38" s="206">
        <v>28772</v>
      </c>
      <c r="T38" s="206">
        <v>52</v>
      </c>
      <c r="U38" s="206">
        <v>8485</v>
      </c>
      <c r="V38" s="206">
        <v>1312190</v>
      </c>
      <c r="W38" s="206">
        <v>328307</v>
      </c>
      <c r="X38" s="206">
        <v>10</v>
      </c>
      <c r="Y38" s="206">
        <v>4037</v>
      </c>
      <c r="Z38" s="206">
        <f t="shared" si="0"/>
        <v>4281712</v>
      </c>
    </row>
    <row r="39" spans="1:26" ht="14.25" customHeight="1" x14ac:dyDescent="0.3">
      <c r="A39" s="2"/>
      <c r="B39" s="8" t="s">
        <v>488</v>
      </c>
      <c r="C39" s="206">
        <v>39515</v>
      </c>
      <c r="D39" s="206">
        <v>159443</v>
      </c>
      <c r="E39" s="206">
        <v>55377</v>
      </c>
      <c r="F39" s="206">
        <v>65512</v>
      </c>
      <c r="G39" s="206">
        <v>0</v>
      </c>
      <c r="H39" s="206">
        <v>133934</v>
      </c>
      <c r="I39" s="206">
        <v>102608</v>
      </c>
      <c r="J39" s="206">
        <v>1</v>
      </c>
      <c r="K39" s="206">
        <v>58962</v>
      </c>
      <c r="L39" s="206">
        <v>1</v>
      </c>
      <c r="M39" s="206">
        <v>1232260</v>
      </c>
      <c r="N39" s="206">
        <v>798262</v>
      </c>
      <c r="O39" s="206">
        <v>7264</v>
      </c>
      <c r="P39" s="206">
        <v>39035</v>
      </c>
      <c r="Q39" s="206">
        <v>13736</v>
      </c>
      <c r="R39" s="206">
        <v>0</v>
      </c>
      <c r="S39" s="206">
        <v>35873</v>
      </c>
      <c r="T39" s="206">
        <v>62</v>
      </c>
      <c r="U39" s="206">
        <v>9084</v>
      </c>
      <c r="V39" s="206">
        <v>1349319</v>
      </c>
      <c r="W39" s="206">
        <v>334405</v>
      </c>
      <c r="X39" s="206">
        <v>10</v>
      </c>
      <c r="Y39" s="206">
        <v>4175</v>
      </c>
      <c r="Z39" s="206">
        <f t="shared" si="0"/>
        <v>4438838</v>
      </c>
    </row>
    <row r="40" spans="1:26" ht="14.25" customHeight="1" x14ac:dyDescent="0.3">
      <c r="A40" s="2"/>
      <c r="B40" s="8" t="s">
        <v>489</v>
      </c>
      <c r="C40" s="206">
        <v>41164</v>
      </c>
      <c r="D40" s="206">
        <v>179080</v>
      </c>
      <c r="E40" s="206">
        <v>63804</v>
      </c>
      <c r="F40" s="206">
        <v>68371</v>
      </c>
      <c r="G40" s="206">
        <v>0</v>
      </c>
      <c r="H40" s="206">
        <v>138548</v>
      </c>
      <c r="I40" s="206">
        <v>105189</v>
      </c>
      <c r="J40" s="206">
        <v>1</v>
      </c>
      <c r="K40" s="206">
        <v>59850</v>
      </c>
      <c r="L40" s="206">
        <v>1</v>
      </c>
      <c r="M40" s="206">
        <v>1271895</v>
      </c>
      <c r="N40" s="206">
        <v>818149</v>
      </c>
      <c r="O40" s="206">
        <v>7747</v>
      </c>
      <c r="P40" s="206">
        <v>39941</v>
      </c>
      <c r="Q40" s="206">
        <v>14304</v>
      </c>
      <c r="R40" s="206">
        <v>0</v>
      </c>
      <c r="S40" s="206">
        <v>40831</v>
      </c>
      <c r="T40" s="206">
        <v>64</v>
      </c>
      <c r="U40" s="206">
        <v>9570</v>
      </c>
      <c r="V40" s="206">
        <v>1368898</v>
      </c>
      <c r="W40" s="206">
        <v>338910</v>
      </c>
      <c r="X40" s="206">
        <v>10</v>
      </c>
      <c r="Y40" s="206">
        <v>4254</v>
      </c>
      <c r="Z40" s="206">
        <f t="shared" si="0"/>
        <v>4570581</v>
      </c>
    </row>
    <row r="41" spans="1:26" ht="14.25" customHeight="1" x14ac:dyDescent="0.3">
      <c r="A41" s="2"/>
      <c r="B41" s="8" t="s">
        <v>490</v>
      </c>
      <c r="C41" s="206">
        <v>45009</v>
      </c>
      <c r="D41" s="206">
        <v>209388</v>
      </c>
      <c r="E41" s="206">
        <v>77070</v>
      </c>
      <c r="F41" s="206">
        <v>72455</v>
      </c>
      <c r="G41" s="206">
        <v>0</v>
      </c>
      <c r="H41" s="206">
        <v>144442</v>
      </c>
      <c r="I41" s="206">
        <v>108666</v>
      </c>
      <c r="J41" s="206">
        <v>1</v>
      </c>
      <c r="K41" s="206">
        <v>62764</v>
      </c>
      <c r="L41" s="206">
        <v>1</v>
      </c>
      <c r="M41" s="206">
        <v>1321817</v>
      </c>
      <c r="N41" s="206">
        <v>844036</v>
      </c>
      <c r="O41" s="206">
        <v>8234</v>
      </c>
      <c r="P41" s="206">
        <v>41492</v>
      </c>
      <c r="Q41" s="206">
        <v>15088</v>
      </c>
      <c r="R41" s="206">
        <v>0</v>
      </c>
      <c r="S41" s="206">
        <v>46477</v>
      </c>
      <c r="T41" s="206">
        <v>67</v>
      </c>
      <c r="U41" s="206">
        <v>10315</v>
      </c>
      <c r="V41" s="206">
        <v>1405346</v>
      </c>
      <c r="W41" s="206">
        <v>344460</v>
      </c>
      <c r="X41" s="206">
        <v>10</v>
      </c>
      <c r="Y41" s="206">
        <v>4410</v>
      </c>
      <c r="Z41" s="206">
        <f t="shared" si="0"/>
        <v>4761548</v>
      </c>
    </row>
    <row r="42" spans="1:26" ht="14.25" customHeight="1" x14ac:dyDescent="0.3">
      <c r="A42" s="2"/>
      <c r="B42" s="8" t="s">
        <v>496</v>
      </c>
      <c r="C42" s="206">
        <v>49500</v>
      </c>
      <c r="D42" s="206">
        <v>225866</v>
      </c>
      <c r="E42" s="206">
        <v>87350</v>
      </c>
      <c r="F42" s="206">
        <v>76618</v>
      </c>
      <c r="G42" s="206">
        <v>0</v>
      </c>
      <c r="H42" s="206">
        <v>148830</v>
      </c>
      <c r="I42" s="206">
        <v>111292</v>
      </c>
      <c r="J42" s="206">
        <v>1</v>
      </c>
      <c r="K42" s="206">
        <v>65267</v>
      </c>
      <c r="L42" s="206">
        <v>1</v>
      </c>
      <c r="M42" s="206">
        <v>1367659</v>
      </c>
      <c r="N42" s="206">
        <v>864491</v>
      </c>
      <c r="O42" s="206">
        <v>8745</v>
      </c>
      <c r="P42" s="206">
        <v>42667</v>
      </c>
      <c r="Q42" s="206">
        <v>15738</v>
      </c>
      <c r="R42" s="206">
        <v>0</v>
      </c>
      <c r="S42" s="206">
        <v>51166</v>
      </c>
      <c r="T42" s="206">
        <v>67</v>
      </c>
      <c r="U42" s="206">
        <v>10862</v>
      </c>
      <c r="V42" s="206">
        <v>1438852</v>
      </c>
      <c r="W42" s="206">
        <v>349791</v>
      </c>
      <c r="X42" s="206">
        <v>10</v>
      </c>
      <c r="Y42" s="206">
        <v>4542</v>
      </c>
      <c r="Z42" s="206">
        <f>SUM(C42:Y42)</f>
        <v>4919315</v>
      </c>
    </row>
    <row r="43" spans="1:26" ht="15" customHeight="1" x14ac:dyDescent="0.3">
      <c r="B43" s="93"/>
      <c r="C43" s="243"/>
    </row>
    <row r="44" spans="1:26" ht="15" customHeight="1" x14ac:dyDescent="0.3">
      <c r="B44" s="93" t="s">
        <v>261</v>
      </c>
    </row>
  </sheetData>
  <mergeCells count="1">
    <mergeCell ref="A1:A2"/>
  </mergeCells>
  <phoneticPr fontId="44" type="noConversion"/>
  <hyperlinks>
    <hyperlink ref="A1:A2" location="Indice!A1" display="Indice" xr:uid="{0A2503AE-0162-4A3A-9596-D5DB173D74DC}"/>
  </hyperlinks>
  <printOptions horizontalCentered="1" verticalCentered="1"/>
  <pageMargins left="0.19685039370078741" right="0.19685039370078741" top="0.19685039370078741" bottom="0.19685039370078741" header="0.19685039370078741" footer="0.19685039370078741"/>
  <pageSetup paperSize="9" orientation="portrait" r:id="rId1"/>
  <headerFooter>
    <oddHeader>&amp;C&amp;F</oddHeader>
    <oddFooter>&amp;R&amp;A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E2CC66-8146-4BB0-A41E-ABA724E56B95}">
  <sheetPr codeName="Hoja37">
    <pageSetUpPr fitToPage="1"/>
  </sheetPr>
  <dimension ref="A1:AB48"/>
  <sheetViews>
    <sheetView showGridLines="0" zoomScaleNormal="100" workbookViewId="0">
      <pane xSplit="2" ySplit="2" topLeftCell="C26" activePane="bottomRight" state="frozen"/>
      <selection activeCell="C27" sqref="C27"/>
      <selection pane="topRight" activeCell="C27" sqref="C27"/>
      <selection pane="bottomLeft" activeCell="C27" sqref="C27"/>
      <selection pane="bottomRight" activeCell="F48" sqref="F48"/>
    </sheetView>
  </sheetViews>
  <sheetFormatPr baseColWidth="10" defaultColWidth="8.88671875" defaultRowHeight="15" customHeight="1" x14ac:dyDescent="0.3"/>
  <cols>
    <col min="1" max="1" width="6.109375" style="12" customWidth="1"/>
    <col min="2" max="2" width="27.6640625" style="12" customWidth="1"/>
    <col min="3" max="3" width="18.6640625" style="10" bestFit="1" customWidth="1"/>
    <col min="4" max="4" width="17.88671875" style="12" bestFit="1" customWidth="1"/>
    <col min="5" max="5" width="17.6640625" style="12" bestFit="1" customWidth="1"/>
    <col min="6" max="6" width="17.5546875" style="12" bestFit="1" customWidth="1"/>
    <col min="7" max="7" width="17.88671875" style="12" bestFit="1" customWidth="1"/>
    <col min="8" max="8" width="16.6640625" style="12" bestFit="1" customWidth="1"/>
    <col min="9" max="9" width="17.6640625" style="12" bestFit="1" customWidth="1"/>
    <col min="10" max="10" width="17.109375" style="12" bestFit="1" customWidth="1"/>
    <col min="11" max="11" width="17.44140625" style="12" bestFit="1" customWidth="1"/>
    <col min="12" max="12" width="17.6640625" style="12" bestFit="1" customWidth="1"/>
    <col min="13" max="13" width="15.44140625" style="12" bestFit="1" customWidth="1"/>
    <col min="14" max="14" width="20.109375" style="12" customWidth="1"/>
    <col min="15" max="15" width="17.44140625" style="12" bestFit="1" customWidth="1"/>
    <col min="16" max="16" width="16.6640625" style="12" bestFit="1" customWidth="1"/>
    <col min="17" max="17" width="17" style="12" bestFit="1" customWidth="1"/>
    <col min="18" max="18" width="16.6640625" style="12" bestFit="1" customWidth="1"/>
    <col min="19" max="19" width="17.6640625" style="12" bestFit="1" customWidth="1"/>
    <col min="20" max="20" width="17.33203125" style="12" bestFit="1" customWidth="1"/>
    <col min="21" max="21" width="18.109375" style="12" bestFit="1" customWidth="1"/>
    <col min="22" max="22" width="17.6640625" style="12" bestFit="1" customWidth="1"/>
    <col min="23" max="23" width="17" style="12" bestFit="1" customWidth="1"/>
    <col min="24" max="24" width="17.6640625" style="12" bestFit="1" customWidth="1"/>
    <col min="25" max="25" width="16.88671875" style="12" bestFit="1" customWidth="1"/>
    <col min="26" max="26" width="15.6640625" style="12" customWidth="1"/>
    <col min="27" max="27" width="12" style="12" customWidth="1"/>
    <col min="28" max="28" width="12.21875" style="12" customWidth="1"/>
    <col min="29" max="16384" width="8.88671875" style="12"/>
  </cols>
  <sheetData>
    <row r="1" spans="1:28" ht="50.1" customHeight="1" x14ac:dyDescent="0.3">
      <c r="A1" s="278" t="s">
        <v>170</v>
      </c>
      <c r="B1" s="31" t="s">
        <v>396</v>
      </c>
      <c r="C1" s="48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8" ht="25.2" customHeight="1" x14ac:dyDescent="0.3">
      <c r="A2" s="279"/>
      <c r="B2" s="200" t="s">
        <v>2</v>
      </c>
      <c r="C2" s="205" t="s">
        <v>37</v>
      </c>
      <c r="D2" s="205" t="s">
        <v>39</v>
      </c>
      <c r="E2" s="205" t="s">
        <v>47</v>
      </c>
      <c r="F2" s="205" t="s">
        <v>40</v>
      </c>
      <c r="G2" s="205" t="s">
        <v>48</v>
      </c>
      <c r="H2" s="205" t="s">
        <v>41</v>
      </c>
      <c r="I2" s="205" t="s">
        <v>49</v>
      </c>
      <c r="J2" s="205" t="s">
        <v>50</v>
      </c>
      <c r="K2" s="205" t="s">
        <v>42</v>
      </c>
      <c r="L2" s="205" t="s">
        <v>43</v>
      </c>
      <c r="M2" s="205" t="s">
        <v>70</v>
      </c>
      <c r="N2" s="205" t="s">
        <v>51</v>
      </c>
      <c r="O2" s="205" t="s">
        <v>72</v>
      </c>
      <c r="P2" s="205" t="s">
        <v>73</v>
      </c>
      <c r="Q2" s="205" t="s">
        <v>74</v>
      </c>
      <c r="R2" s="205" t="s">
        <v>75</v>
      </c>
      <c r="S2" s="205" t="s">
        <v>52</v>
      </c>
      <c r="T2" s="205" t="s">
        <v>53</v>
      </c>
      <c r="U2" s="205" t="s">
        <v>77</v>
      </c>
      <c r="V2" s="205" t="s">
        <v>78</v>
      </c>
      <c r="W2" s="205" t="s">
        <v>45</v>
      </c>
      <c r="X2" s="205" t="s">
        <v>46</v>
      </c>
      <c r="Y2" s="205" t="s">
        <v>378</v>
      </c>
      <c r="Z2" s="205" t="s">
        <v>370</v>
      </c>
    </row>
    <row r="3" spans="1:28" ht="14.25" customHeight="1" x14ac:dyDescent="0.3">
      <c r="A3" s="2"/>
      <c r="B3" s="8" t="s">
        <v>301</v>
      </c>
      <c r="C3" s="9"/>
      <c r="D3" s="208"/>
      <c r="E3" s="208"/>
      <c r="F3" s="208"/>
      <c r="G3" s="208"/>
      <c r="H3" s="208"/>
      <c r="I3" s="208"/>
      <c r="J3" s="208"/>
      <c r="K3" s="208"/>
      <c r="L3" s="208"/>
      <c r="M3" s="208"/>
      <c r="N3" s="208"/>
      <c r="O3" s="208"/>
      <c r="P3" s="208"/>
      <c r="Q3" s="208"/>
      <c r="R3" s="208"/>
      <c r="S3" s="208"/>
      <c r="T3" s="208"/>
      <c r="U3" s="208"/>
      <c r="V3" s="208"/>
      <c r="W3" s="208"/>
      <c r="X3" s="208"/>
      <c r="Y3" s="208"/>
      <c r="Z3" s="206">
        <f t="shared" ref="Z3:Z40" si="0">SUM(C3:Y3)</f>
        <v>0</v>
      </c>
    </row>
    <row r="4" spans="1:28" ht="14.25" customHeight="1" x14ac:dyDescent="0.3">
      <c r="A4" s="2"/>
      <c r="B4" s="8" t="s">
        <v>306</v>
      </c>
      <c r="C4" s="9"/>
      <c r="D4" s="208"/>
      <c r="E4" s="208"/>
      <c r="F4" s="208"/>
      <c r="G4" s="208"/>
      <c r="H4" s="208"/>
      <c r="I4" s="208"/>
      <c r="J4" s="208"/>
      <c r="K4" s="208"/>
      <c r="L4" s="208"/>
      <c r="M4" s="208"/>
      <c r="N4" s="208"/>
      <c r="O4" s="208"/>
      <c r="P4" s="208"/>
      <c r="Q4" s="208"/>
      <c r="R4" s="208"/>
      <c r="S4" s="208"/>
      <c r="T4" s="208"/>
      <c r="U4" s="208"/>
      <c r="V4" s="208"/>
      <c r="W4" s="208"/>
      <c r="X4" s="208"/>
      <c r="Y4" s="208"/>
      <c r="Z4" s="206">
        <f t="shared" si="0"/>
        <v>0</v>
      </c>
    </row>
    <row r="5" spans="1:28" ht="14.25" customHeight="1" x14ac:dyDescent="0.3">
      <c r="A5" s="2"/>
      <c r="B5" s="8" t="s">
        <v>307</v>
      </c>
      <c r="C5" s="9"/>
      <c r="D5" s="208"/>
      <c r="E5" s="208"/>
      <c r="F5" s="208"/>
      <c r="G5" s="208"/>
      <c r="H5" s="208"/>
      <c r="I5" s="208"/>
      <c r="J5" s="208"/>
      <c r="K5" s="208"/>
      <c r="L5" s="208"/>
      <c r="M5" s="208"/>
      <c r="N5" s="208"/>
      <c r="O5" s="208"/>
      <c r="P5" s="208"/>
      <c r="Q5" s="208"/>
      <c r="R5" s="208"/>
      <c r="S5" s="208"/>
      <c r="T5" s="208"/>
      <c r="U5" s="208"/>
      <c r="V5" s="208"/>
      <c r="W5" s="208"/>
      <c r="X5" s="208"/>
      <c r="Y5" s="208"/>
      <c r="Z5" s="206">
        <f t="shared" si="0"/>
        <v>0</v>
      </c>
    </row>
    <row r="6" spans="1:28" ht="14.25" customHeight="1" x14ac:dyDescent="0.3">
      <c r="A6" s="2"/>
      <c r="B6" s="8" t="s">
        <v>308</v>
      </c>
      <c r="C6" s="9"/>
      <c r="D6" s="208"/>
      <c r="E6" s="208"/>
      <c r="F6" s="208"/>
      <c r="G6" s="208"/>
      <c r="H6" s="208"/>
      <c r="I6" s="208"/>
      <c r="J6" s="208"/>
      <c r="K6" s="208"/>
      <c r="L6" s="208"/>
      <c r="M6" s="208"/>
      <c r="N6" s="208"/>
      <c r="O6" s="208"/>
      <c r="P6" s="208"/>
      <c r="Q6" s="208"/>
      <c r="R6" s="208"/>
      <c r="S6" s="208"/>
      <c r="T6" s="208"/>
      <c r="U6" s="208"/>
      <c r="V6" s="208"/>
      <c r="W6" s="208"/>
      <c r="X6" s="208"/>
      <c r="Y6" s="208"/>
      <c r="Z6" s="206">
        <f t="shared" si="0"/>
        <v>0</v>
      </c>
    </row>
    <row r="7" spans="1:28" ht="14.25" customHeight="1" x14ac:dyDescent="0.3">
      <c r="A7" s="2"/>
      <c r="B7" s="8" t="s">
        <v>309</v>
      </c>
      <c r="C7" s="9"/>
      <c r="D7" s="208"/>
      <c r="E7" s="208"/>
      <c r="F7" s="208"/>
      <c r="G7" s="208"/>
      <c r="H7" s="208"/>
      <c r="I7" s="208"/>
      <c r="J7" s="208"/>
      <c r="K7" s="208"/>
      <c r="L7" s="208"/>
      <c r="M7" s="208"/>
      <c r="N7" s="208"/>
      <c r="O7" s="208"/>
      <c r="P7" s="208"/>
      <c r="Q7" s="208"/>
      <c r="R7" s="208"/>
      <c r="S7" s="208"/>
      <c r="T7" s="208"/>
      <c r="U7" s="208"/>
      <c r="V7" s="208"/>
      <c r="W7" s="208"/>
      <c r="X7" s="208"/>
      <c r="Y7" s="208"/>
      <c r="Z7" s="206">
        <f t="shared" si="0"/>
        <v>0</v>
      </c>
    </row>
    <row r="8" spans="1:28" ht="14.25" customHeight="1" x14ac:dyDescent="0.3">
      <c r="A8" s="2"/>
      <c r="B8" s="8" t="s">
        <v>314</v>
      </c>
      <c r="C8" s="9"/>
      <c r="D8" s="208"/>
      <c r="E8" s="208"/>
      <c r="F8" s="208"/>
      <c r="G8" s="208"/>
      <c r="H8" s="208"/>
      <c r="I8" s="208"/>
      <c r="J8" s="208"/>
      <c r="K8" s="208"/>
      <c r="L8" s="208"/>
      <c r="M8" s="208"/>
      <c r="N8" s="208"/>
      <c r="O8" s="208"/>
      <c r="P8" s="208"/>
      <c r="Q8" s="208"/>
      <c r="R8" s="208"/>
      <c r="S8" s="208"/>
      <c r="T8" s="208"/>
      <c r="U8" s="208"/>
      <c r="V8" s="208"/>
      <c r="W8" s="208"/>
      <c r="X8" s="208"/>
      <c r="Y8" s="208"/>
      <c r="Z8" s="206">
        <f t="shared" si="0"/>
        <v>0</v>
      </c>
    </row>
    <row r="9" spans="1:28" ht="14.25" customHeight="1" x14ac:dyDescent="0.3">
      <c r="A9" s="2"/>
      <c r="B9" s="8" t="s">
        <v>315</v>
      </c>
      <c r="C9" s="9"/>
      <c r="D9" s="208"/>
      <c r="E9" s="208"/>
      <c r="F9" s="208"/>
      <c r="G9" s="208"/>
      <c r="H9" s="208"/>
      <c r="I9" s="208"/>
      <c r="J9" s="208"/>
      <c r="K9" s="208"/>
      <c r="L9" s="208"/>
      <c r="M9" s="208"/>
      <c r="N9" s="208"/>
      <c r="O9" s="208"/>
      <c r="P9" s="208"/>
      <c r="Q9" s="208"/>
      <c r="R9" s="208"/>
      <c r="S9" s="208"/>
      <c r="T9" s="208"/>
      <c r="U9" s="208"/>
      <c r="V9" s="208"/>
      <c r="W9" s="208"/>
      <c r="X9" s="208"/>
      <c r="Y9" s="208"/>
      <c r="Z9" s="206">
        <f t="shared" si="0"/>
        <v>0</v>
      </c>
    </row>
    <row r="10" spans="1:28" ht="14.25" customHeight="1" x14ac:dyDescent="0.3">
      <c r="A10" s="2"/>
      <c r="B10" s="8" t="s">
        <v>316</v>
      </c>
      <c r="C10" s="203"/>
      <c r="D10" s="207"/>
      <c r="E10" s="207"/>
      <c r="F10" s="207"/>
      <c r="G10" s="207"/>
      <c r="H10" s="207"/>
      <c r="I10" s="207"/>
      <c r="J10" s="207"/>
      <c r="K10" s="207"/>
      <c r="L10" s="207"/>
      <c r="M10" s="207"/>
      <c r="N10" s="207"/>
      <c r="O10" s="207"/>
      <c r="P10" s="207"/>
      <c r="Q10" s="207"/>
      <c r="R10" s="207"/>
      <c r="S10" s="207"/>
      <c r="T10" s="207"/>
      <c r="U10" s="207"/>
      <c r="V10" s="207"/>
      <c r="W10" s="207"/>
      <c r="X10" s="207"/>
      <c r="Y10" s="207"/>
      <c r="Z10" s="206">
        <f t="shared" si="0"/>
        <v>0</v>
      </c>
    </row>
    <row r="11" spans="1:28" ht="14.25" customHeight="1" x14ac:dyDescent="0.3">
      <c r="A11" s="2"/>
      <c r="B11" s="8" t="s">
        <v>317</v>
      </c>
      <c r="C11" s="203">
        <v>2</v>
      </c>
      <c r="D11" s="207">
        <v>1</v>
      </c>
      <c r="E11" s="207">
        <v>1</v>
      </c>
      <c r="F11" s="207">
        <v>1</v>
      </c>
      <c r="G11" s="207">
        <v>1</v>
      </c>
      <c r="H11" s="207">
        <v>0</v>
      </c>
      <c r="I11" s="207">
        <v>0</v>
      </c>
      <c r="J11" s="207">
        <v>0</v>
      </c>
      <c r="K11" s="207">
        <v>0</v>
      </c>
      <c r="L11" s="207">
        <v>0</v>
      </c>
      <c r="M11" s="207">
        <v>2</v>
      </c>
      <c r="N11" s="207">
        <v>2</v>
      </c>
      <c r="O11" s="207">
        <v>1</v>
      </c>
      <c r="P11" s="207">
        <v>1</v>
      </c>
      <c r="Q11" s="207">
        <v>1</v>
      </c>
      <c r="R11" s="207">
        <v>1</v>
      </c>
      <c r="S11" s="207">
        <v>1</v>
      </c>
      <c r="T11" s="207">
        <v>0</v>
      </c>
      <c r="U11" s="207">
        <v>1</v>
      </c>
      <c r="V11" s="207">
        <v>1</v>
      </c>
      <c r="W11" s="207">
        <v>12</v>
      </c>
      <c r="X11" s="207">
        <v>2</v>
      </c>
      <c r="Y11" s="207">
        <v>0</v>
      </c>
      <c r="Z11" s="206">
        <f t="shared" si="0"/>
        <v>31</v>
      </c>
      <c r="AA11" s="184"/>
      <c r="AB11" s="184"/>
    </row>
    <row r="12" spans="1:28" ht="14.25" customHeight="1" x14ac:dyDescent="0.3">
      <c r="A12" s="2"/>
      <c r="B12" s="8" t="s">
        <v>318</v>
      </c>
      <c r="C12" s="203">
        <v>103</v>
      </c>
      <c r="D12" s="207">
        <v>560</v>
      </c>
      <c r="E12" s="207">
        <v>42</v>
      </c>
      <c r="F12" s="207">
        <v>120</v>
      </c>
      <c r="G12" s="207">
        <v>17</v>
      </c>
      <c r="H12" s="207">
        <v>70</v>
      </c>
      <c r="I12" s="207">
        <v>548</v>
      </c>
      <c r="J12" s="207">
        <v>0</v>
      </c>
      <c r="K12" s="207">
        <v>35</v>
      </c>
      <c r="L12" s="207">
        <v>0</v>
      </c>
      <c r="M12" s="207">
        <v>1870</v>
      </c>
      <c r="N12" s="207">
        <v>2887</v>
      </c>
      <c r="O12" s="207">
        <v>12</v>
      </c>
      <c r="P12" s="207">
        <v>101</v>
      </c>
      <c r="Q12" s="215">
        <v>8</v>
      </c>
      <c r="R12" s="207">
        <v>5</v>
      </c>
      <c r="S12" s="207">
        <v>161</v>
      </c>
      <c r="T12" s="207">
        <v>0</v>
      </c>
      <c r="U12" s="207">
        <v>9</v>
      </c>
      <c r="V12" s="207">
        <v>723</v>
      </c>
      <c r="W12" s="207">
        <v>2115</v>
      </c>
      <c r="X12" s="207">
        <v>2829</v>
      </c>
      <c r="Y12" s="207">
        <v>0</v>
      </c>
      <c r="Z12" s="206">
        <f t="shared" si="0"/>
        <v>12215</v>
      </c>
      <c r="AA12" s="184"/>
      <c r="AB12" s="184"/>
    </row>
    <row r="13" spans="1:28" ht="14.4" x14ac:dyDescent="0.3">
      <c r="A13" s="2"/>
      <c r="B13" s="8" t="s">
        <v>319</v>
      </c>
      <c r="C13" s="203">
        <v>280</v>
      </c>
      <c r="D13" s="207">
        <v>1351</v>
      </c>
      <c r="E13" s="207">
        <v>97</v>
      </c>
      <c r="F13" s="207">
        <v>335</v>
      </c>
      <c r="G13" s="207">
        <v>55</v>
      </c>
      <c r="H13" s="207">
        <v>253</v>
      </c>
      <c r="I13" s="207">
        <v>1311</v>
      </c>
      <c r="J13" s="207">
        <v>0</v>
      </c>
      <c r="K13" s="207">
        <v>39</v>
      </c>
      <c r="L13" s="207">
        <v>0</v>
      </c>
      <c r="M13" s="207">
        <v>5870</v>
      </c>
      <c r="N13" s="207">
        <v>9705</v>
      </c>
      <c r="O13" s="207">
        <v>20</v>
      </c>
      <c r="P13" s="207">
        <v>234</v>
      </c>
      <c r="Q13" s="215">
        <v>20</v>
      </c>
      <c r="R13" s="207">
        <v>14</v>
      </c>
      <c r="S13" s="207">
        <v>403</v>
      </c>
      <c r="T13" s="207">
        <v>1</v>
      </c>
      <c r="U13" s="207">
        <v>25</v>
      </c>
      <c r="V13" s="207">
        <v>4447</v>
      </c>
      <c r="W13" s="207">
        <v>5942</v>
      </c>
      <c r="X13" s="207">
        <v>6964</v>
      </c>
      <c r="Y13" s="207">
        <v>0</v>
      </c>
      <c r="Z13" s="206">
        <f t="shared" si="0"/>
        <v>37366</v>
      </c>
      <c r="AA13" s="184"/>
      <c r="AB13" s="184"/>
    </row>
    <row r="14" spans="1:28" ht="14.4" x14ac:dyDescent="0.3">
      <c r="A14" s="2"/>
      <c r="B14" s="8" t="s">
        <v>320</v>
      </c>
      <c r="C14" s="203">
        <v>481</v>
      </c>
      <c r="D14" s="207">
        <v>1683</v>
      </c>
      <c r="E14" s="207">
        <v>109</v>
      </c>
      <c r="F14" s="207">
        <v>600</v>
      </c>
      <c r="G14" s="207">
        <v>75</v>
      </c>
      <c r="H14" s="207">
        <v>480</v>
      </c>
      <c r="I14" s="207">
        <v>1777</v>
      </c>
      <c r="J14" s="207">
        <v>0</v>
      </c>
      <c r="K14" s="207">
        <v>207</v>
      </c>
      <c r="L14" s="207">
        <v>0</v>
      </c>
      <c r="M14" s="207">
        <v>10382</v>
      </c>
      <c r="N14" s="207">
        <v>16488</v>
      </c>
      <c r="O14" s="207">
        <v>36</v>
      </c>
      <c r="P14" s="207">
        <v>381</v>
      </c>
      <c r="Q14" s="215">
        <v>32</v>
      </c>
      <c r="R14" s="207">
        <v>33</v>
      </c>
      <c r="S14" s="207">
        <v>556</v>
      </c>
      <c r="T14" s="207">
        <v>0</v>
      </c>
      <c r="U14" s="207">
        <v>41</v>
      </c>
      <c r="V14" s="207">
        <v>8476</v>
      </c>
      <c r="W14" s="207">
        <v>9542</v>
      </c>
      <c r="X14" s="207">
        <v>9540</v>
      </c>
      <c r="Y14" s="207">
        <v>0</v>
      </c>
      <c r="Z14" s="206">
        <f t="shared" si="0"/>
        <v>60919</v>
      </c>
      <c r="AA14" s="184"/>
      <c r="AB14" s="184"/>
    </row>
    <row r="15" spans="1:28" ht="14.4" x14ac:dyDescent="0.3">
      <c r="A15" s="2"/>
      <c r="B15" s="8" t="s">
        <v>343</v>
      </c>
      <c r="C15" s="203">
        <v>617</v>
      </c>
      <c r="D15" s="207">
        <v>1897</v>
      </c>
      <c r="E15" s="207">
        <v>126</v>
      </c>
      <c r="F15" s="207">
        <v>771</v>
      </c>
      <c r="G15" s="207">
        <v>80</v>
      </c>
      <c r="H15" s="207">
        <v>659</v>
      </c>
      <c r="I15" s="207">
        <v>1903</v>
      </c>
      <c r="J15" s="207">
        <v>0</v>
      </c>
      <c r="K15" s="207">
        <v>379</v>
      </c>
      <c r="L15" s="207">
        <v>0</v>
      </c>
      <c r="M15" s="207">
        <v>13043</v>
      </c>
      <c r="N15" s="207">
        <v>19678</v>
      </c>
      <c r="O15" s="207">
        <v>51</v>
      </c>
      <c r="P15" s="207">
        <v>394</v>
      </c>
      <c r="Q15" s="215">
        <v>36</v>
      </c>
      <c r="R15" s="207">
        <v>31</v>
      </c>
      <c r="S15" s="207">
        <v>540</v>
      </c>
      <c r="T15" s="207">
        <v>0</v>
      </c>
      <c r="U15" s="207">
        <v>46</v>
      </c>
      <c r="V15" s="207">
        <v>11199</v>
      </c>
      <c r="W15" s="207">
        <v>10703</v>
      </c>
      <c r="X15" s="207">
        <v>10323</v>
      </c>
      <c r="Y15" s="207">
        <v>0</v>
      </c>
      <c r="Z15" s="206">
        <f t="shared" si="0"/>
        <v>72476</v>
      </c>
      <c r="AA15" s="184"/>
      <c r="AB15" s="184"/>
    </row>
    <row r="16" spans="1:28" ht="14.4" x14ac:dyDescent="0.3">
      <c r="A16" s="2"/>
      <c r="B16" s="8" t="s">
        <v>344</v>
      </c>
      <c r="C16" s="203">
        <v>877</v>
      </c>
      <c r="D16" s="207">
        <v>2254</v>
      </c>
      <c r="E16" s="207">
        <v>137</v>
      </c>
      <c r="F16" s="207">
        <v>1061</v>
      </c>
      <c r="G16" s="207">
        <v>112</v>
      </c>
      <c r="H16" s="207">
        <v>967</v>
      </c>
      <c r="I16" s="207">
        <v>2466</v>
      </c>
      <c r="J16" s="207">
        <v>0</v>
      </c>
      <c r="K16" s="207">
        <v>537</v>
      </c>
      <c r="L16" s="207">
        <v>0</v>
      </c>
      <c r="M16" s="207">
        <v>18188</v>
      </c>
      <c r="N16" s="207">
        <v>26357</v>
      </c>
      <c r="O16" s="207">
        <v>55</v>
      </c>
      <c r="P16" s="207">
        <v>571</v>
      </c>
      <c r="Q16" s="215">
        <v>57</v>
      </c>
      <c r="R16" s="207">
        <v>47</v>
      </c>
      <c r="S16" s="207">
        <v>726</v>
      </c>
      <c r="T16" s="207">
        <v>0</v>
      </c>
      <c r="U16" s="207">
        <v>51</v>
      </c>
      <c r="V16" s="207">
        <v>15541</v>
      </c>
      <c r="W16" s="207">
        <v>13932</v>
      </c>
      <c r="X16" s="207">
        <v>12775</v>
      </c>
      <c r="Y16" s="207">
        <v>0</v>
      </c>
      <c r="Z16" s="206">
        <f t="shared" si="0"/>
        <v>96711</v>
      </c>
      <c r="AA16" s="184"/>
      <c r="AB16" s="184"/>
    </row>
    <row r="17" spans="1:28" ht="14.4" x14ac:dyDescent="0.3">
      <c r="A17" s="2"/>
      <c r="B17" s="8" t="s">
        <v>345</v>
      </c>
      <c r="C17" s="203">
        <v>1096</v>
      </c>
      <c r="D17" s="207">
        <v>2858</v>
      </c>
      <c r="E17" s="207">
        <v>157</v>
      </c>
      <c r="F17" s="207">
        <v>1478</v>
      </c>
      <c r="G17" s="207">
        <v>100</v>
      </c>
      <c r="H17" s="207">
        <v>1342</v>
      </c>
      <c r="I17" s="207">
        <v>2954</v>
      </c>
      <c r="J17" s="207">
        <v>0</v>
      </c>
      <c r="K17" s="207">
        <v>838</v>
      </c>
      <c r="L17" s="207">
        <v>0</v>
      </c>
      <c r="M17" s="207">
        <v>24614</v>
      </c>
      <c r="N17" s="207">
        <v>34425</v>
      </c>
      <c r="O17" s="207">
        <v>67</v>
      </c>
      <c r="P17" s="207">
        <v>537</v>
      </c>
      <c r="Q17" s="215">
        <v>108</v>
      </c>
      <c r="R17" s="207">
        <v>50</v>
      </c>
      <c r="S17" s="207">
        <v>817</v>
      </c>
      <c r="T17" s="207">
        <v>0</v>
      </c>
      <c r="U17" s="207">
        <v>69</v>
      </c>
      <c r="V17" s="207">
        <v>20099</v>
      </c>
      <c r="W17" s="207">
        <v>17378</v>
      </c>
      <c r="X17" s="207">
        <v>15048</v>
      </c>
      <c r="Y17" s="207">
        <v>0</v>
      </c>
      <c r="Z17" s="206">
        <f t="shared" si="0"/>
        <v>124035</v>
      </c>
      <c r="AA17" s="184"/>
      <c r="AB17" s="184"/>
    </row>
    <row r="18" spans="1:28" ht="14.4" x14ac:dyDescent="0.3">
      <c r="A18" s="2"/>
      <c r="B18" s="8" t="s">
        <v>346</v>
      </c>
      <c r="C18" s="203">
        <v>1384</v>
      </c>
      <c r="D18" s="207">
        <v>3464</v>
      </c>
      <c r="E18" s="207">
        <v>200</v>
      </c>
      <c r="F18" s="207">
        <v>2029</v>
      </c>
      <c r="G18" s="207">
        <v>122</v>
      </c>
      <c r="H18" s="207">
        <v>1856</v>
      </c>
      <c r="I18" s="207">
        <v>3715</v>
      </c>
      <c r="J18" s="207">
        <v>0</v>
      </c>
      <c r="K18" s="207">
        <v>1169</v>
      </c>
      <c r="L18" s="207">
        <v>2</v>
      </c>
      <c r="M18" s="207">
        <v>33591</v>
      </c>
      <c r="N18" s="207">
        <v>42953</v>
      </c>
      <c r="O18" s="207">
        <v>76</v>
      </c>
      <c r="P18" s="207">
        <v>560</v>
      </c>
      <c r="Q18" s="215">
        <v>136</v>
      </c>
      <c r="R18" s="207">
        <v>75</v>
      </c>
      <c r="S18" s="207">
        <v>984</v>
      </c>
      <c r="T18" s="207">
        <v>0</v>
      </c>
      <c r="U18" s="207">
        <v>93</v>
      </c>
      <c r="V18" s="207">
        <v>25517</v>
      </c>
      <c r="W18" s="207">
        <v>21359</v>
      </c>
      <c r="X18" s="207">
        <v>18624</v>
      </c>
      <c r="Y18" s="207">
        <v>0</v>
      </c>
      <c r="Z18" s="206">
        <f t="shared" si="0"/>
        <v>157909</v>
      </c>
      <c r="AA18" s="184"/>
      <c r="AB18" s="184"/>
    </row>
    <row r="19" spans="1:28" ht="14.4" x14ac:dyDescent="0.3">
      <c r="A19" s="2"/>
      <c r="B19" s="8" t="s">
        <v>347</v>
      </c>
      <c r="C19" s="203">
        <v>1814</v>
      </c>
      <c r="D19" s="207">
        <v>4409</v>
      </c>
      <c r="E19" s="207">
        <v>242</v>
      </c>
      <c r="F19" s="207">
        <v>2767</v>
      </c>
      <c r="G19" s="207">
        <v>138</v>
      </c>
      <c r="H19" s="207">
        <v>2517</v>
      </c>
      <c r="I19" s="207">
        <v>4843</v>
      </c>
      <c r="J19" s="207">
        <v>0</v>
      </c>
      <c r="K19" s="207">
        <v>1564</v>
      </c>
      <c r="L19" s="207">
        <v>0</v>
      </c>
      <c r="M19" s="207">
        <v>47136</v>
      </c>
      <c r="N19" s="207">
        <v>56261</v>
      </c>
      <c r="O19" s="207">
        <v>73</v>
      </c>
      <c r="P19" s="207">
        <v>620</v>
      </c>
      <c r="Q19" s="215">
        <v>192</v>
      </c>
      <c r="R19" s="207">
        <v>96</v>
      </c>
      <c r="S19" s="207">
        <v>1345</v>
      </c>
      <c r="T19" s="207">
        <v>1</v>
      </c>
      <c r="U19" s="207">
        <v>124</v>
      </c>
      <c r="V19" s="207">
        <v>35445</v>
      </c>
      <c r="W19" s="207">
        <v>26350</v>
      </c>
      <c r="X19" s="207">
        <v>24303</v>
      </c>
      <c r="Y19" s="207">
        <v>0</v>
      </c>
      <c r="Z19" s="206">
        <f t="shared" si="0"/>
        <v>210240</v>
      </c>
      <c r="AA19" s="184"/>
      <c r="AB19" s="184"/>
    </row>
    <row r="20" spans="1:28" ht="14.4" x14ac:dyDescent="0.3">
      <c r="A20" s="2"/>
      <c r="B20" s="8" t="s">
        <v>348</v>
      </c>
      <c r="C20" s="203">
        <v>2373</v>
      </c>
      <c r="D20" s="207">
        <v>5877</v>
      </c>
      <c r="E20" s="207">
        <v>303</v>
      </c>
      <c r="F20" s="207">
        <v>3774</v>
      </c>
      <c r="G20" s="207">
        <v>197</v>
      </c>
      <c r="H20" s="207">
        <v>3591</v>
      </c>
      <c r="I20" s="207">
        <v>5990</v>
      </c>
      <c r="J20" s="207">
        <v>0</v>
      </c>
      <c r="K20" s="207">
        <v>2190</v>
      </c>
      <c r="L20" s="207">
        <v>0</v>
      </c>
      <c r="M20" s="207">
        <v>59185</v>
      </c>
      <c r="N20" s="207">
        <v>71483</v>
      </c>
      <c r="O20" s="207">
        <v>107</v>
      </c>
      <c r="P20" s="207">
        <v>1309</v>
      </c>
      <c r="Q20" s="215">
        <v>251</v>
      </c>
      <c r="R20" s="207">
        <v>110</v>
      </c>
      <c r="S20" s="207">
        <v>1592</v>
      </c>
      <c r="T20" s="207">
        <v>2</v>
      </c>
      <c r="U20" s="207">
        <v>174</v>
      </c>
      <c r="V20" s="207">
        <v>46640</v>
      </c>
      <c r="W20" s="207">
        <v>33623</v>
      </c>
      <c r="X20" s="207">
        <v>26464</v>
      </c>
      <c r="Y20" s="207">
        <v>0</v>
      </c>
      <c r="Z20" s="206">
        <f t="shared" si="0"/>
        <v>265235</v>
      </c>
      <c r="AA20" s="184"/>
      <c r="AB20" s="184"/>
    </row>
    <row r="21" spans="1:28" ht="14.4" x14ac:dyDescent="0.3">
      <c r="A21" s="2"/>
      <c r="B21" s="8" t="s">
        <v>349</v>
      </c>
      <c r="C21" s="203">
        <v>3321</v>
      </c>
      <c r="D21" s="207">
        <v>8070</v>
      </c>
      <c r="E21" s="207">
        <v>454</v>
      </c>
      <c r="F21" s="207">
        <v>5371</v>
      </c>
      <c r="G21" s="207">
        <v>319</v>
      </c>
      <c r="H21" s="207">
        <v>5552</v>
      </c>
      <c r="I21" s="207">
        <v>8710</v>
      </c>
      <c r="J21" s="207">
        <v>0</v>
      </c>
      <c r="K21" s="207">
        <v>3301</v>
      </c>
      <c r="L21" s="207">
        <v>0</v>
      </c>
      <c r="M21" s="207">
        <v>103185</v>
      </c>
      <c r="N21" s="207">
        <v>99972</v>
      </c>
      <c r="O21" s="207">
        <v>145</v>
      </c>
      <c r="P21" s="207">
        <v>2227</v>
      </c>
      <c r="Q21" s="215">
        <v>371</v>
      </c>
      <c r="R21" s="207">
        <v>150</v>
      </c>
      <c r="S21" s="207">
        <v>2054</v>
      </c>
      <c r="T21" s="207">
        <v>2</v>
      </c>
      <c r="U21" s="207">
        <v>232</v>
      </c>
      <c r="V21" s="207">
        <v>65060</v>
      </c>
      <c r="W21" s="207">
        <v>46702</v>
      </c>
      <c r="X21" s="207">
        <v>0</v>
      </c>
      <c r="Y21" s="207">
        <v>0</v>
      </c>
      <c r="Z21" s="206">
        <f t="shared" si="0"/>
        <v>355198</v>
      </c>
      <c r="AA21" s="184"/>
      <c r="AB21" s="184"/>
    </row>
    <row r="22" spans="1:28" ht="14.4" x14ac:dyDescent="0.3">
      <c r="A22" s="2"/>
      <c r="B22" s="8" t="s">
        <v>350</v>
      </c>
      <c r="C22" s="203">
        <v>3279</v>
      </c>
      <c r="D22" s="207">
        <v>7723</v>
      </c>
      <c r="E22" s="207">
        <v>349</v>
      </c>
      <c r="F22" s="207">
        <v>5222</v>
      </c>
      <c r="G22" s="207">
        <v>324</v>
      </c>
      <c r="H22" s="207">
        <v>5178</v>
      </c>
      <c r="I22" s="207">
        <v>9951</v>
      </c>
      <c r="J22" s="207">
        <v>0</v>
      </c>
      <c r="K22" s="207">
        <v>3281</v>
      </c>
      <c r="L22" s="207">
        <v>1</v>
      </c>
      <c r="M22" s="207">
        <v>123537</v>
      </c>
      <c r="N22" s="207">
        <v>74660</v>
      </c>
      <c r="O22" s="207">
        <v>148</v>
      </c>
      <c r="P22" s="207">
        <v>1805</v>
      </c>
      <c r="Q22" s="215">
        <v>382</v>
      </c>
      <c r="R22" s="207">
        <v>133</v>
      </c>
      <c r="S22" s="207">
        <v>1593</v>
      </c>
      <c r="T22" s="207">
        <v>3</v>
      </c>
      <c r="U22" s="207">
        <v>247</v>
      </c>
      <c r="V22" s="207">
        <v>53937</v>
      </c>
      <c r="W22" s="207">
        <v>35018</v>
      </c>
      <c r="X22" s="207">
        <v>0</v>
      </c>
      <c r="Y22" s="207">
        <v>0</v>
      </c>
      <c r="Z22" s="206">
        <f t="shared" si="0"/>
        <v>326771</v>
      </c>
      <c r="AA22" s="184"/>
      <c r="AB22" s="184"/>
    </row>
    <row r="23" spans="1:28" ht="14.25" customHeight="1" x14ac:dyDescent="0.3">
      <c r="A23" s="2"/>
      <c r="B23" s="8" t="s">
        <v>351</v>
      </c>
      <c r="C23" s="203">
        <v>3906</v>
      </c>
      <c r="D23" s="207">
        <v>9761</v>
      </c>
      <c r="E23" s="207">
        <v>437</v>
      </c>
      <c r="F23" s="207">
        <v>6550</v>
      </c>
      <c r="G23" s="207">
        <v>394</v>
      </c>
      <c r="H23" s="207">
        <v>6560</v>
      </c>
      <c r="I23" s="207">
        <v>11920</v>
      </c>
      <c r="J23" s="207">
        <v>0</v>
      </c>
      <c r="K23" s="207">
        <v>4199</v>
      </c>
      <c r="L23" s="207">
        <v>1</v>
      </c>
      <c r="M23" s="207">
        <v>138643</v>
      </c>
      <c r="N23" s="207">
        <v>88879</v>
      </c>
      <c r="O23" s="207">
        <v>183</v>
      </c>
      <c r="P23" s="207">
        <v>2162</v>
      </c>
      <c r="Q23" s="215">
        <v>429</v>
      </c>
      <c r="R23" s="207">
        <v>144</v>
      </c>
      <c r="S23" s="207">
        <v>1769</v>
      </c>
      <c r="T23" s="207">
        <v>4</v>
      </c>
      <c r="U23" s="207">
        <v>277</v>
      </c>
      <c r="V23" s="207">
        <v>66707</v>
      </c>
      <c r="W23" s="207">
        <v>40606</v>
      </c>
      <c r="X23" s="207">
        <v>0</v>
      </c>
      <c r="Y23" s="207">
        <v>0</v>
      </c>
      <c r="Z23" s="206">
        <f t="shared" si="0"/>
        <v>383531</v>
      </c>
      <c r="AA23" s="184"/>
      <c r="AB23" s="184"/>
    </row>
    <row r="24" spans="1:28" ht="14.25" customHeight="1" x14ac:dyDescent="0.3">
      <c r="A24" s="2"/>
      <c r="B24" s="8" t="s">
        <v>356</v>
      </c>
      <c r="C24" s="203">
        <v>4483</v>
      </c>
      <c r="D24" s="207">
        <v>11910</v>
      </c>
      <c r="E24" s="207">
        <v>482</v>
      </c>
      <c r="F24" s="207">
        <v>7882</v>
      </c>
      <c r="G24" s="207">
        <v>524</v>
      </c>
      <c r="H24" s="207">
        <v>8609</v>
      </c>
      <c r="I24" s="207">
        <v>14343</v>
      </c>
      <c r="J24" s="207">
        <v>0</v>
      </c>
      <c r="K24" s="207">
        <v>5082</v>
      </c>
      <c r="L24" s="207">
        <v>0</v>
      </c>
      <c r="M24" s="207">
        <v>158493</v>
      </c>
      <c r="N24" s="207">
        <v>103815</v>
      </c>
      <c r="O24" s="207">
        <v>253</v>
      </c>
      <c r="P24" s="207">
        <v>2557</v>
      </c>
      <c r="Q24" s="215">
        <v>596</v>
      </c>
      <c r="R24" s="207">
        <v>190</v>
      </c>
      <c r="S24" s="207">
        <v>2018</v>
      </c>
      <c r="T24" s="207">
        <v>4</v>
      </c>
      <c r="U24" s="207">
        <v>329</v>
      </c>
      <c r="V24" s="207">
        <v>79743</v>
      </c>
      <c r="W24" s="207">
        <v>46666</v>
      </c>
      <c r="X24" s="207">
        <v>0</v>
      </c>
      <c r="Y24" s="207">
        <v>0</v>
      </c>
      <c r="Z24" s="206">
        <f t="shared" si="0"/>
        <v>447979</v>
      </c>
      <c r="AA24" s="184"/>
      <c r="AB24" s="184"/>
    </row>
    <row r="25" spans="1:28" ht="14.25" customHeight="1" x14ac:dyDescent="0.3">
      <c r="A25" s="2"/>
      <c r="B25" s="8" t="s">
        <v>360</v>
      </c>
      <c r="C25" s="203">
        <v>5290</v>
      </c>
      <c r="D25" s="207">
        <v>14933</v>
      </c>
      <c r="E25" s="207">
        <v>606</v>
      </c>
      <c r="F25" s="207">
        <v>9567</v>
      </c>
      <c r="G25" s="207">
        <v>588</v>
      </c>
      <c r="H25" s="207">
        <v>11198</v>
      </c>
      <c r="I25" s="207">
        <v>16862</v>
      </c>
      <c r="J25" s="207">
        <v>0</v>
      </c>
      <c r="K25" s="207">
        <v>6282</v>
      </c>
      <c r="L25" s="207">
        <v>0</v>
      </c>
      <c r="M25" s="207">
        <v>186253</v>
      </c>
      <c r="N25" s="207">
        <v>124754</v>
      </c>
      <c r="O25" s="207">
        <v>274</v>
      </c>
      <c r="P25" s="207">
        <v>3138</v>
      </c>
      <c r="Q25" s="215">
        <v>781</v>
      </c>
      <c r="R25" s="207">
        <v>243</v>
      </c>
      <c r="S25" s="207">
        <v>2222</v>
      </c>
      <c r="T25" s="207">
        <v>4</v>
      </c>
      <c r="U25" s="207">
        <v>417</v>
      </c>
      <c r="V25" s="207">
        <v>96449</v>
      </c>
      <c r="W25" s="207">
        <v>54965</v>
      </c>
      <c r="X25" s="207">
        <v>0</v>
      </c>
      <c r="Y25" s="207">
        <v>0</v>
      </c>
      <c r="Z25" s="206">
        <f t="shared" si="0"/>
        <v>534826</v>
      </c>
      <c r="AA25" s="184"/>
      <c r="AB25" s="184"/>
    </row>
    <row r="26" spans="1:28" ht="14.25" customHeight="1" x14ac:dyDescent="0.3">
      <c r="A26" s="2"/>
      <c r="B26" s="8" t="s">
        <v>376</v>
      </c>
      <c r="C26" s="203">
        <v>6166</v>
      </c>
      <c r="D26" s="207">
        <v>17929</v>
      </c>
      <c r="E26" s="207">
        <v>693</v>
      </c>
      <c r="F26" s="207">
        <v>11518</v>
      </c>
      <c r="G26" s="207">
        <v>763</v>
      </c>
      <c r="H26" s="207">
        <v>14523</v>
      </c>
      <c r="I26" s="207">
        <v>19653</v>
      </c>
      <c r="J26" s="207">
        <v>0</v>
      </c>
      <c r="K26" s="207">
        <v>7711</v>
      </c>
      <c r="L26" s="207">
        <v>0</v>
      </c>
      <c r="M26" s="207">
        <v>219713</v>
      </c>
      <c r="N26" s="207">
        <v>150365</v>
      </c>
      <c r="O26" s="207">
        <v>372</v>
      </c>
      <c r="P26" s="207">
        <v>3870</v>
      </c>
      <c r="Q26" s="215">
        <v>1086</v>
      </c>
      <c r="R26" s="207">
        <v>323</v>
      </c>
      <c r="S26" s="207">
        <v>2573</v>
      </c>
      <c r="T26" s="207">
        <v>6</v>
      </c>
      <c r="U26" s="207">
        <v>506</v>
      </c>
      <c r="V26" s="207">
        <v>117560</v>
      </c>
      <c r="W26" s="207">
        <v>65071</v>
      </c>
      <c r="X26" s="207">
        <v>0</v>
      </c>
      <c r="Y26" s="207">
        <v>0</v>
      </c>
      <c r="Z26" s="206">
        <f t="shared" si="0"/>
        <v>640401</v>
      </c>
      <c r="AA26" s="184"/>
      <c r="AB26" s="184"/>
    </row>
    <row r="27" spans="1:28" ht="14.25" customHeight="1" x14ac:dyDescent="0.3">
      <c r="A27" s="2"/>
      <c r="B27" s="8" t="s">
        <v>377</v>
      </c>
      <c r="C27" s="206">
        <v>6116</v>
      </c>
      <c r="D27" s="206">
        <v>18729</v>
      </c>
      <c r="E27" s="206">
        <v>645</v>
      </c>
      <c r="F27" s="206">
        <v>11653</v>
      </c>
      <c r="G27" s="206">
        <v>824</v>
      </c>
      <c r="H27" s="206">
        <v>15014</v>
      </c>
      <c r="I27" s="206">
        <v>19553</v>
      </c>
      <c r="J27" s="206">
        <v>0</v>
      </c>
      <c r="K27" s="206">
        <v>7866</v>
      </c>
      <c r="L27" s="206">
        <v>0</v>
      </c>
      <c r="M27" s="206">
        <v>222843</v>
      </c>
      <c r="N27" s="206">
        <v>146995</v>
      </c>
      <c r="O27" s="206">
        <v>402</v>
      </c>
      <c r="P27" s="206">
        <v>3958</v>
      </c>
      <c r="Q27" s="206">
        <v>1152</v>
      </c>
      <c r="R27" s="206">
        <v>193</v>
      </c>
      <c r="S27" s="206">
        <v>2495</v>
      </c>
      <c r="T27" s="206">
        <v>6</v>
      </c>
      <c r="U27" s="206">
        <v>551</v>
      </c>
      <c r="V27" s="206">
        <v>115919</v>
      </c>
      <c r="W27" s="206">
        <v>61448</v>
      </c>
      <c r="X27" s="206">
        <v>0</v>
      </c>
      <c r="Y27" s="206">
        <v>70</v>
      </c>
      <c r="Z27" s="206">
        <f t="shared" si="0"/>
        <v>636432</v>
      </c>
      <c r="AA27" s="184"/>
      <c r="AB27" s="184"/>
    </row>
    <row r="28" spans="1:28" ht="14.25" customHeight="1" x14ac:dyDescent="0.3">
      <c r="A28" s="2"/>
      <c r="B28" s="8" t="s">
        <v>399</v>
      </c>
      <c r="C28" s="206">
        <v>6421</v>
      </c>
      <c r="D28" s="206">
        <v>21057</v>
      </c>
      <c r="E28" s="206">
        <v>742</v>
      </c>
      <c r="F28" s="206">
        <v>13037</v>
      </c>
      <c r="G28" s="206">
        <v>946</v>
      </c>
      <c r="H28" s="206">
        <v>17318</v>
      </c>
      <c r="I28" s="206">
        <v>21231</v>
      </c>
      <c r="J28" s="206">
        <v>0</v>
      </c>
      <c r="K28" s="206">
        <v>8825</v>
      </c>
      <c r="L28" s="206">
        <v>0</v>
      </c>
      <c r="M28" s="206">
        <v>244826</v>
      </c>
      <c r="N28" s="206">
        <v>161717</v>
      </c>
      <c r="O28" s="206">
        <v>407</v>
      </c>
      <c r="P28" s="206">
        <v>4298</v>
      </c>
      <c r="Q28" s="206">
        <v>1349</v>
      </c>
      <c r="R28" s="206">
        <v>0</v>
      </c>
      <c r="S28" s="206">
        <v>2730</v>
      </c>
      <c r="T28" s="206">
        <v>7</v>
      </c>
      <c r="U28" s="206">
        <v>611</v>
      </c>
      <c r="V28" s="206">
        <v>130395</v>
      </c>
      <c r="W28" s="206">
        <v>66346</v>
      </c>
      <c r="X28" s="206">
        <v>0</v>
      </c>
      <c r="Y28" s="206">
        <v>381</v>
      </c>
      <c r="Z28" s="206">
        <f t="shared" si="0"/>
        <v>702644</v>
      </c>
      <c r="AA28" s="184"/>
      <c r="AB28" s="184"/>
    </row>
    <row r="29" spans="1:28" ht="14.25" customHeight="1" x14ac:dyDescent="0.3">
      <c r="A29" s="2"/>
      <c r="B29" s="8" t="s">
        <v>400</v>
      </c>
      <c r="C29" s="206">
        <v>7380</v>
      </c>
      <c r="D29" s="206">
        <v>24864</v>
      </c>
      <c r="E29" s="206">
        <v>892</v>
      </c>
      <c r="F29" s="206">
        <v>15220</v>
      </c>
      <c r="G29" s="206">
        <v>1133</v>
      </c>
      <c r="H29" s="206">
        <v>21342</v>
      </c>
      <c r="I29" s="206">
        <v>23851</v>
      </c>
      <c r="J29" s="206">
        <v>0</v>
      </c>
      <c r="K29" s="206">
        <v>10458</v>
      </c>
      <c r="L29" s="206">
        <v>0</v>
      </c>
      <c r="M29" s="206">
        <v>286069</v>
      </c>
      <c r="N29" s="206">
        <v>190067</v>
      </c>
      <c r="O29" s="206">
        <v>467</v>
      </c>
      <c r="P29" s="206">
        <v>5084</v>
      </c>
      <c r="Q29" s="206">
        <v>1667</v>
      </c>
      <c r="R29" s="206">
        <v>0</v>
      </c>
      <c r="S29" s="206">
        <v>3100</v>
      </c>
      <c r="T29" s="206">
        <v>8</v>
      </c>
      <c r="U29" s="206">
        <v>713</v>
      </c>
      <c r="V29" s="206">
        <v>158654</v>
      </c>
      <c r="W29" s="206">
        <v>77256</v>
      </c>
      <c r="X29" s="206">
        <v>0</v>
      </c>
      <c r="Y29" s="206">
        <v>472</v>
      </c>
      <c r="Z29" s="206">
        <f t="shared" si="0"/>
        <v>828697</v>
      </c>
      <c r="AA29" s="184"/>
      <c r="AB29" s="184"/>
    </row>
    <row r="30" spans="1:28" ht="14.25" customHeight="1" x14ac:dyDescent="0.3">
      <c r="A30" s="2"/>
      <c r="B30" s="8" t="s">
        <v>401</v>
      </c>
      <c r="C30" s="206">
        <v>7956</v>
      </c>
      <c r="D30" s="206">
        <v>27477</v>
      </c>
      <c r="E30" s="206">
        <v>991</v>
      </c>
      <c r="F30" s="206">
        <v>16178</v>
      </c>
      <c r="G30" s="206">
        <v>1185</v>
      </c>
      <c r="H30" s="206">
        <v>24044</v>
      </c>
      <c r="I30" s="206">
        <v>25101</v>
      </c>
      <c r="J30" s="207">
        <v>0</v>
      </c>
      <c r="K30" s="206">
        <v>11244</v>
      </c>
      <c r="L30" s="207">
        <v>0</v>
      </c>
      <c r="M30" s="206">
        <v>317535</v>
      </c>
      <c r="N30" s="206">
        <v>204141</v>
      </c>
      <c r="O30" s="206">
        <v>538</v>
      </c>
      <c r="P30" s="206">
        <v>5511</v>
      </c>
      <c r="Q30" s="206">
        <v>1848</v>
      </c>
      <c r="R30" s="206">
        <v>0</v>
      </c>
      <c r="S30" s="206">
        <v>3247</v>
      </c>
      <c r="T30" s="206">
        <v>13</v>
      </c>
      <c r="U30" s="206">
        <v>759</v>
      </c>
      <c r="V30" s="206">
        <v>177625</v>
      </c>
      <c r="W30" s="206">
        <v>80711</v>
      </c>
      <c r="X30" s="207">
        <v>0</v>
      </c>
      <c r="Y30" s="206">
        <v>515</v>
      </c>
      <c r="Z30" s="206">
        <f t="shared" si="0"/>
        <v>906619</v>
      </c>
      <c r="AA30" s="184"/>
      <c r="AB30" s="184"/>
    </row>
    <row r="31" spans="1:28" ht="14.25" customHeight="1" x14ac:dyDescent="0.3">
      <c r="A31" s="2"/>
      <c r="B31" s="8" t="s">
        <v>404</v>
      </c>
      <c r="C31" s="206">
        <v>9042</v>
      </c>
      <c r="D31" s="206">
        <v>31484</v>
      </c>
      <c r="E31" s="206">
        <v>1136</v>
      </c>
      <c r="F31" s="206">
        <v>18402</v>
      </c>
      <c r="G31" s="206">
        <v>1284</v>
      </c>
      <c r="H31" s="206">
        <v>28072</v>
      </c>
      <c r="I31" s="206">
        <v>27693</v>
      </c>
      <c r="J31" s="207">
        <v>1</v>
      </c>
      <c r="K31" s="206">
        <v>12753</v>
      </c>
      <c r="L31" s="207">
        <v>0</v>
      </c>
      <c r="M31" s="206">
        <v>355812</v>
      </c>
      <c r="N31" s="206">
        <v>225952</v>
      </c>
      <c r="O31" s="206">
        <v>642</v>
      </c>
      <c r="P31" s="206">
        <v>6270</v>
      </c>
      <c r="Q31" s="206">
        <v>2125</v>
      </c>
      <c r="R31" s="206">
        <v>0</v>
      </c>
      <c r="S31" s="206">
        <v>3508</v>
      </c>
      <c r="T31" s="206">
        <v>10</v>
      </c>
      <c r="U31" s="206">
        <v>917</v>
      </c>
      <c r="V31" s="206">
        <v>205963</v>
      </c>
      <c r="W31" s="206">
        <v>89102</v>
      </c>
      <c r="X31" s="207">
        <v>0</v>
      </c>
      <c r="Y31" s="206">
        <v>585</v>
      </c>
      <c r="Z31" s="206">
        <f t="shared" si="0"/>
        <v>1020753</v>
      </c>
      <c r="AA31" s="184"/>
      <c r="AB31" s="184"/>
    </row>
    <row r="32" spans="1:28" ht="14.25" customHeight="1" x14ac:dyDescent="0.3">
      <c r="A32" s="2"/>
      <c r="B32" s="8" t="s">
        <v>410</v>
      </c>
      <c r="C32" s="206">
        <v>9587</v>
      </c>
      <c r="D32" s="206">
        <v>35052</v>
      </c>
      <c r="E32" s="206">
        <v>1248</v>
      </c>
      <c r="F32" s="206">
        <v>19622</v>
      </c>
      <c r="G32" s="206">
        <v>1383</v>
      </c>
      <c r="H32" s="206">
        <v>29673</v>
      </c>
      <c r="I32" s="206">
        <v>29476</v>
      </c>
      <c r="J32" s="206">
        <v>0</v>
      </c>
      <c r="K32" s="206">
        <v>13718</v>
      </c>
      <c r="L32" s="207">
        <v>0</v>
      </c>
      <c r="M32" s="206">
        <v>393186</v>
      </c>
      <c r="N32" s="206">
        <v>250805</v>
      </c>
      <c r="O32" s="206">
        <v>757</v>
      </c>
      <c r="P32" s="206">
        <v>6738</v>
      </c>
      <c r="Q32" s="206">
        <v>2403</v>
      </c>
      <c r="R32" s="206">
        <v>0</v>
      </c>
      <c r="S32" s="206">
        <v>3729</v>
      </c>
      <c r="T32" s="206">
        <v>12</v>
      </c>
      <c r="U32" s="206">
        <v>1040</v>
      </c>
      <c r="V32" s="206">
        <v>230172</v>
      </c>
      <c r="W32" s="206">
        <v>96695</v>
      </c>
      <c r="X32" s="207">
        <v>0</v>
      </c>
      <c r="Y32" s="206">
        <v>619</v>
      </c>
      <c r="Z32" s="206">
        <f t="shared" si="0"/>
        <v>1125915</v>
      </c>
      <c r="AA32" s="184"/>
      <c r="AB32" s="184"/>
    </row>
    <row r="33" spans="1:28" ht="14.25" customHeight="1" x14ac:dyDescent="0.3">
      <c r="A33" s="2"/>
      <c r="B33" s="8" t="s">
        <v>411</v>
      </c>
      <c r="C33" s="206">
        <v>10367</v>
      </c>
      <c r="D33" s="206">
        <v>39144</v>
      </c>
      <c r="E33" s="206">
        <v>1371</v>
      </c>
      <c r="F33" s="206">
        <v>21152</v>
      </c>
      <c r="G33" s="206">
        <v>1441</v>
      </c>
      <c r="H33" s="206">
        <v>32819</v>
      </c>
      <c r="I33" s="206">
        <v>31401</v>
      </c>
      <c r="J33" s="206">
        <v>0</v>
      </c>
      <c r="K33" s="206">
        <v>15149</v>
      </c>
      <c r="L33" s="206">
        <v>0</v>
      </c>
      <c r="M33" s="206">
        <v>435943</v>
      </c>
      <c r="N33" s="206">
        <v>267841</v>
      </c>
      <c r="O33" s="206">
        <v>823</v>
      </c>
      <c r="P33" s="206">
        <v>7281</v>
      </c>
      <c r="Q33" s="206">
        <v>2687</v>
      </c>
      <c r="R33" s="206">
        <v>0</v>
      </c>
      <c r="S33" s="206">
        <v>3885</v>
      </c>
      <c r="T33" s="206">
        <v>15</v>
      </c>
      <c r="U33" s="206">
        <v>1123</v>
      </c>
      <c r="V33" s="206">
        <v>251929</v>
      </c>
      <c r="W33" s="206">
        <v>102387</v>
      </c>
      <c r="X33" s="206">
        <v>0</v>
      </c>
      <c r="Y33" s="206">
        <v>661</v>
      </c>
      <c r="Z33" s="206">
        <f t="shared" si="0"/>
        <v>1227419</v>
      </c>
      <c r="AA33" s="184"/>
      <c r="AB33" s="184"/>
    </row>
    <row r="34" spans="1:28" ht="14.25" customHeight="1" x14ac:dyDescent="0.3">
      <c r="A34" s="2"/>
      <c r="B34" s="8" t="s">
        <v>414</v>
      </c>
      <c r="C34" s="206">
        <v>11619</v>
      </c>
      <c r="D34" s="206">
        <v>44909</v>
      </c>
      <c r="E34" s="206">
        <v>1563</v>
      </c>
      <c r="F34" s="206">
        <v>23491</v>
      </c>
      <c r="G34" s="206">
        <v>1326</v>
      </c>
      <c r="H34" s="206">
        <v>37400</v>
      </c>
      <c r="I34" s="206">
        <v>34463</v>
      </c>
      <c r="J34" s="206">
        <v>0</v>
      </c>
      <c r="K34" s="206">
        <v>16899</v>
      </c>
      <c r="L34" s="206">
        <v>0</v>
      </c>
      <c r="M34" s="206">
        <v>489030</v>
      </c>
      <c r="N34" s="206">
        <v>294417</v>
      </c>
      <c r="O34" s="206">
        <v>894</v>
      </c>
      <c r="P34" s="206">
        <v>7957</v>
      </c>
      <c r="Q34" s="206">
        <v>3074</v>
      </c>
      <c r="R34" s="206">
        <v>0</v>
      </c>
      <c r="S34" s="206">
        <v>4146</v>
      </c>
      <c r="T34" s="206">
        <v>17</v>
      </c>
      <c r="U34" s="206">
        <v>1583</v>
      </c>
      <c r="V34" s="206">
        <v>289286</v>
      </c>
      <c r="W34" s="206">
        <v>110368</v>
      </c>
      <c r="X34" s="206">
        <v>0</v>
      </c>
      <c r="Y34" s="206">
        <v>727</v>
      </c>
      <c r="Z34" s="206">
        <f t="shared" si="0"/>
        <v>1373169</v>
      </c>
      <c r="AA34" s="184"/>
      <c r="AB34" s="184"/>
    </row>
    <row r="35" spans="1:28" ht="14.25" customHeight="1" x14ac:dyDescent="0.3">
      <c r="A35" s="2"/>
      <c r="B35" s="8" t="s">
        <v>430</v>
      </c>
      <c r="C35" s="206">
        <v>12361</v>
      </c>
      <c r="D35" s="206">
        <v>49668</v>
      </c>
      <c r="E35" s="206">
        <v>1783</v>
      </c>
      <c r="F35" s="206">
        <v>24962</v>
      </c>
      <c r="G35" s="206">
        <v>0</v>
      </c>
      <c r="H35" s="206">
        <v>41086</v>
      </c>
      <c r="I35" s="206">
        <v>36266</v>
      </c>
      <c r="J35" s="206">
        <v>0</v>
      </c>
      <c r="K35" s="206">
        <v>18449</v>
      </c>
      <c r="L35" s="206">
        <v>0</v>
      </c>
      <c r="M35" s="206">
        <v>535262</v>
      </c>
      <c r="N35" s="206">
        <v>312133</v>
      </c>
      <c r="O35" s="206">
        <v>941</v>
      </c>
      <c r="P35" s="206">
        <v>8213</v>
      </c>
      <c r="Q35" s="206">
        <v>3482</v>
      </c>
      <c r="R35" s="206">
        <v>0</v>
      </c>
      <c r="S35" s="206">
        <v>4410</v>
      </c>
      <c r="T35" s="206">
        <v>18</v>
      </c>
      <c r="U35" s="206">
        <v>2089</v>
      </c>
      <c r="V35" s="206">
        <v>303820</v>
      </c>
      <c r="W35" s="206">
        <v>115201</v>
      </c>
      <c r="X35" s="206">
        <v>0</v>
      </c>
      <c r="Y35" s="206">
        <v>817</v>
      </c>
      <c r="Z35" s="206">
        <f t="shared" si="0"/>
        <v>1470961</v>
      </c>
      <c r="AA35" s="184"/>
      <c r="AB35" s="184"/>
    </row>
    <row r="36" spans="1:28" ht="14.25" customHeight="1" x14ac:dyDescent="0.3">
      <c r="A36" s="2"/>
      <c r="B36" s="8" t="s">
        <v>447</v>
      </c>
      <c r="C36" s="206">
        <v>13390</v>
      </c>
      <c r="D36" s="206">
        <v>54481</v>
      </c>
      <c r="E36" s="206">
        <v>1996</v>
      </c>
      <c r="F36" s="206">
        <v>27021</v>
      </c>
      <c r="G36" s="206">
        <v>0</v>
      </c>
      <c r="H36" s="206">
        <v>45426</v>
      </c>
      <c r="I36" s="206">
        <v>38358</v>
      </c>
      <c r="J36" s="206">
        <v>0</v>
      </c>
      <c r="K36" s="206">
        <v>20019</v>
      </c>
      <c r="L36" s="206">
        <v>0</v>
      </c>
      <c r="M36" s="206">
        <v>575180</v>
      </c>
      <c r="N36" s="206">
        <v>329861</v>
      </c>
      <c r="O36" s="206">
        <v>1011</v>
      </c>
      <c r="P36" s="206">
        <v>8224</v>
      </c>
      <c r="Q36" s="206">
        <v>3826</v>
      </c>
      <c r="R36" s="206">
        <v>0</v>
      </c>
      <c r="S36" s="206">
        <v>4664</v>
      </c>
      <c r="T36" s="206">
        <v>18</v>
      </c>
      <c r="U36" s="206">
        <v>2362</v>
      </c>
      <c r="V36" s="206">
        <v>329622</v>
      </c>
      <c r="W36" s="206">
        <v>120663</v>
      </c>
      <c r="X36" s="206">
        <v>0</v>
      </c>
      <c r="Y36" s="206">
        <v>955</v>
      </c>
      <c r="Z36" s="206">
        <f t="shared" si="0"/>
        <v>1577077</v>
      </c>
      <c r="AA36" s="184"/>
      <c r="AB36" s="184"/>
    </row>
    <row r="37" spans="1:28" ht="14.25" customHeight="1" x14ac:dyDescent="0.3">
      <c r="A37" s="2"/>
      <c r="B37" s="8" t="s">
        <v>486</v>
      </c>
      <c r="C37" s="206">
        <v>14430</v>
      </c>
      <c r="D37" s="206">
        <v>60086</v>
      </c>
      <c r="E37" s="206">
        <v>2299</v>
      </c>
      <c r="F37" s="206">
        <v>29192</v>
      </c>
      <c r="G37" s="206">
        <v>0</v>
      </c>
      <c r="H37" s="206">
        <v>49722</v>
      </c>
      <c r="I37" s="206">
        <v>40967</v>
      </c>
      <c r="J37" s="206">
        <v>0</v>
      </c>
      <c r="K37" s="206">
        <v>21652</v>
      </c>
      <c r="L37" s="206">
        <v>0</v>
      </c>
      <c r="M37" s="206">
        <v>621583</v>
      </c>
      <c r="N37" s="206">
        <v>350848</v>
      </c>
      <c r="O37" s="206">
        <v>1040</v>
      </c>
      <c r="P37" s="206">
        <v>7661</v>
      </c>
      <c r="Q37" s="206">
        <v>4072</v>
      </c>
      <c r="R37" s="206">
        <v>0</v>
      </c>
      <c r="S37" s="206">
        <v>4891</v>
      </c>
      <c r="T37" s="206">
        <v>20</v>
      </c>
      <c r="U37" s="206">
        <v>2731</v>
      </c>
      <c r="V37" s="206">
        <v>360035</v>
      </c>
      <c r="W37" s="206">
        <v>127942</v>
      </c>
      <c r="X37" s="206">
        <v>0</v>
      </c>
      <c r="Y37" s="206">
        <v>1084</v>
      </c>
      <c r="Z37" s="206">
        <f t="shared" si="0"/>
        <v>1700255</v>
      </c>
      <c r="AA37" s="184"/>
      <c r="AB37" s="184"/>
    </row>
    <row r="38" spans="1:28" ht="14.25" customHeight="1" x14ac:dyDescent="0.3">
      <c r="A38" s="2"/>
      <c r="B38" s="8" t="s">
        <v>487</v>
      </c>
      <c r="C38" s="206">
        <v>15983</v>
      </c>
      <c r="D38" s="206">
        <v>67197</v>
      </c>
      <c r="E38" s="206">
        <v>2965</v>
      </c>
      <c r="F38" s="206">
        <v>32500</v>
      </c>
      <c r="G38" s="206">
        <v>0</v>
      </c>
      <c r="H38" s="206">
        <v>55037</v>
      </c>
      <c r="I38" s="206">
        <v>43882</v>
      </c>
      <c r="J38" s="206">
        <v>0</v>
      </c>
      <c r="K38" s="206">
        <v>24205</v>
      </c>
      <c r="L38" s="206">
        <v>0</v>
      </c>
      <c r="M38" s="206">
        <v>671074</v>
      </c>
      <c r="N38" s="206">
        <v>385289</v>
      </c>
      <c r="O38" s="206">
        <v>1120</v>
      </c>
      <c r="P38" s="206">
        <v>8190</v>
      </c>
      <c r="Q38" s="206">
        <v>4532</v>
      </c>
      <c r="R38" s="206">
        <v>0</v>
      </c>
      <c r="S38" s="206">
        <v>5344</v>
      </c>
      <c r="T38" s="206">
        <v>25</v>
      </c>
      <c r="U38" s="206">
        <v>3137</v>
      </c>
      <c r="V38" s="206">
        <v>399175</v>
      </c>
      <c r="W38" s="206">
        <v>139233</v>
      </c>
      <c r="X38" s="206">
        <v>0</v>
      </c>
      <c r="Y38" s="206">
        <v>1241</v>
      </c>
      <c r="Z38" s="206">
        <f t="shared" si="0"/>
        <v>1860129</v>
      </c>
      <c r="AA38" s="184"/>
      <c r="AB38" s="184"/>
    </row>
    <row r="39" spans="1:28" ht="14.25" customHeight="1" x14ac:dyDescent="0.3">
      <c r="A39" s="2"/>
      <c r="B39" s="8" t="s">
        <v>488</v>
      </c>
      <c r="C39" s="206">
        <v>15799</v>
      </c>
      <c r="D39" s="206">
        <v>65669</v>
      </c>
      <c r="E39" s="206">
        <v>2917</v>
      </c>
      <c r="F39" s="206">
        <v>31663</v>
      </c>
      <c r="G39" s="206">
        <v>0</v>
      </c>
      <c r="H39" s="206">
        <v>51499</v>
      </c>
      <c r="I39" s="206">
        <v>41491</v>
      </c>
      <c r="J39" s="206">
        <v>0</v>
      </c>
      <c r="K39" s="206">
        <v>22495</v>
      </c>
      <c r="L39" s="206">
        <v>0</v>
      </c>
      <c r="M39" s="206">
        <v>666229</v>
      </c>
      <c r="N39" s="206">
        <v>364599</v>
      </c>
      <c r="O39" s="206">
        <v>1042</v>
      </c>
      <c r="P39" s="206">
        <v>7898</v>
      </c>
      <c r="Q39" s="206">
        <v>4302</v>
      </c>
      <c r="R39" s="206">
        <v>0</v>
      </c>
      <c r="S39" s="206">
        <v>6872</v>
      </c>
      <c r="T39" s="206">
        <v>29</v>
      </c>
      <c r="U39" s="206">
        <v>3080</v>
      </c>
      <c r="V39" s="206">
        <v>392471</v>
      </c>
      <c r="W39" s="206">
        <v>129880</v>
      </c>
      <c r="X39" s="206">
        <v>0</v>
      </c>
      <c r="Y39" s="206">
        <v>1208</v>
      </c>
      <c r="Z39" s="206">
        <f t="shared" si="0"/>
        <v>1809143</v>
      </c>
      <c r="AA39" s="184"/>
      <c r="AB39" s="184"/>
    </row>
    <row r="40" spans="1:28" ht="14.25" customHeight="1" x14ac:dyDescent="0.3">
      <c r="A40" s="2"/>
      <c r="B40" s="8" t="s">
        <v>489</v>
      </c>
      <c r="C40" s="206">
        <v>15923</v>
      </c>
      <c r="D40" s="206">
        <v>68158</v>
      </c>
      <c r="E40" s="206">
        <v>3000</v>
      </c>
      <c r="F40" s="206">
        <v>31658</v>
      </c>
      <c r="G40" s="206">
        <v>0</v>
      </c>
      <c r="H40" s="206">
        <v>53172</v>
      </c>
      <c r="I40" s="206">
        <v>41250</v>
      </c>
      <c r="J40" s="206">
        <v>0</v>
      </c>
      <c r="K40" s="206">
        <v>22757</v>
      </c>
      <c r="L40" s="206">
        <v>0</v>
      </c>
      <c r="M40" s="206">
        <v>681450</v>
      </c>
      <c r="N40" s="206">
        <v>361389</v>
      </c>
      <c r="O40" s="206">
        <v>986</v>
      </c>
      <c r="P40" s="206">
        <v>7591</v>
      </c>
      <c r="Q40" s="206">
        <v>4409</v>
      </c>
      <c r="R40" s="206">
        <v>0</v>
      </c>
      <c r="S40" s="206">
        <v>8380</v>
      </c>
      <c r="T40" s="206">
        <v>31</v>
      </c>
      <c r="U40" s="206">
        <v>3177</v>
      </c>
      <c r="V40" s="206">
        <v>407850</v>
      </c>
      <c r="W40" s="206">
        <v>125742</v>
      </c>
      <c r="X40" s="206">
        <v>0</v>
      </c>
      <c r="Y40" s="206">
        <v>1204</v>
      </c>
      <c r="Z40" s="206">
        <f t="shared" si="0"/>
        <v>1838127</v>
      </c>
      <c r="AA40" s="184"/>
      <c r="AB40" s="184"/>
    </row>
    <row r="41" spans="1:28" ht="14.25" customHeight="1" x14ac:dyDescent="0.3">
      <c r="A41" s="2"/>
      <c r="B41" s="8" t="s">
        <v>490</v>
      </c>
      <c r="C41" s="206">
        <v>17692</v>
      </c>
      <c r="D41" s="206">
        <v>83323</v>
      </c>
      <c r="E41" s="206">
        <v>3486</v>
      </c>
      <c r="F41" s="206">
        <v>35845</v>
      </c>
      <c r="G41" s="206">
        <v>0</v>
      </c>
      <c r="H41" s="206">
        <v>61082</v>
      </c>
      <c r="I41" s="206">
        <v>46113</v>
      </c>
      <c r="J41" s="206">
        <v>0</v>
      </c>
      <c r="K41" s="206">
        <v>26130</v>
      </c>
      <c r="L41" s="206">
        <v>0</v>
      </c>
      <c r="M41" s="206">
        <v>750031</v>
      </c>
      <c r="N41" s="206">
        <v>398271</v>
      </c>
      <c r="O41" s="206">
        <v>1125</v>
      </c>
      <c r="P41" s="206">
        <v>9200</v>
      </c>
      <c r="Q41" s="206">
        <v>5080</v>
      </c>
      <c r="R41" s="206">
        <v>0</v>
      </c>
      <c r="S41" s="206">
        <v>10399</v>
      </c>
      <c r="T41" s="206">
        <v>34</v>
      </c>
      <c r="U41" s="206">
        <v>3733</v>
      </c>
      <c r="V41" s="206">
        <v>469642</v>
      </c>
      <c r="W41" s="206">
        <v>139123</v>
      </c>
      <c r="X41" s="206">
        <v>0</v>
      </c>
      <c r="Y41" s="206">
        <v>1389</v>
      </c>
      <c r="Z41" s="206">
        <f>SUM(C41:Y41)</f>
        <v>2061698</v>
      </c>
      <c r="AA41" s="184"/>
      <c r="AB41" s="184"/>
    </row>
    <row r="42" spans="1:28" ht="14.25" customHeight="1" x14ac:dyDescent="0.3">
      <c r="A42" s="2"/>
      <c r="B42" s="8" t="s">
        <v>496</v>
      </c>
      <c r="C42" s="206">
        <v>18082</v>
      </c>
      <c r="D42" s="206">
        <v>86364</v>
      </c>
      <c r="E42" s="206">
        <v>3680</v>
      </c>
      <c r="F42" s="206">
        <v>36801</v>
      </c>
      <c r="G42" s="206">
        <v>0</v>
      </c>
      <c r="H42" s="206">
        <v>61527</v>
      </c>
      <c r="I42" s="206">
        <v>46084</v>
      </c>
      <c r="J42" s="206">
        <v>0</v>
      </c>
      <c r="K42" s="206">
        <v>26649</v>
      </c>
      <c r="L42" s="206">
        <v>0</v>
      </c>
      <c r="M42" s="206">
        <v>765632</v>
      </c>
      <c r="N42" s="206">
        <v>398190</v>
      </c>
      <c r="O42" s="206">
        <v>1130</v>
      </c>
      <c r="P42" s="206">
        <v>8943</v>
      </c>
      <c r="Q42" s="206">
        <v>4978</v>
      </c>
      <c r="R42" s="206">
        <v>0</v>
      </c>
      <c r="S42" s="206">
        <v>10937</v>
      </c>
      <c r="T42" s="206">
        <v>32</v>
      </c>
      <c r="U42" s="206">
        <v>3706</v>
      </c>
      <c r="V42" s="206">
        <v>478357</v>
      </c>
      <c r="W42" s="206">
        <v>136853</v>
      </c>
      <c r="X42" s="206">
        <v>0</v>
      </c>
      <c r="Y42" s="206">
        <v>1424</v>
      </c>
      <c r="Z42" s="206">
        <f>SUM(C42:Y42)</f>
        <v>2089369</v>
      </c>
      <c r="AA42" s="184"/>
      <c r="AB42" s="184"/>
    </row>
    <row r="43" spans="1:28" ht="15" customHeight="1" x14ac:dyDescent="0.3">
      <c r="B43" s="93"/>
    </row>
    <row r="44" spans="1:28" ht="15" customHeight="1" x14ac:dyDescent="0.3">
      <c r="B44" s="93" t="s">
        <v>412</v>
      </c>
    </row>
    <row r="45" spans="1:28" ht="15" customHeight="1" x14ac:dyDescent="0.3">
      <c r="B45" s="93"/>
    </row>
    <row r="46" spans="1:28" ht="15" customHeight="1" x14ac:dyDescent="0.3">
      <c r="B46" s="93" t="s">
        <v>261</v>
      </c>
    </row>
    <row r="47" spans="1:28" ht="15" customHeight="1" x14ac:dyDescent="0.3">
      <c r="B47" s="93"/>
    </row>
    <row r="48" spans="1:28" ht="15" customHeight="1" x14ac:dyDescent="0.3">
      <c r="B48" s="93"/>
    </row>
  </sheetData>
  <sortState xmlns:xlrd2="http://schemas.microsoft.com/office/spreadsheetml/2017/richdata2" ref="C51:D64">
    <sortCondition descending="1" ref="D51:D64"/>
  </sortState>
  <mergeCells count="1">
    <mergeCell ref="A1:A2"/>
  </mergeCells>
  <phoneticPr fontId="44" type="noConversion"/>
  <hyperlinks>
    <hyperlink ref="A1:A2" location="Indice!A1" display="Indice" xr:uid="{92819516-C276-4FE3-970D-79A54852CCB7}"/>
  </hyperlinks>
  <printOptions horizontalCentered="1" verticalCentered="1"/>
  <pageMargins left="0.19685039370078741" right="0.19685039370078741" top="0.19685039370078741" bottom="0.19685039370078741" header="0.19685039370078741" footer="0.19685039370078741"/>
  <pageSetup paperSize="9" orientation="portrait" r:id="rId1"/>
  <headerFooter>
    <oddHeader>&amp;C&amp;F</oddHeader>
    <oddFooter>&amp;R&amp;A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7">
    <pageSetUpPr fitToPage="1"/>
  </sheetPr>
  <dimension ref="A1:C156"/>
  <sheetViews>
    <sheetView showGridLines="0" workbookViewId="0">
      <pane xSplit="2" ySplit="4" topLeftCell="C142" activePane="bottomRight" state="frozen"/>
      <selection activeCell="G22" sqref="G22"/>
      <selection pane="topRight" activeCell="G22" sqref="G22"/>
      <selection pane="bottomLeft" activeCell="G22" sqref="G22"/>
      <selection pane="bottomRight" activeCell="B151" sqref="B151"/>
    </sheetView>
  </sheetViews>
  <sheetFormatPr baseColWidth="10" defaultColWidth="8.88671875" defaultRowHeight="15" customHeight="1" x14ac:dyDescent="0.3"/>
  <cols>
    <col min="1" max="1" width="7.109375" style="7" customWidth="1"/>
    <col min="2" max="2" width="60.88671875" style="12" customWidth="1"/>
    <col min="3" max="3" width="25.6640625" style="54" customWidth="1"/>
    <col min="4" max="4" width="5.6640625" style="12" customWidth="1"/>
    <col min="5" max="16384" width="8.88671875" style="12"/>
  </cols>
  <sheetData>
    <row r="1" spans="1:3" ht="50.1" customHeight="1" x14ac:dyDescent="0.3">
      <c r="A1" s="278" t="s">
        <v>170</v>
      </c>
      <c r="B1" s="30" t="s">
        <v>198</v>
      </c>
    </row>
    <row r="2" spans="1:3" ht="20.100000000000001" customHeight="1" x14ac:dyDescent="0.3">
      <c r="A2" s="279"/>
      <c r="B2" s="8" t="s">
        <v>99</v>
      </c>
    </row>
    <row r="3" spans="1:3" ht="20.100000000000001" customHeight="1" x14ac:dyDescent="0.3">
      <c r="A3" s="279"/>
      <c r="B3" s="277" t="s">
        <v>2</v>
      </c>
      <c r="C3" s="321" t="s">
        <v>0</v>
      </c>
    </row>
    <row r="4" spans="1:3" ht="20.100000000000001" customHeight="1" x14ac:dyDescent="0.3">
      <c r="A4" s="280"/>
      <c r="B4" s="277"/>
      <c r="C4" s="322"/>
    </row>
    <row r="5" spans="1:3" ht="15" customHeight="1" x14ac:dyDescent="0.3">
      <c r="B5" s="8" t="s">
        <v>3</v>
      </c>
      <c r="C5" s="169">
        <v>15221472222</v>
      </c>
    </row>
    <row r="6" spans="1:3" ht="15" customHeight="1" x14ac:dyDescent="0.3">
      <c r="B6" s="8" t="s">
        <v>4</v>
      </c>
      <c r="C6" s="169">
        <v>13714750000</v>
      </c>
    </row>
    <row r="7" spans="1:3" ht="15" customHeight="1" x14ac:dyDescent="0.3">
      <c r="B7" s="8" t="s">
        <v>5</v>
      </c>
      <c r="C7" s="169">
        <v>8389218750</v>
      </c>
    </row>
    <row r="8" spans="1:3" ht="15" customHeight="1" x14ac:dyDescent="0.3">
      <c r="B8" s="8" t="s">
        <v>6</v>
      </c>
      <c r="C8" s="170">
        <v>0</v>
      </c>
    </row>
    <row r="9" spans="1:3" ht="15" customHeight="1" x14ac:dyDescent="0.3">
      <c r="B9" s="8" t="s">
        <v>7</v>
      </c>
      <c r="C9" s="169">
        <v>24301000000</v>
      </c>
    </row>
    <row r="10" spans="1:3" ht="15" customHeight="1" x14ac:dyDescent="0.3">
      <c r="B10" s="8" t="s">
        <v>8</v>
      </c>
      <c r="C10" s="169">
        <v>3256250000</v>
      </c>
    </row>
    <row r="11" spans="1:3" ht="15" customHeight="1" x14ac:dyDescent="0.3">
      <c r="B11" s="8" t="s">
        <v>9</v>
      </c>
      <c r="C11" s="169">
        <v>59028750000</v>
      </c>
    </row>
    <row r="12" spans="1:3" ht="15" customHeight="1" x14ac:dyDescent="0.3">
      <c r="B12" s="8" t="s">
        <v>10</v>
      </c>
      <c r="C12" s="169">
        <v>12152250000</v>
      </c>
    </row>
    <row r="13" spans="1:3" ht="15" customHeight="1" x14ac:dyDescent="0.3">
      <c r="B13" s="8" t="s">
        <v>11</v>
      </c>
      <c r="C13" s="169">
        <v>8389218750</v>
      </c>
    </row>
    <row r="14" spans="1:3" ht="15" customHeight="1" x14ac:dyDescent="0.3">
      <c r="B14" s="8" t="s">
        <v>12</v>
      </c>
      <c r="C14" s="169">
        <v>36189850000</v>
      </c>
    </row>
    <row r="15" spans="1:3" ht="15" customHeight="1" x14ac:dyDescent="0.3">
      <c r="B15" s="8" t="s">
        <v>13</v>
      </c>
      <c r="C15" s="169">
        <v>24301000000</v>
      </c>
    </row>
    <row r="16" spans="1:3" ht="15" customHeight="1" x14ac:dyDescent="0.3">
      <c r="B16" s="8" t="s">
        <v>14</v>
      </c>
      <c r="C16" s="170">
        <v>0</v>
      </c>
    </row>
    <row r="17" spans="2:3" ht="15" customHeight="1" x14ac:dyDescent="0.3">
      <c r="B17" s="8" t="s">
        <v>15</v>
      </c>
      <c r="C17" s="169">
        <v>87466250000</v>
      </c>
    </row>
    <row r="18" spans="2:3" ht="15" customHeight="1" x14ac:dyDescent="0.3">
      <c r="B18" s="8" t="s">
        <v>16</v>
      </c>
      <c r="C18" s="169">
        <v>12152250000</v>
      </c>
    </row>
    <row r="19" spans="2:3" ht="15" customHeight="1" x14ac:dyDescent="0.3">
      <c r="B19" s="8" t="s">
        <v>17</v>
      </c>
      <c r="C19" s="169">
        <v>15204468750</v>
      </c>
    </row>
    <row r="20" spans="2:3" ht="15" customHeight="1" x14ac:dyDescent="0.3">
      <c r="B20" s="8" t="s">
        <v>18</v>
      </c>
      <c r="C20" s="169">
        <v>36189850000</v>
      </c>
    </row>
    <row r="21" spans="2:3" ht="15" customHeight="1" x14ac:dyDescent="0.3">
      <c r="B21" s="8" t="s">
        <v>19</v>
      </c>
      <c r="C21" s="169">
        <v>269301000000</v>
      </c>
    </row>
    <row r="22" spans="2:3" ht="15" customHeight="1" x14ac:dyDescent="0.3">
      <c r="B22" s="8" t="s">
        <v>20</v>
      </c>
      <c r="C22" s="170">
        <v>0</v>
      </c>
    </row>
    <row r="23" spans="2:3" ht="15" customHeight="1" x14ac:dyDescent="0.3">
      <c r="B23" s="8" t="s">
        <v>21</v>
      </c>
      <c r="C23" s="169">
        <v>7466250000</v>
      </c>
    </row>
    <row r="24" spans="2:3" ht="15" customHeight="1" x14ac:dyDescent="0.3">
      <c r="B24" s="8" t="s">
        <v>22</v>
      </c>
      <c r="C24" s="169">
        <v>12152250000</v>
      </c>
    </row>
    <row r="25" spans="2:3" ht="15" customHeight="1" x14ac:dyDescent="0.3">
      <c r="B25" s="8" t="s">
        <v>23</v>
      </c>
      <c r="C25" s="169">
        <v>112204468750</v>
      </c>
    </row>
    <row r="26" spans="2:3" ht="15" customHeight="1" x14ac:dyDescent="0.3">
      <c r="B26" s="8" t="s">
        <v>24</v>
      </c>
      <c r="C26" s="169">
        <v>56982520500</v>
      </c>
    </row>
    <row r="27" spans="2:3" ht="15" customHeight="1" x14ac:dyDescent="0.3">
      <c r="B27" s="8" t="s">
        <v>25</v>
      </c>
      <c r="C27" s="169">
        <v>41481000000</v>
      </c>
    </row>
    <row r="28" spans="2:3" ht="15" customHeight="1" x14ac:dyDescent="0.3">
      <c r="B28" s="8" t="s">
        <v>26</v>
      </c>
      <c r="C28" s="169">
        <v>21256250000</v>
      </c>
    </row>
    <row r="29" spans="2:3" ht="15" customHeight="1" x14ac:dyDescent="0.3">
      <c r="B29" s="8" t="s">
        <v>27</v>
      </c>
      <c r="C29" s="169">
        <v>40466250000</v>
      </c>
    </row>
    <row r="30" spans="2:3" ht="15" customHeight="1" x14ac:dyDescent="0.3">
      <c r="B30" s="8" t="s">
        <v>28</v>
      </c>
      <c r="C30" s="169">
        <v>12152250000</v>
      </c>
    </row>
    <row r="31" spans="2:3" ht="15" customHeight="1" x14ac:dyDescent="0.3">
      <c r="B31" s="8" t="s">
        <v>29</v>
      </c>
      <c r="C31" s="169">
        <v>206445718750</v>
      </c>
    </row>
    <row r="32" spans="2:3" ht="15" customHeight="1" x14ac:dyDescent="0.3">
      <c r="B32" s="8" t="s">
        <v>30</v>
      </c>
      <c r="C32" s="169">
        <v>234057520500</v>
      </c>
    </row>
    <row r="33" spans="2:3" ht="15" customHeight="1" x14ac:dyDescent="0.3">
      <c r="B33" s="8" t="s">
        <v>31</v>
      </c>
      <c r="C33" s="169">
        <v>64473500000</v>
      </c>
    </row>
    <row r="34" spans="2:3" ht="15" customHeight="1" x14ac:dyDescent="0.3">
      <c r="B34" s="8" t="s">
        <v>32</v>
      </c>
      <c r="C34" s="170">
        <v>0</v>
      </c>
    </row>
    <row r="35" spans="2:3" ht="15" customHeight="1" x14ac:dyDescent="0.3">
      <c r="B35" s="8" t="s">
        <v>33</v>
      </c>
      <c r="C35" s="169">
        <v>6187500000</v>
      </c>
    </row>
    <row r="36" spans="2:3" ht="15" customHeight="1" x14ac:dyDescent="0.3">
      <c r="B36" s="8" t="s">
        <v>34</v>
      </c>
      <c r="C36" s="169">
        <v>255152250000</v>
      </c>
    </row>
    <row r="37" spans="2:3" ht="15" customHeight="1" x14ac:dyDescent="0.3">
      <c r="B37" s="8" t="s">
        <v>35</v>
      </c>
      <c r="C37" s="169">
        <v>70547968750</v>
      </c>
    </row>
    <row r="38" spans="2:3" ht="15" customHeight="1" x14ac:dyDescent="0.3">
      <c r="B38" s="8" t="s">
        <v>36</v>
      </c>
      <c r="C38" s="169">
        <v>51620020500</v>
      </c>
    </row>
    <row r="39" spans="2:3" ht="15" customHeight="1" x14ac:dyDescent="0.3">
      <c r="B39" s="8" t="s">
        <v>61</v>
      </c>
      <c r="C39" s="169">
        <v>8136000000</v>
      </c>
    </row>
    <row r="40" spans="2:3" ht="15" customHeight="1" x14ac:dyDescent="0.3">
      <c r="B40" s="8" t="s">
        <v>62</v>
      </c>
      <c r="C40" s="169">
        <v>7558750000</v>
      </c>
    </row>
    <row r="41" spans="2:3" ht="15" customHeight="1" x14ac:dyDescent="0.3">
      <c r="B41" s="8" t="s">
        <v>63</v>
      </c>
      <c r="C41" s="169">
        <v>30000000000</v>
      </c>
    </row>
    <row r="42" spans="2:3" ht="15" customHeight="1" x14ac:dyDescent="0.3">
      <c r="B42" s="8" t="s">
        <v>64</v>
      </c>
      <c r="C42" s="169">
        <v>2857500000</v>
      </c>
    </row>
    <row r="43" spans="2:3" ht="15" customHeight="1" x14ac:dyDescent="0.3">
      <c r="B43" s="8" t="s">
        <v>65</v>
      </c>
      <c r="C43" s="169">
        <v>13141718750</v>
      </c>
    </row>
    <row r="44" spans="2:3" ht="15" customHeight="1" x14ac:dyDescent="0.3">
      <c r="B44" s="8" t="s">
        <v>66</v>
      </c>
      <c r="C44" s="169">
        <v>406620020500</v>
      </c>
    </row>
    <row r="45" spans="2:3" ht="15" customHeight="1" x14ac:dyDescent="0.3">
      <c r="B45" s="8" t="s">
        <v>67</v>
      </c>
      <c r="C45" s="169">
        <v>41136000000</v>
      </c>
    </row>
    <row r="46" spans="2:3" ht="15" customHeight="1" x14ac:dyDescent="0.3">
      <c r="B46" s="8" t="s">
        <v>68</v>
      </c>
      <c r="C46" s="169">
        <v>2340000000</v>
      </c>
    </row>
    <row r="47" spans="2:3" ht="15" customHeight="1" x14ac:dyDescent="0.3">
      <c r="B47" s="8" t="s">
        <v>69</v>
      </c>
      <c r="C47" s="170">
        <v>0</v>
      </c>
    </row>
    <row r="48" spans="2:3" ht="15" customHeight="1" x14ac:dyDescent="0.3">
      <c r="B48" s="8" t="s">
        <v>80</v>
      </c>
      <c r="C48" s="169">
        <v>66457500000</v>
      </c>
    </row>
    <row r="49" spans="2:3" ht="15" customHeight="1" x14ac:dyDescent="0.3">
      <c r="B49" s="8" t="s">
        <v>81</v>
      </c>
      <c r="C49" s="169">
        <v>58766718750</v>
      </c>
    </row>
    <row r="50" spans="2:3" ht="15" customHeight="1" x14ac:dyDescent="0.3">
      <c r="B50" s="8" t="s">
        <v>82</v>
      </c>
      <c r="C50" s="169">
        <v>35023770500</v>
      </c>
    </row>
    <row r="51" spans="2:3" ht="15" customHeight="1" x14ac:dyDescent="0.3">
      <c r="B51" s="8" t="s">
        <v>83</v>
      </c>
      <c r="C51" s="169">
        <v>101113125000</v>
      </c>
    </row>
    <row r="52" spans="2:3" ht="15" customHeight="1" x14ac:dyDescent="0.3">
      <c r="B52" s="8" t="s">
        <v>101</v>
      </c>
      <c r="C52" s="169">
        <v>50340000000</v>
      </c>
    </row>
    <row r="53" spans="2:3" ht="15" customHeight="1" x14ac:dyDescent="0.3">
      <c r="B53" s="8" t="s">
        <v>102</v>
      </c>
      <c r="C53" s="169">
        <v>112775000000</v>
      </c>
    </row>
    <row r="54" spans="2:3" ht="15" customHeight="1" x14ac:dyDescent="0.3">
      <c r="B54" s="8" t="s">
        <v>103</v>
      </c>
      <c r="C54" s="169">
        <v>4027500000</v>
      </c>
    </row>
    <row r="55" spans="2:3" ht="15" customHeight="1" x14ac:dyDescent="0.3">
      <c r="B55" s="8" t="s">
        <v>104</v>
      </c>
      <c r="C55" s="169">
        <v>215426900000</v>
      </c>
    </row>
    <row r="56" spans="2:3" ht="15" customHeight="1" x14ac:dyDescent="0.3">
      <c r="B56" s="8" t="s">
        <v>105</v>
      </c>
      <c r="C56" s="169">
        <v>270023770500</v>
      </c>
    </row>
    <row r="57" spans="2:3" ht="15" customHeight="1" x14ac:dyDescent="0.3">
      <c r="B57" s="8" t="s">
        <v>106</v>
      </c>
      <c r="C57" s="169">
        <v>156750000000</v>
      </c>
    </row>
    <row r="58" spans="2:3" ht="15" customHeight="1" x14ac:dyDescent="0.3">
      <c r="B58" s="8" t="s">
        <v>107</v>
      </c>
      <c r="C58" s="170">
        <v>0</v>
      </c>
    </row>
    <row r="59" spans="2:3" ht="15" customHeight="1" x14ac:dyDescent="0.3">
      <c r="B59" s="8" t="s">
        <v>108</v>
      </c>
      <c r="C59" s="169">
        <v>33015000000</v>
      </c>
    </row>
    <row r="60" spans="2:3" ht="15" customHeight="1" x14ac:dyDescent="0.3">
      <c r="B60" s="8" t="s">
        <v>116</v>
      </c>
      <c r="C60" s="169">
        <v>14027500000</v>
      </c>
    </row>
    <row r="61" spans="2:3" ht="15" customHeight="1" x14ac:dyDescent="0.3">
      <c r="B61" s="8" t="s">
        <v>117</v>
      </c>
      <c r="C61" s="169">
        <v>13309400000</v>
      </c>
    </row>
    <row r="62" spans="2:3" ht="15" customHeight="1" x14ac:dyDescent="0.3">
      <c r="B62" s="8" t="s">
        <v>118</v>
      </c>
      <c r="C62" s="169">
        <v>24716170500</v>
      </c>
    </row>
    <row r="63" spans="2:3" ht="15" customHeight="1" x14ac:dyDescent="0.3">
      <c r="B63" s="8" t="s">
        <v>119</v>
      </c>
      <c r="C63" s="170">
        <v>0</v>
      </c>
    </row>
    <row r="64" spans="2:3" ht="15" customHeight="1" x14ac:dyDescent="0.3">
      <c r="B64" s="8" t="s">
        <v>120</v>
      </c>
      <c r="C64" s="170">
        <v>0</v>
      </c>
    </row>
    <row r="65" spans="2:3" ht="15" customHeight="1" x14ac:dyDescent="0.3">
      <c r="B65" s="8" t="s">
        <v>121</v>
      </c>
      <c r="C65" s="169">
        <v>38195000000</v>
      </c>
    </row>
    <row r="66" spans="2:3" ht="15" customHeight="1" x14ac:dyDescent="0.3">
      <c r="B66" s="8" t="s">
        <v>122</v>
      </c>
      <c r="C66" s="169">
        <v>109472756250</v>
      </c>
    </row>
    <row r="67" spans="2:3" ht="15" customHeight="1" x14ac:dyDescent="0.3">
      <c r="B67" s="8" t="s">
        <v>123</v>
      </c>
      <c r="C67" s="169">
        <v>13309400000</v>
      </c>
    </row>
    <row r="68" spans="2:3" ht="15" customHeight="1" x14ac:dyDescent="0.3">
      <c r="B68" s="8" t="s">
        <v>124</v>
      </c>
      <c r="C68" s="169">
        <v>303716170500</v>
      </c>
    </row>
    <row r="69" spans="2:3" ht="15" customHeight="1" x14ac:dyDescent="0.3">
      <c r="B69" s="8" t="s">
        <v>145</v>
      </c>
      <c r="C69" s="170">
        <v>0</v>
      </c>
    </row>
    <row r="70" spans="2:3" ht="15" customHeight="1" x14ac:dyDescent="0.3">
      <c r="B70" s="8" t="s">
        <v>146</v>
      </c>
      <c r="C70" s="169">
        <v>5136975000</v>
      </c>
    </row>
    <row r="71" spans="2:3" ht="15" customHeight="1" x14ac:dyDescent="0.3">
      <c r="B71" s="8" t="s">
        <v>148</v>
      </c>
      <c r="C71" s="169">
        <v>44058750000</v>
      </c>
    </row>
    <row r="72" spans="2:3" ht="15" customHeight="1" x14ac:dyDescent="0.3">
      <c r="B72" s="8" t="s">
        <v>171</v>
      </c>
      <c r="C72" s="169">
        <v>10522756250</v>
      </c>
    </row>
    <row r="73" spans="2:3" ht="14.25" customHeight="1" x14ac:dyDescent="0.3">
      <c r="B73" s="8" t="s">
        <v>172</v>
      </c>
      <c r="C73" s="169">
        <v>113309400000</v>
      </c>
    </row>
    <row r="74" spans="2:3" ht="15" customHeight="1" x14ac:dyDescent="0.3">
      <c r="B74" s="8" t="s">
        <v>173</v>
      </c>
      <c r="C74" s="169">
        <v>12438670500</v>
      </c>
    </row>
    <row r="75" spans="2:3" ht="15" customHeight="1" x14ac:dyDescent="0.3">
      <c r="B75" s="8" t="s">
        <v>174</v>
      </c>
      <c r="C75" s="170">
        <v>0</v>
      </c>
    </row>
    <row r="76" spans="2:3" ht="15" customHeight="1" x14ac:dyDescent="0.3">
      <c r="B76" s="8" t="s">
        <v>175</v>
      </c>
      <c r="C76" s="169">
        <v>6004750500</v>
      </c>
    </row>
    <row r="77" spans="2:3" ht="15" customHeight="1" x14ac:dyDescent="0.3">
      <c r="B77" s="8" t="s">
        <v>179</v>
      </c>
      <c r="C77" s="169">
        <v>50477910000</v>
      </c>
    </row>
    <row r="78" spans="2:3" ht="15" customHeight="1" x14ac:dyDescent="0.3">
      <c r="B78" s="8" t="s">
        <v>180</v>
      </c>
      <c r="C78" s="169">
        <v>10987756250</v>
      </c>
    </row>
    <row r="79" spans="2:3" ht="15" customHeight="1" x14ac:dyDescent="0.3">
      <c r="B79" s="8" t="s">
        <v>181</v>
      </c>
      <c r="C79" s="169">
        <v>9509400000</v>
      </c>
    </row>
    <row r="80" spans="2:3" ht="15" customHeight="1" x14ac:dyDescent="0.3">
      <c r="B80" s="8" t="s">
        <v>182</v>
      </c>
      <c r="C80" s="169">
        <v>312165670500</v>
      </c>
    </row>
    <row r="81" spans="2:3" ht="15" customHeight="1" x14ac:dyDescent="0.3">
      <c r="B81" s="8" t="s">
        <v>183</v>
      </c>
      <c r="C81" s="170">
        <v>0</v>
      </c>
    </row>
    <row r="82" spans="2:3" ht="15" customHeight="1" x14ac:dyDescent="0.3">
      <c r="B82" s="8" t="s">
        <v>184</v>
      </c>
      <c r="C82" s="169">
        <v>7940250500</v>
      </c>
    </row>
    <row r="83" spans="2:3" ht="15" customHeight="1" x14ac:dyDescent="0.3">
      <c r="B83" s="8" t="s">
        <v>185</v>
      </c>
      <c r="C83" s="169">
        <v>403681910000</v>
      </c>
    </row>
    <row r="84" spans="2:3" ht="15" customHeight="1" x14ac:dyDescent="0.3">
      <c r="B84" s="8" t="s">
        <v>186</v>
      </c>
      <c r="C84" s="169">
        <v>15250256250</v>
      </c>
    </row>
    <row r="85" spans="2:3" ht="15" customHeight="1" x14ac:dyDescent="0.3">
      <c r="B85" s="8" t="s">
        <v>187</v>
      </c>
      <c r="C85" s="169">
        <v>9509400000</v>
      </c>
    </row>
    <row r="86" spans="2:3" ht="15" customHeight="1" x14ac:dyDescent="0.3">
      <c r="B86" s="8" t="s">
        <v>188</v>
      </c>
      <c r="C86" s="170">
        <v>0</v>
      </c>
    </row>
    <row r="87" spans="2:3" ht="15" customHeight="1" x14ac:dyDescent="0.3">
      <c r="B87" s="8" t="s">
        <v>189</v>
      </c>
      <c r="C87" s="170">
        <v>0</v>
      </c>
    </row>
    <row r="88" spans="2:3" ht="15" customHeight="1" x14ac:dyDescent="0.3">
      <c r="B88" s="8" t="s">
        <v>190</v>
      </c>
      <c r="C88" s="169">
        <v>15879750500</v>
      </c>
    </row>
    <row r="89" spans="2:3" ht="15" customHeight="1" x14ac:dyDescent="0.3">
      <c r="B89" s="8" t="s">
        <v>192</v>
      </c>
      <c r="C89" s="169">
        <v>47782910000</v>
      </c>
    </row>
    <row r="90" spans="2:3" ht="15" customHeight="1" x14ac:dyDescent="0.3">
      <c r="B90" s="8" t="s">
        <v>193</v>
      </c>
      <c r="C90" s="169">
        <v>25822883750</v>
      </c>
    </row>
    <row r="91" spans="2:3" ht="15" customHeight="1" x14ac:dyDescent="0.3">
      <c r="B91" s="8" t="s">
        <v>194</v>
      </c>
      <c r="C91" s="169">
        <v>9509400000</v>
      </c>
    </row>
    <row r="92" spans="2:3" ht="15" customHeight="1" x14ac:dyDescent="0.3">
      <c r="B92" s="8" t="s">
        <v>262</v>
      </c>
      <c r="C92" s="169">
        <v>7600000000</v>
      </c>
    </row>
    <row r="93" spans="2:3" ht="15" customHeight="1" x14ac:dyDescent="0.3">
      <c r="B93" s="8" t="s">
        <v>263</v>
      </c>
      <c r="C93" s="169">
        <v>22956813000</v>
      </c>
    </row>
    <row r="94" spans="2:3" ht="15" customHeight="1" x14ac:dyDescent="0.3">
      <c r="B94" s="8" t="s">
        <v>264</v>
      </c>
      <c r="C94" s="169">
        <v>24887725500</v>
      </c>
    </row>
    <row r="95" spans="2:3" ht="15" customHeight="1" x14ac:dyDescent="0.3">
      <c r="B95" s="8" t="s">
        <v>265</v>
      </c>
      <c r="C95" s="169">
        <v>47782910000</v>
      </c>
    </row>
    <row r="96" spans="2:3" ht="15" customHeight="1" x14ac:dyDescent="0.3">
      <c r="B96" s="8" t="s">
        <v>266</v>
      </c>
      <c r="C96" s="169">
        <v>33994328750</v>
      </c>
    </row>
    <row r="97" spans="2:3" ht="15" customHeight="1" x14ac:dyDescent="0.3">
      <c r="B97" s="8" t="s">
        <v>267</v>
      </c>
      <c r="C97" s="169">
        <v>9509400000</v>
      </c>
    </row>
    <row r="98" spans="2:3" ht="15" customHeight="1" x14ac:dyDescent="0.3">
      <c r="B98" s="8" t="s">
        <v>273</v>
      </c>
      <c r="C98" s="169">
        <v>7600000000</v>
      </c>
    </row>
    <row r="99" spans="2:3" ht="15" customHeight="1" x14ac:dyDescent="0.3">
      <c r="B99" s="8" t="s">
        <v>274</v>
      </c>
      <c r="C99" s="169">
        <v>55484469000</v>
      </c>
    </row>
    <row r="100" spans="2:3" ht="15" customHeight="1" x14ac:dyDescent="0.3">
      <c r="B100" s="8" t="s">
        <v>275</v>
      </c>
      <c r="C100" s="169">
        <v>26004785500</v>
      </c>
    </row>
    <row r="101" spans="2:3" ht="15" customHeight="1" x14ac:dyDescent="0.3">
      <c r="B101" s="8" t="s">
        <v>276</v>
      </c>
      <c r="C101" s="169">
        <v>832008910000</v>
      </c>
    </row>
    <row r="102" spans="2:3" ht="15" customHeight="1" x14ac:dyDescent="0.3">
      <c r="B102" s="8" t="s">
        <v>277</v>
      </c>
      <c r="C102" s="169">
        <v>35916871250</v>
      </c>
    </row>
    <row r="103" spans="2:3" ht="15" customHeight="1" x14ac:dyDescent="0.3">
      <c r="B103" s="8" t="s">
        <v>278</v>
      </c>
      <c r="C103" s="169">
        <v>9509400000</v>
      </c>
    </row>
    <row r="104" spans="2:3" ht="15" customHeight="1" x14ac:dyDescent="0.3">
      <c r="B104" s="8" t="s">
        <v>279</v>
      </c>
      <c r="C104" s="169">
        <v>7600000000</v>
      </c>
    </row>
    <row r="105" spans="2:3" ht="15" customHeight="1" x14ac:dyDescent="0.3">
      <c r="B105" s="8" t="s">
        <v>280</v>
      </c>
      <c r="C105" s="169">
        <v>60293565000</v>
      </c>
    </row>
    <row r="106" spans="2:3" ht="15" customHeight="1" x14ac:dyDescent="0.3">
      <c r="B106" s="8" t="s">
        <v>282</v>
      </c>
      <c r="C106" s="169">
        <v>26814733000</v>
      </c>
    </row>
    <row r="107" spans="2:3" ht="15" customHeight="1" x14ac:dyDescent="0.3">
      <c r="B107" s="8" t="s">
        <v>283</v>
      </c>
      <c r="C107" s="169">
        <v>20335000000</v>
      </c>
    </row>
    <row r="108" spans="2:3" ht="15" customHeight="1" x14ac:dyDescent="0.3">
      <c r="B108" s="8" t="s">
        <v>284</v>
      </c>
      <c r="C108" s="169">
        <v>37040621250</v>
      </c>
    </row>
    <row r="109" spans="2:3" ht="15" customHeight="1" x14ac:dyDescent="0.3">
      <c r="B109" s="8" t="s">
        <v>287</v>
      </c>
      <c r="C109" s="169">
        <v>247244400000</v>
      </c>
    </row>
    <row r="110" spans="2:3" ht="15" customHeight="1" x14ac:dyDescent="0.3">
      <c r="B110" s="8" t="s">
        <v>290</v>
      </c>
      <c r="C110" s="169">
        <v>7600000000</v>
      </c>
    </row>
    <row r="111" spans="2:3" ht="15" customHeight="1" x14ac:dyDescent="0.3">
      <c r="B111" s="8" t="s">
        <v>291</v>
      </c>
      <c r="C111" s="169">
        <v>60494150000</v>
      </c>
    </row>
    <row r="112" spans="2:3" ht="15" customHeight="1" x14ac:dyDescent="0.3">
      <c r="B112" s="8" t="s">
        <v>292</v>
      </c>
      <c r="C112" s="169">
        <v>26873785500</v>
      </c>
    </row>
    <row r="113" spans="2:3" ht="15" customHeight="1" x14ac:dyDescent="0.3">
      <c r="B113" s="8" t="s">
        <v>293</v>
      </c>
      <c r="C113" s="169">
        <v>120335000000</v>
      </c>
    </row>
    <row r="114" spans="2:3" ht="15" customHeight="1" x14ac:dyDescent="0.3">
      <c r="B114" s="8" t="s">
        <v>294</v>
      </c>
      <c r="C114" s="169">
        <v>37040621250</v>
      </c>
    </row>
    <row r="115" spans="2:3" ht="15" customHeight="1" x14ac:dyDescent="0.3">
      <c r="B115" s="8" t="s">
        <v>301</v>
      </c>
      <c r="C115" s="170">
        <v>0</v>
      </c>
    </row>
    <row r="116" spans="2:3" ht="15" customHeight="1" x14ac:dyDescent="0.3">
      <c r="B116" s="8" t="s">
        <v>306</v>
      </c>
      <c r="C116" s="169">
        <v>7600000000</v>
      </c>
    </row>
    <row r="117" spans="2:3" ht="15" customHeight="1" x14ac:dyDescent="0.3">
      <c r="B117" s="8" t="s">
        <v>307</v>
      </c>
      <c r="C117" s="169">
        <v>60494150000</v>
      </c>
    </row>
    <row r="118" spans="2:3" ht="15" customHeight="1" x14ac:dyDescent="0.3">
      <c r="B118" s="8" t="s">
        <v>308</v>
      </c>
      <c r="C118" s="169">
        <v>26873785500</v>
      </c>
    </row>
    <row r="119" spans="2:3" ht="15" customHeight="1" x14ac:dyDescent="0.3">
      <c r="B119" s="8" t="s">
        <v>309</v>
      </c>
      <c r="C119" s="169">
        <v>16785000000</v>
      </c>
    </row>
    <row r="120" spans="2:3" ht="15" customHeight="1" x14ac:dyDescent="0.3">
      <c r="B120" s="8" t="s">
        <v>314</v>
      </c>
      <c r="C120" s="169">
        <v>37040621250</v>
      </c>
    </row>
    <row r="121" spans="2:3" ht="15" customHeight="1" x14ac:dyDescent="0.3">
      <c r="B121" s="8" t="s">
        <v>315</v>
      </c>
      <c r="C121" s="170">
        <v>0</v>
      </c>
    </row>
    <row r="122" spans="2:3" ht="15" customHeight="1" x14ac:dyDescent="0.3">
      <c r="B122" s="8" t="s">
        <v>316</v>
      </c>
      <c r="C122" s="169">
        <v>47345050150</v>
      </c>
    </row>
    <row r="123" spans="2:3" ht="15" customHeight="1" x14ac:dyDescent="0.3">
      <c r="B123" s="8" t="s">
        <v>317</v>
      </c>
      <c r="C123" s="169">
        <v>51396777000</v>
      </c>
    </row>
    <row r="124" spans="2:3" ht="15" customHeight="1" x14ac:dyDescent="0.3">
      <c r="B124" s="8" t="s">
        <v>318</v>
      </c>
      <c r="C124" s="169">
        <v>26873785500</v>
      </c>
    </row>
    <row r="125" spans="2:3" ht="15" customHeight="1" x14ac:dyDescent="0.3">
      <c r="B125" s="8" t="s">
        <v>319</v>
      </c>
      <c r="C125" s="169">
        <v>483035000000</v>
      </c>
    </row>
    <row r="126" spans="2:3" ht="15" customHeight="1" x14ac:dyDescent="0.3">
      <c r="B126" s="8" t="s">
        <v>320</v>
      </c>
      <c r="C126" s="169">
        <v>37040621250</v>
      </c>
    </row>
    <row r="127" spans="2:3" ht="15" customHeight="1" x14ac:dyDescent="0.3">
      <c r="B127" s="8" t="s">
        <v>343</v>
      </c>
      <c r="C127" s="170">
        <v>0</v>
      </c>
    </row>
    <row r="128" spans="2:3" ht="15" customHeight="1" x14ac:dyDescent="0.3">
      <c r="B128" s="8" t="s">
        <v>344</v>
      </c>
      <c r="C128" s="169">
        <v>116912747650</v>
      </c>
    </row>
    <row r="129" spans="2:3" ht="15" customHeight="1" x14ac:dyDescent="0.3">
      <c r="B129" s="8" t="s">
        <v>345</v>
      </c>
      <c r="C129" s="169">
        <v>60494150000</v>
      </c>
    </row>
    <row r="130" spans="2:3" ht="15" customHeight="1" x14ac:dyDescent="0.3">
      <c r="B130" s="8" t="s">
        <v>346</v>
      </c>
      <c r="C130" s="169">
        <v>26873785500</v>
      </c>
    </row>
    <row r="131" spans="2:3" ht="15" customHeight="1" x14ac:dyDescent="0.3">
      <c r="B131" s="8" t="s">
        <v>347</v>
      </c>
      <c r="C131" s="170">
        <v>0</v>
      </c>
    </row>
    <row r="132" spans="2:3" ht="15" customHeight="1" x14ac:dyDescent="0.3">
      <c r="B132" s="8" t="s">
        <v>348</v>
      </c>
      <c r="C132" s="169">
        <v>37040621250</v>
      </c>
    </row>
    <row r="133" spans="2:3" ht="15" customHeight="1" x14ac:dyDescent="0.3">
      <c r="B133" s="8" t="s">
        <v>349</v>
      </c>
      <c r="C133" s="170">
        <v>0</v>
      </c>
    </row>
    <row r="134" spans="2:3" ht="15" customHeight="1" x14ac:dyDescent="0.3">
      <c r="B134" s="8" t="s">
        <v>350</v>
      </c>
      <c r="C134" s="169">
        <v>131439062800</v>
      </c>
    </row>
    <row r="135" spans="2:3" ht="15" customHeight="1" x14ac:dyDescent="0.3">
      <c r="B135" s="8" t="s">
        <v>351</v>
      </c>
      <c r="C135" s="169">
        <v>82926150000</v>
      </c>
    </row>
    <row r="136" spans="2:3" ht="15" customHeight="1" x14ac:dyDescent="0.3">
      <c r="B136" s="8" t="s">
        <v>356</v>
      </c>
      <c r="C136" s="169">
        <v>26873785500</v>
      </c>
    </row>
    <row r="137" spans="2:3" ht="15" customHeight="1" x14ac:dyDescent="0.3">
      <c r="B137" s="8" t="s">
        <v>360</v>
      </c>
      <c r="C137" s="170">
        <v>0</v>
      </c>
    </row>
    <row r="138" spans="2:3" ht="15" customHeight="1" x14ac:dyDescent="0.3">
      <c r="B138" s="8" t="s">
        <v>376</v>
      </c>
      <c r="C138" s="169">
        <v>58375010250</v>
      </c>
    </row>
    <row r="139" spans="2:3" ht="15" customHeight="1" x14ac:dyDescent="0.3">
      <c r="B139" s="8" t="s">
        <v>377</v>
      </c>
      <c r="C139" s="170">
        <v>0</v>
      </c>
    </row>
    <row r="140" spans="2:3" ht="15" customHeight="1" x14ac:dyDescent="0.3">
      <c r="B140" s="8" t="s">
        <v>399</v>
      </c>
      <c r="C140" s="169">
        <v>131439062800</v>
      </c>
    </row>
    <row r="141" spans="2:3" ht="15" customHeight="1" x14ac:dyDescent="0.3">
      <c r="B141" s="8" t="s">
        <v>400</v>
      </c>
      <c r="C141" s="169">
        <v>82926150000</v>
      </c>
    </row>
    <row r="142" spans="2:3" ht="15" customHeight="1" x14ac:dyDescent="0.3">
      <c r="B142" s="8" t="s">
        <v>401</v>
      </c>
      <c r="C142" s="169">
        <v>26873785500</v>
      </c>
    </row>
    <row r="143" spans="2:3" ht="15" customHeight="1" x14ac:dyDescent="0.3">
      <c r="B143" s="8" t="s">
        <v>404</v>
      </c>
      <c r="C143" s="170">
        <v>0</v>
      </c>
    </row>
    <row r="144" spans="2:3" ht="15" customHeight="1" x14ac:dyDescent="0.3">
      <c r="B144" s="8" t="s">
        <v>410</v>
      </c>
      <c r="C144" s="169">
        <v>1014262010250</v>
      </c>
    </row>
    <row r="145" spans="2:3" ht="15" customHeight="1" x14ac:dyDescent="0.3">
      <c r="B145" s="8" t="s">
        <v>411</v>
      </c>
      <c r="C145" s="231">
        <v>0</v>
      </c>
    </row>
    <row r="146" spans="2:3" ht="15" customHeight="1" x14ac:dyDescent="0.3">
      <c r="B146" s="8" t="s">
        <v>414</v>
      </c>
      <c r="C146" s="169">
        <v>161568550300</v>
      </c>
    </row>
    <row r="147" spans="2:3" ht="15" customHeight="1" x14ac:dyDescent="0.3">
      <c r="B147" s="8" t="s">
        <v>430</v>
      </c>
      <c r="C147" s="169">
        <v>93759900000</v>
      </c>
    </row>
    <row r="148" spans="2:3" ht="15" customHeight="1" x14ac:dyDescent="0.3">
      <c r="B148" s="8" t="s">
        <v>447</v>
      </c>
      <c r="C148" s="169">
        <v>26873785500</v>
      </c>
    </row>
    <row r="149" spans="2:3" ht="15" customHeight="1" x14ac:dyDescent="0.3">
      <c r="B149" s="8" t="s">
        <v>486</v>
      </c>
      <c r="C149" s="231">
        <v>0</v>
      </c>
    </row>
    <row r="150" spans="2:3" ht="15" customHeight="1" x14ac:dyDescent="0.3">
      <c r="B150" s="8" t="s">
        <v>487</v>
      </c>
      <c r="C150" s="169">
        <v>34210889000</v>
      </c>
    </row>
    <row r="151" spans="2:3" ht="15" customHeight="1" x14ac:dyDescent="0.3">
      <c r="B151" s="8" t="s">
        <v>488</v>
      </c>
      <c r="C151" s="231">
        <v>0</v>
      </c>
    </row>
    <row r="152" spans="2:3" ht="15" customHeight="1" x14ac:dyDescent="0.3">
      <c r="B152" s="8" t="s">
        <v>489</v>
      </c>
      <c r="C152" s="169">
        <v>182943550300</v>
      </c>
    </row>
    <row r="153" spans="2:3" ht="15" customHeight="1" x14ac:dyDescent="0.3">
      <c r="B153" s="8" t="s">
        <v>490</v>
      </c>
      <c r="C153" s="169">
        <v>93759900000</v>
      </c>
    </row>
    <row r="154" spans="2:3" ht="15" customHeight="1" x14ac:dyDescent="0.3">
      <c r="B154" s="8" t="s">
        <v>496</v>
      </c>
      <c r="C154" s="169">
        <v>26873785500</v>
      </c>
    </row>
    <row r="156" spans="2:3" ht="15" customHeight="1" x14ac:dyDescent="0.3">
      <c r="B156" s="93" t="s">
        <v>261</v>
      </c>
    </row>
  </sheetData>
  <mergeCells count="3">
    <mergeCell ref="B3:B4"/>
    <mergeCell ref="A1:A4"/>
    <mergeCell ref="C3:C4"/>
  </mergeCells>
  <phoneticPr fontId="39" type="noConversion"/>
  <hyperlinks>
    <hyperlink ref="A1:A4" location="Indice!A1" display="Indice" xr:uid="{00000000-0004-0000-0600-000000000000}"/>
  </hyperlinks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98" orientation="portrait" r:id="rId1"/>
  <headerFooter>
    <oddHeader>&amp;C&amp;F</oddHeader>
    <oddFooter>&amp;R&amp;A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8">
    <pageSetUpPr fitToPage="1"/>
  </sheetPr>
  <dimension ref="A1:H156"/>
  <sheetViews>
    <sheetView showGridLines="0" workbookViewId="0">
      <pane xSplit="2" ySplit="4" topLeftCell="C143" activePane="bottomRight" state="frozen"/>
      <selection activeCell="G22" sqref="G22"/>
      <selection pane="topRight" activeCell="G22" sqref="G22"/>
      <selection pane="bottomLeft" activeCell="G22" sqref="G22"/>
      <selection pane="bottomRight" activeCell="H156" sqref="H156"/>
    </sheetView>
  </sheetViews>
  <sheetFormatPr baseColWidth="10" defaultColWidth="8.88671875" defaultRowHeight="15" customHeight="1" x14ac:dyDescent="0.3"/>
  <cols>
    <col min="1" max="1" width="7.6640625" style="2" customWidth="1"/>
    <col min="2" max="2" width="55.6640625" style="2" customWidth="1"/>
    <col min="3" max="3" width="10.6640625" style="2" customWidth="1"/>
    <col min="4" max="4" width="20.6640625" style="2" customWidth="1"/>
    <col min="5" max="5" width="20.6640625" style="161" customWidth="1"/>
    <col min="6" max="6" width="10.6640625" style="2" customWidth="1"/>
    <col min="7" max="7" width="20.6640625" style="2" customWidth="1"/>
    <col min="8" max="8" width="20.6640625" style="161" customWidth="1"/>
    <col min="9" max="9" width="3.6640625" style="2" customWidth="1"/>
    <col min="10" max="16" width="10.6640625" style="2" customWidth="1"/>
    <col min="17" max="16384" width="8.88671875" style="2"/>
  </cols>
  <sheetData>
    <row r="1" spans="1:8" s="12" customFormat="1" ht="50.1" customHeight="1" x14ac:dyDescent="0.3">
      <c r="A1" s="278" t="s">
        <v>170</v>
      </c>
      <c r="B1" s="30" t="s">
        <v>55</v>
      </c>
      <c r="E1" s="54"/>
      <c r="H1" s="54"/>
    </row>
    <row r="2" spans="1:8" s="12" customFormat="1" ht="20.100000000000001" customHeight="1" x14ac:dyDescent="0.3">
      <c r="A2" s="279"/>
      <c r="B2" s="50" t="s">
        <v>199</v>
      </c>
      <c r="E2" s="54"/>
      <c r="H2" s="54"/>
    </row>
    <row r="3" spans="1:8" s="12" customFormat="1" ht="20.100000000000001" customHeight="1" x14ac:dyDescent="0.3">
      <c r="A3" s="279"/>
      <c r="B3" s="323" t="s">
        <v>2</v>
      </c>
      <c r="C3" s="281" t="s">
        <v>303</v>
      </c>
      <c r="D3" s="281"/>
      <c r="E3" s="281"/>
      <c r="F3" s="281" t="s">
        <v>304</v>
      </c>
      <c r="G3" s="281"/>
      <c r="H3" s="281"/>
    </row>
    <row r="4" spans="1:8" s="12" customFormat="1" ht="20.100000000000001" customHeight="1" x14ac:dyDescent="0.3">
      <c r="A4" s="280"/>
      <c r="B4" s="323"/>
      <c r="C4" s="22" t="s">
        <v>96</v>
      </c>
      <c r="D4" s="22" t="s">
        <v>97</v>
      </c>
      <c r="E4" s="160" t="s">
        <v>0</v>
      </c>
      <c r="F4" s="22" t="s">
        <v>96</v>
      </c>
      <c r="G4" s="22" t="s">
        <v>97</v>
      </c>
      <c r="H4" s="160" t="s">
        <v>0</v>
      </c>
    </row>
    <row r="5" spans="1:8" ht="15" customHeight="1" x14ac:dyDescent="0.3">
      <c r="B5" s="8" t="s">
        <v>3</v>
      </c>
      <c r="C5" s="9"/>
      <c r="D5" s="9">
        <v>417</v>
      </c>
      <c r="E5" s="169">
        <v>624450755632</v>
      </c>
      <c r="F5" s="9">
        <v>711</v>
      </c>
      <c r="G5" s="9">
        <v>4108</v>
      </c>
      <c r="H5" s="169">
        <v>126062041432</v>
      </c>
    </row>
    <row r="6" spans="1:8" ht="15" customHeight="1" x14ac:dyDescent="0.3">
      <c r="B6" s="8" t="s">
        <v>4</v>
      </c>
      <c r="C6" s="9"/>
      <c r="D6" s="9">
        <v>1639</v>
      </c>
      <c r="E6" s="169">
        <v>2859105397762</v>
      </c>
      <c r="F6" s="9">
        <v>3276</v>
      </c>
      <c r="G6" s="9">
        <v>12947</v>
      </c>
      <c r="H6" s="169">
        <v>369409442872</v>
      </c>
    </row>
    <row r="7" spans="1:8" ht="15" customHeight="1" x14ac:dyDescent="0.3">
      <c r="B7" s="8" t="s">
        <v>5</v>
      </c>
      <c r="C7" s="9"/>
      <c r="D7" s="9">
        <v>888</v>
      </c>
      <c r="E7" s="169">
        <v>1287900935596</v>
      </c>
      <c r="F7" s="9">
        <v>3135</v>
      </c>
      <c r="G7" s="9">
        <v>12630</v>
      </c>
      <c r="H7" s="169">
        <v>216711074106</v>
      </c>
    </row>
    <row r="8" spans="1:8" ht="15" customHeight="1" x14ac:dyDescent="0.3">
      <c r="B8" s="8" t="s">
        <v>6</v>
      </c>
      <c r="C8" s="9"/>
      <c r="D8" s="9">
        <v>583</v>
      </c>
      <c r="E8" s="169">
        <v>1436394830951</v>
      </c>
      <c r="F8" s="9">
        <v>1186</v>
      </c>
      <c r="G8" s="9">
        <v>3717</v>
      </c>
      <c r="H8" s="169">
        <v>221032395816</v>
      </c>
    </row>
    <row r="9" spans="1:8" ht="15" customHeight="1" x14ac:dyDescent="0.3">
      <c r="B9" s="8" t="s">
        <v>7</v>
      </c>
      <c r="C9" s="9"/>
      <c r="D9" s="9">
        <v>532</v>
      </c>
      <c r="E9" s="169">
        <v>1388613498802</v>
      </c>
      <c r="F9" s="9">
        <v>1877</v>
      </c>
      <c r="G9" s="9">
        <v>5776</v>
      </c>
      <c r="H9" s="169">
        <v>246366755650</v>
      </c>
    </row>
    <row r="10" spans="1:8" ht="15" customHeight="1" x14ac:dyDescent="0.3">
      <c r="B10" s="8" t="s">
        <v>8</v>
      </c>
      <c r="C10" s="9"/>
      <c r="D10" s="9">
        <v>913</v>
      </c>
      <c r="E10" s="169">
        <v>1565976580205</v>
      </c>
      <c r="F10" s="9">
        <v>2128</v>
      </c>
      <c r="G10" s="9">
        <v>6766</v>
      </c>
      <c r="H10" s="169">
        <v>221598403953</v>
      </c>
    </row>
    <row r="11" spans="1:8" ht="15" customHeight="1" x14ac:dyDescent="0.3">
      <c r="B11" s="8" t="s">
        <v>9</v>
      </c>
      <c r="C11" s="9"/>
      <c r="D11" s="9">
        <v>833</v>
      </c>
      <c r="E11" s="169">
        <v>1412000079865</v>
      </c>
      <c r="F11" s="9">
        <v>2496</v>
      </c>
      <c r="G11" s="9">
        <v>8423</v>
      </c>
      <c r="H11" s="169">
        <v>241349848331</v>
      </c>
    </row>
    <row r="12" spans="1:8" ht="15" customHeight="1" x14ac:dyDescent="0.3">
      <c r="B12" s="8" t="s">
        <v>10</v>
      </c>
      <c r="C12" s="9"/>
      <c r="D12" s="9">
        <v>931</v>
      </c>
      <c r="E12" s="169">
        <v>1614487895491</v>
      </c>
      <c r="F12" s="9">
        <v>3029</v>
      </c>
      <c r="G12" s="9">
        <v>10888</v>
      </c>
      <c r="H12" s="169">
        <v>353010552351</v>
      </c>
    </row>
    <row r="13" spans="1:8" ht="15" customHeight="1" x14ac:dyDescent="0.3">
      <c r="B13" s="8" t="s">
        <v>11</v>
      </c>
      <c r="C13" s="9"/>
      <c r="D13" s="9">
        <v>923</v>
      </c>
      <c r="E13" s="169">
        <v>1820144816905</v>
      </c>
      <c r="F13" s="9">
        <v>3132</v>
      </c>
      <c r="G13" s="9">
        <v>11194</v>
      </c>
      <c r="H13" s="169">
        <v>367040599366</v>
      </c>
    </row>
    <row r="14" spans="1:8" ht="15" customHeight="1" x14ac:dyDescent="0.3">
      <c r="B14" s="8" t="s">
        <v>12</v>
      </c>
      <c r="C14" s="9"/>
      <c r="D14" s="9">
        <v>1118</v>
      </c>
      <c r="E14" s="169">
        <v>1549809130537</v>
      </c>
      <c r="F14" s="9">
        <v>2698</v>
      </c>
      <c r="G14" s="9">
        <v>9453</v>
      </c>
      <c r="H14" s="169">
        <v>292265302657</v>
      </c>
    </row>
    <row r="15" spans="1:8" ht="15" customHeight="1" x14ac:dyDescent="0.3">
      <c r="B15" s="8" t="s">
        <v>13</v>
      </c>
      <c r="C15" s="9"/>
      <c r="D15" s="9">
        <v>1279</v>
      </c>
      <c r="E15" s="169">
        <v>1536696113097</v>
      </c>
      <c r="F15" s="9">
        <v>2880</v>
      </c>
      <c r="G15" s="9">
        <v>10070</v>
      </c>
      <c r="H15" s="169">
        <v>279235589055</v>
      </c>
    </row>
    <row r="16" spans="1:8" ht="15" customHeight="1" x14ac:dyDescent="0.3">
      <c r="B16" s="8" t="s">
        <v>14</v>
      </c>
      <c r="C16" s="9"/>
      <c r="D16" s="9">
        <v>1155</v>
      </c>
      <c r="E16" s="169">
        <v>1600685470334</v>
      </c>
      <c r="F16" s="9">
        <v>3036</v>
      </c>
      <c r="G16" s="9">
        <v>10452</v>
      </c>
      <c r="H16" s="169">
        <v>276366986052</v>
      </c>
    </row>
    <row r="17" spans="2:8" ht="15" customHeight="1" x14ac:dyDescent="0.3">
      <c r="B17" s="8" t="s">
        <v>15</v>
      </c>
      <c r="C17" s="9"/>
      <c r="D17" s="9">
        <v>1056</v>
      </c>
      <c r="E17" s="169">
        <v>1784861256601</v>
      </c>
      <c r="F17" s="9">
        <v>2272</v>
      </c>
      <c r="G17" s="9">
        <v>10244</v>
      </c>
      <c r="H17" s="169">
        <v>276377372164</v>
      </c>
    </row>
    <row r="18" spans="2:8" ht="15" customHeight="1" x14ac:dyDescent="0.3">
      <c r="B18" s="8" t="s">
        <v>16</v>
      </c>
      <c r="C18" s="9"/>
      <c r="D18" s="9">
        <v>2026</v>
      </c>
      <c r="E18" s="169">
        <v>3054744951430</v>
      </c>
      <c r="F18" s="9">
        <v>2160</v>
      </c>
      <c r="G18" s="9">
        <v>10029</v>
      </c>
      <c r="H18" s="169">
        <v>293563600482</v>
      </c>
    </row>
    <row r="19" spans="2:8" ht="15" customHeight="1" x14ac:dyDescent="0.3">
      <c r="B19" s="8" t="s">
        <v>17</v>
      </c>
      <c r="C19" s="9"/>
      <c r="D19" s="9">
        <v>1738</v>
      </c>
      <c r="E19" s="169">
        <v>1946279324929</v>
      </c>
      <c r="F19" s="9">
        <v>3269</v>
      </c>
      <c r="G19" s="9">
        <v>15547</v>
      </c>
      <c r="H19" s="169">
        <v>340723861253</v>
      </c>
    </row>
    <row r="20" spans="2:8" ht="15" customHeight="1" x14ac:dyDescent="0.3">
      <c r="B20" s="8" t="s">
        <v>18</v>
      </c>
      <c r="C20" s="9"/>
      <c r="D20" s="9">
        <v>618</v>
      </c>
      <c r="E20" s="169">
        <v>1545575120375</v>
      </c>
      <c r="F20" s="9">
        <v>1940</v>
      </c>
      <c r="G20" s="9">
        <v>8163</v>
      </c>
      <c r="H20" s="169">
        <v>230923581955</v>
      </c>
    </row>
    <row r="21" spans="2:8" ht="15" customHeight="1" x14ac:dyDescent="0.3">
      <c r="B21" s="8" t="s">
        <v>19</v>
      </c>
      <c r="C21" s="9"/>
      <c r="D21" s="9">
        <v>1010</v>
      </c>
      <c r="E21" s="169">
        <v>1725994409269</v>
      </c>
      <c r="F21" s="9">
        <v>1701</v>
      </c>
      <c r="G21" s="9">
        <v>7130</v>
      </c>
      <c r="H21" s="169">
        <v>253229658972</v>
      </c>
    </row>
    <row r="22" spans="2:8" ht="15" customHeight="1" x14ac:dyDescent="0.3">
      <c r="B22" s="8" t="s">
        <v>20</v>
      </c>
      <c r="C22" s="9"/>
      <c r="D22" s="9">
        <v>1008</v>
      </c>
      <c r="E22" s="169">
        <v>1499998542890</v>
      </c>
      <c r="F22" s="9">
        <v>1592</v>
      </c>
      <c r="G22" s="9">
        <v>6989</v>
      </c>
      <c r="H22" s="169">
        <v>250054552057</v>
      </c>
    </row>
    <row r="23" spans="2:8" ht="15" customHeight="1" x14ac:dyDescent="0.3">
      <c r="B23" s="8" t="s">
        <v>21</v>
      </c>
      <c r="C23" s="9"/>
      <c r="D23" s="9">
        <v>966</v>
      </c>
      <c r="E23" s="169">
        <v>1757066689928</v>
      </c>
      <c r="F23" s="9">
        <v>2446</v>
      </c>
      <c r="G23" s="9">
        <v>10588</v>
      </c>
      <c r="H23" s="169">
        <v>276702107179</v>
      </c>
    </row>
    <row r="24" spans="2:8" ht="15" customHeight="1" x14ac:dyDescent="0.3">
      <c r="B24" s="8" t="s">
        <v>22</v>
      </c>
      <c r="C24" s="9"/>
      <c r="D24" s="9">
        <v>1169</v>
      </c>
      <c r="E24" s="169">
        <v>1694117621332</v>
      </c>
      <c r="F24" s="9">
        <v>1702</v>
      </c>
      <c r="G24" s="9">
        <v>8234</v>
      </c>
      <c r="H24" s="169">
        <v>292727912624</v>
      </c>
    </row>
    <row r="25" spans="2:8" ht="15" customHeight="1" x14ac:dyDescent="0.3">
      <c r="B25" s="8" t="s">
        <v>23</v>
      </c>
      <c r="C25" s="9"/>
      <c r="D25" s="9">
        <v>1180</v>
      </c>
      <c r="E25" s="169">
        <v>1800113570757</v>
      </c>
      <c r="F25" s="9">
        <v>1713</v>
      </c>
      <c r="G25" s="9">
        <v>12582</v>
      </c>
      <c r="H25" s="169">
        <v>352513115327</v>
      </c>
    </row>
    <row r="26" spans="2:8" ht="15" customHeight="1" x14ac:dyDescent="0.3">
      <c r="B26" s="8" t="s">
        <v>24</v>
      </c>
      <c r="C26" s="9"/>
      <c r="D26" s="9">
        <v>1353</v>
      </c>
      <c r="E26" s="169">
        <v>1808271168627</v>
      </c>
      <c r="F26" s="9">
        <v>1316</v>
      </c>
      <c r="G26" s="9">
        <v>10166</v>
      </c>
      <c r="H26" s="169">
        <v>356587449225</v>
      </c>
    </row>
    <row r="27" spans="2:8" ht="15" customHeight="1" x14ac:dyDescent="0.3">
      <c r="B27" s="8" t="s">
        <v>25</v>
      </c>
      <c r="C27" s="9"/>
      <c r="D27" s="9">
        <v>1298</v>
      </c>
      <c r="E27" s="169">
        <v>1868226369032</v>
      </c>
      <c r="F27" s="9">
        <v>1267</v>
      </c>
      <c r="G27" s="9">
        <v>8950</v>
      </c>
      <c r="H27" s="169">
        <v>260817056011</v>
      </c>
    </row>
    <row r="28" spans="2:8" ht="15" customHeight="1" x14ac:dyDescent="0.3">
      <c r="B28" s="8" t="s">
        <v>26</v>
      </c>
      <c r="C28" s="9"/>
      <c r="D28" s="9">
        <v>1203</v>
      </c>
      <c r="E28" s="169">
        <v>1737333896344</v>
      </c>
      <c r="F28" s="9">
        <v>1712</v>
      </c>
      <c r="G28" s="9">
        <v>10938</v>
      </c>
      <c r="H28" s="169">
        <v>266119332778</v>
      </c>
    </row>
    <row r="29" spans="2:8" ht="15" customHeight="1" x14ac:dyDescent="0.3">
      <c r="B29" s="8" t="s">
        <v>27</v>
      </c>
      <c r="C29" s="9"/>
      <c r="D29" s="9">
        <v>1397</v>
      </c>
      <c r="E29" s="169">
        <v>1803521599877</v>
      </c>
      <c r="F29" s="9">
        <v>1223</v>
      </c>
      <c r="G29" s="9">
        <v>7466</v>
      </c>
      <c r="H29" s="169">
        <v>209888565380</v>
      </c>
    </row>
    <row r="30" spans="2:8" ht="15" customHeight="1" x14ac:dyDescent="0.3">
      <c r="B30" s="8" t="s">
        <v>28</v>
      </c>
      <c r="C30" s="9"/>
      <c r="D30" s="9">
        <v>1623</v>
      </c>
      <c r="E30" s="169">
        <v>3339667259781</v>
      </c>
      <c r="F30" s="9">
        <v>1561</v>
      </c>
      <c r="G30" s="9">
        <v>9195</v>
      </c>
      <c r="H30" s="169">
        <v>339027282606</v>
      </c>
    </row>
    <row r="31" spans="2:8" ht="15" customHeight="1" x14ac:dyDescent="0.3">
      <c r="B31" s="8" t="s">
        <v>29</v>
      </c>
      <c r="C31" s="9"/>
      <c r="D31" s="9">
        <v>1652</v>
      </c>
      <c r="E31" s="169">
        <v>2126906094355</v>
      </c>
      <c r="F31" s="9">
        <v>2448</v>
      </c>
      <c r="G31" s="9">
        <v>21045</v>
      </c>
      <c r="H31" s="169">
        <v>534940380982</v>
      </c>
    </row>
    <row r="32" spans="2:8" ht="15" customHeight="1" x14ac:dyDescent="0.3">
      <c r="B32" s="8" t="s">
        <v>30</v>
      </c>
      <c r="C32" s="9"/>
      <c r="D32" s="9">
        <v>431</v>
      </c>
      <c r="E32" s="169">
        <v>1579556546338</v>
      </c>
      <c r="F32" s="9">
        <v>517</v>
      </c>
      <c r="G32" s="9">
        <v>2969</v>
      </c>
      <c r="H32" s="169">
        <v>128200634655</v>
      </c>
    </row>
    <row r="33" spans="2:8" ht="15" customHeight="1" x14ac:dyDescent="0.3">
      <c r="B33" s="8" t="s">
        <v>31</v>
      </c>
      <c r="C33" s="9"/>
      <c r="D33" s="9">
        <v>754</v>
      </c>
      <c r="E33" s="169">
        <v>1805591901089</v>
      </c>
      <c r="F33" s="9">
        <v>971</v>
      </c>
      <c r="G33" s="9">
        <v>6021</v>
      </c>
      <c r="H33" s="169">
        <v>265860293656</v>
      </c>
    </row>
    <row r="34" spans="2:8" ht="15" customHeight="1" x14ac:dyDescent="0.3">
      <c r="B34" s="8" t="s">
        <v>32</v>
      </c>
      <c r="C34" s="9"/>
      <c r="D34" s="9">
        <v>1128</v>
      </c>
      <c r="E34" s="169">
        <v>1703077185971</v>
      </c>
      <c r="F34" s="9">
        <v>1608</v>
      </c>
      <c r="G34" s="9">
        <v>9969</v>
      </c>
      <c r="H34" s="169">
        <v>306513451929</v>
      </c>
    </row>
    <row r="35" spans="2:8" ht="15" customHeight="1" x14ac:dyDescent="0.3">
      <c r="B35" s="8" t="s">
        <v>33</v>
      </c>
      <c r="C35" s="9"/>
      <c r="D35" s="9">
        <v>1168</v>
      </c>
      <c r="E35" s="169">
        <v>1791426226059</v>
      </c>
      <c r="F35" s="9">
        <v>1691</v>
      </c>
      <c r="G35" s="9">
        <v>10831</v>
      </c>
      <c r="H35" s="169">
        <v>350419339676</v>
      </c>
    </row>
    <row r="36" spans="2:8" ht="15" customHeight="1" x14ac:dyDescent="0.3">
      <c r="B36" s="8" t="s">
        <v>34</v>
      </c>
      <c r="C36" s="9"/>
      <c r="D36" s="9">
        <v>1296</v>
      </c>
      <c r="E36" s="169">
        <v>2048717041379</v>
      </c>
      <c r="F36" s="9">
        <v>1426</v>
      </c>
      <c r="G36" s="9">
        <v>10254</v>
      </c>
      <c r="H36" s="169">
        <v>313520533600</v>
      </c>
    </row>
    <row r="37" spans="2:8" ht="15" customHeight="1" x14ac:dyDescent="0.3">
      <c r="B37" s="8" t="s">
        <v>35</v>
      </c>
      <c r="C37" s="9"/>
      <c r="D37" s="9">
        <v>1476</v>
      </c>
      <c r="E37" s="169">
        <v>1709982378400</v>
      </c>
      <c r="F37" s="9">
        <v>1404</v>
      </c>
      <c r="G37" s="9">
        <v>9340</v>
      </c>
      <c r="H37" s="169">
        <v>317760218801</v>
      </c>
    </row>
    <row r="38" spans="2:8" ht="15" customHeight="1" x14ac:dyDescent="0.3">
      <c r="B38" s="8" t="s">
        <v>36</v>
      </c>
      <c r="C38" s="9"/>
      <c r="D38" s="9">
        <v>1490</v>
      </c>
      <c r="E38" s="169">
        <v>1939089086873</v>
      </c>
      <c r="F38" s="9">
        <v>2133</v>
      </c>
      <c r="G38" s="9">
        <v>14345</v>
      </c>
      <c r="H38" s="169">
        <v>390761549331</v>
      </c>
    </row>
    <row r="39" spans="2:8" ht="15" customHeight="1" x14ac:dyDescent="0.3">
      <c r="B39" s="8" t="s">
        <v>61</v>
      </c>
      <c r="C39" s="9"/>
      <c r="D39" s="9">
        <v>1415</v>
      </c>
      <c r="E39" s="169">
        <v>1837322728540</v>
      </c>
      <c r="F39" s="9">
        <v>1578</v>
      </c>
      <c r="G39" s="9">
        <v>10226</v>
      </c>
      <c r="H39" s="169">
        <v>286571503203</v>
      </c>
    </row>
    <row r="40" spans="2:8" ht="15" customHeight="1" x14ac:dyDescent="0.3">
      <c r="B40" s="8" t="s">
        <v>62</v>
      </c>
      <c r="C40" s="9"/>
      <c r="D40" s="9">
        <v>1397</v>
      </c>
      <c r="E40" s="169">
        <v>1719147064218</v>
      </c>
      <c r="F40" s="9">
        <v>1540</v>
      </c>
      <c r="G40" s="9">
        <v>9949</v>
      </c>
      <c r="H40" s="169">
        <v>315021878303</v>
      </c>
    </row>
    <row r="41" spans="2:8" ht="15" customHeight="1" x14ac:dyDescent="0.3">
      <c r="B41" s="8" t="s">
        <v>63</v>
      </c>
      <c r="C41" s="9"/>
      <c r="D41" s="9">
        <v>1755</v>
      </c>
      <c r="E41" s="169">
        <v>2116860145320</v>
      </c>
      <c r="F41" s="9">
        <v>1862</v>
      </c>
      <c r="G41" s="9">
        <v>12375</v>
      </c>
      <c r="H41" s="169">
        <v>361774067357</v>
      </c>
    </row>
    <row r="42" spans="2:8" ht="15" customHeight="1" x14ac:dyDescent="0.3">
      <c r="B42" s="8" t="s">
        <v>64</v>
      </c>
      <c r="C42" s="9"/>
      <c r="D42" s="9">
        <v>1712</v>
      </c>
      <c r="E42" s="169">
        <v>3467985526070</v>
      </c>
      <c r="F42" s="9">
        <v>1812</v>
      </c>
      <c r="G42" s="9">
        <v>12817</v>
      </c>
      <c r="H42" s="169">
        <v>380545780123</v>
      </c>
    </row>
    <row r="43" spans="2:8" ht="15" customHeight="1" x14ac:dyDescent="0.3">
      <c r="B43" s="8" t="s">
        <v>65</v>
      </c>
      <c r="C43" s="9"/>
      <c r="D43" s="9">
        <v>1926</v>
      </c>
      <c r="E43" s="169">
        <v>2134856839278</v>
      </c>
      <c r="F43" s="9">
        <v>2435</v>
      </c>
      <c r="G43" s="9">
        <v>16513</v>
      </c>
      <c r="H43" s="169">
        <v>451698664120</v>
      </c>
    </row>
    <row r="44" spans="2:8" ht="15" customHeight="1" x14ac:dyDescent="0.3">
      <c r="B44" s="8" t="s">
        <v>66</v>
      </c>
      <c r="C44" s="9"/>
      <c r="D44" s="9">
        <v>797</v>
      </c>
      <c r="E44" s="169">
        <v>1722260319795</v>
      </c>
      <c r="F44" s="9">
        <v>619</v>
      </c>
      <c r="G44" s="9">
        <v>3644</v>
      </c>
      <c r="H44" s="169">
        <v>112165399737</v>
      </c>
    </row>
    <row r="45" spans="2:8" ht="15" customHeight="1" x14ac:dyDescent="0.3">
      <c r="B45" s="8" t="s">
        <v>67</v>
      </c>
      <c r="C45" s="9"/>
      <c r="D45" s="9">
        <v>906</v>
      </c>
      <c r="E45" s="169">
        <v>1999799529347</v>
      </c>
      <c r="F45" s="9">
        <v>1506</v>
      </c>
      <c r="G45" s="9">
        <v>9894</v>
      </c>
      <c r="H45" s="169">
        <v>338191683134</v>
      </c>
    </row>
    <row r="46" spans="2:8" ht="15" customHeight="1" x14ac:dyDescent="0.3">
      <c r="B46" s="8" t="s">
        <v>68</v>
      </c>
      <c r="C46" s="9"/>
      <c r="D46" s="9">
        <v>912</v>
      </c>
      <c r="E46" s="169">
        <v>1766456113040</v>
      </c>
      <c r="F46" s="9">
        <v>1748</v>
      </c>
      <c r="G46" s="9">
        <v>11670</v>
      </c>
      <c r="H46" s="169">
        <v>465408043338</v>
      </c>
    </row>
    <row r="47" spans="2:8" ht="15" customHeight="1" x14ac:dyDescent="0.3">
      <c r="B47" s="8" t="s">
        <v>69</v>
      </c>
      <c r="C47" s="9"/>
      <c r="D47" s="9">
        <v>1654</v>
      </c>
      <c r="E47" s="169">
        <v>2177400564307</v>
      </c>
      <c r="F47" s="9">
        <v>1969</v>
      </c>
      <c r="G47" s="9">
        <v>12263</v>
      </c>
      <c r="H47" s="169">
        <v>388319052597</v>
      </c>
    </row>
    <row r="48" spans="2:8" ht="15" customHeight="1" x14ac:dyDescent="0.3">
      <c r="B48" s="8" t="s">
        <v>80</v>
      </c>
      <c r="C48" s="9"/>
      <c r="D48" s="9">
        <v>1358</v>
      </c>
      <c r="E48" s="169">
        <v>1942701999698</v>
      </c>
      <c r="F48" s="9">
        <v>1812</v>
      </c>
      <c r="G48" s="9">
        <v>11759</v>
      </c>
      <c r="H48" s="169">
        <v>354670192548</v>
      </c>
    </row>
    <row r="49" spans="2:8" ht="15" customHeight="1" x14ac:dyDescent="0.3">
      <c r="B49" s="8" t="s">
        <v>81</v>
      </c>
      <c r="C49" s="9"/>
      <c r="D49" s="9">
        <v>1221</v>
      </c>
      <c r="E49" s="169">
        <v>1882592340445</v>
      </c>
      <c r="F49" s="9">
        <v>1957</v>
      </c>
      <c r="G49" s="9">
        <v>12467</v>
      </c>
      <c r="H49" s="169">
        <v>417000631888</v>
      </c>
    </row>
    <row r="50" spans="2:8" ht="15" customHeight="1" x14ac:dyDescent="0.3">
      <c r="B50" s="8" t="s">
        <v>82</v>
      </c>
      <c r="C50" s="9"/>
      <c r="D50" s="9">
        <v>1431</v>
      </c>
      <c r="E50" s="169">
        <v>1996874647814</v>
      </c>
      <c r="F50" s="9">
        <v>2015</v>
      </c>
      <c r="G50" s="9">
        <v>13317</v>
      </c>
      <c r="H50" s="169">
        <v>456668314164</v>
      </c>
    </row>
    <row r="51" spans="2:8" ht="15" customHeight="1" x14ac:dyDescent="0.3">
      <c r="B51" s="8" t="s">
        <v>83</v>
      </c>
      <c r="C51" s="9"/>
      <c r="D51" s="9">
        <v>1163</v>
      </c>
      <c r="E51" s="169">
        <v>1819453707524</v>
      </c>
      <c r="F51" s="9">
        <v>2048</v>
      </c>
      <c r="G51" s="9">
        <v>13567</v>
      </c>
      <c r="H51" s="169">
        <v>370040543133</v>
      </c>
    </row>
    <row r="52" spans="2:8" ht="15" customHeight="1" x14ac:dyDescent="0.3">
      <c r="B52" s="8" t="s">
        <v>101</v>
      </c>
      <c r="C52" s="9"/>
      <c r="D52" s="9">
        <v>1301</v>
      </c>
      <c r="E52" s="169">
        <v>2261894727827</v>
      </c>
      <c r="F52" s="9">
        <v>1970</v>
      </c>
      <c r="G52" s="9">
        <v>12426</v>
      </c>
      <c r="H52" s="169">
        <v>317328014776</v>
      </c>
    </row>
    <row r="53" spans="2:8" ht="15" customHeight="1" x14ac:dyDescent="0.3">
      <c r="B53" s="8" t="s">
        <v>102</v>
      </c>
      <c r="C53" s="9"/>
      <c r="D53" s="9">
        <v>1280</v>
      </c>
      <c r="E53" s="169">
        <v>2065889980666</v>
      </c>
      <c r="F53" s="9">
        <v>1580</v>
      </c>
      <c r="G53" s="9">
        <v>10648</v>
      </c>
      <c r="H53" s="169">
        <v>331242833850</v>
      </c>
    </row>
    <row r="54" spans="2:8" ht="15" customHeight="1" x14ac:dyDescent="0.3">
      <c r="B54" s="8" t="s">
        <v>103</v>
      </c>
      <c r="C54" s="9"/>
      <c r="D54" s="9">
        <v>1588</v>
      </c>
      <c r="E54" s="169">
        <v>3597010533493</v>
      </c>
      <c r="F54" s="9">
        <v>1558</v>
      </c>
      <c r="G54" s="9">
        <v>11861</v>
      </c>
      <c r="H54" s="169">
        <v>362486192116</v>
      </c>
    </row>
    <row r="55" spans="2:8" ht="15" customHeight="1" x14ac:dyDescent="0.3">
      <c r="B55" s="8" t="s">
        <v>104</v>
      </c>
      <c r="C55" s="9"/>
      <c r="D55" s="9">
        <v>1339</v>
      </c>
      <c r="E55" s="169">
        <v>2170769695868</v>
      </c>
      <c r="F55" s="9">
        <v>2242</v>
      </c>
      <c r="G55" s="9">
        <v>16209</v>
      </c>
      <c r="H55" s="169">
        <v>444749125263</v>
      </c>
    </row>
    <row r="56" spans="2:8" ht="15" customHeight="1" x14ac:dyDescent="0.3">
      <c r="B56" s="8" t="s">
        <v>105</v>
      </c>
      <c r="C56" s="9"/>
      <c r="D56" s="9">
        <v>548</v>
      </c>
      <c r="E56" s="169">
        <v>1811071825290</v>
      </c>
      <c r="F56" s="9">
        <v>1779</v>
      </c>
      <c r="G56" s="9">
        <v>11512</v>
      </c>
      <c r="H56" s="169">
        <v>271574219984</v>
      </c>
    </row>
    <row r="57" spans="2:8" ht="15" customHeight="1" x14ac:dyDescent="0.3">
      <c r="B57" s="8" t="s">
        <v>106</v>
      </c>
      <c r="C57" s="9"/>
      <c r="D57" s="9">
        <v>656</v>
      </c>
      <c r="E57" s="169">
        <v>1920087029534</v>
      </c>
      <c r="F57" s="9">
        <v>1074</v>
      </c>
      <c r="G57" s="9">
        <v>7602</v>
      </c>
      <c r="H57" s="169">
        <v>290968867269</v>
      </c>
    </row>
    <row r="58" spans="2:8" ht="15" customHeight="1" x14ac:dyDescent="0.3">
      <c r="B58" s="8" t="s">
        <v>107</v>
      </c>
      <c r="C58" s="9"/>
      <c r="D58" s="9">
        <v>853</v>
      </c>
      <c r="E58" s="169">
        <v>2261318984334</v>
      </c>
      <c r="F58" s="9">
        <v>2033</v>
      </c>
      <c r="G58" s="9">
        <v>14074</v>
      </c>
      <c r="H58" s="169">
        <v>444391223440</v>
      </c>
    </row>
    <row r="59" spans="2:8" ht="15" customHeight="1" x14ac:dyDescent="0.3">
      <c r="B59" s="8" t="s">
        <v>108</v>
      </c>
      <c r="C59" s="9"/>
      <c r="D59" s="9">
        <v>1277</v>
      </c>
      <c r="E59" s="169">
        <v>2486095354165</v>
      </c>
      <c r="F59" s="9">
        <v>1890</v>
      </c>
      <c r="G59" s="9">
        <v>12893</v>
      </c>
      <c r="H59" s="169">
        <v>390820769074</v>
      </c>
    </row>
    <row r="60" spans="2:8" ht="15" customHeight="1" x14ac:dyDescent="0.3">
      <c r="B60" s="8" t="s">
        <v>116</v>
      </c>
      <c r="C60" s="9"/>
      <c r="D60" s="9">
        <v>1253</v>
      </c>
      <c r="E60" s="169">
        <v>2046173093607</v>
      </c>
      <c r="F60" s="9">
        <v>1789</v>
      </c>
      <c r="G60" s="9">
        <v>11298</v>
      </c>
      <c r="H60" s="169">
        <v>336871947783</v>
      </c>
    </row>
    <row r="61" spans="2:8" ht="15" customHeight="1" x14ac:dyDescent="0.3">
      <c r="B61" s="8" t="s">
        <v>117</v>
      </c>
      <c r="C61" s="9"/>
      <c r="D61" s="9">
        <v>1192</v>
      </c>
      <c r="E61" s="169">
        <v>2124747579298</v>
      </c>
      <c r="F61" s="9">
        <v>2192</v>
      </c>
      <c r="G61" s="9">
        <v>14561</v>
      </c>
      <c r="H61" s="169">
        <v>479370811914</v>
      </c>
    </row>
    <row r="62" spans="2:8" ht="15" customHeight="1" x14ac:dyDescent="0.3">
      <c r="B62" s="8" t="s">
        <v>118</v>
      </c>
      <c r="C62" s="9"/>
      <c r="D62" s="9">
        <v>1307</v>
      </c>
      <c r="E62" s="169">
        <v>2032060596563</v>
      </c>
      <c r="F62" s="9">
        <v>1890</v>
      </c>
      <c r="G62" s="9">
        <v>12713</v>
      </c>
      <c r="H62" s="169">
        <v>424687783813</v>
      </c>
    </row>
    <row r="63" spans="2:8" ht="15" customHeight="1" x14ac:dyDescent="0.3">
      <c r="B63" s="8" t="s">
        <v>119</v>
      </c>
      <c r="C63" s="9"/>
      <c r="D63" s="9">
        <v>937</v>
      </c>
      <c r="E63" s="169">
        <v>1997411784557</v>
      </c>
      <c r="F63" s="9">
        <v>1816</v>
      </c>
      <c r="G63" s="9">
        <v>12408</v>
      </c>
      <c r="H63" s="169">
        <v>347954423206</v>
      </c>
    </row>
    <row r="64" spans="2:8" ht="15" customHeight="1" x14ac:dyDescent="0.3">
      <c r="B64" s="8" t="s">
        <v>120</v>
      </c>
      <c r="C64" s="9"/>
      <c r="D64" s="9">
        <v>1064</v>
      </c>
      <c r="E64" s="169">
        <v>2071495105128</v>
      </c>
      <c r="F64" s="9">
        <v>1960</v>
      </c>
      <c r="G64" s="9">
        <v>12831</v>
      </c>
      <c r="H64" s="169">
        <v>376543413899</v>
      </c>
    </row>
    <row r="65" spans="2:8" ht="15" customHeight="1" x14ac:dyDescent="0.3">
      <c r="B65" s="8" t="s">
        <v>121</v>
      </c>
      <c r="C65" s="9"/>
      <c r="D65" s="9">
        <v>915</v>
      </c>
      <c r="E65" s="169">
        <v>2172902771105</v>
      </c>
      <c r="F65" s="9">
        <v>2120</v>
      </c>
      <c r="G65" s="9">
        <v>14066</v>
      </c>
      <c r="H65" s="169">
        <v>421985013749</v>
      </c>
    </row>
    <row r="66" spans="2:8" ht="15" customHeight="1" x14ac:dyDescent="0.3">
      <c r="B66" s="8" t="s">
        <v>122</v>
      </c>
      <c r="C66" s="9"/>
      <c r="D66" s="9">
        <v>1393</v>
      </c>
      <c r="E66" s="169">
        <v>3583310395188</v>
      </c>
      <c r="F66" s="9">
        <v>1877</v>
      </c>
      <c r="G66" s="9">
        <v>14748</v>
      </c>
      <c r="H66" s="169">
        <v>451076803336</v>
      </c>
    </row>
    <row r="67" spans="2:8" ht="15" customHeight="1" x14ac:dyDescent="0.3">
      <c r="B67" s="8" t="s">
        <v>123</v>
      </c>
      <c r="C67" s="9"/>
      <c r="D67" s="9">
        <v>1536</v>
      </c>
      <c r="E67" s="169">
        <v>2345505664299</v>
      </c>
      <c r="F67" s="9">
        <v>2718</v>
      </c>
      <c r="G67" s="9">
        <v>17506</v>
      </c>
      <c r="H67" s="169">
        <v>451115586964</v>
      </c>
    </row>
    <row r="68" spans="2:8" ht="15" customHeight="1" x14ac:dyDescent="0.3">
      <c r="B68" s="8" t="s">
        <v>124</v>
      </c>
      <c r="C68" s="9"/>
      <c r="D68" s="9">
        <v>422</v>
      </c>
      <c r="E68" s="169">
        <v>1918215085866</v>
      </c>
      <c r="F68" s="9">
        <v>933</v>
      </c>
      <c r="G68" s="9">
        <v>6284</v>
      </c>
      <c r="H68" s="169">
        <v>208583912742</v>
      </c>
    </row>
    <row r="69" spans="2:8" ht="15" customHeight="1" x14ac:dyDescent="0.3">
      <c r="B69" s="8" t="s">
        <v>145</v>
      </c>
      <c r="C69" s="9"/>
      <c r="D69" s="9">
        <v>638</v>
      </c>
      <c r="E69" s="169">
        <v>2009557739503</v>
      </c>
      <c r="F69" s="9">
        <v>1540</v>
      </c>
      <c r="G69" s="9">
        <v>11162</v>
      </c>
      <c r="H69" s="169">
        <v>442775376974</v>
      </c>
    </row>
    <row r="70" spans="2:8" ht="15" customHeight="1" x14ac:dyDescent="0.3">
      <c r="B70" s="8" t="s">
        <v>146</v>
      </c>
      <c r="C70" s="9"/>
      <c r="D70" s="9">
        <v>1371</v>
      </c>
      <c r="E70" s="169">
        <v>2480298377197</v>
      </c>
      <c r="F70" s="9">
        <v>1859</v>
      </c>
      <c r="G70" s="9">
        <v>12859</v>
      </c>
      <c r="H70" s="169">
        <v>439625292500</v>
      </c>
    </row>
    <row r="71" spans="2:8" ht="15" customHeight="1" x14ac:dyDescent="0.3">
      <c r="B71" s="8" t="s">
        <v>148</v>
      </c>
      <c r="C71" s="9"/>
      <c r="D71" s="9">
        <v>1016</v>
      </c>
      <c r="E71" s="169">
        <v>2155957925263</v>
      </c>
      <c r="F71" s="9">
        <v>1735</v>
      </c>
      <c r="G71" s="9">
        <v>11776</v>
      </c>
      <c r="H71" s="169">
        <v>330994471098</v>
      </c>
    </row>
    <row r="72" spans="2:8" ht="15" customHeight="1" x14ac:dyDescent="0.3">
      <c r="B72" s="8" t="s">
        <v>171</v>
      </c>
      <c r="C72" s="9"/>
      <c r="D72" s="9">
        <v>1128</v>
      </c>
      <c r="E72" s="169">
        <v>2325976701032</v>
      </c>
      <c r="F72" s="9">
        <v>1567</v>
      </c>
      <c r="G72" s="9">
        <v>10484</v>
      </c>
      <c r="H72" s="169">
        <v>351467335566</v>
      </c>
    </row>
    <row r="73" spans="2:8" ht="15" customHeight="1" x14ac:dyDescent="0.3">
      <c r="B73" s="8" t="s">
        <v>172</v>
      </c>
      <c r="C73" s="9"/>
      <c r="D73" s="9">
        <v>1428</v>
      </c>
      <c r="E73" s="169">
        <v>2559507617798</v>
      </c>
      <c r="F73" s="9">
        <v>1965</v>
      </c>
      <c r="G73" s="9">
        <v>13534</v>
      </c>
      <c r="H73" s="169">
        <v>407812964732</v>
      </c>
    </row>
    <row r="74" spans="2:8" ht="15" customHeight="1" x14ac:dyDescent="0.3">
      <c r="B74" s="8" t="s">
        <v>173</v>
      </c>
      <c r="C74" s="9"/>
      <c r="D74" s="9">
        <v>1170</v>
      </c>
      <c r="E74" s="169">
        <v>2540644963386</v>
      </c>
      <c r="F74" s="9">
        <v>1843</v>
      </c>
      <c r="G74" s="9">
        <v>12508</v>
      </c>
      <c r="H74" s="169">
        <v>466163222876</v>
      </c>
    </row>
    <row r="75" spans="2:8" ht="15" customHeight="1" x14ac:dyDescent="0.3">
      <c r="B75" s="8" t="s">
        <v>174</v>
      </c>
      <c r="C75" s="9"/>
      <c r="D75" s="9">
        <v>1186</v>
      </c>
      <c r="E75" s="169">
        <v>2476032093741</v>
      </c>
      <c r="F75" s="9">
        <v>1993</v>
      </c>
      <c r="G75" s="9">
        <v>12768</v>
      </c>
      <c r="H75" s="169">
        <v>391561103881</v>
      </c>
    </row>
    <row r="76" spans="2:8" ht="15" customHeight="1" x14ac:dyDescent="0.3">
      <c r="B76" s="8" t="s">
        <v>175</v>
      </c>
      <c r="C76" s="9"/>
      <c r="D76" s="9">
        <v>1374</v>
      </c>
      <c r="E76" s="169">
        <v>2671079285826</v>
      </c>
      <c r="F76" s="9">
        <v>2057</v>
      </c>
      <c r="G76" s="9">
        <v>12554</v>
      </c>
      <c r="H76" s="169">
        <v>299005660233</v>
      </c>
    </row>
    <row r="77" spans="2:8" ht="15" customHeight="1" x14ac:dyDescent="0.3">
      <c r="B77" s="8" t="s">
        <v>179</v>
      </c>
      <c r="C77" s="9"/>
      <c r="D77" s="9">
        <v>971</v>
      </c>
      <c r="E77" s="169">
        <v>2210727395286</v>
      </c>
      <c r="F77" s="9">
        <v>1345</v>
      </c>
      <c r="G77" s="9">
        <v>8245</v>
      </c>
      <c r="H77" s="169">
        <v>243683729451</v>
      </c>
    </row>
    <row r="78" spans="2:8" ht="15" customHeight="1" x14ac:dyDescent="0.3">
      <c r="B78" s="8" t="s">
        <v>180</v>
      </c>
      <c r="C78" s="9"/>
      <c r="D78" s="9">
        <v>1835</v>
      </c>
      <c r="E78" s="169">
        <v>4489482757756</v>
      </c>
      <c r="F78" s="9">
        <v>2324</v>
      </c>
      <c r="G78" s="9">
        <v>15750</v>
      </c>
      <c r="H78" s="169">
        <v>476099639884</v>
      </c>
    </row>
    <row r="79" spans="2:8" ht="15" customHeight="1" x14ac:dyDescent="0.3">
      <c r="B79" s="8" t="s">
        <v>181</v>
      </c>
      <c r="C79" s="9"/>
      <c r="D79" s="9">
        <v>1360</v>
      </c>
      <c r="E79" s="169">
        <v>2562216895387</v>
      </c>
      <c r="F79" s="9">
        <v>2857</v>
      </c>
      <c r="G79" s="9">
        <v>17789</v>
      </c>
      <c r="H79" s="169">
        <v>537057186385</v>
      </c>
    </row>
    <row r="80" spans="2:8" ht="15" customHeight="1" x14ac:dyDescent="0.3">
      <c r="B80" s="8" t="s">
        <v>182</v>
      </c>
      <c r="C80" s="9"/>
      <c r="D80" s="9">
        <v>567</v>
      </c>
      <c r="E80" s="169">
        <v>2077565268225</v>
      </c>
      <c r="F80" s="9">
        <v>788</v>
      </c>
      <c r="G80" s="9">
        <v>5635</v>
      </c>
      <c r="H80" s="169">
        <v>205950916297</v>
      </c>
    </row>
    <row r="81" spans="2:8" ht="15" customHeight="1" x14ac:dyDescent="0.3">
      <c r="B81" s="8" t="s">
        <v>183</v>
      </c>
      <c r="C81" s="9"/>
      <c r="D81" s="9">
        <v>1280</v>
      </c>
      <c r="E81" s="169">
        <v>2408513094841</v>
      </c>
      <c r="F81" s="9">
        <v>1133</v>
      </c>
      <c r="G81" s="9">
        <v>8115</v>
      </c>
      <c r="H81" s="169">
        <v>270552023829</v>
      </c>
    </row>
    <row r="82" spans="2:8" ht="15" customHeight="1" x14ac:dyDescent="0.3">
      <c r="B82" s="8" t="s">
        <v>184</v>
      </c>
      <c r="C82" s="9"/>
      <c r="D82" s="9">
        <v>1328</v>
      </c>
      <c r="E82" s="169">
        <v>5064529145989</v>
      </c>
      <c r="F82" s="9">
        <v>1512</v>
      </c>
      <c r="G82" s="9">
        <v>10360</v>
      </c>
      <c r="H82" s="169">
        <v>390359756640</v>
      </c>
    </row>
    <row r="83" spans="2:8" ht="15" customHeight="1" x14ac:dyDescent="0.3">
      <c r="B83" s="8" t="s">
        <v>185</v>
      </c>
      <c r="C83" s="9"/>
      <c r="D83" s="9">
        <v>1218</v>
      </c>
      <c r="E83" s="169">
        <v>3919624427386</v>
      </c>
      <c r="F83" s="9">
        <v>1553</v>
      </c>
      <c r="G83" s="9">
        <v>10705</v>
      </c>
      <c r="H83" s="169">
        <v>324159126985</v>
      </c>
    </row>
    <row r="84" spans="2:8" ht="15" customHeight="1" x14ac:dyDescent="0.3">
      <c r="B84" s="8" t="s">
        <v>186</v>
      </c>
      <c r="C84" s="9"/>
      <c r="D84" s="9">
        <v>1427</v>
      </c>
      <c r="E84" s="169">
        <v>2786808938879</v>
      </c>
      <c r="F84" s="9">
        <v>1115</v>
      </c>
      <c r="G84" s="9">
        <v>7621</v>
      </c>
      <c r="H84" s="169">
        <v>319740041203</v>
      </c>
    </row>
    <row r="85" spans="2:8" ht="15" customHeight="1" x14ac:dyDescent="0.3">
      <c r="B85" s="8" t="s">
        <v>187</v>
      </c>
      <c r="C85" s="9"/>
      <c r="D85" s="9">
        <v>1169</v>
      </c>
      <c r="E85" s="169">
        <v>2378053858712</v>
      </c>
      <c r="F85" s="9">
        <v>1906</v>
      </c>
      <c r="G85" s="9">
        <v>12580</v>
      </c>
      <c r="H85" s="169">
        <v>355399456070</v>
      </c>
    </row>
    <row r="86" spans="2:8" ht="15" customHeight="1" x14ac:dyDescent="0.3">
      <c r="B86" s="8" t="s">
        <v>188</v>
      </c>
      <c r="C86" s="9"/>
      <c r="D86" s="9">
        <v>1128</v>
      </c>
      <c r="E86" s="169">
        <v>2844513184696</v>
      </c>
      <c r="F86" s="9">
        <v>1422</v>
      </c>
      <c r="G86" s="9">
        <v>10043</v>
      </c>
      <c r="H86" s="169">
        <v>296385583136</v>
      </c>
    </row>
    <row r="87" spans="2:8" ht="15" customHeight="1" x14ac:dyDescent="0.3">
      <c r="B87" s="8" t="s">
        <v>189</v>
      </c>
      <c r="C87" s="9"/>
      <c r="D87" s="9">
        <v>1476</v>
      </c>
      <c r="E87" s="169">
        <v>2694309834654</v>
      </c>
      <c r="F87" s="9">
        <v>1841</v>
      </c>
      <c r="G87" s="9">
        <v>12739</v>
      </c>
      <c r="H87" s="169">
        <v>507717863983</v>
      </c>
    </row>
    <row r="88" spans="2:8" ht="15" customHeight="1" x14ac:dyDescent="0.3">
      <c r="B88" s="8" t="s">
        <v>190</v>
      </c>
      <c r="C88" s="9"/>
      <c r="D88" s="9">
        <v>1407</v>
      </c>
      <c r="E88" s="169">
        <v>2653724869473</v>
      </c>
      <c r="F88" s="9">
        <v>1580</v>
      </c>
      <c r="G88" s="9">
        <v>10466</v>
      </c>
      <c r="H88" s="169">
        <v>278008209868</v>
      </c>
    </row>
    <row r="89" spans="2:8" ht="15" customHeight="1" x14ac:dyDescent="0.3">
      <c r="B89" s="8" t="s">
        <v>192</v>
      </c>
      <c r="C89" s="9"/>
      <c r="D89" s="9">
        <v>1351</v>
      </c>
      <c r="E89" s="169">
        <v>2614973438845</v>
      </c>
      <c r="F89" s="9">
        <v>1026</v>
      </c>
      <c r="G89" s="9">
        <v>6945</v>
      </c>
      <c r="H89" s="169">
        <v>249901964945</v>
      </c>
    </row>
    <row r="90" spans="2:8" ht="15" customHeight="1" x14ac:dyDescent="0.3">
      <c r="B90" s="8" t="s">
        <v>193</v>
      </c>
      <c r="C90" s="9"/>
      <c r="D90" s="9">
        <v>2866</v>
      </c>
      <c r="E90" s="169">
        <v>5914907692020</v>
      </c>
      <c r="F90" s="9">
        <v>2274</v>
      </c>
      <c r="G90" s="9">
        <v>16016</v>
      </c>
      <c r="H90" s="169">
        <v>547908651751</v>
      </c>
    </row>
    <row r="91" spans="2:8" ht="15" customHeight="1" x14ac:dyDescent="0.3">
      <c r="B91" s="8" t="s">
        <v>194</v>
      </c>
      <c r="C91" s="9"/>
      <c r="D91" s="9">
        <v>2028</v>
      </c>
      <c r="E91" s="169">
        <v>3325149619349</v>
      </c>
      <c r="F91" s="9">
        <v>2526</v>
      </c>
      <c r="G91" s="9">
        <v>16191</v>
      </c>
      <c r="H91" s="169">
        <v>508652502372</v>
      </c>
    </row>
    <row r="92" spans="2:8" ht="15" customHeight="1" x14ac:dyDescent="0.3">
      <c r="B92" s="8" t="s">
        <v>262</v>
      </c>
      <c r="C92" s="9"/>
      <c r="D92" s="9">
        <v>600</v>
      </c>
      <c r="E92" s="169">
        <v>2132065394689</v>
      </c>
      <c r="F92" s="9">
        <v>720</v>
      </c>
      <c r="G92" s="9">
        <v>5032</v>
      </c>
      <c r="H92" s="169">
        <v>161717824032</v>
      </c>
    </row>
    <row r="93" spans="2:8" ht="15" customHeight="1" x14ac:dyDescent="0.3">
      <c r="B93" s="8" t="s">
        <v>263</v>
      </c>
      <c r="C93" s="9"/>
      <c r="D93" s="9">
        <v>1169</v>
      </c>
      <c r="E93" s="169">
        <v>2320239441695</v>
      </c>
      <c r="F93" s="9">
        <v>1205</v>
      </c>
      <c r="G93" s="9">
        <v>8772</v>
      </c>
      <c r="H93" s="169">
        <v>302859618505</v>
      </c>
    </row>
    <row r="94" spans="2:8" ht="15" customHeight="1" x14ac:dyDescent="0.3">
      <c r="B94" s="8" t="s">
        <v>264</v>
      </c>
      <c r="C94" s="9"/>
      <c r="D94" s="9">
        <v>1125</v>
      </c>
      <c r="E94" s="169">
        <v>2537399128279</v>
      </c>
      <c r="F94" s="9">
        <v>1322</v>
      </c>
      <c r="G94" s="9">
        <v>10027</v>
      </c>
      <c r="H94" s="169">
        <v>338249575146</v>
      </c>
    </row>
    <row r="95" spans="2:8" ht="15" customHeight="1" x14ac:dyDescent="0.3">
      <c r="B95" s="8" t="s">
        <v>265</v>
      </c>
      <c r="C95" s="9"/>
      <c r="D95" s="9">
        <v>1683</v>
      </c>
      <c r="E95" s="169">
        <v>2718396644120</v>
      </c>
      <c r="F95" s="9">
        <v>1762</v>
      </c>
      <c r="G95" s="9">
        <v>12139</v>
      </c>
      <c r="H95" s="169">
        <v>393562793645</v>
      </c>
    </row>
    <row r="96" spans="2:8" ht="15" customHeight="1" x14ac:dyDescent="0.3">
      <c r="B96" s="8" t="s">
        <v>266</v>
      </c>
      <c r="C96" s="9"/>
      <c r="D96" s="9">
        <v>1227</v>
      </c>
      <c r="E96" s="169">
        <v>2550348761966</v>
      </c>
      <c r="F96" s="9">
        <v>1792</v>
      </c>
      <c r="G96" s="9">
        <v>12176</v>
      </c>
      <c r="H96" s="169">
        <v>302748736431</v>
      </c>
    </row>
    <row r="97" spans="2:8" ht="15" customHeight="1" x14ac:dyDescent="0.3">
      <c r="B97" s="8" t="s">
        <v>267</v>
      </c>
      <c r="C97" s="9"/>
      <c r="D97" s="9">
        <v>1274</v>
      </c>
      <c r="E97" s="169">
        <v>2895989019949</v>
      </c>
      <c r="F97" s="9">
        <v>2089</v>
      </c>
      <c r="G97" s="9">
        <v>14529</v>
      </c>
      <c r="H97" s="169">
        <v>356320212351</v>
      </c>
    </row>
    <row r="98" spans="2:8" ht="15" customHeight="1" x14ac:dyDescent="0.3">
      <c r="B98" s="8" t="s">
        <v>273</v>
      </c>
      <c r="C98" s="9"/>
      <c r="D98" s="9">
        <v>1296</v>
      </c>
      <c r="E98" s="169">
        <v>2747414777420</v>
      </c>
      <c r="F98" s="9">
        <v>2202</v>
      </c>
      <c r="G98" s="9">
        <v>15806</v>
      </c>
      <c r="H98" s="169">
        <v>383933656779</v>
      </c>
    </row>
    <row r="99" spans="2:8" ht="15" customHeight="1" x14ac:dyDescent="0.3">
      <c r="B99" s="8" t="s">
        <v>274</v>
      </c>
      <c r="C99" s="9"/>
      <c r="D99" s="9">
        <v>1040</v>
      </c>
      <c r="E99" s="169">
        <v>2901347891022</v>
      </c>
      <c r="F99" s="9">
        <v>2431</v>
      </c>
      <c r="G99" s="9">
        <v>16265</v>
      </c>
      <c r="H99" s="169">
        <v>360216289501</v>
      </c>
    </row>
    <row r="100" spans="2:8" ht="15" customHeight="1" x14ac:dyDescent="0.3">
      <c r="B100" s="8" t="s">
        <v>275</v>
      </c>
      <c r="C100" s="9"/>
      <c r="D100" s="9">
        <v>1732</v>
      </c>
      <c r="E100" s="169">
        <v>2716427266256</v>
      </c>
      <c r="F100" s="9">
        <v>2490</v>
      </c>
      <c r="G100" s="9">
        <v>16779</v>
      </c>
      <c r="H100" s="169">
        <v>361547125693</v>
      </c>
    </row>
    <row r="101" spans="2:8" ht="15" customHeight="1" x14ac:dyDescent="0.3">
      <c r="B101" s="8" t="s">
        <v>276</v>
      </c>
      <c r="C101" s="9"/>
      <c r="D101" s="9">
        <v>4070</v>
      </c>
      <c r="E101" s="169">
        <v>2851801651122</v>
      </c>
      <c r="F101" s="9">
        <v>2494</v>
      </c>
      <c r="G101" s="9">
        <v>18109</v>
      </c>
      <c r="H101" s="169">
        <v>388761869951</v>
      </c>
    </row>
    <row r="102" spans="2:8" ht="15" customHeight="1" x14ac:dyDescent="0.3">
      <c r="B102" s="8" t="s">
        <v>277</v>
      </c>
      <c r="C102" s="9"/>
      <c r="D102" s="9">
        <v>5223</v>
      </c>
      <c r="E102" s="169">
        <v>5702093352673</v>
      </c>
      <c r="F102" s="9">
        <v>3778</v>
      </c>
      <c r="G102" s="9">
        <v>28963</v>
      </c>
      <c r="H102" s="169">
        <v>703660240373</v>
      </c>
    </row>
    <row r="103" spans="2:8" ht="15" customHeight="1" x14ac:dyDescent="0.3">
      <c r="B103" s="8" t="s">
        <v>278</v>
      </c>
      <c r="C103" s="9"/>
      <c r="D103" s="9">
        <v>2496</v>
      </c>
      <c r="E103" s="169">
        <v>3051595013011</v>
      </c>
      <c r="F103" s="9">
        <v>2501</v>
      </c>
      <c r="G103" s="9">
        <v>18944</v>
      </c>
      <c r="H103" s="169">
        <v>526978018284</v>
      </c>
    </row>
    <row r="104" spans="2:8" ht="15" customHeight="1" x14ac:dyDescent="0.3">
      <c r="B104" s="8" t="s">
        <v>279</v>
      </c>
      <c r="C104" s="9"/>
      <c r="D104" s="9">
        <v>854</v>
      </c>
      <c r="E104" s="169">
        <v>2397243260506</v>
      </c>
      <c r="F104" s="9">
        <v>570</v>
      </c>
      <c r="G104" s="9">
        <v>3920</v>
      </c>
      <c r="H104" s="169">
        <v>124737345937</v>
      </c>
    </row>
    <row r="105" spans="2:8" ht="15" customHeight="1" x14ac:dyDescent="0.3">
      <c r="B105" s="8" t="s">
        <v>280</v>
      </c>
      <c r="C105" s="9"/>
      <c r="D105" s="9">
        <v>1994</v>
      </c>
      <c r="E105" s="169">
        <v>2742393183017</v>
      </c>
      <c r="F105" s="9">
        <v>1836</v>
      </c>
      <c r="G105" s="9">
        <v>14215</v>
      </c>
      <c r="H105" s="169">
        <v>357980073744</v>
      </c>
    </row>
    <row r="106" spans="2:8" ht="15" customHeight="1" x14ac:dyDescent="0.3">
      <c r="B106" s="8" t="s">
        <v>282</v>
      </c>
      <c r="C106" s="9"/>
      <c r="D106" s="9">
        <v>1634</v>
      </c>
      <c r="E106" s="169">
        <v>2761150964590</v>
      </c>
      <c r="F106" s="9">
        <v>1906</v>
      </c>
      <c r="G106" s="9">
        <v>14534</v>
      </c>
      <c r="H106" s="169">
        <v>410906924006</v>
      </c>
    </row>
    <row r="107" spans="2:8" ht="15" customHeight="1" x14ac:dyDescent="0.3">
      <c r="B107" s="8" t="s">
        <v>283</v>
      </c>
      <c r="C107" s="9"/>
      <c r="D107" s="9">
        <v>2808</v>
      </c>
      <c r="E107" s="169">
        <v>2661129606107</v>
      </c>
      <c r="F107" s="9">
        <v>2306</v>
      </c>
      <c r="G107" s="9">
        <v>17257</v>
      </c>
      <c r="H107" s="169">
        <v>394464496896</v>
      </c>
    </row>
    <row r="108" spans="2:8" ht="15" customHeight="1" x14ac:dyDescent="0.3">
      <c r="B108" s="8" t="s">
        <v>284</v>
      </c>
      <c r="C108" s="9"/>
      <c r="D108" s="9">
        <v>1721</v>
      </c>
      <c r="E108" s="169">
        <v>2732423204052</v>
      </c>
      <c r="F108" s="9">
        <v>2069</v>
      </c>
      <c r="G108" s="9">
        <v>16261</v>
      </c>
      <c r="H108" s="169">
        <v>314252606699</v>
      </c>
    </row>
    <row r="109" spans="2:8" ht="15" customHeight="1" x14ac:dyDescent="0.3">
      <c r="B109" s="8" t="s">
        <v>287</v>
      </c>
      <c r="C109" s="9"/>
      <c r="D109" s="9">
        <v>2586</v>
      </c>
      <c r="E109" s="169">
        <v>2574799008694</v>
      </c>
      <c r="F109" s="9">
        <v>2217</v>
      </c>
      <c r="G109" s="9">
        <v>18124</v>
      </c>
      <c r="H109" s="169">
        <v>366581507420</v>
      </c>
    </row>
    <row r="110" spans="2:8" ht="15" customHeight="1" x14ac:dyDescent="0.3">
      <c r="B110" s="8" t="s">
        <v>290</v>
      </c>
      <c r="C110" s="9"/>
      <c r="D110" s="9">
        <v>2339</v>
      </c>
      <c r="E110" s="169">
        <v>2720836957568</v>
      </c>
      <c r="F110" s="9">
        <v>2398</v>
      </c>
      <c r="G110" s="9">
        <v>19210</v>
      </c>
      <c r="H110" s="169">
        <v>456444345550</v>
      </c>
    </row>
    <row r="111" spans="2:8" ht="15" customHeight="1" x14ac:dyDescent="0.3">
      <c r="B111" s="8" t="s">
        <v>291</v>
      </c>
      <c r="C111" s="9"/>
      <c r="D111" s="9">
        <v>3125</v>
      </c>
      <c r="E111" s="169">
        <v>2826820906934</v>
      </c>
      <c r="F111" s="9">
        <v>2428</v>
      </c>
      <c r="G111" s="9">
        <v>19849</v>
      </c>
      <c r="H111" s="169">
        <v>418520187804</v>
      </c>
    </row>
    <row r="112" spans="2:8" ht="15" customHeight="1" x14ac:dyDescent="0.3">
      <c r="B112" s="8" t="s">
        <v>292</v>
      </c>
      <c r="C112" s="9"/>
      <c r="D112" s="9">
        <v>2570</v>
      </c>
      <c r="E112" s="169">
        <v>3211075737681</v>
      </c>
      <c r="F112" s="9">
        <v>2168</v>
      </c>
      <c r="G112" s="9">
        <v>17705</v>
      </c>
      <c r="H112" s="169">
        <v>278549337546</v>
      </c>
    </row>
    <row r="113" spans="2:8" ht="15" customHeight="1" x14ac:dyDescent="0.3">
      <c r="B113" s="8" t="s">
        <v>293</v>
      </c>
      <c r="C113" s="9"/>
      <c r="D113" s="9">
        <v>3634</v>
      </c>
      <c r="E113" s="169">
        <v>3514415214224</v>
      </c>
      <c r="F113" s="9">
        <v>2424</v>
      </c>
      <c r="G113" s="9">
        <v>20237</v>
      </c>
      <c r="H113" s="169">
        <v>385224251620</v>
      </c>
    </row>
    <row r="114" spans="2:8" ht="15" customHeight="1" x14ac:dyDescent="0.3">
      <c r="B114" s="8" t="s">
        <v>294</v>
      </c>
      <c r="C114" s="9"/>
      <c r="D114" s="9">
        <v>6307</v>
      </c>
      <c r="E114" s="169">
        <v>6143893120836</v>
      </c>
      <c r="F114" s="9">
        <v>2621</v>
      </c>
      <c r="G114" s="9">
        <v>22192</v>
      </c>
      <c r="H114" s="169">
        <v>483684032339</v>
      </c>
    </row>
    <row r="115" spans="2:8" ht="15" customHeight="1" x14ac:dyDescent="0.3">
      <c r="B115" s="8" t="s">
        <v>301</v>
      </c>
      <c r="C115" s="9"/>
      <c r="D115" s="9">
        <v>2885</v>
      </c>
      <c r="E115" s="169">
        <v>2699587941015</v>
      </c>
      <c r="F115" s="9">
        <v>2896</v>
      </c>
      <c r="G115" s="9">
        <v>25786</v>
      </c>
      <c r="H115" s="169">
        <v>391355568553</v>
      </c>
    </row>
    <row r="116" spans="2:8" ht="15" customHeight="1" x14ac:dyDescent="0.3">
      <c r="B116" s="8" t="s">
        <v>306</v>
      </c>
      <c r="C116" s="9"/>
      <c r="D116" s="9">
        <v>1268</v>
      </c>
      <c r="E116" s="169">
        <v>2889929943238</v>
      </c>
      <c r="F116" s="9">
        <v>807</v>
      </c>
      <c r="G116" s="9">
        <v>6342</v>
      </c>
      <c r="H116" s="169">
        <v>181480785590</v>
      </c>
    </row>
    <row r="117" spans="2:8" ht="15" customHeight="1" x14ac:dyDescent="0.3">
      <c r="B117" s="8" t="s">
        <v>307</v>
      </c>
      <c r="C117" s="9"/>
      <c r="D117" s="9">
        <v>2286</v>
      </c>
      <c r="E117" s="169">
        <v>3167785193334</v>
      </c>
      <c r="F117" s="9">
        <v>1518</v>
      </c>
      <c r="G117" s="9">
        <v>14125</v>
      </c>
      <c r="H117" s="169">
        <v>399806528443</v>
      </c>
    </row>
    <row r="118" spans="2:8" ht="15" customHeight="1" x14ac:dyDescent="0.3">
      <c r="B118" s="8" t="s">
        <v>308</v>
      </c>
      <c r="C118" s="9"/>
      <c r="D118" s="9">
        <v>3532</v>
      </c>
      <c r="E118" s="169">
        <v>3838094472751</v>
      </c>
      <c r="F118" s="9">
        <v>2049</v>
      </c>
      <c r="G118" s="9">
        <v>18284</v>
      </c>
      <c r="H118" s="169">
        <v>400680041261</v>
      </c>
    </row>
    <row r="119" spans="2:8" ht="15" customHeight="1" x14ac:dyDescent="0.3">
      <c r="B119" s="8" t="s">
        <v>309</v>
      </c>
      <c r="C119" s="9"/>
      <c r="D119" s="9">
        <v>1953</v>
      </c>
      <c r="E119" s="169">
        <v>2743585666844</v>
      </c>
      <c r="F119" s="9">
        <v>2466</v>
      </c>
      <c r="G119" s="9">
        <v>21349</v>
      </c>
      <c r="H119" s="169">
        <v>473098611311</v>
      </c>
    </row>
    <row r="120" spans="2:8" ht="15" customHeight="1" x14ac:dyDescent="0.3">
      <c r="B120" s="8" t="s">
        <v>314</v>
      </c>
      <c r="C120" s="9"/>
      <c r="D120" s="9">
        <v>1617</v>
      </c>
      <c r="E120" s="169">
        <v>2768653908828</v>
      </c>
      <c r="F120" s="9">
        <v>2134</v>
      </c>
      <c r="G120" s="9">
        <v>18713</v>
      </c>
      <c r="H120" s="169">
        <v>358845279230</v>
      </c>
    </row>
    <row r="121" spans="2:8" ht="15" customHeight="1" x14ac:dyDescent="0.3">
      <c r="B121" s="8" t="s">
        <v>315</v>
      </c>
      <c r="C121" s="9"/>
      <c r="D121" s="9">
        <v>1336</v>
      </c>
      <c r="E121" s="169">
        <v>3484702197774</v>
      </c>
      <c r="F121" s="9">
        <v>2029</v>
      </c>
      <c r="G121" s="9">
        <v>18496</v>
      </c>
      <c r="H121" s="169">
        <v>368397291808</v>
      </c>
    </row>
    <row r="122" spans="2:8" ht="15" customHeight="1" x14ac:dyDescent="0.3">
      <c r="B122" s="8" t="s">
        <v>316</v>
      </c>
      <c r="C122" s="9"/>
      <c r="D122" s="9">
        <v>2896</v>
      </c>
      <c r="E122" s="169">
        <v>3365476582937</v>
      </c>
      <c r="F122" s="9">
        <v>2134</v>
      </c>
      <c r="G122" s="9">
        <v>20094</v>
      </c>
      <c r="H122" s="169">
        <v>456598585970</v>
      </c>
    </row>
    <row r="123" spans="2:8" ht="15" customHeight="1" x14ac:dyDescent="0.3">
      <c r="B123" s="8" t="s">
        <v>317</v>
      </c>
      <c r="C123" s="9"/>
      <c r="D123" s="9">
        <v>1551</v>
      </c>
      <c r="E123" s="169">
        <v>2633481582927</v>
      </c>
      <c r="F123" s="9">
        <v>2322</v>
      </c>
      <c r="G123" s="9">
        <v>21477</v>
      </c>
      <c r="H123" s="169">
        <v>386274215565</v>
      </c>
    </row>
    <row r="124" spans="2:8" ht="15" customHeight="1" x14ac:dyDescent="0.3">
      <c r="B124" s="8" t="s">
        <v>318</v>
      </c>
      <c r="C124" s="9"/>
      <c r="D124" s="9">
        <v>2030</v>
      </c>
      <c r="E124" s="169">
        <v>2897205371212</v>
      </c>
      <c r="F124" s="9">
        <v>2454</v>
      </c>
      <c r="G124" s="9">
        <v>23798</v>
      </c>
      <c r="H124" s="169">
        <v>369436356629</v>
      </c>
    </row>
    <row r="125" spans="2:8" ht="15" customHeight="1" x14ac:dyDescent="0.3">
      <c r="B125" s="8" t="s">
        <v>319</v>
      </c>
      <c r="C125" s="9"/>
      <c r="D125" s="9">
        <v>3143</v>
      </c>
      <c r="E125" s="169">
        <v>3026206118720</v>
      </c>
      <c r="F125" s="9">
        <v>2491</v>
      </c>
      <c r="G125" s="9">
        <v>23515</v>
      </c>
      <c r="H125" s="169">
        <v>436497744488</v>
      </c>
    </row>
    <row r="126" spans="2:8" ht="15" customHeight="1" x14ac:dyDescent="0.3">
      <c r="B126" s="8" t="s">
        <v>320</v>
      </c>
      <c r="C126" s="9"/>
      <c r="D126" s="9">
        <v>5085</v>
      </c>
      <c r="E126" s="169">
        <v>6276845308328</v>
      </c>
      <c r="F126" s="9">
        <v>2037</v>
      </c>
      <c r="G126" s="9">
        <v>20560</v>
      </c>
      <c r="H126" s="169">
        <v>496947089328</v>
      </c>
    </row>
    <row r="127" spans="2:8" ht="15" customHeight="1" x14ac:dyDescent="0.3">
      <c r="B127" s="8" t="s">
        <v>343</v>
      </c>
      <c r="C127" s="9"/>
      <c r="D127" s="9">
        <v>1789</v>
      </c>
      <c r="E127" s="169">
        <v>3577533386656</v>
      </c>
      <c r="F127" s="9">
        <v>3439</v>
      </c>
      <c r="G127" s="9">
        <v>34607</v>
      </c>
      <c r="H127" s="169">
        <v>470455581298</v>
      </c>
    </row>
    <row r="128" spans="2:8" ht="15" customHeight="1" x14ac:dyDescent="0.3">
      <c r="B128" s="8" t="s">
        <v>344</v>
      </c>
      <c r="C128" s="9"/>
      <c r="D128" s="9">
        <v>2926</v>
      </c>
      <c r="E128" s="169">
        <v>3787823784008</v>
      </c>
      <c r="F128" s="9">
        <v>897</v>
      </c>
      <c r="G128" s="9">
        <v>8001</v>
      </c>
      <c r="H128" s="169">
        <v>222918716661</v>
      </c>
    </row>
    <row r="129" spans="2:8" ht="15" customHeight="1" x14ac:dyDescent="0.3">
      <c r="B129" s="8" t="s">
        <v>345</v>
      </c>
      <c r="C129" s="9"/>
      <c r="D129" s="9">
        <v>6090</v>
      </c>
      <c r="E129" s="169">
        <v>3686476331078</v>
      </c>
      <c r="F129" s="9">
        <v>1692</v>
      </c>
      <c r="G129" s="9">
        <v>16241</v>
      </c>
      <c r="H129" s="169">
        <v>421600728870</v>
      </c>
    </row>
    <row r="130" spans="2:8" ht="15" customHeight="1" x14ac:dyDescent="0.3">
      <c r="B130" s="8" t="s">
        <v>346</v>
      </c>
      <c r="C130" s="9"/>
      <c r="D130" s="9">
        <v>2868</v>
      </c>
      <c r="E130" s="169">
        <v>3296338217312</v>
      </c>
      <c r="F130" s="9">
        <v>2061</v>
      </c>
      <c r="G130" s="9">
        <v>19684</v>
      </c>
      <c r="H130" s="169">
        <v>466477134280</v>
      </c>
    </row>
    <row r="131" spans="2:8" ht="15" customHeight="1" x14ac:dyDescent="0.3">
      <c r="B131" s="8" t="s">
        <v>347</v>
      </c>
      <c r="C131" s="9"/>
      <c r="D131" s="9">
        <v>2646</v>
      </c>
      <c r="E131" s="169">
        <v>3404797209315</v>
      </c>
      <c r="F131" s="9">
        <v>2292</v>
      </c>
      <c r="G131" s="9">
        <v>21784</v>
      </c>
      <c r="H131" s="169">
        <v>418594821209</v>
      </c>
    </row>
    <row r="132" spans="2:8" ht="15" customHeight="1" x14ac:dyDescent="0.3">
      <c r="B132" s="8" t="s">
        <v>348</v>
      </c>
      <c r="C132" s="9"/>
      <c r="D132" s="9">
        <v>2804</v>
      </c>
      <c r="E132" s="169">
        <v>3138500639731</v>
      </c>
      <c r="F132" s="9">
        <v>2224</v>
      </c>
      <c r="G132" s="9">
        <v>20188</v>
      </c>
      <c r="H132" s="169">
        <v>314122320941</v>
      </c>
    </row>
    <row r="133" spans="2:8" ht="15" customHeight="1" x14ac:dyDescent="0.3">
      <c r="B133" s="8" t="s">
        <v>349</v>
      </c>
      <c r="C133" s="9"/>
      <c r="D133" s="9">
        <v>3059</v>
      </c>
      <c r="E133" s="169">
        <v>3715040889559</v>
      </c>
      <c r="F133" s="9">
        <v>2526</v>
      </c>
      <c r="G133" s="9">
        <v>22412</v>
      </c>
      <c r="H133" s="169">
        <v>481261749237</v>
      </c>
    </row>
    <row r="134" spans="2:8" ht="15" customHeight="1" x14ac:dyDescent="0.3">
      <c r="B134" s="8" t="s">
        <v>350</v>
      </c>
      <c r="C134" s="9"/>
      <c r="D134" s="9">
        <v>2950</v>
      </c>
      <c r="E134" s="169">
        <v>3656854493299</v>
      </c>
      <c r="F134" s="9">
        <v>2791</v>
      </c>
      <c r="G134" s="9">
        <v>24692</v>
      </c>
      <c r="H134" s="169">
        <v>563870049229</v>
      </c>
    </row>
    <row r="135" spans="2:8" ht="15" customHeight="1" x14ac:dyDescent="0.3">
      <c r="B135" s="8" t="s">
        <v>351</v>
      </c>
      <c r="C135" s="9"/>
      <c r="D135" s="9">
        <v>2366</v>
      </c>
      <c r="E135" s="169">
        <v>3264349809411</v>
      </c>
      <c r="F135" s="9">
        <v>2343</v>
      </c>
      <c r="G135" s="9">
        <v>21406</v>
      </c>
      <c r="H135" s="169">
        <v>445306918777</v>
      </c>
    </row>
    <row r="136" spans="2:8" ht="15" customHeight="1" x14ac:dyDescent="0.3">
      <c r="B136" s="8" t="s">
        <v>356</v>
      </c>
      <c r="C136" s="9"/>
      <c r="D136" s="9">
        <v>2888</v>
      </c>
      <c r="E136" s="169">
        <v>3969770383193</v>
      </c>
      <c r="F136" s="9">
        <v>2551</v>
      </c>
      <c r="G136" s="9">
        <v>23206</v>
      </c>
      <c r="H136" s="169">
        <v>377188174585</v>
      </c>
    </row>
    <row r="137" spans="2:8" ht="15" customHeight="1" x14ac:dyDescent="0.3">
      <c r="B137" s="8" t="s">
        <v>360</v>
      </c>
      <c r="C137" s="9"/>
      <c r="D137" s="9">
        <v>2916</v>
      </c>
      <c r="E137" s="169">
        <v>3457490670738</v>
      </c>
      <c r="F137" s="9">
        <v>2619</v>
      </c>
      <c r="G137" s="9">
        <v>22785</v>
      </c>
      <c r="H137" s="169">
        <v>423971753136</v>
      </c>
    </row>
    <row r="138" spans="2:8" ht="15" customHeight="1" x14ac:dyDescent="0.3">
      <c r="B138" s="8" t="s">
        <v>376</v>
      </c>
      <c r="C138" s="9"/>
      <c r="D138" s="9">
        <v>3695</v>
      </c>
      <c r="E138" s="169">
        <v>6623447693787</v>
      </c>
      <c r="F138" s="9">
        <v>2514</v>
      </c>
      <c r="G138" s="9">
        <v>22689</v>
      </c>
      <c r="H138" s="169">
        <v>518161267634</v>
      </c>
    </row>
    <row r="139" spans="2:8" ht="15" customHeight="1" x14ac:dyDescent="0.3">
      <c r="B139" s="8" t="s">
        <v>377</v>
      </c>
      <c r="C139" s="9"/>
      <c r="D139" s="9">
        <v>1527</v>
      </c>
      <c r="E139" s="169">
        <v>2862620643770</v>
      </c>
      <c r="F139" s="9">
        <v>3351</v>
      </c>
      <c r="G139" s="9">
        <v>33005</v>
      </c>
      <c r="H139" s="169">
        <v>423085130912</v>
      </c>
    </row>
    <row r="140" spans="2:8" ht="15" customHeight="1" x14ac:dyDescent="0.3">
      <c r="B140" s="8" t="s">
        <v>399</v>
      </c>
      <c r="C140" s="9"/>
      <c r="D140" s="9">
        <v>1359</v>
      </c>
      <c r="E140" s="169">
        <v>3649522897403</v>
      </c>
      <c r="F140" s="9">
        <v>1202</v>
      </c>
      <c r="G140" s="9">
        <v>10508</v>
      </c>
      <c r="H140" s="169">
        <v>279118951721</v>
      </c>
    </row>
    <row r="141" spans="2:8" ht="15" customHeight="1" x14ac:dyDescent="0.3">
      <c r="B141" s="8" t="s">
        <v>400</v>
      </c>
      <c r="C141" s="9"/>
      <c r="D141" s="9">
        <v>2052</v>
      </c>
      <c r="E141" s="169">
        <v>4266285030580</v>
      </c>
      <c r="F141" s="9">
        <v>1640</v>
      </c>
      <c r="G141" s="9">
        <v>10873</v>
      </c>
      <c r="H141" s="169">
        <v>455833471692</v>
      </c>
    </row>
    <row r="142" spans="2:8" ht="15" customHeight="1" x14ac:dyDescent="0.3">
      <c r="B142" s="8" t="s">
        <v>401</v>
      </c>
      <c r="C142" s="9"/>
      <c r="D142" s="9">
        <v>2010</v>
      </c>
      <c r="E142" s="169">
        <v>3413725132708</v>
      </c>
      <c r="F142" s="9">
        <v>1998</v>
      </c>
      <c r="G142" s="9">
        <v>12715</v>
      </c>
      <c r="H142" s="169">
        <v>457687288868</v>
      </c>
    </row>
    <row r="143" spans="2:8" ht="15" customHeight="1" x14ac:dyDescent="0.3">
      <c r="B143" s="8" t="s">
        <v>404</v>
      </c>
      <c r="C143" s="9"/>
      <c r="D143" s="9">
        <v>1852</v>
      </c>
      <c r="E143" s="169">
        <v>3526050143476</v>
      </c>
      <c r="F143" s="9">
        <v>1783</v>
      </c>
      <c r="G143" s="9">
        <v>10917</v>
      </c>
      <c r="H143" s="169">
        <v>380813377610</v>
      </c>
    </row>
    <row r="144" spans="2:8" ht="15" customHeight="1" x14ac:dyDescent="0.3">
      <c r="B144" s="8" t="s">
        <v>410</v>
      </c>
      <c r="C144" s="9"/>
      <c r="D144" s="9">
        <v>1271</v>
      </c>
      <c r="E144" s="169">
        <v>3345469433309</v>
      </c>
      <c r="F144" s="9">
        <v>1938</v>
      </c>
      <c r="G144" s="9">
        <v>12091</v>
      </c>
      <c r="H144" s="169">
        <v>293962920794</v>
      </c>
    </row>
    <row r="145" spans="2:8" ht="15" customHeight="1" x14ac:dyDescent="0.3">
      <c r="B145" s="8" t="s">
        <v>411</v>
      </c>
      <c r="C145" s="9"/>
      <c r="D145" s="9">
        <v>2202</v>
      </c>
      <c r="E145" s="169">
        <v>4977803845524</v>
      </c>
      <c r="F145" s="9">
        <v>2358</v>
      </c>
      <c r="G145" s="9">
        <v>13957</v>
      </c>
      <c r="H145" s="169">
        <v>440928714853</v>
      </c>
    </row>
    <row r="146" spans="2:8" ht="15" customHeight="1" x14ac:dyDescent="0.3">
      <c r="B146" s="8" t="s">
        <v>414</v>
      </c>
      <c r="C146" s="9"/>
      <c r="D146" s="9">
        <v>1305</v>
      </c>
      <c r="E146" s="169">
        <v>3234853125107</v>
      </c>
      <c r="F146" s="9">
        <v>1650</v>
      </c>
      <c r="G146" s="9">
        <v>10517</v>
      </c>
      <c r="H146" s="169">
        <v>295266524171</v>
      </c>
    </row>
    <row r="147" spans="2:8" ht="15" customHeight="1" x14ac:dyDescent="0.3">
      <c r="B147" s="8" t="s">
        <v>430</v>
      </c>
      <c r="C147" s="9"/>
      <c r="D147" s="9">
        <v>2096</v>
      </c>
      <c r="E147" s="169">
        <v>3258444397319</v>
      </c>
      <c r="F147" s="9">
        <v>2038</v>
      </c>
      <c r="G147" s="9">
        <v>12777</v>
      </c>
      <c r="H147" s="169">
        <v>384445753602</v>
      </c>
    </row>
    <row r="148" spans="2:8" ht="15" customHeight="1" x14ac:dyDescent="0.3">
      <c r="B148" s="8" t="s">
        <v>447</v>
      </c>
      <c r="C148" s="9"/>
      <c r="D148" s="9">
        <v>2319</v>
      </c>
      <c r="E148" s="169">
        <v>3560376697796</v>
      </c>
      <c r="F148" s="9">
        <v>2156</v>
      </c>
      <c r="G148" s="9">
        <v>12717</v>
      </c>
      <c r="H148" s="169">
        <v>325583356262</v>
      </c>
    </row>
    <row r="149" spans="2:8" ht="15" customHeight="1" x14ac:dyDescent="0.3">
      <c r="B149" s="8" t="s">
        <v>486</v>
      </c>
      <c r="C149" s="9"/>
      <c r="D149" s="9">
        <v>1937</v>
      </c>
      <c r="E149" s="169">
        <v>3782707531429</v>
      </c>
      <c r="F149" s="9">
        <v>1797</v>
      </c>
      <c r="G149" s="9">
        <v>10489</v>
      </c>
      <c r="H149" s="169">
        <v>294207527041</v>
      </c>
    </row>
    <row r="150" spans="2:8" ht="15" customHeight="1" x14ac:dyDescent="0.3">
      <c r="B150" s="8" t="s">
        <v>487</v>
      </c>
      <c r="C150" s="9"/>
      <c r="D150" s="9">
        <v>2261</v>
      </c>
      <c r="E150" s="169">
        <v>5918023190555</v>
      </c>
      <c r="F150" s="9">
        <v>2532</v>
      </c>
      <c r="G150" s="9">
        <v>16758</v>
      </c>
      <c r="H150" s="169">
        <v>453541886017</v>
      </c>
    </row>
    <row r="151" spans="2:8" ht="15" customHeight="1" x14ac:dyDescent="0.3">
      <c r="B151" s="8" t="s">
        <v>488</v>
      </c>
      <c r="C151" s="9"/>
      <c r="D151" s="9">
        <v>872</v>
      </c>
      <c r="E151" s="169">
        <v>2972084225375</v>
      </c>
      <c r="F151" s="9">
        <v>1003</v>
      </c>
      <c r="G151" s="9">
        <v>6235</v>
      </c>
      <c r="H151" s="169">
        <v>258386992628</v>
      </c>
    </row>
    <row r="152" spans="2:8" ht="15" customHeight="1" x14ac:dyDescent="0.3">
      <c r="B152" s="8" t="s">
        <v>489</v>
      </c>
      <c r="C152" s="9"/>
      <c r="D152" s="9">
        <v>1084</v>
      </c>
      <c r="E152" s="169">
        <v>3522294566637</v>
      </c>
      <c r="F152" s="9">
        <v>1403</v>
      </c>
      <c r="G152" s="9">
        <v>8366</v>
      </c>
      <c r="H152" s="169">
        <v>247318604429</v>
      </c>
    </row>
    <row r="153" spans="2:8" ht="15" customHeight="1" x14ac:dyDescent="0.3">
      <c r="B153" s="8" t="s">
        <v>490</v>
      </c>
      <c r="C153" s="9"/>
      <c r="D153" s="9">
        <v>1896</v>
      </c>
      <c r="E153" s="169">
        <v>4056873990819</v>
      </c>
      <c r="F153" s="9">
        <v>1893</v>
      </c>
      <c r="G153" s="9">
        <v>12135</v>
      </c>
      <c r="H153" s="169">
        <v>427611945540</v>
      </c>
    </row>
    <row r="154" spans="2:8" ht="15" customHeight="1" x14ac:dyDescent="0.3">
      <c r="B154" s="8" t="s">
        <v>496</v>
      </c>
      <c r="C154" s="9"/>
      <c r="D154" s="9">
        <v>2188</v>
      </c>
      <c r="E154" s="169">
        <v>3842402104916</v>
      </c>
      <c r="F154" s="9">
        <v>1776</v>
      </c>
      <c r="G154" s="9">
        <v>10783</v>
      </c>
      <c r="H154" s="169">
        <v>365202448885</v>
      </c>
    </row>
    <row r="156" spans="2:8" ht="15" customHeight="1" x14ac:dyDescent="0.3">
      <c r="B156" s="93" t="s">
        <v>261</v>
      </c>
    </row>
  </sheetData>
  <mergeCells count="4">
    <mergeCell ref="B3:B4"/>
    <mergeCell ref="A1:A4"/>
    <mergeCell ref="C3:E3"/>
    <mergeCell ref="F3:H3"/>
  </mergeCells>
  <phoneticPr fontId="39" type="noConversion"/>
  <hyperlinks>
    <hyperlink ref="A1:A4" location="Indice!A1" display="Indice" xr:uid="{00000000-0004-0000-0700-000000000000}"/>
  </hyperlinks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60" orientation="portrait" r:id="rId1"/>
  <headerFooter>
    <oddHeader>&amp;C&amp;F</oddHeader>
    <oddFooter>&amp;R&amp;A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oja10">
    <pageSetUpPr fitToPage="1"/>
  </sheetPr>
  <dimension ref="A1:H156"/>
  <sheetViews>
    <sheetView showGridLines="0" workbookViewId="0">
      <pane xSplit="2" ySplit="4" topLeftCell="C143" activePane="bottomRight" state="frozen"/>
      <selection activeCell="G22" sqref="G22"/>
      <selection pane="topRight" activeCell="G22" sqref="G22"/>
      <selection pane="bottomLeft" activeCell="G22" sqref="G22"/>
      <selection pane="bottomRight" activeCell="H158" sqref="H158"/>
    </sheetView>
  </sheetViews>
  <sheetFormatPr baseColWidth="10" defaultColWidth="8.88671875" defaultRowHeight="15" customHeight="1" x14ac:dyDescent="0.3"/>
  <cols>
    <col min="1" max="1" width="7.88671875" style="2" customWidth="1"/>
    <col min="2" max="2" width="55.6640625" style="2" customWidth="1"/>
    <col min="3" max="3" width="10.6640625" style="2" customWidth="1"/>
    <col min="4" max="4" width="20.6640625" style="2" customWidth="1"/>
    <col min="5" max="5" width="20.6640625" style="161" customWidth="1"/>
    <col min="6" max="6" width="10.6640625" style="2" customWidth="1"/>
    <col min="7" max="7" width="20.6640625" style="2" customWidth="1"/>
    <col min="8" max="8" width="20.6640625" style="161" customWidth="1"/>
    <col min="9" max="9" width="3.6640625" style="2" customWidth="1"/>
    <col min="10" max="16" width="10.6640625" style="2" customWidth="1"/>
    <col min="17" max="16384" width="8.88671875" style="2"/>
  </cols>
  <sheetData>
    <row r="1" spans="1:8" s="12" customFormat="1" ht="50.1" customHeight="1" x14ac:dyDescent="0.3">
      <c r="A1" s="278" t="s">
        <v>170</v>
      </c>
      <c r="B1" s="30" t="s">
        <v>56</v>
      </c>
      <c r="E1" s="54"/>
      <c r="H1" s="54"/>
    </row>
    <row r="2" spans="1:8" s="12" customFormat="1" ht="20.100000000000001" customHeight="1" x14ac:dyDescent="0.3">
      <c r="A2" s="279"/>
      <c r="B2" s="50" t="s">
        <v>199</v>
      </c>
      <c r="E2" s="54"/>
      <c r="H2" s="54"/>
    </row>
    <row r="3" spans="1:8" s="12" customFormat="1" ht="20.100000000000001" customHeight="1" x14ac:dyDescent="0.3">
      <c r="A3" s="279"/>
      <c r="B3" s="323" t="s">
        <v>2</v>
      </c>
      <c r="C3" s="281" t="s">
        <v>303</v>
      </c>
      <c r="D3" s="281"/>
      <c r="E3" s="281"/>
      <c r="F3" s="281" t="s">
        <v>304</v>
      </c>
      <c r="G3" s="281"/>
      <c r="H3" s="281"/>
    </row>
    <row r="4" spans="1:8" s="12" customFormat="1" ht="20.100000000000001" customHeight="1" x14ac:dyDescent="0.3">
      <c r="A4" s="280"/>
      <c r="B4" s="323"/>
      <c r="C4" s="22" t="s">
        <v>96</v>
      </c>
      <c r="D4" s="22" t="s">
        <v>97</v>
      </c>
      <c r="E4" s="160" t="s">
        <v>0</v>
      </c>
      <c r="F4" s="22" t="s">
        <v>96</v>
      </c>
      <c r="G4" s="22" t="s">
        <v>97</v>
      </c>
      <c r="H4" s="160" t="s">
        <v>0</v>
      </c>
    </row>
    <row r="5" spans="1:8" ht="15" customHeight="1" x14ac:dyDescent="0.3">
      <c r="B5" s="8" t="s">
        <v>3</v>
      </c>
      <c r="C5" s="9"/>
      <c r="D5" s="9">
        <v>505</v>
      </c>
      <c r="E5" s="169">
        <v>512464616440</v>
      </c>
      <c r="F5" s="9">
        <v>17</v>
      </c>
      <c r="G5" s="9">
        <v>212</v>
      </c>
      <c r="H5" s="159">
        <v>5913618245</v>
      </c>
    </row>
    <row r="6" spans="1:8" ht="15" customHeight="1" x14ac:dyDescent="0.3">
      <c r="B6" s="8" t="s">
        <v>4</v>
      </c>
      <c r="C6" s="9"/>
      <c r="D6" s="9">
        <v>2146</v>
      </c>
      <c r="E6" s="169">
        <v>1223526321488</v>
      </c>
      <c r="F6" s="9">
        <v>5</v>
      </c>
      <c r="G6" s="9">
        <v>5</v>
      </c>
      <c r="H6" s="159">
        <v>56213931</v>
      </c>
    </row>
    <row r="7" spans="1:8" ht="15" customHeight="1" x14ac:dyDescent="0.3">
      <c r="B7" s="8" t="s">
        <v>5</v>
      </c>
      <c r="C7" s="9"/>
      <c r="D7" s="9">
        <v>2340</v>
      </c>
      <c r="E7" s="169">
        <v>1370667752413</v>
      </c>
      <c r="F7" s="9">
        <v>6</v>
      </c>
      <c r="G7" s="9">
        <v>9</v>
      </c>
      <c r="H7" s="159">
        <v>302646932</v>
      </c>
    </row>
    <row r="8" spans="1:8" ht="15" customHeight="1" x14ac:dyDescent="0.3">
      <c r="B8" s="8" t="s">
        <v>6</v>
      </c>
      <c r="C8" s="9"/>
      <c r="D8" s="9">
        <v>2114</v>
      </c>
      <c r="E8" s="169">
        <v>1176161970404</v>
      </c>
      <c r="F8" s="9">
        <v>0</v>
      </c>
      <c r="G8" s="9">
        <v>0</v>
      </c>
      <c r="H8" s="159">
        <v>0</v>
      </c>
    </row>
    <row r="9" spans="1:8" ht="15" customHeight="1" x14ac:dyDescent="0.3">
      <c r="B9" s="8" t="s">
        <v>7</v>
      </c>
      <c r="C9" s="9"/>
      <c r="D9" s="9">
        <v>2316</v>
      </c>
      <c r="E9" s="169">
        <v>1388923107632</v>
      </c>
      <c r="F9" s="9">
        <v>2</v>
      </c>
      <c r="G9" s="9">
        <v>2</v>
      </c>
      <c r="H9" s="159">
        <v>496192971</v>
      </c>
    </row>
    <row r="10" spans="1:8" ht="15" customHeight="1" x14ac:dyDescent="0.3">
      <c r="B10" s="8" t="s">
        <v>8</v>
      </c>
      <c r="C10" s="9"/>
      <c r="D10" s="9">
        <v>2258</v>
      </c>
      <c r="E10" s="169">
        <v>1633919422274</v>
      </c>
      <c r="F10" s="9">
        <v>2</v>
      </c>
      <c r="G10" s="9">
        <v>2</v>
      </c>
      <c r="H10" s="159">
        <v>23186303</v>
      </c>
    </row>
    <row r="11" spans="1:8" ht="15" customHeight="1" x14ac:dyDescent="0.3">
      <c r="B11" s="8" t="s">
        <v>9</v>
      </c>
      <c r="C11" s="9"/>
      <c r="D11" s="9">
        <v>2280</v>
      </c>
      <c r="E11" s="169">
        <v>1919754981251</v>
      </c>
      <c r="F11" s="9">
        <v>1</v>
      </c>
      <c r="G11" s="9">
        <v>1</v>
      </c>
      <c r="H11" s="159">
        <v>10021764</v>
      </c>
    </row>
    <row r="12" spans="1:8" ht="15" customHeight="1" x14ac:dyDescent="0.3">
      <c r="B12" s="8" t="s">
        <v>10</v>
      </c>
      <c r="C12" s="9"/>
      <c r="D12" s="9">
        <v>2303</v>
      </c>
      <c r="E12" s="169">
        <v>1579485199646</v>
      </c>
      <c r="F12" s="9">
        <v>5</v>
      </c>
      <c r="G12" s="9">
        <v>5</v>
      </c>
      <c r="H12" s="159">
        <v>186695054</v>
      </c>
    </row>
    <row r="13" spans="1:8" ht="15" customHeight="1" x14ac:dyDescent="0.3">
      <c r="B13" s="8" t="s">
        <v>11</v>
      </c>
      <c r="C13" s="9"/>
      <c r="D13" s="9">
        <v>2677</v>
      </c>
      <c r="E13" s="169">
        <v>2224454731083</v>
      </c>
      <c r="F13" s="9">
        <v>13</v>
      </c>
      <c r="G13" s="9">
        <v>19</v>
      </c>
      <c r="H13" s="159">
        <v>731818604</v>
      </c>
    </row>
    <row r="14" spans="1:8" ht="15" customHeight="1" x14ac:dyDescent="0.3">
      <c r="B14" s="8" t="s">
        <v>12</v>
      </c>
      <c r="C14" s="9"/>
      <c r="D14" s="9">
        <v>3106</v>
      </c>
      <c r="E14" s="169">
        <v>1313664184449</v>
      </c>
      <c r="F14" s="9">
        <v>8</v>
      </c>
      <c r="G14" s="9">
        <v>12</v>
      </c>
      <c r="H14" s="159">
        <v>249676873</v>
      </c>
    </row>
    <row r="15" spans="1:8" ht="15" customHeight="1" x14ac:dyDescent="0.3">
      <c r="B15" s="8" t="s">
        <v>13</v>
      </c>
      <c r="C15" s="9"/>
      <c r="D15" s="9">
        <v>3613</v>
      </c>
      <c r="E15" s="169">
        <v>1831891674493</v>
      </c>
      <c r="F15" s="9">
        <v>4</v>
      </c>
      <c r="G15" s="9">
        <v>4</v>
      </c>
      <c r="H15" s="159">
        <v>171713072</v>
      </c>
    </row>
    <row r="16" spans="1:8" ht="15" customHeight="1" x14ac:dyDescent="0.3">
      <c r="B16" s="8" t="s">
        <v>14</v>
      </c>
      <c r="C16" s="9"/>
      <c r="D16" s="9">
        <v>4021</v>
      </c>
      <c r="E16" s="169">
        <v>1722777348702</v>
      </c>
      <c r="F16" s="9">
        <v>12</v>
      </c>
      <c r="G16" s="9">
        <v>14</v>
      </c>
      <c r="H16" s="159">
        <v>326875685</v>
      </c>
    </row>
    <row r="17" spans="2:8" ht="15" customHeight="1" x14ac:dyDescent="0.3">
      <c r="B17" s="8" t="s">
        <v>15</v>
      </c>
      <c r="C17" s="9"/>
      <c r="D17" s="9">
        <v>3476</v>
      </c>
      <c r="E17" s="169">
        <v>1742253072618</v>
      </c>
      <c r="F17" s="9">
        <v>3</v>
      </c>
      <c r="G17" s="9">
        <v>3</v>
      </c>
      <c r="H17" s="159">
        <v>18462268</v>
      </c>
    </row>
    <row r="18" spans="2:8" ht="15" customHeight="1" x14ac:dyDescent="0.3">
      <c r="B18" s="8" t="s">
        <v>16</v>
      </c>
      <c r="C18" s="9"/>
      <c r="D18" s="9">
        <v>3561</v>
      </c>
      <c r="E18" s="169">
        <v>1599311009638</v>
      </c>
      <c r="F18" s="9">
        <v>3</v>
      </c>
      <c r="G18" s="9">
        <v>3</v>
      </c>
      <c r="H18" s="159">
        <v>160191387</v>
      </c>
    </row>
    <row r="19" spans="2:8" ht="15" customHeight="1" x14ac:dyDescent="0.3">
      <c r="B19" s="8" t="s">
        <v>17</v>
      </c>
      <c r="C19" s="9"/>
      <c r="D19" s="9">
        <v>3499</v>
      </c>
      <c r="E19" s="169">
        <v>1497450836816</v>
      </c>
      <c r="F19" s="9">
        <v>4</v>
      </c>
      <c r="G19" s="9">
        <v>6</v>
      </c>
      <c r="H19" s="159">
        <v>619514646</v>
      </c>
    </row>
    <row r="20" spans="2:8" ht="15" customHeight="1" x14ac:dyDescent="0.3">
      <c r="B20" s="8" t="s">
        <v>18</v>
      </c>
      <c r="C20" s="9"/>
      <c r="D20" s="9">
        <v>3373</v>
      </c>
      <c r="E20" s="169">
        <v>1238404018296</v>
      </c>
      <c r="F20" s="9">
        <v>5</v>
      </c>
      <c r="G20" s="9">
        <v>6</v>
      </c>
      <c r="H20" s="159">
        <v>420496122</v>
      </c>
    </row>
    <row r="21" spans="2:8" ht="15" customHeight="1" x14ac:dyDescent="0.3">
      <c r="B21" s="8" t="s">
        <v>19</v>
      </c>
      <c r="C21" s="9"/>
      <c r="D21" s="9">
        <v>3854</v>
      </c>
      <c r="E21" s="169">
        <v>1634731121421</v>
      </c>
      <c r="F21" s="9">
        <v>1</v>
      </c>
      <c r="G21" s="9">
        <v>1</v>
      </c>
      <c r="H21" s="159">
        <v>11629091</v>
      </c>
    </row>
    <row r="22" spans="2:8" ht="15" customHeight="1" x14ac:dyDescent="0.3">
      <c r="B22" s="8" t="s">
        <v>20</v>
      </c>
      <c r="C22" s="9"/>
      <c r="D22" s="9">
        <v>3487</v>
      </c>
      <c r="E22" s="169">
        <v>1928834573754</v>
      </c>
      <c r="F22" s="9">
        <v>6</v>
      </c>
      <c r="G22" s="9">
        <v>6</v>
      </c>
      <c r="H22" s="159">
        <v>212395160</v>
      </c>
    </row>
    <row r="23" spans="2:8" ht="15" customHeight="1" x14ac:dyDescent="0.3">
      <c r="B23" s="8" t="s">
        <v>21</v>
      </c>
      <c r="C23" s="9"/>
      <c r="D23" s="9">
        <v>3194</v>
      </c>
      <c r="E23" s="169">
        <v>1867729239733</v>
      </c>
      <c r="F23" s="9">
        <v>7</v>
      </c>
      <c r="G23" s="9">
        <v>7</v>
      </c>
      <c r="H23" s="159">
        <v>248911056</v>
      </c>
    </row>
    <row r="24" spans="2:8" ht="15" customHeight="1" x14ac:dyDescent="0.3">
      <c r="B24" s="8" t="s">
        <v>22</v>
      </c>
      <c r="C24" s="9"/>
      <c r="D24" s="9">
        <v>3725</v>
      </c>
      <c r="E24" s="169">
        <v>1538872650390</v>
      </c>
      <c r="F24" s="9">
        <v>7</v>
      </c>
      <c r="G24" s="9">
        <v>7</v>
      </c>
      <c r="H24" s="159">
        <v>559844953</v>
      </c>
    </row>
    <row r="25" spans="2:8" ht="15" customHeight="1" x14ac:dyDescent="0.3">
      <c r="B25" s="8" t="s">
        <v>23</v>
      </c>
      <c r="C25" s="9"/>
      <c r="D25" s="9">
        <v>3854</v>
      </c>
      <c r="E25" s="169">
        <v>1815466549297</v>
      </c>
      <c r="F25" s="9">
        <v>5</v>
      </c>
      <c r="G25" s="9">
        <v>5</v>
      </c>
      <c r="H25" s="159">
        <v>235059817</v>
      </c>
    </row>
    <row r="26" spans="2:8" ht="15" customHeight="1" x14ac:dyDescent="0.3">
      <c r="B26" s="8" t="s">
        <v>24</v>
      </c>
      <c r="C26" s="9"/>
      <c r="D26" s="9">
        <v>3691</v>
      </c>
      <c r="E26" s="169">
        <v>1419807773435</v>
      </c>
      <c r="F26" s="9">
        <v>6</v>
      </c>
      <c r="G26" s="9">
        <v>7</v>
      </c>
      <c r="H26" s="159">
        <v>63919178</v>
      </c>
    </row>
    <row r="27" spans="2:8" ht="15" customHeight="1" x14ac:dyDescent="0.3">
      <c r="B27" s="8" t="s">
        <v>25</v>
      </c>
      <c r="C27" s="9"/>
      <c r="D27" s="9">
        <v>3734</v>
      </c>
      <c r="E27" s="169">
        <v>1765724535817</v>
      </c>
      <c r="F27" s="9">
        <v>8</v>
      </c>
      <c r="G27" s="9">
        <v>43</v>
      </c>
      <c r="H27" s="159">
        <v>3884812094</v>
      </c>
    </row>
    <row r="28" spans="2:8" ht="15" customHeight="1" x14ac:dyDescent="0.3">
      <c r="B28" s="8" t="s">
        <v>26</v>
      </c>
      <c r="C28" s="9"/>
      <c r="D28" s="9">
        <v>3954</v>
      </c>
      <c r="E28" s="169">
        <v>1626324583892</v>
      </c>
      <c r="F28" s="9">
        <v>5</v>
      </c>
      <c r="G28" s="9">
        <v>7</v>
      </c>
      <c r="H28" s="159">
        <v>456873325</v>
      </c>
    </row>
    <row r="29" spans="2:8" ht="15" customHeight="1" x14ac:dyDescent="0.3">
      <c r="B29" s="8" t="s">
        <v>27</v>
      </c>
      <c r="C29" s="9"/>
      <c r="D29" s="9">
        <v>3813</v>
      </c>
      <c r="E29" s="169">
        <v>1789983317313</v>
      </c>
      <c r="F29" s="9">
        <v>2</v>
      </c>
      <c r="G29" s="9">
        <v>2</v>
      </c>
      <c r="H29" s="159">
        <v>258007034</v>
      </c>
    </row>
    <row r="30" spans="2:8" ht="15" customHeight="1" x14ac:dyDescent="0.3">
      <c r="B30" s="8" t="s">
        <v>28</v>
      </c>
      <c r="C30" s="9"/>
      <c r="D30" s="9">
        <v>3630</v>
      </c>
      <c r="E30" s="169">
        <v>1604098550155</v>
      </c>
      <c r="F30" s="9">
        <v>28</v>
      </c>
      <c r="G30" s="9">
        <v>83</v>
      </c>
      <c r="H30" s="159">
        <v>2775797773</v>
      </c>
    </row>
    <row r="31" spans="2:8" ht="15" customHeight="1" x14ac:dyDescent="0.3">
      <c r="B31" s="8" t="s">
        <v>29</v>
      </c>
      <c r="C31" s="9"/>
      <c r="D31" s="9">
        <v>3306</v>
      </c>
      <c r="E31" s="169">
        <v>1741706219917</v>
      </c>
      <c r="F31" s="9">
        <v>29</v>
      </c>
      <c r="G31" s="9">
        <v>65</v>
      </c>
      <c r="H31" s="159">
        <v>3718421191</v>
      </c>
    </row>
    <row r="32" spans="2:8" ht="15" customHeight="1" x14ac:dyDescent="0.3">
      <c r="B32" s="8" t="s">
        <v>30</v>
      </c>
      <c r="C32" s="9"/>
      <c r="D32" s="9">
        <v>3440</v>
      </c>
      <c r="E32" s="169">
        <v>1681753383839</v>
      </c>
      <c r="F32" s="9">
        <v>6</v>
      </c>
      <c r="G32" s="9">
        <v>8</v>
      </c>
      <c r="H32" s="159">
        <v>76772181</v>
      </c>
    </row>
    <row r="33" spans="2:8" ht="15" customHeight="1" x14ac:dyDescent="0.3">
      <c r="B33" s="8" t="s">
        <v>31</v>
      </c>
      <c r="C33" s="9"/>
      <c r="D33" s="9">
        <v>3787</v>
      </c>
      <c r="E33" s="169">
        <v>1664784035180</v>
      </c>
      <c r="F33" s="9">
        <v>5</v>
      </c>
      <c r="G33" s="9">
        <v>6</v>
      </c>
      <c r="H33" s="159">
        <v>57612315</v>
      </c>
    </row>
    <row r="34" spans="2:8" ht="15" customHeight="1" x14ac:dyDescent="0.3">
      <c r="B34" s="8" t="s">
        <v>32</v>
      </c>
      <c r="C34" s="9"/>
      <c r="D34" s="9">
        <v>3831</v>
      </c>
      <c r="E34" s="169">
        <v>1955561589870</v>
      </c>
      <c r="F34" s="9">
        <v>30</v>
      </c>
      <c r="G34" s="9">
        <v>30</v>
      </c>
      <c r="H34" s="159">
        <v>1047231074</v>
      </c>
    </row>
    <row r="35" spans="2:8" ht="15" customHeight="1" x14ac:dyDescent="0.3">
      <c r="B35" s="8" t="s">
        <v>33</v>
      </c>
      <c r="C35" s="9"/>
      <c r="D35" s="9">
        <v>4011</v>
      </c>
      <c r="E35" s="169">
        <v>2093919740510</v>
      </c>
      <c r="F35" s="9">
        <v>24</v>
      </c>
      <c r="G35" s="9">
        <v>27</v>
      </c>
      <c r="H35" s="159">
        <v>1448096522</v>
      </c>
    </row>
    <row r="36" spans="2:8" ht="15" customHeight="1" x14ac:dyDescent="0.3">
      <c r="B36" s="8" t="s">
        <v>34</v>
      </c>
      <c r="C36" s="9"/>
      <c r="D36" s="9">
        <v>3979</v>
      </c>
      <c r="E36" s="169">
        <v>1615213981841</v>
      </c>
      <c r="F36" s="9">
        <v>8</v>
      </c>
      <c r="G36" s="9">
        <v>18</v>
      </c>
      <c r="H36" s="159">
        <v>53970651</v>
      </c>
    </row>
    <row r="37" spans="2:8" ht="15" customHeight="1" x14ac:dyDescent="0.3">
      <c r="B37" s="8" t="s">
        <v>35</v>
      </c>
      <c r="C37" s="9"/>
      <c r="D37" s="9">
        <v>3711</v>
      </c>
      <c r="E37" s="169">
        <v>1920301656734</v>
      </c>
      <c r="F37" s="9">
        <v>13</v>
      </c>
      <c r="G37" s="9">
        <v>56</v>
      </c>
      <c r="H37" s="159">
        <v>2436201121</v>
      </c>
    </row>
    <row r="38" spans="2:8" ht="15" customHeight="1" x14ac:dyDescent="0.3">
      <c r="B38" s="8" t="s">
        <v>36</v>
      </c>
      <c r="C38" s="9"/>
      <c r="D38" s="9">
        <v>4080</v>
      </c>
      <c r="E38" s="169">
        <v>1652675583548</v>
      </c>
      <c r="F38" s="9">
        <v>9</v>
      </c>
      <c r="G38" s="9">
        <v>10</v>
      </c>
      <c r="H38" s="159">
        <v>128115251</v>
      </c>
    </row>
    <row r="39" spans="2:8" ht="15" customHeight="1" x14ac:dyDescent="0.3">
      <c r="B39" s="8" t="s">
        <v>61</v>
      </c>
      <c r="C39" s="9"/>
      <c r="D39" s="9">
        <v>3955</v>
      </c>
      <c r="E39" s="169">
        <v>1962678843866</v>
      </c>
      <c r="F39" s="9">
        <v>3</v>
      </c>
      <c r="G39" s="9">
        <v>3</v>
      </c>
      <c r="H39" s="159">
        <v>58269652</v>
      </c>
    </row>
    <row r="40" spans="2:8" ht="15" customHeight="1" x14ac:dyDescent="0.3">
      <c r="B40" s="8" t="s">
        <v>62</v>
      </c>
      <c r="C40" s="9"/>
      <c r="D40" s="9">
        <v>3734</v>
      </c>
      <c r="E40" s="169">
        <v>1601897938078</v>
      </c>
      <c r="F40" s="9">
        <v>8</v>
      </c>
      <c r="G40" s="9">
        <v>8</v>
      </c>
      <c r="H40" s="159">
        <v>57343375</v>
      </c>
    </row>
    <row r="41" spans="2:8" ht="15" customHeight="1" x14ac:dyDescent="0.3">
      <c r="B41" s="8" t="s">
        <v>63</v>
      </c>
      <c r="C41" s="9"/>
      <c r="D41" s="9">
        <v>4107</v>
      </c>
      <c r="E41" s="169">
        <v>1952989050855</v>
      </c>
      <c r="F41" s="9">
        <v>9</v>
      </c>
      <c r="G41" s="9">
        <v>18</v>
      </c>
      <c r="H41" s="159">
        <v>203790453</v>
      </c>
    </row>
    <row r="42" spans="2:8" ht="15" customHeight="1" x14ac:dyDescent="0.3">
      <c r="B42" s="8" t="s">
        <v>64</v>
      </c>
      <c r="C42" s="9"/>
      <c r="D42" s="9">
        <v>3791</v>
      </c>
      <c r="E42" s="169">
        <v>1849820765588</v>
      </c>
      <c r="F42" s="9">
        <v>7</v>
      </c>
      <c r="G42" s="9">
        <v>11</v>
      </c>
      <c r="H42" s="159">
        <v>795011831</v>
      </c>
    </row>
    <row r="43" spans="2:8" ht="15" customHeight="1" x14ac:dyDescent="0.3">
      <c r="B43" s="8" t="s">
        <v>65</v>
      </c>
      <c r="C43" s="9"/>
      <c r="D43" s="9">
        <v>3841</v>
      </c>
      <c r="E43" s="169">
        <v>1884586777386</v>
      </c>
      <c r="F43" s="9">
        <v>12</v>
      </c>
      <c r="G43" s="9">
        <v>13</v>
      </c>
      <c r="H43" s="159">
        <v>804650607</v>
      </c>
    </row>
    <row r="44" spans="2:8" ht="15" customHeight="1" x14ac:dyDescent="0.3">
      <c r="B44" s="8" t="s">
        <v>66</v>
      </c>
      <c r="C44" s="9"/>
      <c r="D44" s="9">
        <v>3353</v>
      </c>
      <c r="E44" s="169">
        <v>1366845560849</v>
      </c>
      <c r="F44" s="9">
        <v>5</v>
      </c>
      <c r="G44" s="9">
        <v>6</v>
      </c>
      <c r="H44" s="159">
        <v>38085515</v>
      </c>
    </row>
    <row r="45" spans="2:8" ht="15" customHeight="1" x14ac:dyDescent="0.3">
      <c r="B45" s="8" t="s">
        <v>67</v>
      </c>
      <c r="C45" s="9"/>
      <c r="D45" s="9">
        <v>4356</v>
      </c>
      <c r="E45" s="169">
        <v>1672337944740</v>
      </c>
      <c r="F45" s="9">
        <v>5</v>
      </c>
      <c r="G45" s="9">
        <v>6</v>
      </c>
      <c r="H45" s="159">
        <v>211193432</v>
      </c>
    </row>
    <row r="46" spans="2:8" ht="15" customHeight="1" x14ac:dyDescent="0.3">
      <c r="B46" s="8" t="s">
        <v>68</v>
      </c>
      <c r="C46" s="9"/>
      <c r="D46" s="9">
        <v>3430</v>
      </c>
      <c r="E46" s="169">
        <v>2042462705223</v>
      </c>
      <c r="F46" s="9">
        <v>5</v>
      </c>
      <c r="G46" s="9">
        <v>7</v>
      </c>
      <c r="H46" s="159">
        <v>320325797</v>
      </c>
    </row>
    <row r="47" spans="2:8" ht="15" customHeight="1" x14ac:dyDescent="0.3">
      <c r="B47" s="8" t="s">
        <v>69</v>
      </c>
      <c r="C47" s="9"/>
      <c r="D47" s="9">
        <v>4123</v>
      </c>
      <c r="E47" s="169">
        <v>2491970812468</v>
      </c>
      <c r="F47" s="9">
        <v>6</v>
      </c>
      <c r="G47" s="9">
        <v>6</v>
      </c>
      <c r="H47" s="159">
        <v>141611480</v>
      </c>
    </row>
    <row r="48" spans="2:8" ht="15" customHeight="1" x14ac:dyDescent="0.3">
      <c r="B48" s="8" t="s">
        <v>80</v>
      </c>
      <c r="C48" s="9"/>
      <c r="D48" s="9">
        <v>4097</v>
      </c>
      <c r="E48" s="169">
        <v>1950477298926</v>
      </c>
      <c r="F48" s="9">
        <v>4</v>
      </c>
      <c r="G48" s="9">
        <v>5</v>
      </c>
      <c r="H48" s="159">
        <v>15483504</v>
      </c>
    </row>
    <row r="49" spans="2:8" ht="15" customHeight="1" x14ac:dyDescent="0.3">
      <c r="B49" s="8" t="s">
        <v>81</v>
      </c>
      <c r="C49" s="9"/>
      <c r="D49" s="9">
        <v>4052</v>
      </c>
      <c r="E49" s="169">
        <v>2257976618470</v>
      </c>
      <c r="F49" s="9">
        <v>12</v>
      </c>
      <c r="G49" s="9">
        <v>15</v>
      </c>
      <c r="H49" s="159">
        <v>228463621</v>
      </c>
    </row>
    <row r="50" spans="2:8" ht="15" customHeight="1" x14ac:dyDescent="0.3">
      <c r="B50" s="8" t="s">
        <v>82</v>
      </c>
      <c r="C50" s="9"/>
      <c r="D50" s="9">
        <v>4306</v>
      </c>
      <c r="E50" s="169">
        <v>2040882287483</v>
      </c>
      <c r="F50" s="9">
        <v>3</v>
      </c>
      <c r="G50" s="9">
        <v>6</v>
      </c>
      <c r="H50" s="159">
        <v>527349447</v>
      </c>
    </row>
    <row r="51" spans="2:8" ht="15" customHeight="1" x14ac:dyDescent="0.3">
      <c r="B51" s="8" t="s">
        <v>83</v>
      </c>
      <c r="C51" s="9"/>
      <c r="D51" s="9">
        <v>4112</v>
      </c>
      <c r="E51" s="169">
        <v>2309175702581</v>
      </c>
      <c r="F51" s="9">
        <v>3</v>
      </c>
      <c r="G51" s="9">
        <v>3</v>
      </c>
      <c r="H51" s="159">
        <v>171063302</v>
      </c>
    </row>
    <row r="52" spans="2:8" ht="15" customHeight="1" x14ac:dyDescent="0.3">
      <c r="B52" s="8" t="s">
        <v>101</v>
      </c>
      <c r="C52" s="9"/>
      <c r="D52" s="9">
        <v>4222</v>
      </c>
      <c r="E52" s="169">
        <v>1994285639840</v>
      </c>
      <c r="F52" s="9">
        <v>7</v>
      </c>
      <c r="G52" s="9">
        <v>7</v>
      </c>
      <c r="H52" s="159">
        <v>316950112</v>
      </c>
    </row>
    <row r="53" spans="2:8" ht="15" customHeight="1" x14ac:dyDescent="0.3">
      <c r="B53" s="8" t="s">
        <v>102</v>
      </c>
      <c r="C53" s="9"/>
      <c r="D53" s="9">
        <v>3762</v>
      </c>
      <c r="E53" s="169">
        <v>2587937772097</v>
      </c>
      <c r="F53" s="9">
        <v>1</v>
      </c>
      <c r="G53" s="9">
        <v>1</v>
      </c>
      <c r="H53" s="159">
        <v>111044778</v>
      </c>
    </row>
    <row r="54" spans="2:8" ht="15" customHeight="1" x14ac:dyDescent="0.3">
      <c r="B54" s="8" t="s">
        <v>103</v>
      </c>
      <c r="C54" s="9"/>
      <c r="D54" s="9">
        <v>3221</v>
      </c>
      <c r="E54" s="169">
        <v>1878825966853</v>
      </c>
      <c r="F54" s="9">
        <v>2</v>
      </c>
      <c r="G54" s="9">
        <v>2</v>
      </c>
      <c r="H54" s="159">
        <v>95456000</v>
      </c>
    </row>
    <row r="55" spans="2:8" ht="15" customHeight="1" x14ac:dyDescent="0.3">
      <c r="B55" s="8" t="s">
        <v>104</v>
      </c>
      <c r="C55" s="9"/>
      <c r="D55" s="9">
        <v>3567</v>
      </c>
      <c r="E55" s="169">
        <v>1977753342619</v>
      </c>
      <c r="F55" s="9">
        <v>12</v>
      </c>
      <c r="G55" s="9">
        <v>14</v>
      </c>
      <c r="H55" s="159">
        <v>959165626</v>
      </c>
    </row>
    <row r="56" spans="2:8" ht="15" customHeight="1" x14ac:dyDescent="0.3">
      <c r="B56" s="8" t="s">
        <v>105</v>
      </c>
      <c r="C56" s="9"/>
      <c r="D56" s="9">
        <v>3078</v>
      </c>
      <c r="E56" s="169">
        <v>1730690066225</v>
      </c>
      <c r="F56" s="9">
        <v>8</v>
      </c>
      <c r="G56" s="9">
        <v>12</v>
      </c>
      <c r="H56" s="159">
        <v>1478441494</v>
      </c>
    </row>
    <row r="57" spans="2:8" ht="15" customHeight="1" x14ac:dyDescent="0.3">
      <c r="B57" s="8" t="s">
        <v>106</v>
      </c>
      <c r="C57" s="9"/>
      <c r="D57" s="9">
        <v>3388</v>
      </c>
      <c r="E57" s="169">
        <v>1961928148189</v>
      </c>
      <c r="F57" s="9">
        <v>9</v>
      </c>
      <c r="G57" s="9">
        <v>15</v>
      </c>
      <c r="H57" s="159">
        <v>1149853819</v>
      </c>
    </row>
    <row r="58" spans="2:8" ht="15" customHeight="1" x14ac:dyDescent="0.3">
      <c r="B58" s="8" t="s">
        <v>107</v>
      </c>
      <c r="C58" s="9"/>
      <c r="D58" s="9">
        <v>3526</v>
      </c>
      <c r="E58" s="169">
        <v>2518857236741</v>
      </c>
      <c r="F58" s="9">
        <v>12</v>
      </c>
      <c r="G58" s="9">
        <v>20</v>
      </c>
      <c r="H58" s="159">
        <v>818545136</v>
      </c>
    </row>
    <row r="59" spans="2:8" ht="15" customHeight="1" x14ac:dyDescent="0.3">
      <c r="B59" s="8" t="s">
        <v>108</v>
      </c>
      <c r="C59" s="9"/>
      <c r="D59" s="9">
        <v>3454</v>
      </c>
      <c r="E59" s="169">
        <v>2402814343425</v>
      </c>
      <c r="F59" s="9">
        <v>20</v>
      </c>
      <c r="G59" s="9">
        <v>79</v>
      </c>
      <c r="H59" s="159">
        <v>5794021166</v>
      </c>
    </row>
    <row r="60" spans="2:8" ht="15" customHeight="1" x14ac:dyDescent="0.3">
      <c r="B60" s="8" t="s">
        <v>116</v>
      </c>
      <c r="C60" s="9"/>
      <c r="D60" s="9">
        <v>3283</v>
      </c>
      <c r="E60" s="169">
        <v>2100444090505</v>
      </c>
      <c r="F60" s="9">
        <v>16</v>
      </c>
      <c r="G60" s="9">
        <v>41</v>
      </c>
      <c r="H60" s="159">
        <v>1956447806</v>
      </c>
    </row>
    <row r="61" spans="2:8" ht="15" customHeight="1" x14ac:dyDescent="0.3">
      <c r="B61" s="8" t="s">
        <v>117</v>
      </c>
      <c r="C61" s="9"/>
      <c r="D61" s="9">
        <v>3738</v>
      </c>
      <c r="E61" s="169">
        <v>2396266430926</v>
      </c>
      <c r="F61" s="9">
        <v>8</v>
      </c>
      <c r="G61" s="9">
        <v>31</v>
      </c>
      <c r="H61" s="159">
        <v>1790566287</v>
      </c>
    </row>
    <row r="62" spans="2:8" ht="15" customHeight="1" x14ac:dyDescent="0.3">
      <c r="B62" s="8" t="s">
        <v>118</v>
      </c>
      <c r="C62" s="9"/>
      <c r="D62" s="9">
        <v>3850</v>
      </c>
      <c r="E62" s="169">
        <v>2073592277567</v>
      </c>
      <c r="F62" s="9">
        <v>15</v>
      </c>
      <c r="G62" s="9">
        <v>29</v>
      </c>
      <c r="H62" s="159">
        <v>1198053729</v>
      </c>
    </row>
    <row r="63" spans="2:8" ht="15" customHeight="1" x14ac:dyDescent="0.3">
      <c r="B63" s="8" t="s">
        <v>119</v>
      </c>
      <c r="C63" s="9"/>
      <c r="D63" s="9">
        <v>3480</v>
      </c>
      <c r="E63" s="169">
        <v>2343920395616</v>
      </c>
      <c r="F63" s="9">
        <v>4</v>
      </c>
      <c r="G63" s="9">
        <v>4</v>
      </c>
      <c r="H63" s="159">
        <v>123783732</v>
      </c>
    </row>
    <row r="64" spans="2:8" ht="15" customHeight="1" x14ac:dyDescent="0.3">
      <c r="B64" s="8" t="s">
        <v>120</v>
      </c>
      <c r="C64" s="9"/>
      <c r="D64" s="9">
        <v>4015</v>
      </c>
      <c r="E64" s="169">
        <v>2103324886109</v>
      </c>
      <c r="F64" s="9">
        <v>9</v>
      </c>
      <c r="G64" s="9">
        <v>9</v>
      </c>
      <c r="H64" s="159">
        <v>30404042</v>
      </c>
    </row>
    <row r="65" spans="2:8" ht="15" customHeight="1" x14ac:dyDescent="0.3">
      <c r="B65" s="8" t="s">
        <v>121</v>
      </c>
      <c r="C65" s="9"/>
      <c r="D65" s="9">
        <v>3899</v>
      </c>
      <c r="E65" s="169">
        <v>2303944938680</v>
      </c>
      <c r="F65" s="9">
        <v>8</v>
      </c>
      <c r="G65" s="9">
        <v>8</v>
      </c>
      <c r="H65" s="159">
        <v>385923652</v>
      </c>
    </row>
    <row r="66" spans="2:8" ht="15" customHeight="1" x14ac:dyDescent="0.3">
      <c r="B66" s="8" t="s">
        <v>122</v>
      </c>
      <c r="C66" s="9"/>
      <c r="D66" s="9">
        <v>3343</v>
      </c>
      <c r="E66" s="169">
        <v>1862528307915</v>
      </c>
      <c r="F66" s="9">
        <v>5</v>
      </c>
      <c r="G66" s="9">
        <v>5</v>
      </c>
      <c r="H66" s="159">
        <v>211268532</v>
      </c>
    </row>
    <row r="67" spans="2:8" ht="15" customHeight="1" x14ac:dyDescent="0.3">
      <c r="B67" s="8" t="s">
        <v>123</v>
      </c>
      <c r="C67" s="9"/>
      <c r="D67" s="9">
        <v>3729</v>
      </c>
      <c r="E67" s="169">
        <v>1936004251741</v>
      </c>
      <c r="F67" s="9">
        <v>16</v>
      </c>
      <c r="G67" s="9">
        <v>95</v>
      </c>
      <c r="H67" s="159">
        <v>4589943882</v>
      </c>
    </row>
    <row r="68" spans="2:8" ht="15" customHeight="1" x14ac:dyDescent="0.3">
      <c r="B68" s="8" t="s">
        <v>124</v>
      </c>
      <c r="C68" s="9"/>
      <c r="D68" s="9">
        <v>3425</v>
      </c>
      <c r="E68" s="169">
        <v>1953123456613</v>
      </c>
      <c r="F68" s="9">
        <v>5</v>
      </c>
      <c r="G68" s="9">
        <v>5</v>
      </c>
      <c r="H68" s="159">
        <v>451146850</v>
      </c>
    </row>
    <row r="69" spans="2:8" ht="15" customHeight="1" x14ac:dyDescent="0.3">
      <c r="B69" s="8" t="s">
        <v>145</v>
      </c>
      <c r="C69" s="9"/>
      <c r="D69" s="9">
        <v>3475</v>
      </c>
      <c r="E69" s="169">
        <v>2060637792018</v>
      </c>
      <c r="F69" s="9">
        <v>2</v>
      </c>
      <c r="G69" s="9">
        <v>2</v>
      </c>
      <c r="H69" s="159">
        <v>3975393</v>
      </c>
    </row>
    <row r="70" spans="2:8" ht="15" customHeight="1" x14ac:dyDescent="0.3">
      <c r="B70" s="8" t="s">
        <v>146</v>
      </c>
      <c r="C70" s="9"/>
      <c r="D70" s="9">
        <v>3407</v>
      </c>
      <c r="E70" s="169">
        <v>2484227304824</v>
      </c>
      <c r="F70" s="9">
        <v>9</v>
      </c>
      <c r="G70" s="9">
        <v>10</v>
      </c>
      <c r="H70" s="159">
        <v>452849870</v>
      </c>
    </row>
    <row r="71" spans="2:8" ht="15" customHeight="1" x14ac:dyDescent="0.3">
      <c r="B71" s="8" t="s">
        <v>148</v>
      </c>
      <c r="C71" s="9"/>
      <c r="D71" s="9">
        <v>3492</v>
      </c>
      <c r="E71" s="169">
        <v>2461032767548</v>
      </c>
      <c r="F71" s="9">
        <v>6</v>
      </c>
      <c r="G71" s="9">
        <v>6</v>
      </c>
      <c r="H71" s="159">
        <v>79744855</v>
      </c>
    </row>
    <row r="72" spans="2:8" ht="15" customHeight="1" x14ac:dyDescent="0.3">
      <c r="B72" s="8" t="s">
        <v>171</v>
      </c>
      <c r="C72" s="9"/>
      <c r="D72" s="9">
        <v>3235</v>
      </c>
      <c r="E72" s="169">
        <v>1876433794193</v>
      </c>
      <c r="F72" s="9">
        <v>5</v>
      </c>
      <c r="G72" s="9">
        <v>5</v>
      </c>
      <c r="H72" s="159">
        <v>557755383</v>
      </c>
    </row>
    <row r="73" spans="2:8" ht="15" customHeight="1" x14ac:dyDescent="0.3">
      <c r="B73" s="8" t="s">
        <v>172</v>
      </c>
      <c r="C73" s="9"/>
      <c r="D73" s="9">
        <v>3873</v>
      </c>
      <c r="E73" s="169">
        <v>2501812306450</v>
      </c>
      <c r="F73" s="9">
        <v>4</v>
      </c>
      <c r="G73" s="9">
        <v>5</v>
      </c>
      <c r="H73" s="159">
        <v>44938607</v>
      </c>
    </row>
    <row r="74" spans="2:8" ht="15" customHeight="1" x14ac:dyDescent="0.3">
      <c r="B74" s="8" t="s">
        <v>173</v>
      </c>
      <c r="C74" s="9"/>
      <c r="D74" s="9">
        <v>3600</v>
      </c>
      <c r="E74" s="169">
        <v>1965251788434</v>
      </c>
      <c r="F74" s="9">
        <v>13</v>
      </c>
      <c r="G74" s="9">
        <v>18</v>
      </c>
      <c r="H74" s="159">
        <v>487375045</v>
      </c>
    </row>
    <row r="75" spans="2:8" ht="15" customHeight="1" x14ac:dyDescent="0.3">
      <c r="B75" s="8" t="s">
        <v>174</v>
      </c>
      <c r="C75" s="9"/>
      <c r="D75" s="9">
        <v>3580</v>
      </c>
      <c r="E75" s="169">
        <v>2425101919959</v>
      </c>
      <c r="F75" s="9">
        <v>8</v>
      </c>
      <c r="G75" s="9">
        <v>8</v>
      </c>
      <c r="H75" s="159">
        <v>283070653</v>
      </c>
    </row>
    <row r="76" spans="2:8" ht="15" customHeight="1" x14ac:dyDescent="0.3">
      <c r="B76" s="8" t="s">
        <v>175</v>
      </c>
      <c r="C76" s="9"/>
      <c r="D76" s="9">
        <v>3958</v>
      </c>
      <c r="E76" s="169">
        <v>2148159126348</v>
      </c>
      <c r="F76" s="9">
        <v>4</v>
      </c>
      <c r="G76" s="9">
        <v>4</v>
      </c>
      <c r="H76" s="159">
        <v>77618163</v>
      </c>
    </row>
    <row r="77" spans="2:8" ht="15" customHeight="1" x14ac:dyDescent="0.3">
      <c r="B77" s="8" t="s">
        <v>179</v>
      </c>
      <c r="C77" s="9"/>
      <c r="D77" s="9">
        <v>3559</v>
      </c>
      <c r="E77" s="169">
        <v>2468211695820</v>
      </c>
      <c r="F77" s="9">
        <v>9</v>
      </c>
      <c r="G77" s="9">
        <v>13</v>
      </c>
      <c r="H77" s="159">
        <v>823395437</v>
      </c>
    </row>
    <row r="78" spans="2:8" ht="15" customHeight="1" x14ac:dyDescent="0.3">
      <c r="B78" s="8" t="s">
        <v>180</v>
      </c>
      <c r="C78" s="9"/>
      <c r="D78" s="9">
        <v>3390</v>
      </c>
      <c r="E78" s="169">
        <v>2235831459746</v>
      </c>
      <c r="F78" s="9">
        <v>16</v>
      </c>
      <c r="G78" s="9">
        <v>25</v>
      </c>
      <c r="H78" s="159">
        <v>643903240</v>
      </c>
    </row>
    <row r="79" spans="2:8" ht="15" customHeight="1" x14ac:dyDescent="0.3">
      <c r="B79" s="8" t="s">
        <v>181</v>
      </c>
      <c r="C79" s="9"/>
      <c r="D79" s="9">
        <v>3576</v>
      </c>
      <c r="E79" s="169">
        <v>2076036173250</v>
      </c>
      <c r="F79" s="9">
        <v>23</v>
      </c>
      <c r="G79" s="9">
        <v>30</v>
      </c>
      <c r="H79" s="159">
        <v>2174073718</v>
      </c>
    </row>
    <row r="80" spans="2:8" ht="15" customHeight="1" x14ac:dyDescent="0.3">
      <c r="B80" s="8" t="s">
        <v>182</v>
      </c>
      <c r="C80" s="9"/>
      <c r="D80" s="9">
        <v>3245</v>
      </c>
      <c r="E80" s="169">
        <v>1966511149808</v>
      </c>
      <c r="F80" s="9">
        <v>4</v>
      </c>
      <c r="G80" s="9">
        <v>4</v>
      </c>
      <c r="H80" s="159">
        <v>7510270</v>
      </c>
    </row>
    <row r="81" spans="2:8" ht="15" customHeight="1" x14ac:dyDescent="0.3">
      <c r="B81" s="8" t="s">
        <v>183</v>
      </c>
      <c r="C81" s="9"/>
      <c r="D81" s="9">
        <v>3309</v>
      </c>
      <c r="E81" s="169">
        <v>1971425275858</v>
      </c>
      <c r="F81" s="9">
        <v>0</v>
      </c>
      <c r="G81" s="9">
        <v>0</v>
      </c>
      <c r="H81" s="159">
        <v>0</v>
      </c>
    </row>
    <row r="82" spans="2:8" ht="15" customHeight="1" x14ac:dyDescent="0.3">
      <c r="B82" s="8" t="s">
        <v>184</v>
      </c>
      <c r="C82" s="9"/>
      <c r="D82" s="9">
        <v>2301</v>
      </c>
      <c r="E82" s="169">
        <v>1281928986284</v>
      </c>
      <c r="F82" s="9">
        <v>5</v>
      </c>
      <c r="G82" s="9">
        <v>5</v>
      </c>
      <c r="H82" s="159">
        <v>201629626</v>
      </c>
    </row>
    <row r="83" spans="2:8" ht="15" customHeight="1" x14ac:dyDescent="0.3">
      <c r="B83" s="8" t="s">
        <v>185</v>
      </c>
      <c r="C83" s="9"/>
      <c r="D83" s="9">
        <v>2729</v>
      </c>
      <c r="E83" s="169">
        <v>1629282035463</v>
      </c>
      <c r="F83" s="9">
        <v>3</v>
      </c>
      <c r="G83" s="9">
        <v>3</v>
      </c>
      <c r="H83" s="159">
        <v>226064893</v>
      </c>
    </row>
    <row r="84" spans="2:8" ht="15" customHeight="1" x14ac:dyDescent="0.3">
      <c r="B84" s="8" t="s">
        <v>186</v>
      </c>
      <c r="C84" s="9"/>
      <c r="D84" s="9">
        <v>3219</v>
      </c>
      <c r="E84" s="169">
        <v>1979640999908</v>
      </c>
      <c r="F84" s="9">
        <v>1</v>
      </c>
      <c r="G84" s="9">
        <v>3</v>
      </c>
      <c r="H84" s="159">
        <v>20327247</v>
      </c>
    </row>
    <row r="85" spans="2:8" ht="15" customHeight="1" x14ac:dyDescent="0.3">
      <c r="B85" s="8" t="s">
        <v>187</v>
      </c>
      <c r="C85" s="9"/>
      <c r="D85" s="9">
        <v>3604</v>
      </c>
      <c r="E85" s="169">
        <v>2328753949612</v>
      </c>
      <c r="F85" s="9">
        <v>11</v>
      </c>
      <c r="G85" s="9">
        <v>12</v>
      </c>
      <c r="H85" s="159">
        <v>340131307</v>
      </c>
    </row>
    <row r="86" spans="2:8" ht="15" customHeight="1" x14ac:dyDescent="0.3">
      <c r="B86" s="8" t="s">
        <v>188</v>
      </c>
      <c r="C86" s="9"/>
      <c r="D86" s="9">
        <v>3256</v>
      </c>
      <c r="E86" s="169">
        <v>2130238108185</v>
      </c>
      <c r="F86" s="9">
        <v>9</v>
      </c>
      <c r="G86" s="9">
        <v>14</v>
      </c>
      <c r="H86" s="159">
        <v>294672172</v>
      </c>
    </row>
    <row r="87" spans="2:8" ht="15" customHeight="1" x14ac:dyDescent="0.3">
      <c r="B87" s="8" t="s">
        <v>189</v>
      </c>
      <c r="C87" s="9"/>
      <c r="D87" s="9">
        <v>3308</v>
      </c>
      <c r="E87" s="169">
        <v>3028453197751</v>
      </c>
      <c r="F87" s="9">
        <v>7</v>
      </c>
      <c r="G87" s="9">
        <v>10</v>
      </c>
      <c r="H87" s="159">
        <v>396595912</v>
      </c>
    </row>
    <row r="88" spans="2:8" ht="15" customHeight="1" x14ac:dyDescent="0.3">
      <c r="B88" s="8" t="s">
        <v>190</v>
      </c>
      <c r="C88" s="9"/>
      <c r="D88" s="9">
        <v>3583</v>
      </c>
      <c r="E88" s="169">
        <v>2327353367839</v>
      </c>
      <c r="F88" s="9">
        <v>8</v>
      </c>
      <c r="G88" s="9">
        <v>23</v>
      </c>
      <c r="H88" s="159">
        <v>1863476938</v>
      </c>
    </row>
    <row r="89" spans="2:8" ht="15" customHeight="1" x14ac:dyDescent="0.3">
      <c r="B89" s="8" t="s">
        <v>192</v>
      </c>
      <c r="C89" s="9"/>
      <c r="D89" s="9">
        <v>3482</v>
      </c>
      <c r="E89" s="169">
        <v>2752673239616</v>
      </c>
      <c r="F89" s="9">
        <v>7</v>
      </c>
      <c r="G89" s="9">
        <v>11</v>
      </c>
      <c r="H89" s="159">
        <v>591655991</v>
      </c>
    </row>
    <row r="90" spans="2:8" ht="15" customHeight="1" x14ac:dyDescent="0.3">
      <c r="B90" s="8" t="s">
        <v>193</v>
      </c>
      <c r="C90" s="9"/>
      <c r="D90" s="9">
        <v>3465</v>
      </c>
      <c r="E90" s="169">
        <v>2520404248195</v>
      </c>
      <c r="F90" s="9">
        <v>5</v>
      </c>
      <c r="G90" s="9">
        <v>5</v>
      </c>
      <c r="H90" s="159">
        <v>137412203</v>
      </c>
    </row>
    <row r="91" spans="2:8" ht="15" customHeight="1" x14ac:dyDescent="0.3">
      <c r="B91" s="8" t="s">
        <v>194</v>
      </c>
      <c r="C91" s="9"/>
      <c r="D91" s="9">
        <v>3261</v>
      </c>
      <c r="E91" s="169">
        <v>2522998516653</v>
      </c>
      <c r="F91" s="9">
        <v>11</v>
      </c>
      <c r="G91" s="9">
        <v>27</v>
      </c>
      <c r="H91" s="159">
        <v>460252880</v>
      </c>
    </row>
    <row r="92" spans="2:8" ht="15" customHeight="1" x14ac:dyDescent="0.3">
      <c r="B92" s="8" t="s">
        <v>262</v>
      </c>
      <c r="C92" s="9"/>
      <c r="D92" s="9">
        <v>3218</v>
      </c>
      <c r="E92" s="169">
        <v>2218735399303</v>
      </c>
      <c r="F92" s="9">
        <v>8</v>
      </c>
      <c r="G92" s="9">
        <v>11</v>
      </c>
      <c r="H92" s="159">
        <v>127381031</v>
      </c>
    </row>
    <row r="93" spans="2:8" ht="15" customHeight="1" x14ac:dyDescent="0.3">
      <c r="B93" s="8" t="s">
        <v>263</v>
      </c>
      <c r="C93" s="9"/>
      <c r="D93" s="9">
        <v>3714</v>
      </c>
      <c r="E93" s="169">
        <v>2293493545449</v>
      </c>
      <c r="F93" s="9">
        <v>7</v>
      </c>
      <c r="G93" s="9">
        <v>10</v>
      </c>
      <c r="H93" s="159">
        <v>120445890</v>
      </c>
    </row>
    <row r="94" spans="2:8" ht="15" customHeight="1" x14ac:dyDescent="0.3">
      <c r="B94" s="8" t="s">
        <v>264</v>
      </c>
      <c r="C94" s="9"/>
      <c r="D94" s="9">
        <v>3396</v>
      </c>
      <c r="E94" s="169">
        <v>3024838005286</v>
      </c>
      <c r="F94" s="9">
        <v>18</v>
      </c>
      <c r="G94" s="9">
        <v>19</v>
      </c>
      <c r="H94" s="159">
        <v>344268523</v>
      </c>
    </row>
    <row r="95" spans="2:8" ht="15" customHeight="1" x14ac:dyDescent="0.3">
      <c r="B95" s="8" t="s">
        <v>265</v>
      </c>
      <c r="C95" s="9"/>
      <c r="D95" s="9">
        <v>3487</v>
      </c>
      <c r="E95" s="169">
        <v>2903052722768</v>
      </c>
      <c r="F95" s="9">
        <v>11</v>
      </c>
      <c r="G95" s="9">
        <v>12</v>
      </c>
      <c r="H95" s="159">
        <v>47789772</v>
      </c>
    </row>
    <row r="96" spans="2:8" ht="15" customHeight="1" x14ac:dyDescent="0.3">
      <c r="B96" s="8" t="s">
        <v>266</v>
      </c>
      <c r="C96" s="9"/>
      <c r="D96" s="9">
        <v>3815</v>
      </c>
      <c r="E96" s="169">
        <v>2586106167038</v>
      </c>
      <c r="F96" s="9">
        <v>9</v>
      </c>
      <c r="G96" s="9">
        <v>10</v>
      </c>
      <c r="H96" s="159">
        <v>80075737</v>
      </c>
    </row>
    <row r="97" spans="2:8" ht="15" customHeight="1" x14ac:dyDescent="0.3">
      <c r="B97" s="8" t="s">
        <v>267</v>
      </c>
      <c r="C97" s="9"/>
      <c r="D97" s="9">
        <v>3836</v>
      </c>
      <c r="E97" s="169">
        <v>2711999820553</v>
      </c>
      <c r="F97" s="9">
        <v>3</v>
      </c>
      <c r="G97" s="9">
        <v>3</v>
      </c>
      <c r="H97" s="159">
        <v>342086000</v>
      </c>
    </row>
    <row r="98" spans="2:8" ht="15" customHeight="1" x14ac:dyDescent="0.3">
      <c r="B98" s="8" t="s">
        <v>273</v>
      </c>
      <c r="C98" s="9"/>
      <c r="D98" s="9">
        <v>3908</v>
      </c>
      <c r="E98" s="169">
        <v>2396569301234</v>
      </c>
      <c r="F98" s="9">
        <v>13</v>
      </c>
      <c r="G98" s="9">
        <v>14</v>
      </c>
      <c r="H98" s="159">
        <v>501577357</v>
      </c>
    </row>
    <row r="99" spans="2:8" ht="15" customHeight="1" x14ac:dyDescent="0.3">
      <c r="B99" s="8" t="s">
        <v>274</v>
      </c>
      <c r="C99" s="9"/>
      <c r="D99" s="9">
        <v>3826</v>
      </c>
      <c r="E99" s="169">
        <v>2746152811488</v>
      </c>
      <c r="F99" s="9">
        <v>26</v>
      </c>
      <c r="G99" s="9">
        <v>41</v>
      </c>
      <c r="H99" s="159">
        <v>242773133</v>
      </c>
    </row>
    <row r="100" spans="2:8" ht="15" customHeight="1" x14ac:dyDescent="0.3">
      <c r="B100" s="8" t="s">
        <v>275</v>
      </c>
      <c r="C100" s="9"/>
      <c r="D100" s="9">
        <v>3699</v>
      </c>
      <c r="E100" s="169">
        <v>2397561958584</v>
      </c>
      <c r="F100" s="9">
        <v>24</v>
      </c>
      <c r="G100" s="9">
        <v>33</v>
      </c>
      <c r="H100" s="159">
        <v>718108104</v>
      </c>
    </row>
    <row r="101" spans="2:8" ht="15" customHeight="1" x14ac:dyDescent="0.3">
      <c r="B101" s="8" t="s">
        <v>276</v>
      </c>
      <c r="C101" s="9"/>
      <c r="D101" s="9">
        <v>3888</v>
      </c>
      <c r="E101" s="169">
        <v>3096241027428</v>
      </c>
      <c r="F101" s="9">
        <v>37</v>
      </c>
      <c r="G101" s="9">
        <v>43</v>
      </c>
      <c r="H101" s="159">
        <v>1016615499</v>
      </c>
    </row>
    <row r="102" spans="2:8" ht="15" customHeight="1" x14ac:dyDescent="0.3">
      <c r="B102" s="8" t="s">
        <v>277</v>
      </c>
      <c r="C102" s="9"/>
      <c r="D102" s="9">
        <v>3708</v>
      </c>
      <c r="E102" s="169">
        <v>2987779570151</v>
      </c>
      <c r="F102" s="9">
        <v>26</v>
      </c>
      <c r="G102" s="9">
        <v>32</v>
      </c>
      <c r="H102" s="159">
        <v>561932845</v>
      </c>
    </row>
    <row r="103" spans="2:8" ht="15" customHeight="1" x14ac:dyDescent="0.3">
      <c r="B103" s="8" t="s">
        <v>278</v>
      </c>
      <c r="C103" s="9"/>
      <c r="D103" s="9">
        <v>3478</v>
      </c>
      <c r="E103" s="169">
        <v>2377000516732</v>
      </c>
      <c r="F103" s="9">
        <v>13</v>
      </c>
      <c r="G103" s="9">
        <v>18</v>
      </c>
      <c r="H103" s="159">
        <v>184157797</v>
      </c>
    </row>
    <row r="104" spans="2:8" ht="15" customHeight="1" x14ac:dyDescent="0.3">
      <c r="B104" s="8" t="s">
        <v>279</v>
      </c>
      <c r="C104" s="9"/>
      <c r="D104" s="9">
        <v>3272</v>
      </c>
      <c r="E104" s="169">
        <v>2066942857295</v>
      </c>
      <c r="F104" s="9">
        <v>12</v>
      </c>
      <c r="G104" s="9">
        <v>17</v>
      </c>
      <c r="H104" s="159">
        <v>72035568</v>
      </c>
    </row>
    <row r="105" spans="2:8" ht="15" customHeight="1" x14ac:dyDescent="0.3">
      <c r="B105" s="8" t="s">
        <v>280</v>
      </c>
      <c r="C105" s="9"/>
      <c r="D105" s="9">
        <v>4108</v>
      </c>
      <c r="E105" s="169">
        <v>2559327734758</v>
      </c>
      <c r="F105" s="9">
        <v>15</v>
      </c>
      <c r="G105" s="9">
        <v>29</v>
      </c>
      <c r="H105" s="159">
        <v>1001565977</v>
      </c>
    </row>
    <row r="106" spans="2:8" ht="15" customHeight="1" x14ac:dyDescent="0.3">
      <c r="B106" s="8" t="s">
        <v>282</v>
      </c>
      <c r="C106" s="9"/>
      <c r="D106" s="9">
        <v>3357</v>
      </c>
      <c r="E106" s="169">
        <v>3355698730866</v>
      </c>
      <c r="F106" s="9">
        <v>13</v>
      </c>
      <c r="G106" s="9">
        <v>15</v>
      </c>
      <c r="H106" s="159">
        <v>570931791</v>
      </c>
    </row>
    <row r="107" spans="2:8" ht="15" customHeight="1" x14ac:dyDescent="0.3">
      <c r="B107" s="8" t="s">
        <v>283</v>
      </c>
      <c r="C107" s="9"/>
      <c r="D107" s="9">
        <v>3746</v>
      </c>
      <c r="E107" s="169">
        <v>3433536394267</v>
      </c>
      <c r="F107" s="9">
        <v>19</v>
      </c>
      <c r="G107" s="9">
        <v>29</v>
      </c>
      <c r="H107" s="159">
        <v>629834427</v>
      </c>
    </row>
    <row r="108" spans="2:8" ht="15" customHeight="1" x14ac:dyDescent="0.3">
      <c r="B108" s="8" t="s">
        <v>284</v>
      </c>
      <c r="C108" s="9"/>
      <c r="D108" s="9">
        <v>3730</v>
      </c>
      <c r="E108" s="169">
        <v>2352056531246</v>
      </c>
      <c r="F108" s="9">
        <v>8</v>
      </c>
      <c r="G108" s="9">
        <v>10</v>
      </c>
      <c r="H108" s="159">
        <v>186064249</v>
      </c>
    </row>
    <row r="109" spans="2:8" ht="15" customHeight="1" x14ac:dyDescent="0.3">
      <c r="B109" s="8" t="s">
        <v>287</v>
      </c>
      <c r="C109" s="9"/>
      <c r="D109" s="9">
        <v>3772</v>
      </c>
      <c r="E109" s="169">
        <v>3004915938524</v>
      </c>
      <c r="F109" s="9">
        <v>22</v>
      </c>
      <c r="G109" s="9">
        <v>139</v>
      </c>
      <c r="H109" s="159">
        <v>382586005</v>
      </c>
    </row>
    <row r="110" spans="2:8" ht="15" customHeight="1" x14ac:dyDescent="0.3">
      <c r="B110" s="8" t="s">
        <v>290</v>
      </c>
      <c r="C110" s="9"/>
      <c r="D110" s="9">
        <v>4031</v>
      </c>
      <c r="E110" s="169">
        <v>2350546681453</v>
      </c>
      <c r="F110" s="9">
        <v>25</v>
      </c>
      <c r="G110" s="9">
        <v>25</v>
      </c>
      <c r="H110" s="159">
        <v>551810956</v>
      </c>
    </row>
    <row r="111" spans="2:8" ht="15" customHeight="1" x14ac:dyDescent="0.3">
      <c r="B111" s="8" t="s">
        <v>291</v>
      </c>
      <c r="C111" s="9"/>
      <c r="D111" s="9">
        <v>3969</v>
      </c>
      <c r="E111" s="169">
        <v>3119583678499</v>
      </c>
      <c r="F111" s="9">
        <v>13</v>
      </c>
      <c r="G111" s="9">
        <v>13</v>
      </c>
      <c r="H111" s="159">
        <v>400075665</v>
      </c>
    </row>
    <row r="112" spans="2:8" ht="15" customHeight="1" x14ac:dyDescent="0.3">
      <c r="B112" s="8" t="s">
        <v>292</v>
      </c>
      <c r="C112" s="9"/>
      <c r="D112" s="9">
        <v>3661</v>
      </c>
      <c r="E112" s="169">
        <v>2712347566740</v>
      </c>
      <c r="F112" s="9">
        <v>10</v>
      </c>
      <c r="G112" s="9">
        <v>10</v>
      </c>
      <c r="H112" s="159">
        <v>347409540</v>
      </c>
    </row>
    <row r="113" spans="2:8" ht="15" customHeight="1" x14ac:dyDescent="0.3">
      <c r="B113" s="8" t="s">
        <v>293</v>
      </c>
      <c r="C113" s="9"/>
      <c r="D113" s="9">
        <v>3882</v>
      </c>
      <c r="E113" s="169">
        <v>3018009892395</v>
      </c>
      <c r="F113" s="9">
        <v>111</v>
      </c>
      <c r="G113" s="9">
        <v>122</v>
      </c>
      <c r="H113" s="159">
        <v>2937184392</v>
      </c>
    </row>
    <row r="114" spans="2:8" ht="15" customHeight="1" x14ac:dyDescent="0.3">
      <c r="B114" s="8" t="s">
        <v>294</v>
      </c>
      <c r="C114" s="9"/>
      <c r="D114" s="9">
        <v>3686</v>
      </c>
      <c r="E114" s="169">
        <v>2920665193794</v>
      </c>
      <c r="F114" s="9">
        <v>54</v>
      </c>
      <c r="G114" s="9">
        <v>69</v>
      </c>
      <c r="H114" s="159">
        <v>482368580</v>
      </c>
    </row>
    <row r="115" spans="2:8" ht="15" customHeight="1" x14ac:dyDescent="0.3">
      <c r="B115" s="8" t="s">
        <v>301</v>
      </c>
      <c r="C115" s="9"/>
      <c r="D115" s="9">
        <v>3934</v>
      </c>
      <c r="E115" s="169">
        <v>2479386751313</v>
      </c>
      <c r="F115" s="9">
        <v>31</v>
      </c>
      <c r="G115" s="9">
        <v>37</v>
      </c>
      <c r="H115" s="159">
        <v>2193300454</v>
      </c>
    </row>
    <row r="116" spans="2:8" ht="15" customHeight="1" x14ac:dyDescent="0.3">
      <c r="B116" s="8" t="s">
        <v>306</v>
      </c>
      <c r="C116" s="9"/>
      <c r="D116" s="9">
        <v>3342</v>
      </c>
      <c r="E116" s="169">
        <v>2244933517284</v>
      </c>
      <c r="F116" s="9">
        <v>25</v>
      </c>
      <c r="G116" s="9">
        <v>38</v>
      </c>
      <c r="H116" s="159">
        <v>826840750</v>
      </c>
    </row>
    <row r="117" spans="2:8" ht="15" customHeight="1" x14ac:dyDescent="0.3">
      <c r="B117" s="8" t="s">
        <v>307</v>
      </c>
      <c r="C117" s="9"/>
      <c r="D117" s="9">
        <v>4257</v>
      </c>
      <c r="E117" s="169">
        <v>2841958708186</v>
      </c>
      <c r="F117" s="9">
        <v>25</v>
      </c>
      <c r="G117" s="9">
        <v>29</v>
      </c>
      <c r="H117" s="159">
        <v>299252329</v>
      </c>
    </row>
    <row r="118" spans="2:8" ht="15" customHeight="1" x14ac:dyDescent="0.3">
      <c r="B118" s="8" t="s">
        <v>308</v>
      </c>
      <c r="C118" s="9"/>
      <c r="D118" s="9">
        <v>3359</v>
      </c>
      <c r="E118" s="169">
        <v>3360261580856</v>
      </c>
      <c r="F118" s="9">
        <v>17</v>
      </c>
      <c r="G118" s="9">
        <v>24</v>
      </c>
      <c r="H118" s="159">
        <v>302136690</v>
      </c>
    </row>
    <row r="119" spans="2:8" ht="15" customHeight="1" x14ac:dyDescent="0.3">
      <c r="B119" s="8" t="s">
        <v>309</v>
      </c>
      <c r="C119" s="9"/>
      <c r="D119" s="9">
        <v>3979</v>
      </c>
      <c r="E119" s="169">
        <v>3574556968542</v>
      </c>
      <c r="F119" s="9">
        <v>14</v>
      </c>
      <c r="G119" s="9">
        <v>17</v>
      </c>
      <c r="H119" s="159">
        <v>816144800</v>
      </c>
    </row>
    <row r="120" spans="2:8" ht="15" customHeight="1" x14ac:dyDescent="0.3">
      <c r="B120" s="8" t="s">
        <v>314</v>
      </c>
      <c r="C120" s="9"/>
      <c r="D120" s="9">
        <v>3918</v>
      </c>
      <c r="E120" s="169">
        <v>3178746213094</v>
      </c>
      <c r="F120" s="9">
        <v>6</v>
      </c>
      <c r="G120" s="9">
        <v>6</v>
      </c>
      <c r="H120" s="159">
        <v>83755629</v>
      </c>
    </row>
    <row r="121" spans="2:8" ht="15" customHeight="1" x14ac:dyDescent="0.3">
      <c r="B121" s="8" t="s">
        <v>315</v>
      </c>
      <c r="C121" s="9"/>
      <c r="D121" s="9">
        <v>3735</v>
      </c>
      <c r="E121" s="169">
        <v>3693977392290</v>
      </c>
      <c r="F121" s="9">
        <v>9</v>
      </c>
      <c r="G121" s="9">
        <v>12</v>
      </c>
      <c r="H121" s="159">
        <v>65617528</v>
      </c>
    </row>
    <row r="122" spans="2:8" ht="15" customHeight="1" x14ac:dyDescent="0.3">
      <c r="B122" s="8" t="s">
        <v>316</v>
      </c>
      <c r="C122" s="9"/>
      <c r="D122" s="9">
        <v>3886</v>
      </c>
      <c r="E122" s="169">
        <v>2678272565187</v>
      </c>
      <c r="F122" s="9">
        <v>7</v>
      </c>
      <c r="G122" s="9">
        <v>7</v>
      </c>
      <c r="H122" s="159">
        <v>152256679</v>
      </c>
    </row>
    <row r="123" spans="2:8" ht="15" customHeight="1" x14ac:dyDescent="0.3">
      <c r="B123" s="8" t="s">
        <v>317</v>
      </c>
      <c r="C123" s="9"/>
      <c r="D123" s="9">
        <v>3482</v>
      </c>
      <c r="E123" s="169">
        <v>3234650694959</v>
      </c>
      <c r="F123" s="9">
        <v>3</v>
      </c>
      <c r="G123" s="9">
        <v>4</v>
      </c>
      <c r="H123" s="159">
        <v>13867922</v>
      </c>
    </row>
    <row r="124" spans="2:8" ht="15" customHeight="1" x14ac:dyDescent="0.3">
      <c r="B124" s="8" t="s">
        <v>318</v>
      </c>
      <c r="C124" s="9"/>
      <c r="D124" s="9">
        <v>3995</v>
      </c>
      <c r="E124" s="169">
        <v>2642234171045</v>
      </c>
      <c r="F124" s="9">
        <v>9</v>
      </c>
      <c r="G124" s="9">
        <v>10</v>
      </c>
      <c r="H124" s="159">
        <v>492247125</v>
      </c>
    </row>
    <row r="125" spans="2:8" ht="15" customHeight="1" x14ac:dyDescent="0.3">
      <c r="B125" s="8" t="s">
        <v>319</v>
      </c>
      <c r="C125" s="9"/>
      <c r="D125" s="9">
        <v>3548</v>
      </c>
      <c r="E125" s="169">
        <v>3184171782003</v>
      </c>
      <c r="F125" s="9">
        <v>4</v>
      </c>
      <c r="G125" s="9">
        <v>4</v>
      </c>
      <c r="H125" s="159">
        <v>346883089</v>
      </c>
    </row>
    <row r="126" spans="2:8" ht="15" customHeight="1" x14ac:dyDescent="0.3">
      <c r="B126" s="8" t="s">
        <v>320</v>
      </c>
      <c r="C126" s="9"/>
      <c r="D126" s="9">
        <v>3004</v>
      </c>
      <c r="E126" s="169">
        <v>3176071771672</v>
      </c>
      <c r="F126" s="9">
        <v>3</v>
      </c>
      <c r="G126" s="9">
        <v>3</v>
      </c>
      <c r="H126" s="159">
        <v>101594319</v>
      </c>
    </row>
    <row r="127" spans="2:8" ht="15" customHeight="1" x14ac:dyDescent="0.3">
      <c r="B127" s="8" t="s">
        <v>343</v>
      </c>
      <c r="C127" s="9"/>
      <c r="D127" s="9">
        <v>3450</v>
      </c>
      <c r="E127" s="169">
        <v>3003080001702</v>
      </c>
      <c r="F127" s="9">
        <v>43</v>
      </c>
      <c r="G127" s="9">
        <v>43</v>
      </c>
      <c r="H127" s="159">
        <v>499275202</v>
      </c>
    </row>
    <row r="128" spans="2:8" ht="15" customHeight="1" x14ac:dyDescent="0.3">
      <c r="B128" s="8" t="s">
        <v>344</v>
      </c>
      <c r="C128" s="9"/>
      <c r="D128" s="9">
        <v>3202</v>
      </c>
      <c r="E128" s="169">
        <v>2421193385633</v>
      </c>
      <c r="F128" s="9">
        <v>2</v>
      </c>
      <c r="G128" s="9">
        <v>2</v>
      </c>
      <c r="H128" s="159">
        <v>21398320</v>
      </c>
    </row>
    <row r="129" spans="2:8" ht="15" customHeight="1" x14ac:dyDescent="0.3">
      <c r="B129" s="8" t="s">
        <v>345</v>
      </c>
      <c r="C129" s="9"/>
      <c r="D129" s="9">
        <v>2871</v>
      </c>
      <c r="E129" s="169">
        <v>2827917164982</v>
      </c>
      <c r="F129" s="9">
        <v>6</v>
      </c>
      <c r="G129" s="9">
        <v>7</v>
      </c>
      <c r="H129" s="159">
        <v>67795817</v>
      </c>
    </row>
    <row r="130" spans="2:8" ht="15" customHeight="1" x14ac:dyDescent="0.3">
      <c r="B130" s="8" t="s">
        <v>346</v>
      </c>
      <c r="C130" s="9"/>
      <c r="D130" s="9">
        <v>3597</v>
      </c>
      <c r="E130" s="169">
        <v>5171957946816</v>
      </c>
      <c r="F130" s="9">
        <v>18</v>
      </c>
      <c r="G130" s="9">
        <v>29</v>
      </c>
      <c r="H130" s="159">
        <v>1512934257</v>
      </c>
    </row>
    <row r="131" spans="2:8" ht="15" customHeight="1" x14ac:dyDescent="0.3">
      <c r="B131" s="8" t="s">
        <v>347</v>
      </c>
      <c r="C131" s="9"/>
      <c r="D131" s="9">
        <v>3232</v>
      </c>
      <c r="E131" s="169">
        <v>4685263347362</v>
      </c>
      <c r="F131" s="9">
        <v>6</v>
      </c>
      <c r="G131" s="9">
        <v>6</v>
      </c>
      <c r="H131" s="159">
        <v>10926566</v>
      </c>
    </row>
    <row r="132" spans="2:8" ht="15" customHeight="1" x14ac:dyDescent="0.3">
      <c r="B132" s="8" t="s">
        <v>348</v>
      </c>
      <c r="C132" s="9"/>
      <c r="D132" s="9">
        <v>3113</v>
      </c>
      <c r="E132" s="169">
        <v>2969463559158</v>
      </c>
      <c r="F132" s="9">
        <v>3</v>
      </c>
      <c r="G132" s="9">
        <v>4</v>
      </c>
      <c r="H132" s="159">
        <v>57504509</v>
      </c>
    </row>
    <row r="133" spans="2:8" ht="15" customHeight="1" x14ac:dyDescent="0.3">
      <c r="B133" s="8" t="s">
        <v>349</v>
      </c>
      <c r="C133" s="9"/>
      <c r="D133" s="9">
        <v>3586</v>
      </c>
      <c r="E133" s="169">
        <v>3864892592084</v>
      </c>
      <c r="F133" s="9">
        <v>12</v>
      </c>
      <c r="G133" s="9">
        <v>15</v>
      </c>
      <c r="H133" s="159">
        <v>448630563</v>
      </c>
    </row>
    <row r="134" spans="2:8" ht="15" customHeight="1" x14ac:dyDescent="0.3">
      <c r="B134" s="8" t="s">
        <v>350</v>
      </c>
      <c r="C134" s="9"/>
      <c r="D134" s="9">
        <v>3206</v>
      </c>
      <c r="E134" s="169">
        <v>3011795579984</v>
      </c>
      <c r="F134" s="9">
        <v>10</v>
      </c>
      <c r="G134" s="9">
        <v>12</v>
      </c>
      <c r="H134" s="159">
        <v>614569681</v>
      </c>
    </row>
    <row r="135" spans="2:8" ht="15" customHeight="1" x14ac:dyDescent="0.3">
      <c r="B135" s="8" t="s">
        <v>351</v>
      </c>
      <c r="C135" s="9"/>
      <c r="D135" s="9">
        <v>3102</v>
      </c>
      <c r="E135" s="169">
        <v>3962041294125</v>
      </c>
      <c r="F135" s="9">
        <v>33</v>
      </c>
      <c r="G135" s="9">
        <v>57</v>
      </c>
      <c r="H135" s="159">
        <v>3034048812</v>
      </c>
    </row>
    <row r="136" spans="2:8" ht="15" customHeight="1" x14ac:dyDescent="0.3">
      <c r="B136" s="8" t="s">
        <v>356</v>
      </c>
      <c r="C136" s="9"/>
      <c r="D136" s="9">
        <v>3490</v>
      </c>
      <c r="E136" s="169">
        <v>3402819708053</v>
      </c>
      <c r="F136" s="9">
        <v>19</v>
      </c>
      <c r="G136" s="9">
        <v>50</v>
      </c>
      <c r="H136" s="159">
        <v>346930965</v>
      </c>
    </row>
    <row r="137" spans="2:8" ht="15" customHeight="1" x14ac:dyDescent="0.3">
      <c r="B137" s="8" t="s">
        <v>360</v>
      </c>
      <c r="C137" s="9"/>
      <c r="D137" s="9">
        <v>3331</v>
      </c>
      <c r="E137" s="169">
        <v>3716835302966</v>
      </c>
      <c r="F137" s="9">
        <v>13</v>
      </c>
      <c r="G137" s="9">
        <v>24</v>
      </c>
      <c r="H137" s="159">
        <v>339865226</v>
      </c>
    </row>
    <row r="138" spans="2:8" ht="15" customHeight="1" x14ac:dyDescent="0.3">
      <c r="B138" s="8" t="s">
        <v>376</v>
      </c>
      <c r="C138" s="9"/>
      <c r="D138" s="9">
        <v>3175</v>
      </c>
      <c r="E138" s="169">
        <v>3772135170712</v>
      </c>
      <c r="F138" s="9">
        <v>73</v>
      </c>
      <c r="G138" s="9">
        <v>166</v>
      </c>
      <c r="H138" s="159">
        <v>1749463683</v>
      </c>
    </row>
    <row r="139" spans="2:8" ht="15" customHeight="1" x14ac:dyDescent="0.3">
      <c r="B139" s="8" t="s">
        <v>377</v>
      </c>
      <c r="C139" s="9"/>
      <c r="D139" s="9">
        <v>3250</v>
      </c>
      <c r="E139" s="169">
        <v>3346538990027</v>
      </c>
      <c r="F139" s="9">
        <v>8</v>
      </c>
      <c r="G139" s="9">
        <v>10</v>
      </c>
      <c r="H139" s="159">
        <v>484349205</v>
      </c>
    </row>
    <row r="140" spans="2:8" ht="15" customHeight="1" x14ac:dyDescent="0.3">
      <c r="B140" s="8" t="s">
        <v>399</v>
      </c>
      <c r="C140" s="9"/>
      <c r="D140" s="9">
        <v>3007</v>
      </c>
      <c r="E140" s="169">
        <v>2835457676313</v>
      </c>
      <c r="F140" s="9">
        <v>2</v>
      </c>
      <c r="G140" s="9">
        <v>2</v>
      </c>
      <c r="H140" s="159">
        <v>15198000</v>
      </c>
    </row>
    <row r="141" spans="2:8" ht="15" customHeight="1" x14ac:dyDescent="0.3">
      <c r="B141" s="8" t="s">
        <v>400</v>
      </c>
      <c r="C141" s="9"/>
      <c r="D141" s="9">
        <v>3132</v>
      </c>
      <c r="E141" s="169">
        <v>3497330859259</v>
      </c>
      <c r="F141" s="9">
        <v>7</v>
      </c>
      <c r="G141" s="9">
        <v>9</v>
      </c>
      <c r="H141" s="159">
        <v>707538595</v>
      </c>
    </row>
    <row r="142" spans="2:8" ht="15" customHeight="1" x14ac:dyDescent="0.3">
      <c r="B142" s="8" t="s">
        <v>401</v>
      </c>
      <c r="C142" s="9"/>
      <c r="D142" s="9">
        <v>3033</v>
      </c>
      <c r="E142" s="169">
        <v>4480247121230</v>
      </c>
      <c r="F142" s="9">
        <v>5</v>
      </c>
      <c r="G142" s="9">
        <v>5</v>
      </c>
      <c r="H142" s="159">
        <v>310944412</v>
      </c>
    </row>
    <row r="143" spans="2:8" ht="15" customHeight="1" x14ac:dyDescent="0.3">
      <c r="B143" s="8" t="s">
        <v>404</v>
      </c>
      <c r="C143" s="9"/>
      <c r="D143" s="9">
        <v>2991</v>
      </c>
      <c r="E143" s="169">
        <v>4817773445125</v>
      </c>
      <c r="F143" s="9">
        <v>3</v>
      </c>
      <c r="G143" s="9">
        <v>3</v>
      </c>
      <c r="H143" s="159">
        <v>179233423</v>
      </c>
    </row>
    <row r="144" spans="2:8" ht="15" customHeight="1" x14ac:dyDescent="0.3">
      <c r="B144" s="8" t="s">
        <v>410</v>
      </c>
      <c r="C144" s="9"/>
      <c r="D144" s="9">
        <v>3101</v>
      </c>
      <c r="E144" s="169">
        <v>3717212450159</v>
      </c>
      <c r="F144" s="9">
        <v>5</v>
      </c>
      <c r="G144" s="9">
        <v>5</v>
      </c>
      <c r="H144" s="159">
        <v>83915427</v>
      </c>
    </row>
    <row r="145" spans="2:8" ht="15" customHeight="1" x14ac:dyDescent="0.3">
      <c r="B145" s="8" t="s">
        <v>411</v>
      </c>
      <c r="C145" s="9"/>
      <c r="D145" s="9">
        <v>3500</v>
      </c>
      <c r="E145" s="169">
        <v>4263152470812</v>
      </c>
      <c r="F145" s="9">
        <v>24</v>
      </c>
      <c r="G145" s="9">
        <v>100</v>
      </c>
      <c r="H145" s="159">
        <v>1825598724</v>
      </c>
    </row>
    <row r="146" spans="2:8" ht="15" customHeight="1" x14ac:dyDescent="0.3">
      <c r="B146" s="8" t="s">
        <v>414</v>
      </c>
      <c r="C146" s="9"/>
      <c r="D146" s="9">
        <v>3063</v>
      </c>
      <c r="E146" s="169">
        <v>3110952263445</v>
      </c>
      <c r="F146" s="9">
        <v>5</v>
      </c>
      <c r="G146" s="9">
        <v>7</v>
      </c>
      <c r="H146" s="159">
        <v>720502578</v>
      </c>
    </row>
    <row r="147" spans="2:8" ht="15" customHeight="1" x14ac:dyDescent="0.3">
      <c r="B147" s="8" t="s">
        <v>430</v>
      </c>
      <c r="C147" s="9"/>
      <c r="D147" s="9">
        <v>3100</v>
      </c>
      <c r="E147" s="169">
        <v>4374209634155</v>
      </c>
      <c r="F147" s="9">
        <v>7</v>
      </c>
      <c r="G147" s="9">
        <v>9</v>
      </c>
      <c r="H147" s="159">
        <v>452334410</v>
      </c>
    </row>
    <row r="148" spans="2:8" ht="15" customHeight="1" x14ac:dyDescent="0.3">
      <c r="B148" s="8" t="s">
        <v>447</v>
      </c>
      <c r="C148" s="9"/>
      <c r="D148" s="9">
        <v>3411</v>
      </c>
      <c r="E148" s="169">
        <v>3447445529515</v>
      </c>
      <c r="F148" s="9">
        <v>33</v>
      </c>
      <c r="G148" s="9">
        <v>34</v>
      </c>
      <c r="H148" s="159">
        <v>737383617</v>
      </c>
    </row>
    <row r="149" spans="2:8" ht="15" customHeight="1" x14ac:dyDescent="0.3">
      <c r="B149" s="8" t="s">
        <v>486</v>
      </c>
      <c r="C149" s="9"/>
      <c r="D149" s="9">
        <v>3000</v>
      </c>
      <c r="E149" s="169">
        <v>4381064363802</v>
      </c>
      <c r="F149" s="9">
        <v>20</v>
      </c>
      <c r="G149" s="9">
        <v>22</v>
      </c>
      <c r="H149" s="159">
        <v>650817397</v>
      </c>
    </row>
    <row r="150" spans="2:8" ht="15" customHeight="1" x14ac:dyDescent="0.3">
      <c r="B150" s="8" t="s">
        <v>487</v>
      </c>
      <c r="C150" s="9"/>
      <c r="D150" s="9">
        <v>2939</v>
      </c>
      <c r="E150" s="169">
        <v>3300129443872</v>
      </c>
      <c r="F150" s="9">
        <v>8</v>
      </c>
      <c r="G150" s="9">
        <v>9</v>
      </c>
      <c r="H150" s="159">
        <v>16734015</v>
      </c>
    </row>
    <row r="151" spans="2:8" ht="15" customHeight="1" x14ac:dyDescent="0.3">
      <c r="B151" s="8" t="s">
        <v>488</v>
      </c>
      <c r="C151" s="9"/>
      <c r="D151" s="9">
        <v>2973</v>
      </c>
      <c r="E151" s="169">
        <v>3352438292616</v>
      </c>
      <c r="F151" s="9">
        <v>5</v>
      </c>
      <c r="G151" s="9">
        <v>5</v>
      </c>
      <c r="H151" s="159">
        <v>362431000</v>
      </c>
    </row>
    <row r="152" spans="2:8" ht="15" customHeight="1" x14ac:dyDescent="0.3">
      <c r="B152" s="8" t="s">
        <v>489</v>
      </c>
      <c r="C152" s="9"/>
      <c r="D152" s="9">
        <v>2787</v>
      </c>
      <c r="E152" s="169">
        <v>2785417531995</v>
      </c>
      <c r="F152" s="9">
        <v>5</v>
      </c>
      <c r="G152" s="9">
        <v>5</v>
      </c>
      <c r="H152" s="159">
        <v>30199110</v>
      </c>
    </row>
    <row r="153" spans="2:8" ht="15" customHeight="1" x14ac:dyDescent="0.3">
      <c r="B153" s="8" t="s">
        <v>490</v>
      </c>
      <c r="C153" s="9"/>
      <c r="D153" s="9">
        <v>3094</v>
      </c>
      <c r="E153" s="169">
        <v>3695416762970</v>
      </c>
      <c r="F153" s="9">
        <v>16</v>
      </c>
      <c r="G153" s="9">
        <v>16</v>
      </c>
      <c r="H153" s="159">
        <v>626074279</v>
      </c>
    </row>
    <row r="154" spans="2:8" ht="15" customHeight="1" x14ac:dyDescent="0.3">
      <c r="B154" s="8" t="s">
        <v>496</v>
      </c>
      <c r="C154" s="9"/>
      <c r="D154" s="9">
        <v>2860</v>
      </c>
      <c r="E154" s="169">
        <v>5431809918553</v>
      </c>
      <c r="F154" s="9">
        <v>7</v>
      </c>
      <c r="G154" s="9">
        <v>9</v>
      </c>
      <c r="H154" s="159">
        <v>48892848</v>
      </c>
    </row>
    <row r="156" spans="2:8" ht="15" customHeight="1" x14ac:dyDescent="0.3">
      <c r="B156" s="93" t="s">
        <v>261</v>
      </c>
    </row>
  </sheetData>
  <mergeCells count="4">
    <mergeCell ref="B3:B4"/>
    <mergeCell ref="A1:A4"/>
    <mergeCell ref="C3:E3"/>
    <mergeCell ref="F3:H3"/>
  </mergeCells>
  <phoneticPr fontId="39" type="noConversion"/>
  <hyperlinks>
    <hyperlink ref="A1:A4" location="Indice!A1" display="Indice" xr:uid="{00000000-0004-0000-0800-000000000000}"/>
  </hyperlinks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60" orientation="portrait" r:id="rId1"/>
  <headerFooter>
    <oddHeader>&amp;C&amp;F</oddHeader>
    <oddFooter>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pageSetUpPr fitToPage="1"/>
  </sheetPr>
  <dimension ref="A1:H157"/>
  <sheetViews>
    <sheetView showGridLines="0" zoomScale="98" zoomScaleNormal="98" workbookViewId="0">
      <pane xSplit="2" ySplit="3" topLeftCell="C139" activePane="bottomRight" state="frozen"/>
      <selection activeCell="G22" sqref="G22"/>
      <selection pane="topRight" activeCell="G22" sqref="G22"/>
      <selection pane="bottomLeft" activeCell="G22" sqref="G22"/>
      <selection pane="bottomRight" activeCell="C153" sqref="C153"/>
    </sheetView>
  </sheetViews>
  <sheetFormatPr baseColWidth="10" defaultColWidth="8.88671875" defaultRowHeight="15" customHeight="1" x14ac:dyDescent="0.3"/>
  <cols>
    <col min="1" max="1" width="6.109375" style="12" customWidth="1"/>
    <col min="2" max="2" width="55.6640625" style="12" customWidth="1"/>
    <col min="3" max="3" width="15.6640625" style="10" customWidth="1"/>
    <col min="4" max="4" width="20.6640625" style="10" customWidth="1"/>
    <col min="5" max="5" width="15.6640625" style="10" customWidth="1"/>
    <col min="6" max="6" width="20.6640625" style="11" customWidth="1"/>
    <col min="7" max="7" width="15.6640625" style="10" customWidth="1"/>
    <col min="8" max="8" width="20.6640625" style="11" customWidth="1"/>
    <col min="9" max="16384" width="8.88671875" style="12"/>
  </cols>
  <sheetData>
    <row r="1" spans="1:8" ht="50.1" customHeight="1" x14ac:dyDescent="0.3">
      <c r="A1" s="278" t="s">
        <v>170</v>
      </c>
      <c r="B1" s="31" t="s">
        <v>84</v>
      </c>
    </row>
    <row r="2" spans="1:8" ht="20.100000000000001" customHeight="1" x14ac:dyDescent="0.3">
      <c r="A2" s="279"/>
      <c r="B2" s="277" t="s">
        <v>2</v>
      </c>
      <c r="C2" s="281" t="s">
        <v>92</v>
      </c>
      <c r="D2" s="281"/>
      <c r="E2" s="281" t="s">
        <v>90</v>
      </c>
      <c r="F2" s="281"/>
      <c r="G2" s="281" t="s">
        <v>91</v>
      </c>
      <c r="H2" s="281"/>
    </row>
    <row r="3" spans="1:8" ht="20.100000000000001" customHeight="1" x14ac:dyDescent="0.3">
      <c r="A3" s="280"/>
      <c r="B3" s="277"/>
      <c r="C3" s="16" t="s">
        <v>1</v>
      </c>
      <c r="D3" s="17" t="s">
        <v>0</v>
      </c>
      <c r="E3" s="16" t="s">
        <v>1</v>
      </c>
      <c r="F3" s="17" t="s">
        <v>0</v>
      </c>
      <c r="G3" s="16" t="s">
        <v>1</v>
      </c>
      <c r="H3" s="17" t="s">
        <v>0</v>
      </c>
    </row>
    <row r="4" spans="1:8" ht="15" customHeight="1" x14ac:dyDescent="0.3">
      <c r="B4" s="8" t="s">
        <v>3</v>
      </c>
      <c r="C4" s="9">
        <v>1</v>
      </c>
      <c r="D4" s="13">
        <v>12246.15</v>
      </c>
      <c r="E4" s="9">
        <v>716</v>
      </c>
      <c r="F4" s="9">
        <v>365625582883</v>
      </c>
      <c r="G4" s="9">
        <v>183</v>
      </c>
      <c r="H4" s="13">
        <v>16235327.75</v>
      </c>
    </row>
    <row r="5" spans="1:8" ht="15" customHeight="1" x14ac:dyDescent="0.3">
      <c r="B5" s="8" t="s">
        <v>4</v>
      </c>
      <c r="C5" s="9">
        <v>1</v>
      </c>
      <c r="D5" s="13">
        <v>6585.27</v>
      </c>
      <c r="E5" s="9">
        <v>3796</v>
      </c>
      <c r="F5" s="9">
        <v>2672801044341</v>
      </c>
      <c r="G5" s="9">
        <v>756</v>
      </c>
      <c r="H5" s="13">
        <v>71728236.560000002</v>
      </c>
    </row>
    <row r="6" spans="1:8" ht="15" customHeight="1" x14ac:dyDescent="0.3">
      <c r="B6" s="8" t="s">
        <v>5</v>
      </c>
      <c r="C6" s="9">
        <v>1</v>
      </c>
      <c r="D6" s="13">
        <v>4791.12</v>
      </c>
      <c r="E6" s="9">
        <v>4194</v>
      </c>
      <c r="F6" s="9">
        <v>2076399423174</v>
      </c>
      <c r="G6" s="9">
        <v>853</v>
      </c>
      <c r="H6" s="13">
        <v>66137472.780000001</v>
      </c>
    </row>
    <row r="7" spans="1:8" ht="15" customHeight="1" x14ac:dyDescent="0.3">
      <c r="B7" s="8" t="s">
        <v>6</v>
      </c>
      <c r="C7" s="9"/>
      <c r="D7" s="13"/>
      <c r="E7" s="9">
        <v>4140</v>
      </c>
      <c r="F7" s="9">
        <v>2230991173706</v>
      </c>
      <c r="G7" s="9">
        <v>830</v>
      </c>
      <c r="H7" s="13">
        <v>123127058.17</v>
      </c>
    </row>
    <row r="8" spans="1:8" ht="15" customHeight="1" x14ac:dyDescent="0.3">
      <c r="B8" s="8" t="s">
        <v>7</v>
      </c>
      <c r="C8" s="9"/>
      <c r="D8" s="13"/>
      <c r="E8" s="9">
        <v>4511</v>
      </c>
      <c r="F8" s="9">
        <v>2588383672152</v>
      </c>
      <c r="G8" s="9">
        <v>837</v>
      </c>
      <c r="H8" s="13">
        <v>83766382.790000007</v>
      </c>
    </row>
    <row r="9" spans="1:8" ht="15" customHeight="1" x14ac:dyDescent="0.3">
      <c r="B9" s="8" t="s">
        <v>8</v>
      </c>
      <c r="C9" s="9"/>
      <c r="D9" s="13"/>
      <c r="E9" s="9">
        <v>4214</v>
      </c>
      <c r="F9" s="9">
        <v>2623533732696</v>
      </c>
      <c r="G9" s="9">
        <v>852</v>
      </c>
      <c r="H9" s="13">
        <v>98350241.040000007</v>
      </c>
    </row>
    <row r="10" spans="1:8" ht="15" customHeight="1" x14ac:dyDescent="0.3">
      <c r="B10" s="8" t="s">
        <v>9</v>
      </c>
      <c r="C10" s="9"/>
      <c r="D10" s="13"/>
      <c r="E10" s="9">
        <v>4151</v>
      </c>
      <c r="F10" s="9">
        <v>2520176027668</v>
      </c>
      <c r="G10" s="9">
        <v>852</v>
      </c>
      <c r="H10" s="13">
        <v>152916050.00999999</v>
      </c>
    </row>
    <row r="11" spans="1:8" ht="15" customHeight="1" x14ac:dyDescent="0.3">
      <c r="B11" s="8" t="s">
        <v>10</v>
      </c>
      <c r="C11" s="9"/>
      <c r="D11" s="13"/>
      <c r="E11" s="9">
        <v>4356</v>
      </c>
      <c r="F11" s="9">
        <v>2452198704854</v>
      </c>
      <c r="G11" s="9">
        <v>948</v>
      </c>
      <c r="H11" s="13">
        <v>141246265.33000001</v>
      </c>
    </row>
    <row r="12" spans="1:8" ht="15" customHeight="1" x14ac:dyDescent="0.3">
      <c r="B12" s="8" t="s">
        <v>11</v>
      </c>
      <c r="C12" s="9"/>
      <c r="D12" s="13"/>
      <c r="E12" s="9">
        <v>5118</v>
      </c>
      <c r="F12" s="9">
        <v>2771320301354</v>
      </c>
      <c r="G12" s="9">
        <v>1077</v>
      </c>
      <c r="H12" s="13">
        <v>154192151.88</v>
      </c>
    </row>
    <row r="13" spans="1:8" ht="15" customHeight="1" x14ac:dyDescent="0.3">
      <c r="B13" s="8" t="s">
        <v>12</v>
      </c>
      <c r="C13" s="9"/>
      <c r="D13" s="13"/>
      <c r="E13" s="9">
        <v>4712</v>
      </c>
      <c r="F13" s="9">
        <v>2434690908734</v>
      </c>
      <c r="G13" s="9">
        <v>998</v>
      </c>
      <c r="H13" s="13">
        <v>128653810.54000001</v>
      </c>
    </row>
    <row r="14" spans="1:8" ht="15" customHeight="1" x14ac:dyDescent="0.3">
      <c r="B14" s="8" t="s">
        <v>13</v>
      </c>
      <c r="C14" s="9"/>
      <c r="D14" s="13"/>
      <c r="E14" s="9">
        <v>5197</v>
      </c>
      <c r="F14" s="9">
        <v>3323952356600</v>
      </c>
      <c r="G14" s="9">
        <v>1122</v>
      </c>
      <c r="H14" s="13">
        <v>150726325.78</v>
      </c>
    </row>
    <row r="15" spans="1:8" ht="15" customHeight="1" x14ac:dyDescent="0.3">
      <c r="B15" s="8" t="s">
        <v>14</v>
      </c>
      <c r="C15" s="9"/>
      <c r="D15" s="13"/>
      <c r="E15" s="9">
        <v>5549</v>
      </c>
      <c r="F15" s="9">
        <v>4082554385623</v>
      </c>
      <c r="G15" s="9">
        <v>1308</v>
      </c>
      <c r="H15" s="13">
        <v>223776313.09</v>
      </c>
    </row>
    <row r="16" spans="1:8" ht="15" customHeight="1" x14ac:dyDescent="0.3">
      <c r="B16" s="8" t="s">
        <v>15</v>
      </c>
      <c r="C16" s="9"/>
      <c r="D16" s="13"/>
      <c r="E16" s="9">
        <v>2458</v>
      </c>
      <c r="F16" s="9">
        <v>2967118404654</v>
      </c>
      <c r="G16" s="9">
        <v>1121</v>
      </c>
      <c r="H16" s="13">
        <v>314243017.57999998</v>
      </c>
    </row>
    <row r="17" spans="2:8" ht="15" customHeight="1" x14ac:dyDescent="0.3">
      <c r="B17" s="8" t="s">
        <v>16</v>
      </c>
      <c r="C17" s="9"/>
      <c r="D17" s="13"/>
      <c r="E17" s="9">
        <v>2692</v>
      </c>
      <c r="F17" s="9">
        <v>3067729582116</v>
      </c>
      <c r="G17" s="9">
        <v>1161</v>
      </c>
      <c r="H17" s="13">
        <v>184075280.09</v>
      </c>
    </row>
    <row r="18" spans="2:8" ht="15" customHeight="1" x14ac:dyDescent="0.3">
      <c r="B18" s="8" t="s">
        <v>17</v>
      </c>
      <c r="C18" s="9"/>
      <c r="D18" s="13"/>
      <c r="E18" s="9">
        <v>2639</v>
      </c>
      <c r="F18" s="9">
        <v>2544131871210</v>
      </c>
      <c r="G18" s="9">
        <v>1198</v>
      </c>
      <c r="H18" s="13">
        <v>202128652.93000001</v>
      </c>
    </row>
    <row r="19" spans="2:8" ht="15" customHeight="1" x14ac:dyDescent="0.3">
      <c r="B19" s="8" t="s">
        <v>18</v>
      </c>
      <c r="C19" s="9"/>
      <c r="D19" s="13"/>
      <c r="E19" s="9">
        <v>2449</v>
      </c>
      <c r="F19" s="9">
        <v>2518726386279</v>
      </c>
      <c r="G19" s="9">
        <v>1058</v>
      </c>
      <c r="H19" s="13">
        <v>214191106.33000001</v>
      </c>
    </row>
    <row r="20" spans="2:8" ht="15" customHeight="1" x14ac:dyDescent="0.3">
      <c r="B20" s="8" t="s">
        <v>19</v>
      </c>
      <c r="C20" s="9"/>
      <c r="D20" s="13"/>
      <c r="E20" s="9">
        <v>3013</v>
      </c>
      <c r="F20" s="9">
        <v>3230054956091</v>
      </c>
      <c r="G20" s="9">
        <v>1345</v>
      </c>
      <c r="H20" s="13">
        <v>266297374.34999999</v>
      </c>
    </row>
    <row r="21" spans="2:8" ht="15" customHeight="1" x14ac:dyDescent="0.3">
      <c r="B21" s="8" t="s">
        <v>20</v>
      </c>
      <c r="C21" s="9"/>
      <c r="D21" s="13"/>
      <c r="E21" s="9">
        <v>2607</v>
      </c>
      <c r="F21" s="9">
        <v>2921499644045</v>
      </c>
      <c r="G21" s="9">
        <v>1253</v>
      </c>
      <c r="H21" s="13">
        <v>304408018.99000001</v>
      </c>
    </row>
    <row r="22" spans="2:8" ht="15" customHeight="1" x14ac:dyDescent="0.3">
      <c r="B22" s="8" t="s">
        <v>21</v>
      </c>
      <c r="C22" s="9"/>
      <c r="D22" s="13"/>
      <c r="E22" s="9">
        <v>2314</v>
      </c>
      <c r="F22" s="9">
        <v>2548564778894</v>
      </c>
      <c r="G22" s="9">
        <v>1167</v>
      </c>
      <c r="H22" s="13">
        <v>229049317.78999999</v>
      </c>
    </row>
    <row r="23" spans="2:8" ht="15" customHeight="1" x14ac:dyDescent="0.3">
      <c r="B23" s="8" t="s">
        <v>22</v>
      </c>
      <c r="C23" s="9"/>
      <c r="D23" s="13"/>
      <c r="E23" s="9">
        <v>2494</v>
      </c>
      <c r="F23" s="9">
        <v>2688158941779</v>
      </c>
      <c r="G23" s="9">
        <v>1565</v>
      </c>
      <c r="H23" s="13">
        <v>347985708.57999998</v>
      </c>
    </row>
    <row r="24" spans="2:8" ht="15" customHeight="1" x14ac:dyDescent="0.3">
      <c r="B24" s="8" t="s">
        <v>23</v>
      </c>
      <c r="C24" s="9">
        <v>1</v>
      </c>
      <c r="D24" s="13">
        <v>50000</v>
      </c>
      <c r="E24" s="9">
        <v>2736</v>
      </c>
      <c r="F24" s="9">
        <v>2752663244304</v>
      </c>
      <c r="G24" s="9">
        <v>3544</v>
      </c>
      <c r="H24" s="13">
        <v>474071953.95999998</v>
      </c>
    </row>
    <row r="25" spans="2:8" ht="15" customHeight="1" x14ac:dyDescent="0.3">
      <c r="B25" s="8" t="s">
        <v>24</v>
      </c>
      <c r="C25" s="9"/>
      <c r="D25" s="13"/>
      <c r="E25" s="9">
        <v>2507</v>
      </c>
      <c r="F25" s="9">
        <v>2559342060372</v>
      </c>
      <c r="G25" s="9">
        <v>3371</v>
      </c>
      <c r="H25" s="13">
        <v>493654521.85000002</v>
      </c>
    </row>
    <row r="26" spans="2:8" ht="15" customHeight="1" x14ac:dyDescent="0.3">
      <c r="B26" s="8" t="s">
        <v>25</v>
      </c>
      <c r="C26" s="9"/>
      <c r="D26" s="13"/>
      <c r="E26" s="9">
        <v>2311</v>
      </c>
      <c r="F26" s="9">
        <v>2395380793881</v>
      </c>
      <c r="G26" s="9">
        <v>3385</v>
      </c>
      <c r="H26" s="13">
        <v>519374090.04000002</v>
      </c>
    </row>
    <row r="27" spans="2:8" ht="15" customHeight="1" x14ac:dyDescent="0.3">
      <c r="B27" s="8" t="s">
        <v>26</v>
      </c>
      <c r="C27" s="9"/>
      <c r="D27" s="13"/>
      <c r="E27" s="9">
        <v>2975</v>
      </c>
      <c r="F27" s="9">
        <v>3368634902247</v>
      </c>
      <c r="G27" s="9">
        <v>3643</v>
      </c>
      <c r="H27" s="13">
        <v>479501215.75</v>
      </c>
    </row>
    <row r="28" spans="2:8" ht="15" customHeight="1" x14ac:dyDescent="0.3">
      <c r="B28" s="8" t="s">
        <v>27</v>
      </c>
      <c r="C28" s="9"/>
      <c r="D28" s="13"/>
      <c r="E28" s="9">
        <v>2803</v>
      </c>
      <c r="F28" s="9">
        <v>2925812367635</v>
      </c>
      <c r="G28" s="9">
        <v>3475</v>
      </c>
      <c r="H28" s="13">
        <v>419012514.92000002</v>
      </c>
    </row>
    <row r="29" spans="2:8" ht="15" customHeight="1" x14ac:dyDescent="0.3">
      <c r="B29" s="8" t="s">
        <v>28</v>
      </c>
      <c r="C29" s="9">
        <v>4</v>
      </c>
      <c r="D29" s="13">
        <v>523505.54</v>
      </c>
      <c r="E29" s="9">
        <v>2632</v>
      </c>
      <c r="F29" s="9">
        <v>2643166643943</v>
      </c>
      <c r="G29" s="9">
        <v>3226</v>
      </c>
      <c r="H29" s="13">
        <v>463430781.47000003</v>
      </c>
    </row>
    <row r="30" spans="2:8" ht="15" customHeight="1" x14ac:dyDescent="0.3">
      <c r="B30" s="8" t="s">
        <v>29</v>
      </c>
      <c r="C30" s="9">
        <v>2</v>
      </c>
      <c r="D30" s="13">
        <v>152510</v>
      </c>
      <c r="E30" s="9">
        <v>2207</v>
      </c>
      <c r="F30" s="9">
        <v>2357101300498</v>
      </c>
      <c r="G30" s="9">
        <v>3077</v>
      </c>
      <c r="H30" s="13">
        <v>383547140.24000001</v>
      </c>
    </row>
    <row r="31" spans="2:8" ht="15" customHeight="1" x14ac:dyDescent="0.3">
      <c r="B31" s="8" t="s">
        <v>30</v>
      </c>
      <c r="C31" s="9"/>
      <c r="D31" s="13"/>
      <c r="E31" s="9">
        <v>2680</v>
      </c>
      <c r="F31" s="9">
        <v>3108624283530</v>
      </c>
      <c r="G31" s="9">
        <v>3157</v>
      </c>
      <c r="H31" s="13">
        <v>328619489.94</v>
      </c>
    </row>
    <row r="32" spans="2:8" ht="15" customHeight="1" x14ac:dyDescent="0.3">
      <c r="B32" s="8" t="s">
        <v>31</v>
      </c>
      <c r="C32" s="9"/>
      <c r="D32" s="13"/>
      <c r="E32" s="9">
        <v>3305</v>
      </c>
      <c r="F32" s="9">
        <v>4061564810922</v>
      </c>
      <c r="G32" s="9">
        <v>3574</v>
      </c>
      <c r="H32" s="13">
        <v>526761950.87</v>
      </c>
    </row>
    <row r="33" spans="2:8" ht="15" customHeight="1" x14ac:dyDescent="0.3">
      <c r="B33" s="8" t="s">
        <v>32</v>
      </c>
      <c r="C33" s="9"/>
      <c r="D33" s="13"/>
      <c r="E33" s="9">
        <v>3034</v>
      </c>
      <c r="F33" s="9">
        <v>3472871768706</v>
      </c>
      <c r="G33" s="9">
        <v>3572</v>
      </c>
      <c r="H33" s="13">
        <v>492085359.14999998</v>
      </c>
    </row>
    <row r="34" spans="2:8" ht="15" customHeight="1" x14ac:dyDescent="0.3">
      <c r="B34" s="8" t="s">
        <v>33</v>
      </c>
      <c r="C34" s="9"/>
      <c r="D34" s="13"/>
      <c r="E34" s="9">
        <v>3237</v>
      </c>
      <c r="F34" s="9">
        <v>4161482325086</v>
      </c>
      <c r="G34" s="9">
        <v>3597</v>
      </c>
      <c r="H34" s="13">
        <v>492351594.07999998</v>
      </c>
    </row>
    <row r="35" spans="2:8" ht="15" customHeight="1" x14ac:dyDescent="0.3">
      <c r="B35" s="8" t="s">
        <v>34</v>
      </c>
      <c r="C35" s="9"/>
      <c r="D35" s="13"/>
      <c r="E35" s="9">
        <v>3117</v>
      </c>
      <c r="F35" s="9">
        <v>4014344326213</v>
      </c>
      <c r="G35" s="9">
        <v>3652</v>
      </c>
      <c r="H35" s="13">
        <v>464937675.75999999</v>
      </c>
    </row>
    <row r="36" spans="2:8" ht="15" customHeight="1" x14ac:dyDescent="0.3">
      <c r="B36" s="8" t="s">
        <v>35</v>
      </c>
      <c r="C36" s="9"/>
      <c r="D36" s="13"/>
      <c r="E36" s="9">
        <v>3208</v>
      </c>
      <c r="F36" s="9">
        <v>3848779294556</v>
      </c>
      <c r="G36" s="9">
        <v>3566</v>
      </c>
      <c r="H36" s="13">
        <v>482730880.44999999</v>
      </c>
    </row>
    <row r="37" spans="2:8" ht="15" customHeight="1" x14ac:dyDescent="0.3">
      <c r="B37" s="8" t="s">
        <v>36</v>
      </c>
      <c r="C37" s="9"/>
      <c r="D37" s="13"/>
      <c r="E37" s="9">
        <v>3321</v>
      </c>
      <c r="F37" s="9">
        <v>4019435332052</v>
      </c>
      <c r="G37" s="9">
        <v>3724</v>
      </c>
      <c r="H37" s="13">
        <v>546332702.34000003</v>
      </c>
    </row>
    <row r="38" spans="2:8" ht="15" customHeight="1" x14ac:dyDescent="0.3">
      <c r="B38" s="8" t="s">
        <v>61</v>
      </c>
      <c r="C38" s="9"/>
      <c r="D38" s="13"/>
      <c r="E38" s="9">
        <v>3215</v>
      </c>
      <c r="F38" s="9">
        <v>3932463818099</v>
      </c>
      <c r="G38" s="9">
        <v>3675</v>
      </c>
      <c r="H38" s="13">
        <v>474555736.38999999</v>
      </c>
    </row>
    <row r="39" spans="2:8" ht="15" customHeight="1" x14ac:dyDescent="0.3">
      <c r="B39" s="8" t="s">
        <v>62</v>
      </c>
      <c r="C39" s="9"/>
      <c r="D39" s="13"/>
      <c r="E39" s="9">
        <v>3046</v>
      </c>
      <c r="F39" s="9">
        <v>3561602654228</v>
      </c>
      <c r="G39" s="9">
        <v>3553</v>
      </c>
      <c r="H39" s="13">
        <v>461257587.86000001</v>
      </c>
    </row>
    <row r="40" spans="2:8" ht="15" customHeight="1" x14ac:dyDescent="0.3">
      <c r="B40" s="8" t="s">
        <v>63</v>
      </c>
      <c r="C40" s="9"/>
      <c r="D40" s="13"/>
      <c r="E40" s="9">
        <v>2880</v>
      </c>
      <c r="F40" s="9">
        <v>3459727554753</v>
      </c>
      <c r="G40" s="9">
        <v>3797</v>
      </c>
      <c r="H40" s="13">
        <v>526190407.81</v>
      </c>
    </row>
    <row r="41" spans="2:8" ht="15" customHeight="1" x14ac:dyDescent="0.3">
      <c r="B41" s="8" t="s">
        <v>64</v>
      </c>
      <c r="C41" s="9">
        <v>1</v>
      </c>
      <c r="D41" s="13">
        <v>10000</v>
      </c>
      <c r="E41" s="9">
        <v>3265</v>
      </c>
      <c r="F41" s="9">
        <v>3877577181206</v>
      </c>
      <c r="G41" s="9">
        <v>3517</v>
      </c>
      <c r="H41" s="13">
        <v>507662181.86000001</v>
      </c>
    </row>
    <row r="42" spans="2:8" ht="15" customHeight="1" x14ac:dyDescent="0.3">
      <c r="B42" s="8" t="s">
        <v>65</v>
      </c>
      <c r="C42" s="9"/>
      <c r="D42" s="13"/>
      <c r="E42" s="9">
        <v>2969</v>
      </c>
      <c r="F42" s="9">
        <v>3948236563867</v>
      </c>
      <c r="G42" s="9">
        <v>3625</v>
      </c>
      <c r="H42" s="13">
        <v>459722944.80000001</v>
      </c>
    </row>
    <row r="43" spans="2:8" ht="15" customHeight="1" x14ac:dyDescent="0.3">
      <c r="B43" s="8" t="s">
        <v>66</v>
      </c>
      <c r="C43" s="9">
        <v>1</v>
      </c>
      <c r="D43" s="13">
        <v>20000</v>
      </c>
      <c r="E43" s="9">
        <v>2953</v>
      </c>
      <c r="F43" s="9">
        <v>3917472663021</v>
      </c>
      <c r="G43" s="9">
        <v>3246</v>
      </c>
      <c r="H43" s="13">
        <v>450230253.45999998</v>
      </c>
    </row>
    <row r="44" spans="2:8" ht="15" customHeight="1" x14ac:dyDescent="0.3">
      <c r="B44" s="8" t="s">
        <v>67</v>
      </c>
      <c r="C44" s="9"/>
      <c r="D44" s="13"/>
      <c r="E44" s="9">
        <v>3910</v>
      </c>
      <c r="F44" s="9">
        <v>4823545893470</v>
      </c>
      <c r="G44" s="9">
        <v>4155</v>
      </c>
      <c r="H44" s="13">
        <v>602816260.14999998</v>
      </c>
    </row>
    <row r="45" spans="2:8" ht="15" customHeight="1" x14ac:dyDescent="0.3">
      <c r="B45" s="8" t="s">
        <v>68</v>
      </c>
      <c r="C45" s="9"/>
      <c r="D45" s="13"/>
      <c r="E45" s="9">
        <v>2966</v>
      </c>
      <c r="F45" s="9">
        <v>3602946021320</v>
      </c>
      <c r="G45" s="9">
        <v>3251</v>
      </c>
      <c r="H45" s="13">
        <v>503640762.06</v>
      </c>
    </row>
    <row r="46" spans="2:8" ht="15" customHeight="1" x14ac:dyDescent="0.3">
      <c r="B46" s="8" t="s">
        <v>69</v>
      </c>
      <c r="C46" s="9"/>
      <c r="D46" s="13"/>
      <c r="E46" s="9">
        <v>3259</v>
      </c>
      <c r="F46" s="9">
        <v>3994844797791</v>
      </c>
      <c r="G46" s="9">
        <v>3844</v>
      </c>
      <c r="H46" s="13">
        <v>552541917.79999995</v>
      </c>
    </row>
    <row r="47" spans="2:8" ht="15" customHeight="1" x14ac:dyDescent="0.3">
      <c r="B47" s="8" t="s">
        <v>80</v>
      </c>
      <c r="C47" s="9">
        <v>1</v>
      </c>
      <c r="D47" s="13">
        <v>2700000</v>
      </c>
      <c r="E47" s="9">
        <v>3117</v>
      </c>
      <c r="F47" s="9">
        <v>3888997143948</v>
      </c>
      <c r="G47" s="9">
        <v>3634</v>
      </c>
      <c r="H47" s="13">
        <v>554602635.92999995</v>
      </c>
    </row>
    <row r="48" spans="2:8" ht="15" customHeight="1" x14ac:dyDescent="0.3">
      <c r="B48" s="8" t="s">
        <v>81</v>
      </c>
      <c r="C48" s="9"/>
      <c r="D48" s="13"/>
      <c r="E48" s="9">
        <v>3269</v>
      </c>
      <c r="F48" s="9">
        <v>3834592304603</v>
      </c>
      <c r="G48" s="9">
        <v>3747</v>
      </c>
      <c r="H48" s="13">
        <v>542710897.67999995</v>
      </c>
    </row>
    <row r="49" spans="2:8" ht="15" customHeight="1" x14ac:dyDescent="0.3">
      <c r="B49" s="8" t="s">
        <v>82</v>
      </c>
      <c r="C49" s="9">
        <v>1</v>
      </c>
      <c r="D49" s="13">
        <v>8359.8799999999992</v>
      </c>
      <c r="E49" s="9">
        <v>3285</v>
      </c>
      <c r="F49" s="9">
        <v>3825789361069</v>
      </c>
      <c r="G49" s="9">
        <v>3993</v>
      </c>
      <c r="H49" s="13">
        <v>572368890.5</v>
      </c>
    </row>
    <row r="50" spans="2:8" ht="15" customHeight="1" x14ac:dyDescent="0.3">
      <c r="B50" s="8" t="s">
        <v>83</v>
      </c>
      <c r="C50" s="9"/>
      <c r="D50" s="13"/>
      <c r="E50" s="9">
        <v>3196</v>
      </c>
      <c r="F50" s="9">
        <v>3963245278170</v>
      </c>
      <c r="G50" s="9">
        <v>3750</v>
      </c>
      <c r="H50" s="13">
        <v>564445395.49000001</v>
      </c>
    </row>
    <row r="51" spans="2:8" ht="15" customHeight="1" x14ac:dyDescent="0.3">
      <c r="B51" s="8" t="s">
        <v>101</v>
      </c>
      <c r="C51" s="9">
        <v>1</v>
      </c>
      <c r="D51" s="13">
        <v>500000</v>
      </c>
      <c r="E51" s="9">
        <v>3182</v>
      </c>
      <c r="F51" s="9">
        <v>3866852299654</v>
      </c>
      <c r="G51" s="9">
        <v>3784</v>
      </c>
      <c r="H51" s="13">
        <v>592251766.38</v>
      </c>
    </row>
    <row r="52" spans="2:8" ht="15" customHeight="1" x14ac:dyDescent="0.3">
      <c r="B52" s="8" t="s">
        <v>102</v>
      </c>
      <c r="C52" s="9"/>
      <c r="D52" s="13"/>
      <c r="E52" s="9">
        <v>3086</v>
      </c>
      <c r="F52" s="9">
        <v>3888873083607</v>
      </c>
      <c r="G52" s="9">
        <v>4027</v>
      </c>
      <c r="H52" s="13">
        <v>666968161.5</v>
      </c>
    </row>
    <row r="53" spans="2:8" ht="15" customHeight="1" x14ac:dyDescent="0.3">
      <c r="B53" s="8" t="s">
        <v>103</v>
      </c>
      <c r="C53" s="9">
        <v>4</v>
      </c>
      <c r="D53" s="13">
        <v>1800000</v>
      </c>
      <c r="E53" s="9">
        <v>3492</v>
      </c>
      <c r="F53" s="9">
        <v>4428764219543</v>
      </c>
      <c r="G53" s="9">
        <v>3497</v>
      </c>
      <c r="H53" s="13">
        <v>665261737.30999994</v>
      </c>
    </row>
    <row r="54" spans="2:8" ht="15" customHeight="1" x14ac:dyDescent="0.3">
      <c r="B54" s="8" t="s">
        <v>104</v>
      </c>
      <c r="C54" s="9"/>
      <c r="D54" s="13"/>
      <c r="E54" s="9">
        <v>3203</v>
      </c>
      <c r="F54" s="9">
        <v>3924956073761</v>
      </c>
      <c r="G54" s="9">
        <v>3968</v>
      </c>
      <c r="H54" s="13">
        <v>664016987.13</v>
      </c>
    </row>
    <row r="55" spans="2:8" ht="15" customHeight="1" x14ac:dyDescent="0.3">
      <c r="B55" s="8" t="s">
        <v>105</v>
      </c>
      <c r="C55" s="9"/>
      <c r="D55" s="13"/>
      <c r="E55" s="9">
        <v>2760</v>
      </c>
      <c r="F55" s="9">
        <v>3713773367227</v>
      </c>
      <c r="G55" s="9">
        <v>3590</v>
      </c>
      <c r="H55" s="13">
        <v>666229375.21000004</v>
      </c>
    </row>
    <row r="56" spans="2:8" ht="15" customHeight="1" x14ac:dyDescent="0.3">
      <c r="B56" s="8" t="s">
        <v>106</v>
      </c>
      <c r="C56" s="9">
        <v>2</v>
      </c>
      <c r="D56" s="13">
        <v>950000</v>
      </c>
      <c r="E56" s="9">
        <v>3184</v>
      </c>
      <c r="F56" s="9">
        <v>4320243826364</v>
      </c>
      <c r="G56" s="9">
        <v>3944</v>
      </c>
      <c r="H56" s="13">
        <v>754771043.37</v>
      </c>
    </row>
    <row r="57" spans="2:8" ht="15" customHeight="1" x14ac:dyDescent="0.3">
      <c r="B57" s="8" t="s">
        <v>107</v>
      </c>
      <c r="C57" s="9"/>
      <c r="D57" s="13"/>
      <c r="E57" s="9">
        <v>2903</v>
      </c>
      <c r="F57" s="9">
        <v>4605704771499</v>
      </c>
      <c r="G57" s="9">
        <v>4264</v>
      </c>
      <c r="H57" s="13">
        <v>932794431.26999998</v>
      </c>
    </row>
    <row r="58" spans="2:8" ht="15" customHeight="1" x14ac:dyDescent="0.3">
      <c r="B58" s="8" t="s">
        <v>108</v>
      </c>
      <c r="C58" s="9">
        <v>2</v>
      </c>
      <c r="D58" s="13">
        <v>208400</v>
      </c>
      <c r="E58" s="9">
        <v>3116</v>
      </c>
      <c r="F58" s="9">
        <v>4616494971060</v>
      </c>
      <c r="G58" s="9">
        <v>3854</v>
      </c>
      <c r="H58" s="13">
        <v>706710515.66999996</v>
      </c>
    </row>
    <row r="59" spans="2:8" ht="15" customHeight="1" x14ac:dyDescent="0.3">
      <c r="B59" s="8" t="s">
        <v>116</v>
      </c>
      <c r="C59" s="9">
        <v>2</v>
      </c>
      <c r="D59" s="13">
        <v>600000</v>
      </c>
      <c r="E59" s="9">
        <v>2873</v>
      </c>
      <c r="F59" s="9">
        <v>4527592504933</v>
      </c>
      <c r="G59" s="9">
        <v>3827</v>
      </c>
      <c r="H59" s="13">
        <v>679102794.24000001</v>
      </c>
    </row>
    <row r="60" spans="2:8" ht="15" customHeight="1" x14ac:dyDescent="0.3">
      <c r="B60" s="8" t="s">
        <v>117</v>
      </c>
      <c r="C60" s="9"/>
      <c r="D60" s="13"/>
      <c r="E60" s="9">
        <v>2734</v>
      </c>
      <c r="F60" s="9">
        <v>4659709184198</v>
      </c>
      <c r="G60" s="9">
        <v>4132</v>
      </c>
      <c r="H60" s="13">
        <v>722066728.47000003</v>
      </c>
    </row>
    <row r="61" spans="2:8" ht="15" customHeight="1" x14ac:dyDescent="0.3">
      <c r="B61" s="8" t="s">
        <v>118</v>
      </c>
      <c r="C61" s="9"/>
      <c r="D61" s="13"/>
      <c r="E61" s="9">
        <v>2793</v>
      </c>
      <c r="F61" s="9">
        <v>4830708403321</v>
      </c>
      <c r="G61" s="9">
        <v>3909</v>
      </c>
      <c r="H61" s="13">
        <v>681979018.38999999</v>
      </c>
    </row>
    <row r="62" spans="2:8" ht="15" customHeight="1" x14ac:dyDescent="0.3">
      <c r="B62" s="8" t="s">
        <v>119</v>
      </c>
      <c r="C62" s="9"/>
      <c r="D62" s="13"/>
      <c r="E62" s="9">
        <v>2634</v>
      </c>
      <c r="F62" s="9">
        <v>4562643309337</v>
      </c>
      <c r="G62" s="9">
        <v>3627</v>
      </c>
      <c r="H62" s="13">
        <v>588855114.87</v>
      </c>
    </row>
    <row r="63" spans="2:8" ht="15" customHeight="1" x14ac:dyDescent="0.3">
      <c r="B63" s="8" t="s">
        <v>120</v>
      </c>
      <c r="C63" s="9"/>
      <c r="D63" s="13"/>
      <c r="E63" s="9">
        <v>2825</v>
      </c>
      <c r="F63" s="9">
        <v>4851758056795</v>
      </c>
      <c r="G63" s="9">
        <v>4191</v>
      </c>
      <c r="H63" s="13">
        <v>783390659.52999997</v>
      </c>
    </row>
    <row r="64" spans="2:8" ht="15" customHeight="1" x14ac:dyDescent="0.3">
      <c r="B64" s="8" t="s">
        <v>121</v>
      </c>
      <c r="C64" s="9"/>
      <c r="D64" s="13"/>
      <c r="E64" s="9">
        <v>3204</v>
      </c>
      <c r="F64" s="9">
        <v>5455440471619</v>
      </c>
      <c r="G64" s="9">
        <v>4095</v>
      </c>
      <c r="H64" s="13">
        <v>657967926.67999995</v>
      </c>
    </row>
    <row r="65" spans="2:8" ht="15" customHeight="1" x14ac:dyDescent="0.3">
      <c r="B65" s="8" t="s">
        <v>122</v>
      </c>
      <c r="C65" s="9">
        <v>1</v>
      </c>
      <c r="D65" s="13">
        <v>300000</v>
      </c>
      <c r="E65" s="9">
        <v>2961</v>
      </c>
      <c r="F65" s="9">
        <v>5422827445944</v>
      </c>
      <c r="G65" s="9">
        <v>3690</v>
      </c>
      <c r="H65" s="13">
        <v>713144849.78999996</v>
      </c>
    </row>
    <row r="66" spans="2:8" ht="15" customHeight="1" x14ac:dyDescent="0.3">
      <c r="B66" s="8" t="s">
        <v>123</v>
      </c>
      <c r="C66" s="9"/>
      <c r="D66" s="13"/>
      <c r="E66" s="9">
        <v>3283</v>
      </c>
      <c r="F66" s="9">
        <v>5934063066576</v>
      </c>
      <c r="G66" s="9">
        <v>4322</v>
      </c>
      <c r="H66" s="13">
        <v>809302569.85000002</v>
      </c>
    </row>
    <row r="67" spans="2:8" ht="15" customHeight="1" x14ac:dyDescent="0.3">
      <c r="B67" s="8" t="s">
        <v>124</v>
      </c>
      <c r="C67" s="9">
        <v>1</v>
      </c>
      <c r="D67" s="13">
        <v>100000</v>
      </c>
      <c r="E67" s="9">
        <v>3101</v>
      </c>
      <c r="F67" s="9">
        <v>5309134598755</v>
      </c>
      <c r="G67" s="9">
        <v>3906</v>
      </c>
      <c r="H67" s="13">
        <v>680663505.95000005</v>
      </c>
    </row>
    <row r="68" spans="2:8" ht="15" customHeight="1" x14ac:dyDescent="0.3">
      <c r="B68" s="8" t="s">
        <v>145</v>
      </c>
      <c r="C68" s="9"/>
      <c r="D68" s="13"/>
      <c r="E68" s="9">
        <v>2982</v>
      </c>
      <c r="F68" s="9">
        <v>5433693756752</v>
      </c>
      <c r="G68" s="9">
        <v>3718</v>
      </c>
      <c r="H68" s="13">
        <v>632357163.94000006</v>
      </c>
    </row>
    <row r="69" spans="2:8" ht="15" customHeight="1" x14ac:dyDescent="0.3">
      <c r="B69" s="8" t="s">
        <v>146</v>
      </c>
      <c r="C69" s="9"/>
      <c r="D69" s="13"/>
      <c r="E69" s="9">
        <v>2745</v>
      </c>
      <c r="F69" s="9">
        <v>5286484855404</v>
      </c>
      <c r="G69" s="9">
        <v>3677</v>
      </c>
      <c r="H69" s="13">
        <v>761242607.00999999</v>
      </c>
    </row>
    <row r="70" spans="2:8" ht="15" customHeight="1" x14ac:dyDescent="0.3">
      <c r="B70" s="8" t="s">
        <v>148</v>
      </c>
      <c r="C70" s="9"/>
      <c r="D70" s="13"/>
      <c r="E70" s="9">
        <v>3000</v>
      </c>
      <c r="F70" s="9">
        <v>6139800352549</v>
      </c>
      <c r="G70" s="9">
        <v>3830</v>
      </c>
      <c r="H70" s="13">
        <v>782342356.59000003</v>
      </c>
    </row>
    <row r="71" spans="2:8" ht="15" customHeight="1" x14ac:dyDescent="0.3">
      <c r="B71" s="8" t="s">
        <v>171</v>
      </c>
      <c r="C71" s="9"/>
      <c r="D71" s="13"/>
      <c r="E71" s="9">
        <v>2812</v>
      </c>
      <c r="F71" s="9">
        <v>5466270836609</v>
      </c>
      <c r="G71" s="9">
        <v>3708</v>
      </c>
      <c r="H71" s="13">
        <v>661638407.94000006</v>
      </c>
    </row>
    <row r="72" spans="2:8" ht="15" customHeight="1" x14ac:dyDescent="0.3">
      <c r="B72" s="8" t="s">
        <v>172</v>
      </c>
      <c r="C72" s="9"/>
      <c r="D72" s="13"/>
      <c r="E72" s="9">
        <v>3400</v>
      </c>
      <c r="F72" s="9">
        <v>6480469852505</v>
      </c>
      <c r="G72" s="9">
        <v>4363</v>
      </c>
      <c r="H72" s="13">
        <v>744892637.28999996</v>
      </c>
    </row>
    <row r="73" spans="2:8" ht="15" customHeight="1" x14ac:dyDescent="0.3">
      <c r="B73" s="8" t="s">
        <v>173</v>
      </c>
      <c r="C73" s="9"/>
      <c r="D73" s="13"/>
      <c r="E73" s="9">
        <v>3494</v>
      </c>
      <c r="F73" s="9">
        <v>6413641831626</v>
      </c>
      <c r="G73" s="9">
        <v>4058</v>
      </c>
      <c r="H73" s="13">
        <v>743914108.21000004</v>
      </c>
    </row>
    <row r="74" spans="2:8" ht="15" customHeight="1" x14ac:dyDescent="0.3">
      <c r="B74" s="8" t="s">
        <v>174</v>
      </c>
      <c r="C74" s="9"/>
      <c r="D74" s="13"/>
      <c r="E74" s="9">
        <v>3456</v>
      </c>
      <c r="F74" s="9">
        <v>6864103835704</v>
      </c>
      <c r="G74" s="9">
        <v>4268</v>
      </c>
      <c r="H74" s="13">
        <v>762793605.23000002</v>
      </c>
    </row>
    <row r="75" spans="2:8" ht="15" customHeight="1" x14ac:dyDescent="0.3">
      <c r="B75" s="8" t="s">
        <v>175</v>
      </c>
      <c r="C75" s="9"/>
      <c r="D75" s="13"/>
      <c r="E75" s="9">
        <v>3438</v>
      </c>
      <c r="F75" s="9">
        <v>6539085607917</v>
      </c>
      <c r="G75" s="9">
        <v>4479</v>
      </c>
      <c r="H75" s="13">
        <v>726224757.26999998</v>
      </c>
    </row>
    <row r="76" spans="2:8" ht="15" customHeight="1" x14ac:dyDescent="0.3">
      <c r="B76" s="8" t="s">
        <v>179</v>
      </c>
      <c r="C76" s="9">
        <v>1</v>
      </c>
      <c r="D76" s="13">
        <v>50000</v>
      </c>
      <c r="E76" s="9">
        <v>3041</v>
      </c>
      <c r="F76" s="9">
        <v>5754259045932</v>
      </c>
      <c r="G76" s="9">
        <v>4054</v>
      </c>
      <c r="H76" s="13">
        <v>649145163.17999995</v>
      </c>
    </row>
    <row r="77" spans="2:8" ht="15" customHeight="1" x14ac:dyDescent="0.3">
      <c r="B77" s="8" t="s">
        <v>180</v>
      </c>
      <c r="C77" s="9">
        <v>1</v>
      </c>
      <c r="D77" s="13">
        <v>30000</v>
      </c>
      <c r="E77" s="9">
        <v>2916</v>
      </c>
      <c r="F77" s="9">
        <v>5824450972123</v>
      </c>
      <c r="G77" s="9">
        <v>3944</v>
      </c>
      <c r="H77" s="13">
        <v>733566814.21000004</v>
      </c>
    </row>
    <row r="78" spans="2:8" ht="15" customHeight="1" x14ac:dyDescent="0.3">
      <c r="B78" s="8" t="s">
        <v>181</v>
      </c>
      <c r="C78" s="9">
        <v>1</v>
      </c>
      <c r="D78" s="13">
        <v>10000</v>
      </c>
      <c r="E78" s="9">
        <v>2610</v>
      </c>
      <c r="F78" s="9">
        <v>5139997767158</v>
      </c>
      <c r="G78" s="9">
        <v>3802</v>
      </c>
      <c r="H78" s="13">
        <v>615152904.25999999</v>
      </c>
    </row>
    <row r="79" spans="2:8" ht="15" customHeight="1" x14ac:dyDescent="0.3">
      <c r="B79" s="8" t="s">
        <v>182</v>
      </c>
      <c r="C79" s="9"/>
      <c r="D79" s="13"/>
      <c r="E79" s="9">
        <v>2875</v>
      </c>
      <c r="F79" s="9">
        <v>5829879837072</v>
      </c>
      <c r="G79" s="9">
        <v>3712</v>
      </c>
      <c r="H79" s="13">
        <v>659244407.11000001</v>
      </c>
    </row>
    <row r="80" spans="2:8" ht="15" customHeight="1" x14ac:dyDescent="0.3">
      <c r="B80" s="8" t="s">
        <v>183</v>
      </c>
      <c r="C80" s="9"/>
      <c r="D80" s="13"/>
      <c r="E80" s="9">
        <v>3228</v>
      </c>
      <c r="F80" s="9">
        <v>6627538521858</v>
      </c>
      <c r="G80" s="9">
        <v>3920</v>
      </c>
      <c r="H80" s="13">
        <v>733560345.04999995</v>
      </c>
    </row>
    <row r="81" spans="2:8" ht="15" customHeight="1" x14ac:dyDescent="0.3">
      <c r="B81" s="8" t="s">
        <v>184</v>
      </c>
      <c r="C81" s="9"/>
      <c r="D81" s="13"/>
      <c r="E81" s="9">
        <v>2489</v>
      </c>
      <c r="F81" s="9">
        <v>5172451641493</v>
      </c>
      <c r="G81" s="9">
        <v>3077</v>
      </c>
      <c r="H81" s="13">
        <v>530560186.13</v>
      </c>
    </row>
    <row r="82" spans="2:8" ht="15" customHeight="1" x14ac:dyDescent="0.3">
      <c r="B82" s="8" t="s">
        <v>185</v>
      </c>
      <c r="C82" s="9">
        <v>1</v>
      </c>
      <c r="D82" s="13">
        <v>50000</v>
      </c>
      <c r="E82" s="9">
        <v>2790</v>
      </c>
      <c r="F82" s="9">
        <v>6017618112438</v>
      </c>
      <c r="G82" s="9">
        <v>3264</v>
      </c>
      <c r="H82" s="13">
        <v>620877788.42999995</v>
      </c>
    </row>
    <row r="83" spans="2:8" ht="15" customHeight="1" x14ac:dyDescent="0.3">
      <c r="B83" s="8" t="s">
        <v>186</v>
      </c>
      <c r="C83" s="9"/>
      <c r="D83" s="13"/>
      <c r="E83" s="9">
        <v>3284</v>
      </c>
      <c r="F83" s="9">
        <v>7178686331483</v>
      </c>
      <c r="G83" s="9">
        <v>3910</v>
      </c>
      <c r="H83" s="13">
        <v>743776235.34000003</v>
      </c>
    </row>
    <row r="84" spans="2:8" ht="15" customHeight="1" x14ac:dyDescent="0.3">
      <c r="B84" s="8" t="s">
        <v>187</v>
      </c>
      <c r="C84" s="9"/>
      <c r="D84" s="13"/>
      <c r="E84" s="9">
        <v>3530</v>
      </c>
      <c r="F84" s="9">
        <v>7383533527604</v>
      </c>
      <c r="G84" s="9">
        <v>4223</v>
      </c>
      <c r="H84" s="13">
        <v>792453549.44000006</v>
      </c>
    </row>
    <row r="85" spans="2:8" ht="15" customHeight="1" x14ac:dyDescent="0.3">
      <c r="B85" s="8" t="s">
        <v>188</v>
      </c>
      <c r="C85" s="9"/>
      <c r="D85" s="13"/>
      <c r="E85" s="9">
        <v>3024</v>
      </c>
      <c r="F85" s="9">
        <v>6328418330018</v>
      </c>
      <c r="G85" s="9">
        <v>3670</v>
      </c>
      <c r="H85" s="13">
        <v>591371527.55999994</v>
      </c>
    </row>
    <row r="86" spans="2:8" ht="15" customHeight="1" x14ac:dyDescent="0.3">
      <c r="B86" s="8" t="s">
        <v>189</v>
      </c>
      <c r="C86" s="9"/>
      <c r="D86" s="13"/>
      <c r="E86" s="9">
        <v>2850</v>
      </c>
      <c r="F86" s="9">
        <v>6170449376003</v>
      </c>
      <c r="G86" s="9">
        <v>3661</v>
      </c>
      <c r="H86" s="13">
        <v>603487369.79999995</v>
      </c>
    </row>
    <row r="87" spans="2:8" ht="15" customHeight="1" x14ac:dyDescent="0.3">
      <c r="B87" s="8" t="s">
        <v>190</v>
      </c>
      <c r="C87" s="9">
        <v>2</v>
      </c>
      <c r="D87" s="13">
        <v>230000</v>
      </c>
      <c r="E87" s="9">
        <v>3145</v>
      </c>
      <c r="F87" s="9">
        <v>6170758532789</v>
      </c>
      <c r="G87" s="9">
        <v>3779</v>
      </c>
      <c r="H87" s="13">
        <v>567543038.22000003</v>
      </c>
    </row>
    <row r="88" spans="2:8" ht="15" customHeight="1" x14ac:dyDescent="0.3">
      <c r="B88" s="8" t="s">
        <v>192</v>
      </c>
      <c r="C88" s="9"/>
      <c r="D88" s="13"/>
      <c r="E88" s="9">
        <v>2779</v>
      </c>
      <c r="F88" s="9">
        <v>5506941881002</v>
      </c>
      <c r="G88" s="9">
        <v>3359</v>
      </c>
      <c r="H88" s="13">
        <v>484250674.74000001</v>
      </c>
    </row>
    <row r="89" spans="2:8" ht="15" customHeight="1" x14ac:dyDescent="0.3">
      <c r="B89" s="8" t="s">
        <v>193</v>
      </c>
      <c r="C89" s="9">
        <v>4</v>
      </c>
      <c r="D89" s="13">
        <v>950000</v>
      </c>
      <c r="E89" s="9">
        <v>3097</v>
      </c>
      <c r="F89" s="9">
        <v>6955260207831</v>
      </c>
      <c r="G89" s="9">
        <v>3476</v>
      </c>
      <c r="H89" s="13">
        <v>543201249.21000004</v>
      </c>
    </row>
    <row r="90" spans="2:8" ht="15" customHeight="1" x14ac:dyDescent="0.3">
      <c r="B90" s="8" t="s">
        <v>194</v>
      </c>
      <c r="C90" s="9"/>
      <c r="D90" s="13"/>
      <c r="E90" s="9">
        <v>2608</v>
      </c>
      <c r="F90" s="9">
        <v>5168151026855</v>
      </c>
      <c r="G90" s="9">
        <v>3178</v>
      </c>
      <c r="H90" s="13">
        <v>455357851.63999999</v>
      </c>
    </row>
    <row r="91" spans="2:8" ht="15" customHeight="1" x14ac:dyDescent="0.3">
      <c r="B91" s="8" t="s">
        <v>262</v>
      </c>
      <c r="C91" s="9">
        <v>1</v>
      </c>
      <c r="D91" s="13">
        <v>150000</v>
      </c>
      <c r="E91" s="9">
        <v>2542</v>
      </c>
      <c r="F91" s="9">
        <v>5406060154606</v>
      </c>
      <c r="G91" s="9">
        <v>3028</v>
      </c>
      <c r="H91" s="13">
        <v>418200316.25999999</v>
      </c>
    </row>
    <row r="92" spans="2:8" ht="15" customHeight="1" x14ac:dyDescent="0.3">
      <c r="B92" s="8" t="s">
        <v>263</v>
      </c>
      <c r="C92" s="9">
        <v>1</v>
      </c>
      <c r="D92" s="13">
        <v>38454</v>
      </c>
      <c r="E92" s="9">
        <v>3123</v>
      </c>
      <c r="F92" s="9">
        <v>6095608956055</v>
      </c>
      <c r="G92" s="9">
        <v>3677</v>
      </c>
      <c r="H92" s="13">
        <v>652762476.36000001</v>
      </c>
    </row>
    <row r="93" spans="2:8" ht="15" customHeight="1" x14ac:dyDescent="0.3">
      <c r="B93" s="8" t="s">
        <v>264</v>
      </c>
      <c r="C93" s="9"/>
      <c r="D93" s="13"/>
      <c r="E93" s="9">
        <v>3002</v>
      </c>
      <c r="F93" s="9">
        <v>5866609571342</v>
      </c>
      <c r="G93" s="9">
        <v>3375</v>
      </c>
      <c r="H93" s="13">
        <v>620323614.20000005</v>
      </c>
    </row>
    <row r="94" spans="2:8" ht="15" customHeight="1" x14ac:dyDescent="0.3">
      <c r="B94" s="8" t="s">
        <v>265</v>
      </c>
      <c r="C94" s="9"/>
      <c r="D94" s="13"/>
      <c r="E94" s="9">
        <v>3178</v>
      </c>
      <c r="F94" s="9">
        <v>6278603530203</v>
      </c>
      <c r="G94" s="9">
        <v>3422</v>
      </c>
      <c r="H94" s="13">
        <v>671089131.27999997</v>
      </c>
    </row>
    <row r="95" spans="2:8" ht="15" customHeight="1" x14ac:dyDescent="0.3">
      <c r="B95" s="8" t="s">
        <v>266</v>
      </c>
      <c r="C95" s="9">
        <v>1</v>
      </c>
      <c r="D95" s="13">
        <v>500000</v>
      </c>
      <c r="E95" s="9">
        <v>3583</v>
      </c>
      <c r="F95" s="9">
        <v>7000628663346</v>
      </c>
      <c r="G95" s="9">
        <v>3934</v>
      </c>
      <c r="H95" s="13">
        <v>687899609.75</v>
      </c>
    </row>
    <row r="96" spans="2:8" ht="15" customHeight="1" x14ac:dyDescent="0.3">
      <c r="B96" s="8" t="s">
        <v>267</v>
      </c>
      <c r="C96" s="9"/>
      <c r="D96" s="13"/>
      <c r="E96" s="9">
        <v>3300</v>
      </c>
      <c r="F96" s="9">
        <v>6952633629717</v>
      </c>
      <c r="G96" s="9">
        <v>3782</v>
      </c>
      <c r="H96" s="13">
        <v>633243996.62</v>
      </c>
    </row>
    <row r="97" spans="2:8" ht="15" customHeight="1" x14ac:dyDescent="0.3">
      <c r="B97" s="8" t="s">
        <v>273</v>
      </c>
      <c r="C97" s="9"/>
      <c r="D97" s="13"/>
      <c r="E97" s="9">
        <v>3118</v>
      </c>
      <c r="F97" s="9">
        <v>6937280666089</v>
      </c>
      <c r="G97" s="9">
        <v>3572</v>
      </c>
      <c r="H97" s="13">
        <v>893566155.88999999</v>
      </c>
    </row>
    <row r="98" spans="2:8" ht="15" customHeight="1" x14ac:dyDescent="0.3">
      <c r="B98" s="8" t="s">
        <v>274</v>
      </c>
      <c r="C98" s="9"/>
      <c r="D98" s="13"/>
      <c r="E98" s="9">
        <v>3234</v>
      </c>
      <c r="F98" s="9">
        <v>6596263092008</v>
      </c>
      <c r="G98" s="9">
        <v>3781</v>
      </c>
      <c r="H98" s="13">
        <v>781175829.16999996</v>
      </c>
    </row>
    <row r="99" spans="2:8" ht="15" customHeight="1" x14ac:dyDescent="0.3">
      <c r="B99" s="8" t="s">
        <v>275</v>
      </c>
      <c r="C99" s="9"/>
      <c r="D99" s="13"/>
      <c r="E99" s="9">
        <v>3551</v>
      </c>
      <c r="F99" s="9">
        <v>6927822288346</v>
      </c>
      <c r="G99" s="9">
        <v>3839</v>
      </c>
      <c r="H99" s="13">
        <v>695062374.02999997</v>
      </c>
    </row>
    <row r="100" spans="2:8" ht="15" customHeight="1" x14ac:dyDescent="0.3">
      <c r="B100" s="8" t="s">
        <v>276</v>
      </c>
      <c r="C100" s="9"/>
      <c r="D100" s="13"/>
      <c r="E100" s="9">
        <v>3537</v>
      </c>
      <c r="F100" s="9">
        <v>7372107183366</v>
      </c>
      <c r="G100" s="9">
        <v>4197</v>
      </c>
      <c r="H100" s="13">
        <v>817809721.76999998</v>
      </c>
    </row>
    <row r="101" spans="2:8" ht="15" customHeight="1" x14ac:dyDescent="0.3">
      <c r="B101" s="8" t="s">
        <v>277</v>
      </c>
      <c r="C101" s="9">
        <v>2</v>
      </c>
      <c r="D101" s="13">
        <v>650000</v>
      </c>
      <c r="E101" s="9">
        <v>3951</v>
      </c>
      <c r="F101" s="9">
        <v>8231432953541</v>
      </c>
      <c r="G101" s="9">
        <v>4240</v>
      </c>
      <c r="H101" s="13">
        <v>846677043.53999996</v>
      </c>
    </row>
    <row r="102" spans="2:8" ht="15" customHeight="1" x14ac:dyDescent="0.3">
      <c r="B102" s="8" t="s">
        <v>278</v>
      </c>
      <c r="C102" s="9">
        <v>1</v>
      </c>
      <c r="D102" s="13">
        <v>450000</v>
      </c>
      <c r="E102" s="9">
        <v>2911</v>
      </c>
      <c r="F102" s="9">
        <v>6406683314816</v>
      </c>
      <c r="G102" s="9">
        <v>3460</v>
      </c>
      <c r="H102" s="13">
        <v>601471326.19000006</v>
      </c>
    </row>
    <row r="103" spans="2:8" ht="15" customHeight="1" x14ac:dyDescent="0.3">
      <c r="B103" s="8" t="s">
        <v>279</v>
      </c>
      <c r="C103" s="9"/>
      <c r="D103" s="13"/>
      <c r="E103" s="9">
        <v>3017</v>
      </c>
      <c r="F103" s="9">
        <v>6589658031721</v>
      </c>
      <c r="G103" s="9">
        <v>3377</v>
      </c>
      <c r="H103" s="13">
        <v>739863043.52999997</v>
      </c>
    </row>
    <row r="104" spans="2:8" ht="15" customHeight="1" x14ac:dyDescent="0.3">
      <c r="B104" s="8" t="s">
        <v>280</v>
      </c>
      <c r="C104" s="9"/>
      <c r="D104" s="13"/>
      <c r="E104" s="9">
        <v>3901</v>
      </c>
      <c r="F104" s="9">
        <v>8424136250863</v>
      </c>
      <c r="G104" s="9">
        <v>4325</v>
      </c>
      <c r="H104" s="13">
        <v>922846598.73000002</v>
      </c>
    </row>
    <row r="105" spans="2:8" ht="15" customHeight="1" x14ac:dyDescent="0.3">
      <c r="B105" s="8" t="s">
        <v>282</v>
      </c>
      <c r="C105" s="9"/>
      <c r="D105" s="13"/>
      <c r="E105" s="9">
        <v>3269</v>
      </c>
      <c r="F105" s="9">
        <v>6248683385351</v>
      </c>
      <c r="G105" s="9">
        <v>3366</v>
      </c>
      <c r="H105" s="13">
        <v>671136846.12</v>
      </c>
    </row>
    <row r="106" spans="2:8" ht="14.25" customHeight="1" x14ac:dyDescent="0.3">
      <c r="B106" s="8" t="s">
        <v>283</v>
      </c>
      <c r="C106" s="9"/>
      <c r="D106" s="13"/>
      <c r="E106" s="9">
        <v>3512</v>
      </c>
      <c r="F106" s="9">
        <v>6734141992876</v>
      </c>
      <c r="G106" s="9">
        <v>3726</v>
      </c>
      <c r="H106" s="13">
        <v>869139822.28999996</v>
      </c>
    </row>
    <row r="107" spans="2:8" ht="14.25" customHeight="1" x14ac:dyDescent="0.3">
      <c r="B107" s="8" t="s">
        <v>284</v>
      </c>
      <c r="C107" s="9">
        <v>3</v>
      </c>
      <c r="D107" s="13">
        <v>546553.43000000005</v>
      </c>
      <c r="E107" s="9">
        <v>3411</v>
      </c>
      <c r="F107" s="9">
        <v>6942121783966</v>
      </c>
      <c r="G107" s="9">
        <v>3677</v>
      </c>
      <c r="H107" s="13">
        <v>763741505.75</v>
      </c>
    </row>
    <row r="108" spans="2:8" ht="14.25" customHeight="1" x14ac:dyDescent="0.3">
      <c r="B108" s="8" t="s">
        <v>287</v>
      </c>
      <c r="C108" s="9"/>
      <c r="D108" s="13"/>
      <c r="E108" s="9">
        <v>3258</v>
      </c>
      <c r="F108" s="9">
        <v>6421976353931</v>
      </c>
      <c r="G108" s="9">
        <v>3653</v>
      </c>
      <c r="H108" s="13">
        <v>779023703.92999995</v>
      </c>
    </row>
    <row r="109" spans="2:8" ht="14.25" customHeight="1" x14ac:dyDescent="0.3">
      <c r="B109" s="8" t="s">
        <v>290</v>
      </c>
      <c r="C109" s="9"/>
      <c r="D109" s="13"/>
      <c r="E109" s="9">
        <v>3938</v>
      </c>
      <c r="F109" s="9">
        <v>12589827589514</v>
      </c>
      <c r="G109" s="9">
        <v>4216</v>
      </c>
      <c r="H109" s="13">
        <v>1020105676.4299999</v>
      </c>
    </row>
    <row r="110" spans="2:8" ht="14.25" customHeight="1" x14ac:dyDescent="0.3">
      <c r="B110" s="8" t="s">
        <v>291</v>
      </c>
      <c r="C110" s="9"/>
      <c r="D110" s="13"/>
      <c r="E110" s="9">
        <v>4083</v>
      </c>
      <c r="F110" s="9">
        <v>11008875716759</v>
      </c>
      <c r="G110" s="9">
        <v>3907</v>
      </c>
      <c r="H110" s="13">
        <v>844205472.14999998</v>
      </c>
    </row>
    <row r="111" spans="2:8" ht="14.25" customHeight="1" x14ac:dyDescent="0.3">
      <c r="B111" s="8" t="s">
        <v>292</v>
      </c>
      <c r="C111" s="9">
        <v>1</v>
      </c>
      <c r="D111" s="13">
        <v>60000</v>
      </c>
      <c r="E111" s="9">
        <v>3704</v>
      </c>
      <c r="F111" s="9">
        <v>9646818969036</v>
      </c>
      <c r="G111" s="9">
        <v>3717</v>
      </c>
      <c r="H111" s="13">
        <v>769771093.01999998</v>
      </c>
    </row>
    <row r="112" spans="2:8" ht="14.25" customHeight="1" x14ac:dyDescent="0.3">
      <c r="B112" s="8" t="s">
        <v>293</v>
      </c>
      <c r="C112" s="9">
        <v>4</v>
      </c>
      <c r="D112" s="13">
        <v>2100000</v>
      </c>
      <c r="E112" s="9">
        <v>3603</v>
      </c>
      <c r="F112" s="9">
        <v>8998896215776</v>
      </c>
      <c r="G112" s="9">
        <v>3954</v>
      </c>
      <c r="H112" s="13">
        <v>831122232.95000005</v>
      </c>
    </row>
    <row r="113" spans="2:8" ht="14.25" customHeight="1" x14ac:dyDescent="0.3">
      <c r="B113" s="8" t="s">
        <v>294</v>
      </c>
      <c r="C113" s="9">
        <v>1</v>
      </c>
      <c r="D113" s="13">
        <v>1000000</v>
      </c>
      <c r="E113" s="9">
        <v>3422</v>
      </c>
      <c r="F113" s="9">
        <v>9930422138933</v>
      </c>
      <c r="G113" s="9">
        <v>3755</v>
      </c>
      <c r="H113" s="13">
        <v>936582389.15999997</v>
      </c>
    </row>
    <row r="114" spans="2:8" ht="14.25" customHeight="1" x14ac:dyDescent="0.3">
      <c r="B114" s="8" t="s">
        <v>301</v>
      </c>
      <c r="C114" s="9"/>
      <c r="D114" s="13"/>
      <c r="E114" s="9">
        <v>3021</v>
      </c>
      <c r="F114" s="9">
        <v>8196850106309</v>
      </c>
      <c r="G114" s="9">
        <v>3736</v>
      </c>
      <c r="H114" s="13">
        <v>832374889.85000002</v>
      </c>
    </row>
    <row r="115" spans="2:8" ht="14.25" customHeight="1" x14ac:dyDescent="0.3">
      <c r="B115" s="8" t="s">
        <v>306</v>
      </c>
      <c r="C115" s="9">
        <v>1</v>
      </c>
      <c r="D115" s="13">
        <v>100000</v>
      </c>
      <c r="E115" s="9">
        <v>2819</v>
      </c>
      <c r="F115" s="9">
        <v>8511778103071</v>
      </c>
      <c r="G115" s="9">
        <v>3504</v>
      </c>
      <c r="H115" s="13">
        <v>861025771.11000001</v>
      </c>
    </row>
    <row r="116" spans="2:8" ht="14.25" customHeight="1" x14ac:dyDescent="0.3">
      <c r="B116" s="8" t="s">
        <v>307</v>
      </c>
      <c r="C116" s="9"/>
      <c r="D116" s="13"/>
      <c r="E116" s="9">
        <v>3920</v>
      </c>
      <c r="F116" s="9">
        <v>10381012399859</v>
      </c>
      <c r="G116" s="9">
        <v>4366</v>
      </c>
      <c r="H116" s="13">
        <v>1079466396.49</v>
      </c>
    </row>
    <row r="117" spans="2:8" ht="14.25" customHeight="1" x14ac:dyDescent="0.3">
      <c r="B117" s="8" t="s">
        <v>308</v>
      </c>
      <c r="C117" s="9"/>
      <c r="D117" s="13"/>
      <c r="E117" s="9">
        <v>3082</v>
      </c>
      <c r="F117" s="9">
        <v>8765206418716</v>
      </c>
      <c r="G117" s="9">
        <v>3362</v>
      </c>
      <c r="H117" s="13">
        <v>868509687.63999999</v>
      </c>
    </row>
    <row r="118" spans="2:8" ht="14.25" customHeight="1" x14ac:dyDescent="0.3">
      <c r="B118" s="8" t="s">
        <v>309</v>
      </c>
      <c r="C118" s="9"/>
      <c r="D118" s="13"/>
      <c r="E118" s="9">
        <v>3398</v>
      </c>
      <c r="F118" s="9">
        <v>12968804827304</v>
      </c>
      <c r="G118" s="9">
        <v>3718</v>
      </c>
      <c r="H118" s="13">
        <v>972132846.38999999</v>
      </c>
    </row>
    <row r="119" spans="2:8" ht="14.25" customHeight="1" x14ac:dyDescent="0.3">
      <c r="B119" s="8" t="s">
        <v>314</v>
      </c>
      <c r="C119" s="9">
        <v>1</v>
      </c>
      <c r="D119" s="13">
        <v>2340226.2000000002</v>
      </c>
      <c r="E119" s="9">
        <v>3293</v>
      </c>
      <c r="F119" s="9">
        <v>7852457926789</v>
      </c>
      <c r="G119" s="9">
        <v>3485</v>
      </c>
      <c r="H119" s="13">
        <v>907303339.03999996</v>
      </c>
    </row>
    <row r="120" spans="2:8" ht="14.25" customHeight="1" x14ac:dyDescent="0.3">
      <c r="B120" s="8" t="s">
        <v>315</v>
      </c>
      <c r="C120" s="9">
        <v>1</v>
      </c>
      <c r="D120" s="13">
        <v>497577.68</v>
      </c>
      <c r="E120" s="9">
        <v>2728</v>
      </c>
      <c r="F120" s="9">
        <v>6463225413012</v>
      </c>
      <c r="G120" s="9">
        <v>3018</v>
      </c>
      <c r="H120" s="13">
        <v>954651750.69000006</v>
      </c>
    </row>
    <row r="121" spans="2:8" ht="14.25" customHeight="1" x14ac:dyDescent="0.3">
      <c r="B121" s="8" t="s">
        <v>316</v>
      </c>
      <c r="C121" s="9"/>
      <c r="D121" s="13"/>
      <c r="E121" s="9">
        <v>3243</v>
      </c>
      <c r="F121" s="9">
        <v>8445222943026</v>
      </c>
      <c r="G121" s="9">
        <v>3237</v>
      </c>
      <c r="H121" s="13">
        <v>977137029.97000003</v>
      </c>
    </row>
    <row r="122" spans="2:8" ht="14.25" customHeight="1" x14ac:dyDescent="0.3">
      <c r="B122" s="8" t="s">
        <v>317</v>
      </c>
      <c r="C122" s="9"/>
      <c r="D122" s="13"/>
      <c r="E122" s="9">
        <v>2696</v>
      </c>
      <c r="F122" s="9">
        <v>7207779705448</v>
      </c>
      <c r="G122" s="9">
        <v>2910</v>
      </c>
      <c r="H122" s="13">
        <v>824005424.37</v>
      </c>
    </row>
    <row r="123" spans="2:8" ht="14.25" customHeight="1" x14ac:dyDescent="0.3">
      <c r="B123" s="8" t="s">
        <v>318</v>
      </c>
      <c r="C123" s="9"/>
      <c r="D123" s="13"/>
      <c r="E123" s="9">
        <v>3162</v>
      </c>
      <c r="F123" s="9">
        <v>7616033793286</v>
      </c>
      <c r="G123" s="9">
        <v>3259</v>
      </c>
      <c r="H123" s="13">
        <v>749905305.17999995</v>
      </c>
    </row>
    <row r="124" spans="2:8" ht="14.4" x14ac:dyDescent="0.3">
      <c r="B124" s="8" t="s">
        <v>319</v>
      </c>
      <c r="C124" s="9"/>
      <c r="D124" s="13"/>
      <c r="E124" s="9">
        <v>3147</v>
      </c>
      <c r="F124" s="9">
        <v>8077945868252</v>
      </c>
      <c r="G124" s="9">
        <v>3226</v>
      </c>
      <c r="H124" s="13">
        <v>888358265.26999998</v>
      </c>
    </row>
    <row r="125" spans="2:8" ht="14.4" x14ac:dyDescent="0.3">
      <c r="B125" s="8" t="s">
        <v>320</v>
      </c>
      <c r="C125" s="9">
        <v>2</v>
      </c>
      <c r="D125" s="13">
        <v>670000</v>
      </c>
      <c r="E125" s="9">
        <v>3160</v>
      </c>
      <c r="F125" s="9">
        <v>9787518144166</v>
      </c>
      <c r="G125" s="9">
        <v>2773</v>
      </c>
      <c r="H125" s="13">
        <v>873867737.59000003</v>
      </c>
    </row>
    <row r="126" spans="2:8" ht="14.4" x14ac:dyDescent="0.3">
      <c r="B126" s="8" t="s">
        <v>343</v>
      </c>
      <c r="C126" s="9">
        <v>2</v>
      </c>
      <c r="D126" s="13">
        <v>54239.02</v>
      </c>
      <c r="E126" s="9">
        <v>3356</v>
      </c>
      <c r="F126" s="9">
        <v>9227984759815</v>
      </c>
      <c r="G126" s="9">
        <v>3267</v>
      </c>
      <c r="H126" s="13">
        <v>982851716.42999995</v>
      </c>
    </row>
    <row r="127" spans="2:8" ht="14.4" x14ac:dyDescent="0.3">
      <c r="B127" s="8" t="s">
        <v>344</v>
      </c>
      <c r="C127" s="9"/>
      <c r="D127" s="13"/>
      <c r="E127" s="9">
        <v>3259</v>
      </c>
      <c r="F127" s="9">
        <v>8898073475608</v>
      </c>
      <c r="G127" s="9">
        <v>3153</v>
      </c>
      <c r="H127" s="13">
        <v>977221880.46000004</v>
      </c>
    </row>
    <row r="128" spans="2:8" ht="14.4" x14ac:dyDescent="0.3">
      <c r="B128" s="8" t="s">
        <v>345</v>
      </c>
      <c r="C128" s="9"/>
      <c r="D128" s="13"/>
      <c r="E128" s="9">
        <v>3421</v>
      </c>
      <c r="F128" s="9">
        <v>9453042956109</v>
      </c>
      <c r="G128" s="9">
        <v>3261</v>
      </c>
      <c r="H128" s="13">
        <v>1107153042.3900001</v>
      </c>
    </row>
    <row r="129" spans="2:8" ht="14.4" x14ac:dyDescent="0.3">
      <c r="B129" s="8" t="s">
        <v>346</v>
      </c>
      <c r="C129" s="9">
        <v>3</v>
      </c>
      <c r="D129" s="13">
        <v>257122</v>
      </c>
      <c r="E129" s="9">
        <v>3765</v>
      </c>
      <c r="F129" s="9">
        <v>9397434626272</v>
      </c>
      <c r="G129" s="9">
        <v>3824</v>
      </c>
      <c r="H129" s="13">
        <v>994668003.91999996</v>
      </c>
    </row>
    <row r="130" spans="2:8" ht="14.4" x14ac:dyDescent="0.3">
      <c r="B130" s="8" t="s">
        <v>347</v>
      </c>
      <c r="C130" s="9"/>
      <c r="D130" s="13"/>
      <c r="E130" s="9">
        <v>3661</v>
      </c>
      <c r="F130" s="9">
        <v>11561604035377</v>
      </c>
      <c r="G130" s="9">
        <v>3891</v>
      </c>
      <c r="H130" s="13">
        <v>1280775142.02</v>
      </c>
    </row>
    <row r="131" spans="2:8" ht="14.4" x14ac:dyDescent="0.3">
      <c r="B131" s="8" t="s">
        <v>348</v>
      </c>
      <c r="C131" s="9">
        <v>1</v>
      </c>
      <c r="D131" s="13">
        <v>50000</v>
      </c>
      <c r="E131" s="9">
        <v>2955</v>
      </c>
      <c r="F131" s="9">
        <v>9854346625252</v>
      </c>
      <c r="G131" s="9">
        <v>3482</v>
      </c>
      <c r="H131" s="13">
        <v>1167266152.96</v>
      </c>
    </row>
    <row r="132" spans="2:8" ht="14.4" x14ac:dyDescent="0.3">
      <c r="B132" s="8" t="s">
        <v>349</v>
      </c>
      <c r="C132" s="9">
        <v>1</v>
      </c>
      <c r="D132" s="13">
        <v>29196.81</v>
      </c>
      <c r="E132" s="9">
        <v>2984</v>
      </c>
      <c r="F132" s="9">
        <v>8936035278180</v>
      </c>
      <c r="G132" s="9">
        <v>3635</v>
      </c>
      <c r="H132" s="13">
        <v>990909577.27999997</v>
      </c>
    </row>
    <row r="133" spans="2:8" ht="14.4" x14ac:dyDescent="0.3">
      <c r="B133" s="8" t="s">
        <v>350</v>
      </c>
      <c r="C133" s="9"/>
      <c r="D133" s="13"/>
      <c r="E133" s="9">
        <v>2821</v>
      </c>
      <c r="F133" s="9">
        <v>8394120330021</v>
      </c>
      <c r="G133" s="9">
        <v>3215</v>
      </c>
      <c r="H133" s="13">
        <v>963380793.25999999</v>
      </c>
    </row>
    <row r="134" spans="2:8" ht="14.25" customHeight="1" x14ac:dyDescent="0.3">
      <c r="B134" s="8" t="s">
        <v>351</v>
      </c>
      <c r="C134" s="9"/>
      <c r="D134" s="13"/>
      <c r="E134" s="9">
        <v>2659</v>
      </c>
      <c r="F134" s="9">
        <v>6601980434649</v>
      </c>
      <c r="G134" s="9">
        <v>3159</v>
      </c>
      <c r="H134" s="13">
        <v>738680494.13999999</v>
      </c>
    </row>
    <row r="135" spans="2:8" ht="14.25" customHeight="1" x14ac:dyDescent="0.3">
      <c r="B135" s="8" t="s">
        <v>356</v>
      </c>
      <c r="C135" s="9"/>
      <c r="D135" s="13"/>
      <c r="E135" s="9">
        <v>3066</v>
      </c>
      <c r="F135" s="9">
        <v>8320690686600</v>
      </c>
      <c r="G135" s="9">
        <v>3599</v>
      </c>
      <c r="H135" s="13">
        <v>948842388.78999996</v>
      </c>
    </row>
    <row r="136" spans="2:8" ht="14.25" customHeight="1" x14ac:dyDescent="0.3">
      <c r="B136" s="8" t="s">
        <v>360</v>
      </c>
      <c r="C136" s="9"/>
      <c r="D136" s="13"/>
      <c r="E136" s="9">
        <v>3212</v>
      </c>
      <c r="F136" s="9">
        <v>8434826683641</v>
      </c>
      <c r="G136" s="9">
        <v>3439</v>
      </c>
      <c r="H136" s="13">
        <v>983665320.79999995</v>
      </c>
    </row>
    <row r="137" spans="2:8" ht="14.25" customHeight="1" x14ac:dyDescent="0.3">
      <c r="B137" s="8" t="s">
        <v>376</v>
      </c>
      <c r="C137" s="9"/>
      <c r="D137" s="13"/>
      <c r="E137" s="9">
        <v>3176</v>
      </c>
      <c r="F137" s="9">
        <v>8174699783282</v>
      </c>
      <c r="G137" s="9">
        <v>3131</v>
      </c>
      <c r="H137" s="13">
        <v>879698232.00999999</v>
      </c>
    </row>
    <row r="138" spans="2:8" ht="14.25" customHeight="1" x14ac:dyDescent="0.3">
      <c r="B138" s="8" t="s">
        <v>377</v>
      </c>
      <c r="C138" s="9">
        <v>1</v>
      </c>
      <c r="D138" s="13">
        <v>350000</v>
      </c>
      <c r="E138" s="9">
        <v>3291</v>
      </c>
      <c r="F138" s="9">
        <v>8967792170078</v>
      </c>
      <c r="G138" s="9">
        <v>3391</v>
      </c>
      <c r="H138" s="13">
        <v>934918803.25999999</v>
      </c>
    </row>
    <row r="139" spans="2:8" ht="14.25" customHeight="1" x14ac:dyDescent="0.3">
      <c r="B139" s="8" t="s">
        <v>399</v>
      </c>
      <c r="C139" s="9"/>
      <c r="D139" s="13"/>
      <c r="E139" s="9">
        <v>3104</v>
      </c>
      <c r="F139" s="9">
        <v>8904952372261</v>
      </c>
      <c r="G139" s="9">
        <v>3132</v>
      </c>
      <c r="H139" s="13">
        <v>967261516.83000004</v>
      </c>
    </row>
    <row r="140" spans="2:8" ht="14.25" customHeight="1" x14ac:dyDescent="0.3">
      <c r="B140" s="8" t="s">
        <v>400</v>
      </c>
      <c r="C140" s="9">
        <v>2</v>
      </c>
      <c r="D140" s="13">
        <v>20029.060000000001</v>
      </c>
      <c r="E140" s="9">
        <v>2974</v>
      </c>
      <c r="F140" s="9">
        <v>8339305186730</v>
      </c>
      <c r="G140" s="9">
        <v>3122</v>
      </c>
      <c r="H140" s="13">
        <v>863677350.86000001</v>
      </c>
    </row>
    <row r="141" spans="2:8" ht="14.25" customHeight="1" x14ac:dyDescent="0.3">
      <c r="B141" s="8" t="s">
        <v>401</v>
      </c>
      <c r="C141" s="9"/>
      <c r="D141" s="13"/>
      <c r="E141" s="9">
        <v>2789</v>
      </c>
      <c r="F141" s="9">
        <v>9151888573362</v>
      </c>
      <c r="G141" s="9">
        <v>3131</v>
      </c>
      <c r="H141" s="13">
        <v>984516125.58000004</v>
      </c>
    </row>
    <row r="142" spans="2:8" ht="14.25" customHeight="1" x14ac:dyDescent="0.3">
      <c r="B142" s="8" t="s">
        <v>404</v>
      </c>
      <c r="C142" s="9"/>
      <c r="D142" s="13"/>
      <c r="E142" s="9">
        <v>2740</v>
      </c>
      <c r="F142" s="9">
        <v>7808111899645</v>
      </c>
      <c r="G142" s="9">
        <v>2930</v>
      </c>
      <c r="H142" s="13">
        <v>789890987.55999994</v>
      </c>
    </row>
    <row r="143" spans="2:8" ht="14.25" customHeight="1" x14ac:dyDescent="0.3">
      <c r="B143" s="8" t="s">
        <v>410</v>
      </c>
      <c r="C143" s="9"/>
      <c r="D143" s="13"/>
      <c r="E143" s="9">
        <v>2736</v>
      </c>
      <c r="F143" s="9">
        <v>7734901443092</v>
      </c>
      <c r="G143" s="9">
        <v>3026</v>
      </c>
      <c r="H143" s="13">
        <v>796334531.44000006</v>
      </c>
    </row>
    <row r="144" spans="2:8" ht="14.25" customHeight="1" x14ac:dyDescent="0.3">
      <c r="B144" s="8" t="s">
        <v>411</v>
      </c>
      <c r="C144" s="9"/>
      <c r="D144" s="13"/>
      <c r="E144" s="9">
        <v>3192</v>
      </c>
      <c r="F144" s="9">
        <v>9971636983853</v>
      </c>
      <c r="G144" s="9">
        <v>3624</v>
      </c>
      <c r="H144" s="13">
        <v>1047568221.28</v>
      </c>
    </row>
    <row r="145" spans="2:8" ht="14.25" customHeight="1" x14ac:dyDescent="0.3">
      <c r="B145" s="8" t="s">
        <v>414</v>
      </c>
      <c r="C145" s="9"/>
      <c r="D145" s="13"/>
      <c r="E145" s="9">
        <v>2788</v>
      </c>
      <c r="F145" s="9">
        <v>8812105089916</v>
      </c>
      <c r="G145" s="9">
        <v>2990</v>
      </c>
      <c r="H145" s="13">
        <v>799767884.98000002</v>
      </c>
    </row>
    <row r="146" spans="2:8" ht="14.25" customHeight="1" x14ac:dyDescent="0.3">
      <c r="B146" s="8" t="s">
        <v>430</v>
      </c>
      <c r="C146" s="9"/>
      <c r="D146" s="13"/>
      <c r="E146" s="9">
        <v>2521</v>
      </c>
      <c r="F146" s="9">
        <v>6731854401099</v>
      </c>
      <c r="G146" s="9">
        <v>2664</v>
      </c>
      <c r="H146" s="13">
        <v>720741214.74000001</v>
      </c>
    </row>
    <row r="147" spans="2:8" ht="14.25" customHeight="1" x14ac:dyDescent="0.3">
      <c r="B147" s="8" t="s">
        <v>447</v>
      </c>
      <c r="C147" s="9"/>
      <c r="D147" s="13"/>
      <c r="E147" s="9">
        <v>3021</v>
      </c>
      <c r="F147" s="9">
        <v>8866115216855</v>
      </c>
      <c r="G147" s="9">
        <v>3257</v>
      </c>
      <c r="H147" s="13">
        <v>898384979.79999995</v>
      </c>
    </row>
    <row r="148" spans="2:8" ht="14.25" customHeight="1" x14ac:dyDescent="0.3">
      <c r="B148" s="8" t="s">
        <v>486</v>
      </c>
      <c r="C148" s="9"/>
      <c r="D148" s="13"/>
      <c r="E148" s="9">
        <v>2606</v>
      </c>
      <c r="F148" s="9">
        <v>8108802476743</v>
      </c>
      <c r="G148" s="9">
        <v>2749</v>
      </c>
      <c r="H148" s="13">
        <v>873392266.38999999</v>
      </c>
    </row>
    <row r="149" spans="2:8" ht="14.25" customHeight="1" x14ac:dyDescent="0.3">
      <c r="B149" s="8" t="s">
        <v>487</v>
      </c>
      <c r="C149" s="9">
        <v>1</v>
      </c>
      <c r="D149" s="13">
        <v>600000</v>
      </c>
      <c r="E149" s="9">
        <v>2889</v>
      </c>
      <c r="F149" s="9">
        <v>9471835557764</v>
      </c>
      <c r="G149" s="9">
        <v>2802</v>
      </c>
      <c r="H149" s="13">
        <v>934281772.86000001</v>
      </c>
    </row>
    <row r="150" spans="2:8" ht="14.25" customHeight="1" x14ac:dyDescent="0.3">
      <c r="B150" s="8" t="s">
        <v>488</v>
      </c>
      <c r="C150" s="9"/>
      <c r="D150" s="13"/>
      <c r="E150" s="9">
        <v>2613</v>
      </c>
      <c r="F150" s="9">
        <v>7133049353540</v>
      </c>
      <c r="G150" s="9">
        <v>2811</v>
      </c>
      <c r="H150" s="13">
        <v>782558380</v>
      </c>
    </row>
    <row r="151" spans="2:8" ht="14.25" customHeight="1" x14ac:dyDescent="0.3">
      <c r="B151" s="8" t="s">
        <v>489</v>
      </c>
      <c r="C151" s="9"/>
      <c r="D151" s="13"/>
      <c r="E151" s="9">
        <v>2434</v>
      </c>
      <c r="F151" s="9">
        <v>5838990417213</v>
      </c>
      <c r="G151" s="9">
        <v>2620</v>
      </c>
      <c r="H151" s="13">
        <v>658928463.58000004</v>
      </c>
    </row>
    <row r="152" spans="2:8" ht="14.25" customHeight="1" x14ac:dyDescent="0.3">
      <c r="B152" s="8" t="s">
        <v>490</v>
      </c>
      <c r="C152" s="9"/>
      <c r="D152" s="13"/>
      <c r="E152" s="9">
        <v>3221</v>
      </c>
      <c r="F152" s="9">
        <v>7735497922601</v>
      </c>
      <c r="G152" s="9">
        <v>3127</v>
      </c>
      <c r="H152" s="13">
        <v>886217209.72000003</v>
      </c>
    </row>
    <row r="153" spans="2:8" ht="14.25" customHeight="1" x14ac:dyDescent="0.3">
      <c r="B153" s="8" t="s">
        <v>496</v>
      </c>
      <c r="C153" s="9"/>
      <c r="D153" s="13"/>
      <c r="E153" s="9">
        <v>3069</v>
      </c>
      <c r="F153" s="9">
        <v>6402485930871</v>
      </c>
      <c r="G153" s="9">
        <v>2843</v>
      </c>
      <c r="H153" s="13">
        <v>745626211.38999999</v>
      </c>
    </row>
    <row r="154" spans="2:8" ht="15" customHeight="1" x14ac:dyDescent="0.3">
      <c r="B154" s="93"/>
    </row>
    <row r="155" spans="2:8" ht="15" customHeight="1" x14ac:dyDescent="0.3">
      <c r="B155" s="93" t="s">
        <v>261</v>
      </c>
    </row>
    <row r="157" spans="2:8" ht="15" customHeight="1" x14ac:dyDescent="0.3">
      <c r="F157" s="276"/>
      <c r="G157" s="276"/>
      <c r="H157" s="276"/>
    </row>
  </sheetData>
  <mergeCells count="6">
    <mergeCell ref="F157:H157"/>
    <mergeCell ref="B2:B3"/>
    <mergeCell ref="A1:A3"/>
    <mergeCell ref="C2:D2"/>
    <mergeCell ref="E2:F2"/>
    <mergeCell ref="G2:H2"/>
  </mergeCells>
  <phoneticPr fontId="40" type="noConversion"/>
  <hyperlinks>
    <hyperlink ref="A1:A3" location="Indice!A1" display="Indice" xr:uid="{00000000-0004-0000-0100-000000000000}"/>
  </hyperlinks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8" orientation="portrait" r:id="rId1"/>
  <headerFooter>
    <oddHeader>&amp;C&amp;F</oddHeader>
    <oddFooter>&amp;R&amp;A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oja9">
    <pageSetUpPr fitToPage="1"/>
  </sheetPr>
  <dimension ref="A1:E156"/>
  <sheetViews>
    <sheetView showGridLines="0" workbookViewId="0">
      <pane xSplit="2" ySplit="4" topLeftCell="C143" activePane="bottomRight" state="frozen"/>
      <selection activeCell="G22" sqref="G22"/>
      <selection pane="topRight" activeCell="G22" sqref="G22"/>
      <selection pane="bottomLeft" activeCell="G22" sqref="G22"/>
      <selection pane="bottomRight" activeCell="I156" sqref="I156"/>
    </sheetView>
  </sheetViews>
  <sheetFormatPr baseColWidth="10" defaultColWidth="8.88671875" defaultRowHeight="15" customHeight="1" x14ac:dyDescent="0.3"/>
  <cols>
    <col min="1" max="1" width="8.21875" style="2" customWidth="1"/>
    <col min="2" max="2" width="55.6640625" style="2" customWidth="1"/>
    <col min="3" max="3" width="10.6640625" style="2" customWidth="1"/>
    <col min="4" max="4" width="20.6640625" style="2" customWidth="1"/>
    <col min="5" max="5" width="20.6640625" style="181" customWidth="1"/>
    <col min="6" max="6" width="3.6640625" style="2" customWidth="1"/>
    <col min="7" max="13" width="10.6640625" style="2" customWidth="1"/>
    <col min="14" max="16384" width="8.88671875" style="2"/>
  </cols>
  <sheetData>
    <row r="1" spans="1:5" s="12" customFormat="1" ht="50.1" customHeight="1" x14ac:dyDescent="0.3">
      <c r="A1" s="278" t="s">
        <v>170</v>
      </c>
      <c r="B1" s="30" t="s">
        <v>55</v>
      </c>
      <c r="E1" s="121"/>
    </row>
    <row r="2" spans="1:5" s="12" customFormat="1" ht="20.100000000000001" customHeight="1" x14ac:dyDescent="0.3">
      <c r="A2" s="279"/>
      <c r="B2" s="50" t="s">
        <v>200</v>
      </c>
      <c r="E2" s="121"/>
    </row>
    <row r="3" spans="1:5" s="12" customFormat="1" ht="20.100000000000001" customHeight="1" x14ac:dyDescent="0.3">
      <c r="A3" s="279"/>
      <c r="B3" s="323" t="s">
        <v>2</v>
      </c>
      <c r="C3" s="281" t="s">
        <v>303</v>
      </c>
      <c r="D3" s="281"/>
      <c r="E3" s="281"/>
    </row>
    <row r="4" spans="1:5" s="12" customFormat="1" ht="20.100000000000001" customHeight="1" x14ac:dyDescent="0.3">
      <c r="A4" s="280"/>
      <c r="B4" s="323"/>
      <c r="C4" s="22" t="s">
        <v>96</v>
      </c>
      <c r="D4" s="22" t="s">
        <v>97</v>
      </c>
      <c r="E4" s="179" t="s">
        <v>0</v>
      </c>
    </row>
    <row r="5" spans="1:5" ht="15" customHeight="1" x14ac:dyDescent="0.3">
      <c r="B5" s="8" t="s">
        <v>3</v>
      </c>
      <c r="C5" s="9">
        <v>0</v>
      </c>
      <c r="D5" s="9">
        <v>0</v>
      </c>
      <c r="E5" s="180">
        <v>0</v>
      </c>
    </row>
    <row r="6" spans="1:5" ht="15" customHeight="1" x14ac:dyDescent="0.3">
      <c r="B6" s="8" t="s">
        <v>4</v>
      </c>
      <c r="C6" s="9">
        <v>0</v>
      </c>
      <c r="D6" s="9">
        <v>15</v>
      </c>
      <c r="E6" s="180">
        <v>19928324.620000001</v>
      </c>
    </row>
    <row r="7" spans="1:5" ht="15" customHeight="1" x14ac:dyDescent="0.3">
      <c r="B7" s="8" t="s">
        <v>5</v>
      </c>
      <c r="C7" s="9">
        <v>0</v>
      </c>
      <c r="D7" s="9">
        <v>3</v>
      </c>
      <c r="E7" s="180">
        <v>18913352.300000001</v>
      </c>
    </row>
    <row r="8" spans="1:5" ht="15" customHeight="1" x14ac:dyDescent="0.3">
      <c r="B8" s="8" t="s">
        <v>6</v>
      </c>
      <c r="C8" s="9">
        <v>0</v>
      </c>
      <c r="D8" s="9">
        <v>2</v>
      </c>
      <c r="E8" s="180">
        <v>76516.42</v>
      </c>
    </row>
    <row r="9" spans="1:5" ht="15" customHeight="1" x14ac:dyDescent="0.3">
      <c r="B9" s="8" t="s">
        <v>7</v>
      </c>
      <c r="C9" s="9">
        <v>0</v>
      </c>
      <c r="D9" s="9">
        <v>4</v>
      </c>
      <c r="E9" s="180">
        <v>1710946.72</v>
      </c>
    </row>
    <row r="10" spans="1:5" ht="15" customHeight="1" x14ac:dyDescent="0.3">
      <c r="B10" s="8" t="s">
        <v>8</v>
      </c>
      <c r="C10" s="9">
        <v>0</v>
      </c>
      <c r="D10" s="9">
        <v>9</v>
      </c>
      <c r="E10" s="180">
        <v>63115082.219999999</v>
      </c>
    </row>
    <row r="11" spans="1:5" ht="15" customHeight="1" x14ac:dyDescent="0.3">
      <c r="B11" s="8" t="s">
        <v>9</v>
      </c>
      <c r="C11" s="9">
        <v>0</v>
      </c>
      <c r="D11" s="9">
        <v>7</v>
      </c>
      <c r="E11" s="180">
        <v>9533004.1099999994</v>
      </c>
    </row>
    <row r="12" spans="1:5" ht="15" customHeight="1" x14ac:dyDescent="0.3">
      <c r="B12" s="8" t="s">
        <v>10</v>
      </c>
      <c r="C12" s="9">
        <v>0</v>
      </c>
      <c r="D12" s="9">
        <v>5</v>
      </c>
      <c r="E12" s="180">
        <v>468717.06</v>
      </c>
    </row>
    <row r="13" spans="1:5" ht="15" customHeight="1" x14ac:dyDescent="0.3">
      <c r="B13" s="8" t="s">
        <v>11</v>
      </c>
      <c r="C13" s="9">
        <v>0</v>
      </c>
      <c r="D13" s="9">
        <v>16</v>
      </c>
      <c r="E13" s="180">
        <v>89615396</v>
      </c>
    </row>
    <row r="14" spans="1:5" ht="15" customHeight="1" x14ac:dyDescent="0.3">
      <c r="B14" s="8" t="s">
        <v>12</v>
      </c>
      <c r="C14" s="9">
        <v>0</v>
      </c>
      <c r="D14" s="9">
        <v>5</v>
      </c>
      <c r="E14" s="180">
        <v>8495336.9800000004</v>
      </c>
    </row>
    <row r="15" spans="1:5" ht="15" customHeight="1" x14ac:dyDescent="0.3">
      <c r="B15" s="8" t="s">
        <v>13</v>
      </c>
      <c r="C15" s="9">
        <v>0</v>
      </c>
      <c r="D15" s="9">
        <v>5</v>
      </c>
      <c r="E15" s="180">
        <v>1777964.78</v>
      </c>
    </row>
    <row r="16" spans="1:5" ht="15" customHeight="1" x14ac:dyDescent="0.3">
      <c r="B16" s="8" t="s">
        <v>14</v>
      </c>
      <c r="C16" s="9">
        <v>0</v>
      </c>
      <c r="D16" s="9">
        <v>13</v>
      </c>
      <c r="E16" s="180">
        <v>15157297.689999999</v>
      </c>
    </row>
    <row r="17" spans="2:5" ht="15" customHeight="1" x14ac:dyDescent="0.3">
      <c r="B17" s="8" t="s">
        <v>15</v>
      </c>
      <c r="C17" s="9">
        <v>0</v>
      </c>
      <c r="D17" s="9">
        <v>12</v>
      </c>
      <c r="E17" s="180">
        <v>7578068.4299999997</v>
      </c>
    </row>
    <row r="18" spans="2:5" ht="15" customHeight="1" x14ac:dyDescent="0.3">
      <c r="B18" s="8" t="s">
        <v>16</v>
      </c>
      <c r="C18" s="9">
        <v>0</v>
      </c>
      <c r="D18" s="9">
        <v>29</v>
      </c>
      <c r="E18" s="180">
        <v>74196373.280000001</v>
      </c>
    </row>
    <row r="19" spans="2:5" ht="15" customHeight="1" x14ac:dyDescent="0.3">
      <c r="B19" s="8" t="s">
        <v>17</v>
      </c>
      <c r="C19" s="9">
        <v>0</v>
      </c>
      <c r="D19" s="9">
        <v>1</v>
      </c>
      <c r="E19" s="180">
        <v>2044730.26</v>
      </c>
    </row>
    <row r="20" spans="2:5" ht="15" customHeight="1" x14ac:dyDescent="0.3">
      <c r="B20" s="8" t="s">
        <v>18</v>
      </c>
      <c r="C20" s="9">
        <v>0</v>
      </c>
      <c r="D20" s="9">
        <v>4</v>
      </c>
      <c r="E20" s="180">
        <v>18183061.100000001</v>
      </c>
    </row>
    <row r="21" spans="2:5" ht="15" customHeight="1" x14ac:dyDescent="0.3">
      <c r="B21" s="8" t="s">
        <v>19</v>
      </c>
      <c r="C21" s="9">
        <v>0</v>
      </c>
      <c r="D21" s="9">
        <v>5</v>
      </c>
      <c r="E21" s="180">
        <v>1578167.81</v>
      </c>
    </row>
    <row r="22" spans="2:5" ht="15" customHeight="1" x14ac:dyDescent="0.3">
      <c r="B22" s="8" t="s">
        <v>20</v>
      </c>
      <c r="C22" s="9">
        <v>0</v>
      </c>
      <c r="D22" s="9">
        <v>6</v>
      </c>
      <c r="E22" s="180">
        <v>12577164.449999999</v>
      </c>
    </row>
    <row r="23" spans="2:5" ht="15" customHeight="1" x14ac:dyDescent="0.3">
      <c r="B23" s="8" t="s">
        <v>21</v>
      </c>
      <c r="C23" s="9">
        <v>0</v>
      </c>
      <c r="D23" s="9">
        <v>12</v>
      </c>
      <c r="E23" s="180">
        <v>3503983.17</v>
      </c>
    </row>
    <row r="24" spans="2:5" ht="15" customHeight="1" x14ac:dyDescent="0.3">
      <c r="B24" s="8" t="s">
        <v>22</v>
      </c>
      <c r="C24" s="9">
        <v>0</v>
      </c>
      <c r="D24" s="9">
        <v>5</v>
      </c>
      <c r="E24" s="180">
        <v>9223341.4700000007</v>
      </c>
    </row>
    <row r="25" spans="2:5" ht="15" customHeight="1" x14ac:dyDescent="0.3">
      <c r="B25" s="8" t="s">
        <v>23</v>
      </c>
      <c r="C25" s="9">
        <v>0</v>
      </c>
      <c r="D25" s="9">
        <v>14</v>
      </c>
      <c r="E25" s="180">
        <v>5995556.3499999996</v>
      </c>
    </row>
    <row r="26" spans="2:5" ht="15" customHeight="1" x14ac:dyDescent="0.3">
      <c r="B26" s="8" t="s">
        <v>24</v>
      </c>
      <c r="C26" s="9">
        <v>0</v>
      </c>
      <c r="D26" s="9">
        <v>0</v>
      </c>
      <c r="E26" s="180">
        <v>0</v>
      </c>
    </row>
    <row r="27" spans="2:5" ht="15" customHeight="1" x14ac:dyDescent="0.3">
      <c r="B27" s="8" t="s">
        <v>25</v>
      </c>
      <c r="C27" s="9">
        <v>0</v>
      </c>
      <c r="D27" s="9">
        <v>17</v>
      </c>
      <c r="E27" s="180">
        <v>32425736.350000001</v>
      </c>
    </row>
    <row r="28" spans="2:5" ht="15" customHeight="1" x14ac:dyDescent="0.3">
      <c r="B28" s="8" t="s">
        <v>26</v>
      </c>
      <c r="C28" s="9">
        <v>0</v>
      </c>
      <c r="D28" s="9">
        <v>8</v>
      </c>
      <c r="E28" s="180">
        <v>19492516.300000001</v>
      </c>
    </row>
    <row r="29" spans="2:5" ht="15" customHeight="1" x14ac:dyDescent="0.3">
      <c r="B29" s="8" t="s">
        <v>27</v>
      </c>
      <c r="C29" s="9">
        <v>0</v>
      </c>
      <c r="D29" s="9">
        <v>13</v>
      </c>
      <c r="E29" s="180">
        <v>3782455.53</v>
      </c>
    </row>
    <row r="30" spans="2:5" ht="15" customHeight="1" x14ac:dyDescent="0.3">
      <c r="B30" s="8" t="s">
        <v>28</v>
      </c>
      <c r="C30" s="9">
        <v>0</v>
      </c>
      <c r="D30" s="9">
        <v>26</v>
      </c>
      <c r="E30" s="180">
        <v>63611456.119999997</v>
      </c>
    </row>
    <row r="31" spans="2:5" ht="15" customHeight="1" x14ac:dyDescent="0.3">
      <c r="B31" s="8" t="s">
        <v>29</v>
      </c>
      <c r="C31" s="9">
        <v>0</v>
      </c>
      <c r="D31" s="9">
        <v>2</v>
      </c>
      <c r="E31" s="180">
        <v>2043387</v>
      </c>
    </row>
    <row r="32" spans="2:5" ht="15" customHeight="1" x14ac:dyDescent="0.3">
      <c r="B32" s="8" t="s">
        <v>30</v>
      </c>
      <c r="C32" s="9">
        <v>0</v>
      </c>
      <c r="D32" s="9">
        <v>2</v>
      </c>
      <c r="E32" s="180">
        <v>73808.639999999999</v>
      </c>
    </row>
    <row r="33" spans="2:5" ht="15" customHeight="1" x14ac:dyDescent="0.3">
      <c r="B33" s="8" t="s">
        <v>31</v>
      </c>
      <c r="C33" s="9">
        <v>0</v>
      </c>
      <c r="D33" s="9">
        <v>2</v>
      </c>
      <c r="E33" s="180">
        <v>78181.16</v>
      </c>
    </row>
    <row r="34" spans="2:5" ht="15" customHeight="1" x14ac:dyDescent="0.3">
      <c r="B34" s="8" t="s">
        <v>32</v>
      </c>
      <c r="C34" s="9">
        <v>0</v>
      </c>
      <c r="D34" s="9">
        <v>4</v>
      </c>
      <c r="E34" s="180">
        <v>39670.959999999999</v>
      </c>
    </row>
    <row r="35" spans="2:5" ht="15" customHeight="1" x14ac:dyDescent="0.3">
      <c r="B35" s="8" t="s">
        <v>33</v>
      </c>
      <c r="C35" s="9">
        <v>0</v>
      </c>
      <c r="D35" s="9">
        <v>9</v>
      </c>
      <c r="E35" s="180">
        <v>43518028.409999996</v>
      </c>
    </row>
    <row r="36" spans="2:5" ht="15" customHeight="1" x14ac:dyDescent="0.3">
      <c r="B36" s="8" t="s">
        <v>34</v>
      </c>
      <c r="C36" s="9">
        <v>0</v>
      </c>
      <c r="D36" s="9">
        <v>11</v>
      </c>
      <c r="E36" s="180">
        <v>686655.38</v>
      </c>
    </row>
    <row r="37" spans="2:5" ht="15" customHeight="1" x14ac:dyDescent="0.3">
      <c r="B37" s="8" t="s">
        <v>35</v>
      </c>
      <c r="C37" s="9">
        <v>0</v>
      </c>
      <c r="D37" s="9">
        <v>3</v>
      </c>
      <c r="E37" s="180">
        <v>10200000</v>
      </c>
    </row>
    <row r="38" spans="2:5" ht="15" customHeight="1" x14ac:dyDescent="0.3">
      <c r="B38" s="8" t="s">
        <v>36</v>
      </c>
      <c r="C38" s="9">
        <v>0</v>
      </c>
      <c r="D38" s="9">
        <v>4</v>
      </c>
      <c r="E38" s="180">
        <v>150607.9</v>
      </c>
    </row>
    <row r="39" spans="2:5" ht="15" customHeight="1" x14ac:dyDescent="0.3">
      <c r="B39" s="8" t="s">
        <v>61</v>
      </c>
      <c r="C39" s="9">
        <v>0</v>
      </c>
      <c r="D39" s="9">
        <v>4</v>
      </c>
      <c r="E39" s="180">
        <v>39305.89</v>
      </c>
    </row>
    <row r="40" spans="2:5" ht="15" customHeight="1" x14ac:dyDescent="0.3">
      <c r="B40" s="8" t="s">
        <v>62</v>
      </c>
      <c r="C40" s="9">
        <v>0</v>
      </c>
      <c r="D40" s="9">
        <v>7</v>
      </c>
      <c r="E40" s="180">
        <v>3254182.59</v>
      </c>
    </row>
    <row r="41" spans="2:5" ht="15" customHeight="1" x14ac:dyDescent="0.3">
      <c r="B41" s="8" t="s">
        <v>63</v>
      </c>
      <c r="C41" s="9">
        <v>0</v>
      </c>
      <c r="D41" s="9">
        <v>3</v>
      </c>
      <c r="E41" s="180">
        <v>21601088.620000001</v>
      </c>
    </row>
    <row r="42" spans="2:5" ht="15" customHeight="1" x14ac:dyDescent="0.3">
      <c r="B42" s="8" t="s">
        <v>64</v>
      </c>
      <c r="C42" s="9">
        <v>0</v>
      </c>
      <c r="D42" s="9">
        <v>13</v>
      </c>
      <c r="E42" s="180">
        <v>6756620.3200000003</v>
      </c>
    </row>
    <row r="43" spans="2:5" ht="15" customHeight="1" x14ac:dyDescent="0.3">
      <c r="B43" s="8" t="s">
        <v>65</v>
      </c>
      <c r="C43" s="9">
        <v>0</v>
      </c>
      <c r="D43" s="9">
        <v>0</v>
      </c>
      <c r="E43" s="180">
        <v>0</v>
      </c>
    </row>
    <row r="44" spans="2:5" ht="15" customHeight="1" x14ac:dyDescent="0.3">
      <c r="B44" s="8" t="s">
        <v>66</v>
      </c>
      <c r="C44" s="9">
        <v>0</v>
      </c>
      <c r="D44" s="9">
        <v>3</v>
      </c>
      <c r="E44" s="180">
        <v>4072377.97</v>
      </c>
    </row>
    <row r="45" spans="2:5" ht="15" customHeight="1" x14ac:dyDescent="0.3">
      <c r="B45" s="8" t="s">
        <v>67</v>
      </c>
      <c r="C45" s="9">
        <v>0</v>
      </c>
      <c r="D45" s="9">
        <v>2</v>
      </c>
      <c r="E45" s="180">
        <v>76771.199999999997</v>
      </c>
    </row>
    <row r="46" spans="2:5" ht="15" customHeight="1" x14ac:dyDescent="0.3">
      <c r="B46" s="8" t="s">
        <v>68</v>
      </c>
      <c r="C46" s="9">
        <v>0</v>
      </c>
      <c r="D46" s="9">
        <v>4</v>
      </c>
      <c r="E46" s="180">
        <v>38917.199999999997</v>
      </c>
    </row>
    <row r="47" spans="2:5" ht="15" customHeight="1" x14ac:dyDescent="0.3">
      <c r="B47" s="8" t="s">
        <v>69</v>
      </c>
      <c r="C47" s="9">
        <v>0</v>
      </c>
      <c r="D47" s="9">
        <v>8</v>
      </c>
      <c r="E47" s="180">
        <v>32086342.260000002</v>
      </c>
    </row>
    <row r="48" spans="2:5" ht="15" customHeight="1" x14ac:dyDescent="0.3">
      <c r="B48" s="8" t="s">
        <v>80</v>
      </c>
      <c r="C48" s="9">
        <v>0</v>
      </c>
      <c r="D48" s="9">
        <v>2</v>
      </c>
      <c r="E48" s="180">
        <v>38112.44</v>
      </c>
    </row>
    <row r="49" spans="2:5" ht="15" customHeight="1" x14ac:dyDescent="0.3">
      <c r="B49" s="8" t="s">
        <v>81</v>
      </c>
      <c r="C49" s="9">
        <v>0</v>
      </c>
      <c r="D49" s="9">
        <v>9</v>
      </c>
      <c r="E49" s="180">
        <v>6117016.6799999997</v>
      </c>
    </row>
    <row r="50" spans="2:5" ht="15" customHeight="1" x14ac:dyDescent="0.3">
      <c r="B50" s="8" t="s">
        <v>82</v>
      </c>
      <c r="C50" s="9">
        <v>0</v>
      </c>
      <c r="D50" s="9">
        <v>6</v>
      </c>
      <c r="E50" s="180">
        <v>12352529.039999999</v>
      </c>
    </row>
    <row r="51" spans="2:5" ht="15" customHeight="1" x14ac:dyDescent="0.3">
      <c r="B51" s="8" t="s">
        <v>83</v>
      </c>
      <c r="C51" s="9">
        <v>0</v>
      </c>
      <c r="D51" s="9">
        <v>6</v>
      </c>
      <c r="E51" s="180">
        <v>6602782.6299999999</v>
      </c>
    </row>
    <row r="52" spans="2:5" ht="15" customHeight="1" x14ac:dyDescent="0.3">
      <c r="B52" s="8" t="s">
        <v>101</v>
      </c>
      <c r="C52" s="9">
        <v>0</v>
      </c>
      <c r="D52" s="9">
        <v>5</v>
      </c>
      <c r="E52" s="180">
        <v>958274.07</v>
      </c>
    </row>
    <row r="53" spans="2:5" ht="15" customHeight="1" x14ac:dyDescent="0.3">
      <c r="B53" s="8" t="s">
        <v>102</v>
      </c>
      <c r="C53" s="9">
        <v>0</v>
      </c>
      <c r="D53" s="9">
        <v>7</v>
      </c>
      <c r="E53" s="180">
        <v>1437051.9</v>
      </c>
    </row>
    <row r="54" spans="2:5" ht="15" customHeight="1" x14ac:dyDescent="0.3">
      <c r="B54" s="8" t="s">
        <v>103</v>
      </c>
      <c r="C54" s="9">
        <v>0</v>
      </c>
      <c r="D54" s="9">
        <v>13</v>
      </c>
      <c r="E54" s="180">
        <v>9777225.6500000004</v>
      </c>
    </row>
    <row r="55" spans="2:5" ht="15" customHeight="1" x14ac:dyDescent="0.3">
      <c r="B55" s="8" t="s">
        <v>104</v>
      </c>
      <c r="C55" s="9">
        <v>0</v>
      </c>
      <c r="D55" s="9">
        <v>2</v>
      </c>
      <c r="E55" s="180">
        <v>7500000</v>
      </c>
    </row>
    <row r="56" spans="2:5" ht="15" customHeight="1" x14ac:dyDescent="0.3">
      <c r="B56" s="8" t="s">
        <v>105</v>
      </c>
      <c r="C56" s="9">
        <v>0</v>
      </c>
      <c r="D56" s="9">
        <v>0</v>
      </c>
      <c r="E56" s="180">
        <v>0</v>
      </c>
    </row>
    <row r="57" spans="2:5" ht="15" customHeight="1" x14ac:dyDescent="0.3">
      <c r="B57" s="8" t="s">
        <v>106</v>
      </c>
      <c r="C57" s="9">
        <v>0</v>
      </c>
      <c r="D57" s="9">
        <v>5</v>
      </c>
      <c r="E57" s="180">
        <v>1592756.16</v>
      </c>
    </row>
    <row r="58" spans="2:5" ht="15" customHeight="1" x14ac:dyDescent="0.3">
      <c r="B58" s="8" t="s">
        <v>107</v>
      </c>
      <c r="C58" s="9">
        <v>0</v>
      </c>
      <c r="D58" s="9">
        <v>4</v>
      </c>
      <c r="E58" s="180">
        <v>38256.800000000003</v>
      </c>
    </row>
    <row r="59" spans="2:5" ht="15" customHeight="1" x14ac:dyDescent="0.3">
      <c r="B59" s="8" t="s">
        <v>108</v>
      </c>
      <c r="C59" s="9">
        <v>0</v>
      </c>
      <c r="D59" s="9">
        <v>6</v>
      </c>
      <c r="E59" s="180">
        <v>184024.07</v>
      </c>
    </row>
    <row r="60" spans="2:5" ht="15" customHeight="1" x14ac:dyDescent="0.3">
      <c r="B60" s="8" t="s">
        <v>116</v>
      </c>
      <c r="C60" s="9">
        <v>0</v>
      </c>
      <c r="D60" s="9">
        <v>5</v>
      </c>
      <c r="E60" s="180">
        <v>13409353.220000001</v>
      </c>
    </row>
    <row r="61" spans="2:5" ht="15" customHeight="1" x14ac:dyDescent="0.3">
      <c r="B61" s="8" t="s">
        <v>117</v>
      </c>
      <c r="C61" s="9">
        <v>0</v>
      </c>
      <c r="D61" s="9">
        <v>8</v>
      </c>
      <c r="E61" s="180">
        <v>3728961.42</v>
      </c>
    </row>
    <row r="62" spans="2:5" ht="15" customHeight="1" x14ac:dyDescent="0.3">
      <c r="B62" s="8" t="s">
        <v>118</v>
      </c>
      <c r="C62" s="9">
        <v>0</v>
      </c>
      <c r="D62" s="9">
        <v>7</v>
      </c>
      <c r="E62" s="180">
        <v>33335368.809999999</v>
      </c>
    </row>
    <row r="63" spans="2:5" ht="15" customHeight="1" x14ac:dyDescent="0.3">
      <c r="B63" s="8" t="s">
        <v>119</v>
      </c>
      <c r="C63" s="9">
        <v>0</v>
      </c>
      <c r="D63" s="9">
        <v>3</v>
      </c>
      <c r="E63" s="180">
        <v>810785.54</v>
      </c>
    </row>
    <row r="64" spans="2:5" ht="15" customHeight="1" x14ac:dyDescent="0.3">
      <c r="B64" s="8" t="s">
        <v>120</v>
      </c>
      <c r="C64" s="9">
        <v>0</v>
      </c>
      <c r="D64" s="9">
        <v>12</v>
      </c>
      <c r="E64" s="180">
        <v>21655762.920000002</v>
      </c>
    </row>
    <row r="65" spans="2:5" ht="15" customHeight="1" x14ac:dyDescent="0.3">
      <c r="B65" s="8" t="s">
        <v>121</v>
      </c>
      <c r="C65" s="9">
        <v>0</v>
      </c>
      <c r="D65" s="9">
        <v>13</v>
      </c>
      <c r="E65" s="180">
        <v>2751281.66</v>
      </c>
    </row>
    <row r="66" spans="2:5" ht="15" customHeight="1" x14ac:dyDescent="0.3">
      <c r="B66" s="8" t="s">
        <v>122</v>
      </c>
      <c r="C66" s="9">
        <v>0</v>
      </c>
      <c r="D66" s="9">
        <v>30</v>
      </c>
      <c r="E66" s="180">
        <v>36907005.509999998</v>
      </c>
    </row>
    <row r="67" spans="2:5" ht="15" customHeight="1" x14ac:dyDescent="0.3">
      <c r="B67" s="8" t="s">
        <v>123</v>
      </c>
      <c r="C67" s="9">
        <v>0</v>
      </c>
      <c r="D67" s="9">
        <v>6</v>
      </c>
      <c r="E67" s="180">
        <v>15719526.869999999</v>
      </c>
    </row>
    <row r="68" spans="2:5" ht="15" customHeight="1" x14ac:dyDescent="0.3">
      <c r="B68" s="8" t="s">
        <v>124</v>
      </c>
      <c r="C68" s="9">
        <v>0</v>
      </c>
      <c r="D68" s="9">
        <v>17</v>
      </c>
      <c r="E68" s="180">
        <v>6012410.6100000003</v>
      </c>
    </row>
    <row r="69" spans="2:5" ht="15" customHeight="1" x14ac:dyDescent="0.3">
      <c r="B69" s="8" t="s">
        <v>145</v>
      </c>
      <c r="C69" s="9">
        <v>0</v>
      </c>
      <c r="D69" s="9">
        <v>27</v>
      </c>
      <c r="E69" s="180">
        <v>4787308.5</v>
      </c>
    </row>
    <row r="70" spans="2:5" ht="15" customHeight="1" x14ac:dyDescent="0.3">
      <c r="B70" s="8" t="s">
        <v>146</v>
      </c>
      <c r="C70" s="9">
        <v>0</v>
      </c>
      <c r="D70" s="9">
        <v>15</v>
      </c>
      <c r="E70" s="180">
        <v>17785514.079999998</v>
      </c>
    </row>
    <row r="71" spans="2:5" ht="15" customHeight="1" x14ac:dyDescent="0.3">
      <c r="B71" s="8" t="s">
        <v>148</v>
      </c>
      <c r="C71" s="9">
        <v>0</v>
      </c>
      <c r="D71" s="9">
        <v>28</v>
      </c>
      <c r="E71" s="180">
        <v>11177376.210000001</v>
      </c>
    </row>
    <row r="72" spans="2:5" ht="15" customHeight="1" x14ac:dyDescent="0.3">
      <c r="B72" s="8" t="s">
        <v>171</v>
      </c>
      <c r="C72" s="9">
        <v>0</v>
      </c>
      <c r="D72" s="9">
        <v>17</v>
      </c>
      <c r="E72" s="180">
        <v>4082656.26</v>
      </c>
    </row>
    <row r="73" spans="2:5" ht="15" customHeight="1" x14ac:dyDescent="0.3">
      <c r="B73" s="8" t="s">
        <v>172</v>
      </c>
      <c r="C73" s="9">
        <v>0</v>
      </c>
      <c r="D73" s="9">
        <v>19</v>
      </c>
      <c r="E73" s="180">
        <v>3700173.96</v>
      </c>
    </row>
    <row r="74" spans="2:5" ht="15" customHeight="1" x14ac:dyDescent="0.3">
      <c r="B74" s="8" t="s">
        <v>173</v>
      </c>
      <c r="C74" s="9">
        <v>0</v>
      </c>
      <c r="D74" s="9">
        <v>35</v>
      </c>
      <c r="E74" s="180">
        <v>24133694.710000001</v>
      </c>
    </row>
    <row r="75" spans="2:5" ht="15" customHeight="1" x14ac:dyDescent="0.3">
      <c r="B75" s="8" t="s">
        <v>174</v>
      </c>
      <c r="C75" s="9">
        <v>0</v>
      </c>
      <c r="D75" s="9">
        <v>18</v>
      </c>
      <c r="E75" s="180">
        <v>11710458.939999999</v>
      </c>
    </row>
    <row r="76" spans="2:5" ht="15" customHeight="1" x14ac:dyDescent="0.3">
      <c r="B76" s="8" t="s">
        <v>175</v>
      </c>
      <c r="C76" s="9">
        <v>0</v>
      </c>
      <c r="D76" s="9">
        <v>22</v>
      </c>
      <c r="E76" s="180">
        <v>5943074.2000000002</v>
      </c>
    </row>
    <row r="77" spans="2:5" ht="15" customHeight="1" x14ac:dyDescent="0.3">
      <c r="B77" s="8" t="s">
        <v>179</v>
      </c>
      <c r="C77" s="9">
        <v>0</v>
      </c>
      <c r="D77" s="9">
        <v>9</v>
      </c>
      <c r="E77" s="180">
        <v>2404083</v>
      </c>
    </row>
    <row r="78" spans="2:5" ht="15" customHeight="1" x14ac:dyDescent="0.3">
      <c r="B78" s="8" t="s">
        <v>180</v>
      </c>
      <c r="C78" s="9">
        <v>0</v>
      </c>
      <c r="D78" s="9">
        <v>36</v>
      </c>
      <c r="E78" s="180">
        <v>28157572.41</v>
      </c>
    </row>
    <row r="79" spans="2:5" ht="15" customHeight="1" x14ac:dyDescent="0.3">
      <c r="B79" s="8" t="s">
        <v>181</v>
      </c>
      <c r="C79" s="9">
        <v>0</v>
      </c>
      <c r="D79" s="9">
        <v>2</v>
      </c>
      <c r="E79" s="180">
        <v>55466</v>
      </c>
    </row>
    <row r="80" spans="2:5" ht="15" customHeight="1" x14ac:dyDescent="0.3">
      <c r="B80" s="8" t="s">
        <v>182</v>
      </c>
      <c r="C80" s="9">
        <v>0</v>
      </c>
      <c r="D80" s="9">
        <v>16</v>
      </c>
      <c r="E80" s="180">
        <v>10678339.039999999</v>
      </c>
    </row>
    <row r="81" spans="2:5" ht="15" customHeight="1" x14ac:dyDescent="0.3">
      <c r="B81" s="8" t="s">
        <v>183</v>
      </c>
      <c r="C81" s="9">
        <v>0</v>
      </c>
      <c r="D81" s="9">
        <v>19</v>
      </c>
      <c r="E81" s="180">
        <v>4894781.0599999996</v>
      </c>
    </row>
    <row r="82" spans="2:5" ht="15" customHeight="1" x14ac:dyDescent="0.3">
      <c r="B82" s="8" t="s">
        <v>184</v>
      </c>
      <c r="C82" s="9">
        <v>0</v>
      </c>
      <c r="D82" s="9">
        <v>14</v>
      </c>
      <c r="E82" s="180">
        <v>115233282.39</v>
      </c>
    </row>
    <row r="83" spans="2:5" ht="15" customHeight="1" x14ac:dyDescent="0.3">
      <c r="B83" s="8" t="s">
        <v>185</v>
      </c>
      <c r="C83" s="9">
        <v>0</v>
      </c>
      <c r="D83" s="9">
        <v>6</v>
      </c>
      <c r="E83" s="180">
        <v>2136175.64</v>
      </c>
    </row>
    <row r="84" spans="2:5" ht="15" customHeight="1" x14ac:dyDescent="0.3">
      <c r="B84" s="8" t="s">
        <v>186</v>
      </c>
      <c r="C84" s="9">
        <v>0</v>
      </c>
      <c r="D84" s="9">
        <v>13</v>
      </c>
      <c r="E84" s="180">
        <v>12539110.460000001</v>
      </c>
    </row>
    <row r="85" spans="2:5" ht="15" customHeight="1" x14ac:dyDescent="0.3">
      <c r="B85" s="8" t="s">
        <v>187</v>
      </c>
      <c r="C85" s="9">
        <v>0</v>
      </c>
      <c r="D85" s="9">
        <v>19</v>
      </c>
      <c r="E85" s="180">
        <v>11350145.279999999</v>
      </c>
    </row>
    <row r="86" spans="2:5" ht="15" customHeight="1" x14ac:dyDescent="0.3">
      <c r="B86" s="8" t="s">
        <v>188</v>
      </c>
      <c r="C86" s="9">
        <v>0</v>
      </c>
      <c r="D86" s="9">
        <v>7</v>
      </c>
      <c r="E86" s="180">
        <v>48691770.740000002</v>
      </c>
    </row>
    <row r="87" spans="2:5" ht="15" customHeight="1" x14ac:dyDescent="0.3">
      <c r="B87" s="8" t="s">
        <v>189</v>
      </c>
      <c r="C87" s="9">
        <v>0</v>
      </c>
      <c r="D87" s="9">
        <v>16</v>
      </c>
      <c r="E87" s="180">
        <v>20447337.59</v>
      </c>
    </row>
    <row r="88" spans="2:5" ht="15" customHeight="1" x14ac:dyDescent="0.3">
      <c r="B88" s="8" t="s">
        <v>190</v>
      </c>
      <c r="C88" s="9">
        <v>0</v>
      </c>
      <c r="D88" s="9">
        <v>9</v>
      </c>
      <c r="E88" s="180">
        <v>6019713.1200000001</v>
      </c>
    </row>
    <row r="89" spans="2:5" ht="15" customHeight="1" x14ac:dyDescent="0.3">
      <c r="B89" s="8" t="s">
        <v>192</v>
      </c>
      <c r="C89" s="9">
        <v>0</v>
      </c>
      <c r="D89" s="9">
        <v>21</v>
      </c>
      <c r="E89" s="180">
        <v>128835532.72</v>
      </c>
    </row>
    <row r="90" spans="2:5" ht="15" customHeight="1" x14ac:dyDescent="0.3">
      <c r="B90" s="8" t="s">
        <v>193</v>
      </c>
      <c r="C90" s="9">
        <v>0</v>
      </c>
      <c r="D90" s="9">
        <v>38</v>
      </c>
      <c r="E90" s="180">
        <v>48279197.899999999</v>
      </c>
    </row>
    <row r="91" spans="2:5" ht="15" customHeight="1" x14ac:dyDescent="0.3">
      <c r="B91" s="8" t="s">
        <v>194</v>
      </c>
      <c r="C91" s="9">
        <v>0</v>
      </c>
      <c r="D91" s="9">
        <v>10</v>
      </c>
      <c r="E91" s="180">
        <v>426798.37</v>
      </c>
    </row>
    <row r="92" spans="2:5" ht="15" customHeight="1" x14ac:dyDescent="0.3">
      <c r="B92" s="8" t="s">
        <v>262</v>
      </c>
      <c r="C92" s="9">
        <v>0</v>
      </c>
      <c r="D92" s="9">
        <v>9</v>
      </c>
      <c r="E92" s="180">
        <v>6820041.3200000003</v>
      </c>
    </row>
    <row r="93" spans="2:5" ht="15" customHeight="1" x14ac:dyDescent="0.3">
      <c r="B93" s="8" t="s">
        <v>263</v>
      </c>
      <c r="C93" s="9">
        <v>0</v>
      </c>
      <c r="D93" s="9">
        <v>17</v>
      </c>
      <c r="E93" s="180">
        <v>54016308.990000002</v>
      </c>
    </row>
    <row r="94" spans="2:5" ht="15" customHeight="1" x14ac:dyDescent="0.3">
      <c r="B94" s="8" t="s">
        <v>264</v>
      </c>
      <c r="C94" s="9">
        <v>0</v>
      </c>
      <c r="D94" s="9">
        <v>20</v>
      </c>
      <c r="E94" s="180">
        <v>7435207.3600000003</v>
      </c>
    </row>
    <row r="95" spans="2:5" ht="15" customHeight="1" x14ac:dyDescent="0.3">
      <c r="B95" s="8" t="s">
        <v>265</v>
      </c>
      <c r="C95" s="9">
        <v>0</v>
      </c>
      <c r="D95" s="9">
        <v>14</v>
      </c>
      <c r="E95" s="180">
        <v>9141458.0899999999</v>
      </c>
    </row>
    <row r="96" spans="2:5" ht="15" customHeight="1" x14ac:dyDescent="0.3">
      <c r="B96" s="8" t="s">
        <v>266</v>
      </c>
      <c r="C96" s="9">
        <v>0</v>
      </c>
      <c r="D96" s="9">
        <v>19</v>
      </c>
      <c r="E96" s="180">
        <v>19511924.890000001</v>
      </c>
    </row>
    <row r="97" spans="2:5" ht="15" customHeight="1" x14ac:dyDescent="0.3">
      <c r="B97" s="8" t="s">
        <v>267</v>
      </c>
      <c r="C97" s="9">
        <v>0</v>
      </c>
      <c r="D97" s="9">
        <v>12</v>
      </c>
      <c r="E97" s="180">
        <v>35733335.939999998</v>
      </c>
    </row>
    <row r="98" spans="2:5" ht="15" customHeight="1" x14ac:dyDescent="0.3">
      <c r="B98" s="8" t="s">
        <v>273</v>
      </c>
      <c r="C98" s="9">
        <v>0</v>
      </c>
      <c r="D98" s="9">
        <v>41</v>
      </c>
      <c r="E98" s="180">
        <v>6865088.2199999997</v>
      </c>
    </row>
    <row r="99" spans="2:5" ht="15" customHeight="1" x14ac:dyDescent="0.3">
      <c r="B99" s="8" t="s">
        <v>274</v>
      </c>
      <c r="C99" s="9">
        <v>0</v>
      </c>
      <c r="D99" s="9">
        <v>34</v>
      </c>
      <c r="E99" s="180">
        <v>49300289.280000001</v>
      </c>
    </row>
    <row r="100" spans="2:5" ht="15" customHeight="1" x14ac:dyDescent="0.3">
      <c r="B100" s="8" t="s">
        <v>275</v>
      </c>
      <c r="C100" s="9">
        <v>0</v>
      </c>
      <c r="D100" s="9">
        <v>29</v>
      </c>
      <c r="E100" s="180">
        <v>4238498.8</v>
      </c>
    </row>
    <row r="101" spans="2:5" ht="15" customHeight="1" x14ac:dyDescent="0.3">
      <c r="B101" s="8" t="s">
        <v>276</v>
      </c>
      <c r="C101" s="9">
        <v>0</v>
      </c>
      <c r="D101" s="9">
        <v>24</v>
      </c>
      <c r="E101" s="180">
        <v>23392475.190000001</v>
      </c>
    </row>
    <row r="102" spans="2:5" ht="15" customHeight="1" x14ac:dyDescent="0.3">
      <c r="B102" s="8" t="s">
        <v>277</v>
      </c>
      <c r="C102" s="9">
        <v>0</v>
      </c>
      <c r="D102" s="9">
        <v>81</v>
      </c>
      <c r="E102" s="180">
        <v>54298360.549999997</v>
      </c>
    </row>
    <row r="103" spans="2:5" ht="15" customHeight="1" x14ac:dyDescent="0.3">
      <c r="B103" s="8" t="s">
        <v>278</v>
      </c>
      <c r="C103" s="9">
        <v>0</v>
      </c>
      <c r="D103" s="9">
        <v>3</v>
      </c>
      <c r="E103" s="180">
        <v>921183.5</v>
      </c>
    </row>
    <row r="104" spans="2:5" ht="15" customHeight="1" x14ac:dyDescent="0.3">
      <c r="B104" s="8" t="s">
        <v>279</v>
      </c>
      <c r="C104" s="9">
        <v>0</v>
      </c>
      <c r="D104" s="9">
        <v>61</v>
      </c>
      <c r="E104" s="180">
        <v>14687007.609999999</v>
      </c>
    </row>
    <row r="105" spans="2:5" ht="15" customHeight="1" x14ac:dyDescent="0.3">
      <c r="B105" s="8" t="s">
        <v>280</v>
      </c>
      <c r="C105" s="9">
        <v>0</v>
      </c>
      <c r="D105" s="9">
        <v>46</v>
      </c>
      <c r="E105" s="180">
        <v>54931970.880000003</v>
      </c>
    </row>
    <row r="106" spans="2:5" ht="15" customHeight="1" x14ac:dyDescent="0.3">
      <c r="B106" s="8" t="s">
        <v>282</v>
      </c>
      <c r="C106" s="9">
        <v>0</v>
      </c>
      <c r="D106" s="9">
        <v>33</v>
      </c>
      <c r="E106" s="180">
        <v>38859999.960000001</v>
      </c>
    </row>
    <row r="107" spans="2:5" ht="15" customHeight="1" x14ac:dyDescent="0.3">
      <c r="B107" s="8" t="s">
        <v>283</v>
      </c>
      <c r="C107" s="9">
        <v>0</v>
      </c>
      <c r="D107" s="9">
        <v>50</v>
      </c>
      <c r="E107" s="180">
        <v>4678018.24</v>
      </c>
    </row>
    <row r="108" spans="2:5" ht="15" customHeight="1" x14ac:dyDescent="0.3">
      <c r="B108" s="8" t="s">
        <v>284</v>
      </c>
      <c r="C108" s="9">
        <v>0</v>
      </c>
      <c r="D108" s="9">
        <v>30</v>
      </c>
      <c r="E108" s="180">
        <v>22742962.969999999</v>
      </c>
    </row>
    <row r="109" spans="2:5" ht="15" customHeight="1" x14ac:dyDescent="0.3">
      <c r="B109" s="8" t="s">
        <v>287</v>
      </c>
      <c r="C109" s="9">
        <v>0</v>
      </c>
      <c r="D109" s="9">
        <v>25</v>
      </c>
      <c r="E109" s="180">
        <v>4061782.1</v>
      </c>
    </row>
    <row r="110" spans="2:5" ht="15" customHeight="1" x14ac:dyDescent="0.3">
      <c r="B110" s="8" t="s">
        <v>290</v>
      </c>
      <c r="C110" s="9">
        <v>0</v>
      </c>
      <c r="D110" s="9">
        <v>24</v>
      </c>
      <c r="E110" s="180">
        <v>41199965.700000003</v>
      </c>
    </row>
    <row r="111" spans="2:5" ht="15" customHeight="1" x14ac:dyDescent="0.3">
      <c r="B111" s="8" t="s">
        <v>291</v>
      </c>
      <c r="C111" s="9">
        <v>0</v>
      </c>
      <c r="D111" s="9">
        <v>33</v>
      </c>
      <c r="E111" s="180">
        <v>53026774.810000002</v>
      </c>
    </row>
    <row r="112" spans="2:5" ht="15" customHeight="1" x14ac:dyDescent="0.3">
      <c r="B112" s="8" t="s">
        <v>292</v>
      </c>
      <c r="C112" s="9">
        <v>0</v>
      </c>
      <c r="D112" s="9">
        <v>27</v>
      </c>
      <c r="E112" s="180">
        <v>3332869.42</v>
      </c>
    </row>
    <row r="113" spans="2:5" ht="15" customHeight="1" x14ac:dyDescent="0.3">
      <c r="B113" s="8" t="s">
        <v>293</v>
      </c>
      <c r="C113" s="9">
        <v>0</v>
      </c>
      <c r="D113" s="9">
        <v>26</v>
      </c>
      <c r="E113" s="180">
        <v>50926197.310000002</v>
      </c>
    </row>
    <row r="114" spans="2:5" ht="15" customHeight="1" x14ac:dyDescent="0.3">
      <c r="B114" s="8" t="s">
        <v>294</v>
      </c>
      <c r="C114" s="9">
        <v>0</v>
      </c>
      <c r="D114" s="9">
        <v>69</v>
      </c>
      <c r="E114" s="180">
        <v>81039127.129999995</v>
      </c>
    </row>
    <row r="115" spans="2:5" ht="15" customHeight="1" x14ac:dyDescent="0.3">
      <c r="B115" s="8" t="s">
        <v>301</v>
      </c>
      <c r="C115" s="9">
        <v>0</v>
      </c>
      <c r="D115" s="9">
        <v>6</v>
      </c>
      <c r="E115" s="180">
        <v>3064183.61</v>
      </c>
    </row>
    <row r="116" spans="2:5" ht="15" customHeight="1" x14ac:dyDescent="0.3">
      <c r="B116" s="8" t="s">
        <v>306</v>
      </c>
      <c r="C116" s="9">
        <v>0</v>
      </c>
      <c r="D116" s="9">
        <v>47</v>
      </c>
      <c r="E116" s="180">
        <v>13292904.02</v>
      </c>
    </row>
    <row r="117" spans="2:5" ht="15" customHeight="1" x14ac:dyDescent="0.3">
      <c r="B117" s="8" t="s">
        <v>307</v>
      </c>
      <c r="C117" s="9">
        <v>0</v>
      </c>
      <c r="D117" s="9">
        <v>24</v>
      </c>
      <c r="E117" s="180">
        <v>4011544.08</v>
      </c>
    </row>
    <row r="118" spans="2:5" ht="15" customHeight="1" x14ac:dyDescent="0.3">
      <c r="B118" s="8" t="s">
        <v>308</v>
      </c>
      <c r="C118" s="9">
        <v>0</v>
      </c>
      <c r="D118" s="9">
        <v>26</v>
      </c>
      <c r="E118" s="180">
        <v>42456653.909999996</v>
      </c>
    </row>
    <row r="119" spans="2:5" ht="15" customHeight="1" x14ac:dyDescent="0.3">
      <c r="B119" s="8" t="s">
        <v>309</v>
      </c>
      <c r="C119" s="9">
        <v>0</v>
      </c>
      <c r="D119" s="9">
        <v>30</v>
      </c>
      <c r="E119" s="180">
        <v>19778450.02</v>
      </c>
    </row>
    <row r="120" spans="2:5" ht="15" customHeight="1" x14ac:dyDescent="0.3">
      <c r="B120" s="8" t="s">
        <v>314</v>
      </c>
      <c r="C120" s="9">
        <v>0</v>
      </c>
      <c r="D120" s="9">
        <v>29</v>
      </c>
      <c r="E120" s="180">
        <v>14088499.57</v>
      </c>
    </row>
    <row r="121" spans="2:5" ht="15" customHeight="1" x14ac:dyDescent="0.3">
      <c r="B121" s="8" t="s">
        <v>315</v>
      </c>
      <c r="C121" s="9">
        <v>0</v>
      </c>
      <c r="D121" s="9">
        <v>16</v>
      </c>
      <c r="E121" s="180">
        <v>3667942</v>
      </c>
    </row>
    <row r="122" spans="2:5" ht="15" customHeight="1" x14ac:dyDescent="0.3">
      <c r="B122" s="8" t="s">
        <v>316</v>
      </c>
      <c r="C122" s="9">
        <v>0</v>
      </c>
      <c r="D122" s="9">
        <v>16</v>
      </c>
      <c r="E122" s="180">
        <v>67466109.120000005</v>
      </c>
    </row>
    <row r="123" spans="2:5" ht="15" customHeight="1" x14ac:dyDescent="0.3">
      <c r="B123" s="8" t="s">
        <v>317</v>
      </c>
      <c r="C123" s="9">
        <v>0</v>
      </c>
      <c r="D123" s="9">
        <v>8</v>
      </c>
      <c r="E123" s="180">
        <v>6659189.4400000004</v>
      </c>
    </row>
    <row r="124" spans="2:5" ht="15" customHeight="1" x14ac:dyDescent="0.3">
      <c r="B124" s="8" t="s">
        <v>318</v>
      </c>
      <c r="C124" s="9">
        <v>0</v>
      </c>
      <c r="D124" s="9">
        <v>6</v>
      </c>
      <c r="E124" s="180">
        <v>6899834</v>
      </c>
    </row>
    <row r="125" spans="2:5" ht="15" customHeight="1" x14ac:dyDescent="0.3">
      <c r="B125" s="8" t="s">
        <v>319</v>
      </c>
      <c r="C125" s="9">
        <v>0</v>
      </c>
      <c r="D125" s="9">
        <v>10</v>
      </c>
      <c r="E125" s="180">
        <v>27681731.75</v>
      </c>
    </row>
    <row r="126" spans="2:5" ht="15" customHeight="1" x14ac:dyDescent="0.3">
      <c r="B126" s="8" t="s">
        <v>320</v>
      </c>
      <c r="C126" s="9">
        <v>0</v>
      </c>
      <c r="D126" s="9">
        <v>22</v>
      </c>
      <c r="E126" s="180">
        <v>55071963.200000003</v>
      </c>
    </row>
    <row r="127" spans="2:5" ht="15" customHeight="1" x14ac:dyDescent="0.3">
      <c r="B127" s="8" t="s">
        <v>343</v>
      </c>
      <c r="C127" s="9">
        <v>0</v>
      </c>
      <c r="D127" s="9">
        <v>6</v>
      </c>
      <c r="E127" s="180">
        <v>24593069.23</v>
      </c>
    </row>
    <row r="128" spans="2:5" ht="15" customHeight="1" x14ac:dyDescent="0.3">
      <c r="B128" s="8" t="s">
        <v>344</v>
      </c>
      <c r="C128" s="9">
        <v>0</v>
      </c>
      <c r="D128" s="9">
        <v>33</v>
      </c>
      <c r="E128" s="180">
        <v>31509883.41</v>
      </c>
    </row>
    <row r="129" spans="2:5" ht="15" customHeight="1" x14ac:dyDescent="0.3">
      <c r="B129" s="8" t="s">
        <v>345</v>
      </c>
      <c r="C129" s="9">
        <v>0</v>
      </c>
      <c r="D129" s="9">
        <v>10</v>
      </c>
      <c r="E129" s="180">
        <v>41836672.350000001</v>
      </c>
    </row>
    <row r="130" spans="2:5" ht="15" customHeight="1" x14ac:dyDescent="0.3">
      <c r="B130" s="8" t="s">
        <v>346</v>
      </c>
      <c r="C130" s="9">
        <v>0</v>
      </c>
      <c r="D130" s="9">
        <v>12</v>
      </c>
      <c r="E130" s="180">
        <v>4200867.63</v>
      </c>
    </row>
    <row r="131" spans="2:5" ht="15" customHeight="1" x14ac:dyDescent="0.3">
      <c r="B131" s="8" t="s">
        <v>347</v>
      </c>
      <c r="C131" s="9">
        <v>0</v>
      </c>
      <c r="D131" s="9">
        <v>25</v>
      </c>
      <c r="E131" s="180">
        <v>5063824.3899999997</v>
      </c>
    </row>
    <row r="132" spans="2:5" ht="15" customHeight="1" x14ac:dyDescent="0.3">
      <c r="B132" s="8" t="s">
        <v>348</v>
      </c>
      <c r="C132" s="9">
        <v>0</v>
      </c>
      <c r="D132" s="9">
        <v>28</v>
      </c>
      <c r="E132" s="180">
        <v>8564423.9000000004</v>
      </c>
    </row>
    <row r="133" spans="2:5" ht="15" customHeight="1" x14ac:dyDescent="0.3">
      <c r="B133" s="8" t="s">
        <v>349</v>
      </c>
      <c r="C133" s="9">
        <v>0</v>
      </c>
      <c r="D133" s="9">
        <v>40</v>
      </c>
      <c r="E133" s="180">
        <v>5463810.5800000001</v>
      </c>
    </row>
    <row r="134" spans="2:5" ht="15" customHeight="1" x14ac:dyDescent="0.3">
      <c r="B134" s="8" t="s">
        <v>350</v>
      </c>
      <c r="C134" s="9">
        <v>0</v>
      </c>
      <c r="D134" s="9">
        <v>40</v>
      </c>
      <c r="E134" s="180">
        <v>44465521.840000004</v>
      </c>
    </row>
    <row r="135" spans="2:5" ht="15" customHeight="1" x14ac:dyDescent="0.3">
      <c r="B135" s="8" t="s">
        <v>351</v>
      </c>
      <c r="C135" s="9">
        <v>0</v>
      </c>
      <c r="D135" s="9">
        <v>21</v>
      </c>
      <c r="E135" s="180">
        <v>3614170.82</v>
      </c>
    </row>
    <row r="136" spans="2:5" ht="15" customHeight="1" x14ac:dyDescent="0.3">
      <c r="B136" s="8" t="s">
        <v>356</v>
      </c>
      <c r="C136" s="9">
        <v>0</v>
      </c>
      <c r="D136" s="9">
        <v>20</v>
      </c>
      <c r="E136" s="180">
        <v>27599496.190000001</v>
      </c>
    </row>
    <row r="137" spans="2:5" ht="15" customHeight="1" x14ac:dyDescent="0.3">
      <c r="B137" s="8" t="s">
        <v>360</v>
      </c>
      <c r="C137" s="9">
        <v>0</v>
      </c>
      <c r="D137" s="9">
        <v>21</v>
      </c>
      <c r="E137" s="180">
        <v>45052828.119999997</v>
      </c>
    </row>
    <row r="138" spans="2:5" ht="15" customHeight="1" x14ac:dyDescent="0.3">
      <c r="B138" s="8" t="s">
        <v>376</v>
      </c>
      <c r="C138" s="9">
        <v>0</v>
      </c>
      <c r="D138" s="9">
        <v>16</v>
      </c>
      <c r="E138" s="180">
        <v>60138040.600000001</v>
      </c>
    </row>
    <row r="139" spans="2:5" ht="15" customHeight="1" x14ac:dyDescent="0.3">
      <c r="B139" s="8" t="s">
        <v>377</v>
      </c>
      <c r="C139" s="9">
        <v>0</v>
      </c>
      <c r="D139" s="9">
        <v>25</v>
      </c>
      <c r="E139" s="180">
        <v>127897565.61</v>
      </c>
    </row>
    <row r="140" spans="2:5" ht="15" customHeight="1" x14ac:dyDescent="0.3">
      <c r="B140" s="8" t="s">
        <v>399</v>
      </c>
      <c r="C140" s="9">
        <v>0</v>
      </c>
      <c r="D140" s="9">
        <v>14</v>
      </c>
      <c r="E140" s="180">
        <v>14284069.369999999</v>
      </c>
    </row>
    <row r="141" spans="2:5" ht="15" customHeight="1" x14ac:dyDescent="0.3">
      <c r="B141" s="8" t="s">
        <v>400</v>
      </c>
      <c r="C141" s="9">
        <v>0</v>
      </c>
      <c r="D141" s="9">
        <v>18</v>
      </c>
      <c r="E141" s="180">
        <v>42335466.409999996</v>
      </c>
    </row>
    <row r="142" spans="2:5" ht="15" customHeight="1" x14ac:dyDescent="0.3">
      <c r="B142" s="8" t="s">
        <v>401</v>
      </c>
      <c r="C142" s="9">
        <v>0</v>
      </c>
      <c r="D142" s="9">
        <v>14</v>
      </c>
      <c r="E142" s="180">
        <v>10896948.439999999</v>
      </c>
    </row>
    <row r="143" spans="2:5" ht="15" customHeight="1" x14ac:dyDescent="0.3">
      <c r="B143" s="8" t="s">
        <v>404</v>
      </c>
      <c r="C143" s="9">
        <v>0</v>
      </c>
      <c r="D143" s="9">
        <v>9</v>
      </c>
      <c r="E143" s="180">
        <v>44469128.109999999</v>
      </c>
    </row>
    <row r="144" spans="2:5" ht="15" customHeight="1" x14ac:dyDescent="0.3">
      <c r="B144" s="8" t="s">
        <v>410</v>
      </c>
      <c r="C144" s="9">
        <v>0</v>
      </c>
      <c r="D144" s="9">
        <v>18</v>
      </c>
      <c r="E144" s="180">
        <v>5560927.29</v>
      </c>
    </row>
    <row r="145" spans="2:5" ht="15" customHeight="1" x14ac:dyDescent="0.3">
      <c r="B145" s="8" t="s">
        <v>411</v>
      </c>
      <c r="C145" s="9">
        <v>0</v>
      </c>
      <c r="D145" s="9">
        <v>21</v>
      </c>
      <c r="E145" s="180">
        <v>44596734.32</v>
      </c>
    </row>
    <row r="146" spans="2:5" ht="15" customHeight="1" x14ac:dyDescent="0.3">
      <c r="B146" s="8" t="s">
        <v>414</v>
      </c>
      <c r="C146" s="9">
        <v>0</v>
      </c>
      <c r="D146" s="9">
        <v>17</v>
      </c>
      <c r="E146" s="180">
        <v>16488787.93</v>
      </c>
    </row>
    <row r="147" spans="2:5" ht="15" customHeight="1" x14ac:dyDescent="0.3">
      <c r="B147" s="8" t="s">
        <v>430</v>
      </c>
      <c r="C147" s="9">
        <v>0</v>
      </c>
      <c r="D147" s="9">
        <v>27</v>
      </c>
      <c r="E147" s="180">
        <v>40360670.579999998</v>
      </c>
    </row>
    <row r="148" spans="2:5" ht="15" customHeight="1" x14ac:dyDescent="0.3">
      <c r="B148" s="8" t="s">
        <v>447</v>
      </c>
      <c r="C148" s="9">
        <v>0</v>
      </c>
      <c r="D148" s="9">
        <v>24</v>
      </c>
      <c r="E148" s="180">
        <v>40988412.810000002</v>
      </c>
    </row>
    <row r="149" spans="2:5" ht="15" customHeight="1" x14ac:dyDescent="0.3">
      <c r="B149" s="8" t="s">
        <v>486</v>
      </c>
      <c r="C149" s="9">
        <v>0</v>
      </c>
      <c r="D149" s="9">
        <v>12</v>
      </c>
      <c r="E149" s="180">
        <v>18492530.600000001</v>
      </c>
    </row>
    <row r="150" spans="2:5" ht="15" customHeight="1" x14ac:dyDescent="0.3">
      <c r="B150" s="8" t="s">
        <v>487</v>
      </c>
      <c r="C150" s="9">
        <v>0</v>
      </c>
      <c r="D150" s="9">
        <v>32</v>
      </c>
      <c r="E150" s="180">
        <v>138696827.28</v>
      </c>
    </row>
    <row r="151" spans="2:5" ht="15" customHeight="1" x14ac:dyDescent="0.3">
      <c r="B151" s="8" t="s">
        <v>488</v>
      </c>
      <c r="C151" s="9">
        <v>0</v>
      </c>
      <c r="D151" s="9">
        <v>3</v>
      </c>
      <c r="E151" s="180">
        <v>5124660.87</v>
      </c>
    </row>
    <row r="152" spans="2:5" ht="15" customHeight="1" x14ac:dyDescent="0.3">
      <c r="B152" s="8" t="s">
        <v>489</v>
      </c>
      <c r="C152" s="9">
        <v>0</v>
      </c>
      <c r="D152" s="9">
        <v>25</v>
      </c>
      <c r="E152" s="180">
        <v>26568585.870000001</v>
      </c>
    </row>
    <row r="153" spans="2:5" ht="15" customHeight="1" x14ac:dyDescent="0.3">
      <c r="B153" s="8" t="s">
        <v>490</v>
      </c>
      <c r="C153" s="9">
        <v>0</v>
      </c>
      <c r="D153" s="9">
        <v>24</v>
      </c>
      <c r="E153" s="180">
        <v>53603321.240000002</v>
      </c>
    </row>
    <row r="154" spans="2:5" ht="15" customHeight="1" x14ac:dyDescent="0.3">
      <c r="B154" s="8" t="s">
        <v>496</v>
      </c>
      <c r="C154" s="9">
        <v>0</v>
      </c>
      <c r="D154" s="9">
        <v>18</v>
      </c>
      <c r="E154" s="180">
        <v>15797320.189999999</v>
      </c>
    </row>
    <row r="156" spans="2:5" ht="15" customHeight="1" x14ac:dyDescent="0.3">
      <c r="B156" s="93" t="s">
        <v>261</v>
      </c>
    </row>
  </sheetData>
  <mergeCells count="3">
    <mergeCell ref="A1:A4"/>
    <mergeCell ref="B3:B4"/>
    <mergeCell ref="C3:E3"/>
  </mergeCells>
  <phoneticPr fontId="39" type="noConversion"/>
  <hyperlinks>
    <hyperlink ref="A1:A4" location="Indice!A1" display="Indice" xr:uid="{00000000-0004-0000-0900-000000000000}"/>
  </hyperlinks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36" orientation="portrait" r:id="rId1"/>
  <headerFooter>
    <oddHeader>&amp;C&amp;F</oddHeader>
    <oddFooter>&amp;R&amp;A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oja21">
    <pageSetUpPr fitToPage="1"/>
  </sheetPr>
  <dimension ref="A1:E156"/>
  <sheetViews>
    <sheetView showGridLines="0" workbookViewId="0">
      <pane xSplit="2" ySplit="4" topLeftCell="C144" activePane="bottomRight" state="frozen"/>
      <selection activeCell="G22" sqref="G22"/>
      <selection pane="topRight" activeCell="G22" sqref="G22"/>
      <selection pane="bottomLeft" activeCell="G22" sqref="G22"/>
      <selection pane="bottomRight" activeCell="J157" sqref="J157"/>
    </sheetView>
  </sheetViews>
  <sheetFormatPr baseColWidth="10" defaultColWidth="8.88671875" defaultRowHeight="15" customHeight="1" x14ac:dyDescent="0.3"/>
  <cols>
    <col min="1" max="1" width="7.5546875" style="2" customWidth="1"/>
    <col min="2" max="2" width="55.6640625" style="2" customWidth="1"/>
    <col min="3" max="3" width="10.6640625" style="2" customWidth="1"/>
    <col min="4" max="4" width="20.6640625" style="2" customWidth="1"/>
    <col min="5" max="5" width="20.6640625" style="181" customWidth="1"/>
    <col min="6" max="6" width="3.6640625" style="2" customWidth="1"/>
    <col min="7" max="13" width="10.6640625" style="2" customWidth="1"/>
    <col min="14" max="16384" width="8.88671875" style="2"/>
  </cols>
  <sheetData>
    <row r="1" spans="1:5" s="12" customFormat="1" ht="50.1" customHeight="1" x14ac:dyDescent="0.3">
      <c r="A1" s="278" t="s">
        <v>170</v>
      </c>
      <c r="B1" s="30" t="s">
        <v>56</v>
      </c>
      <c r="E1" s="121"/>
    </row>
    <row r="2" spans="1:5" s="12" customFormat="1" ht="20.100000000000001" customHeight="1" x14ac:dyDescent="0.3">
      <c r="A2" s="279"/>
      <c r="B2" s="50" t="s">
        <v>200</v>
      </c>
      <c r="E2" s="121"/>
    </row>
    <row r="3" spans="1:5" s="12" customFormat="1" ht="20.100000000000001" customHeight="1" x14ac:dyDescent="0.3">
      <c r="A3" s="279"/>
      <c r="B3" s="323" t="s">
        <v>2</v>
      </c>
      <c r="C3" s="281" t="s">
        <v>303</v>
      </c>
      <c r="D3" s="281"/>
      <c r="E3" s="281"/>
    </row>
    <row r="4" spans="1:5" s="12" customFormat="1" ht="20.100000000000001" customHeight="1" x14ac:dyDescent="0.3">
      <c r="A4" s="280"/>
      <c r="B4" s="323"/>
      <c r="C4" s="22" t="s">
        <v>96</v>
      </c>
      <c r="D4" s="22" t="s">
        <v>97</v>
      </c>
      <c r="E4" s="179" t="s">
        <v>0</v>
      </c>
    </row>
    <row r="5" spans="1:5" ht="15" customHeight="1" x14ac:dyDescent="0.3">
      <c r="B5" s="8" t="s">
        <v>3</v>
      </c>
      <c r="C5" s="9">
        <v>0</v>
      </c>
      <c r="D5" s="9">
        <v>2</v>
      </c>
      <c r="E5" s="180">
        <v>3228</v>
      </c>
    </row>
    <row r="6" spans="1:5" ht="15" customHeight="1" x14ac:dyDescent="0.3">
      <c r="B6" s="8" t="s">
        <v>4</v>
      </c>
      <c r="C6" s="9">
        <v>0</v>
      </c>
      <c r="D6" s="9">
        <v>21</v>
      </c>
      <c r="E6" s="180">
        <v>682166.82</v>
      </c>
    </row>
    <row r="7" spans="1:5" ht="15" customHeight="1" x14ac:dyDescent="0.3">
      <c r="B7" s="8" t="s">
        <v>5</v>
      </c>
      <c r="C7" s="9">
        <v>0</v>
      </c>
      <c r="D7" s="9">
        <v>22</v>
      </c>
      <c r="E7" s="180">
        <v>4973698.54</v>
      </c>
    </row>
    <row r="8" spans="1:5" ht="15" customHeight="1" x14ac:dyDescent="0.3">
      <c r="B8" s="8" t="s">
        <v>6</v>
      </c>
      <c r="C8" s="9">
        <v>0</v>
      </c>
      <c r="D8" s="9">
        <v>22</v>
      </c>
      <c r="E8" s="180">
        <v>729946.66</v>
      </c>
    </row>
    <row r="9" spans="1:5" ht="15" customHeight="1" x14ac:dyDescent="0.3">
      <c r="B9" s="8" t="s">
        <v>7</v>
      </c>
      <c r="C9" s="9">
        <v>0</v>
      </c>
      <c r="D9" s="9">
        <v>21</v>
      </c>
      <c r="E9" s="180">
        <v>370438.75</v>
      </c>
    </row>
    <row r="10" spans="1:5" ht="15" customHeight="1" x14ac:dyDescent="0.3">
      <c r="B10" s="8" t="s">
        <v>8</v>
      </c>
      <c r="C10" s="9">
        <v>0</v>
      </c>
      <c r="D10" s="9">
        <v>40</v>
      </c>
      <c r="E10" s="180">
        <v>815622.99</v>
      </c>
    </row>
    <row r="11" spans="1:5" ht="15" customHeight="1" x14ac:dyDescent="0.3">
      <c r="B11" s="8" t="s">
        <v>9</v>
      </c>
      <c r="C11" s="9">
        <v>0</v>
      </c>
      <c r="D11" s="9">
        <v>30</v>
      </c>
      <c r="E11" s="180">
        <v>434328.27</v>
      </c>
    </row>
    <row r="12" spans="1:5" ht="15" customHeight="1" x14ac:dyDescent="0.3">
      <c r="B12" s="8" t="s">
        <v>10</v>
      </c>
      <c r="C12" s="9">
        <v>0</v>
      </c>
      <c r="D12" s="9">
        <v>30</v>
      </c>
      <c r="E12" s="180">
        <v>724595.67</v>
      </c>
    </row>
    <row r="13" spans="1:5" ht="15" customHeight="1" x14ac:dyDescent="0.3">
      <c r="B13" s="8" t="s">
        <v>11</v>
      </c>
      <c r="C13" s="9">
        <v>0</v>
      </c>
      <c r="D13" s="9">
        <v>35</v>
      </c>
      <c r="E13" s="180">
        <v>5199704.33</v>
      </c>
    </row>
    <row r="14" spans="1:5" ht="15" customHeight="1" x14ac:dyDescent="0.3">
      <c r="B14" s="8" t="s">
        <v>12</v>
      </c>
      <c r="C14" s="9">
        <v>0</v>
      </c>
      <c r="D14" s="9">
        <v>31</v>
      </c>
      <c r="E14" s="180">
        <v>814540.71</v>
      </c>
    </row>
    <row r="15" spans="1:5" ht="15" customHeight="1" x14ac:dyDescent="0.3">
      <c r="B15" s="8" t="s">
        <v>13</v>
      </c>
      <c r="C15" s="9">
        <v>0</v>
      </c>
      <c r="D15" s="9">
        <v>39</v>
      </c>
      <c r="E15" s="180">
        <v>490631.69</v>
      </c>
    </row>
    <row r="16" spans="1:5" ht="15" customHeight="1" x14ac:dyDescent="0.3">
      <c r="B16" s="8" t="s">
        <v>14</v>
      </c>
      <c r="C16" s="9">
        <v>0</v>
      </c>
      <c r="D16" s="9">
        <v>38</v>
      </c>
      <c r="E16" s="180">
        <v>995016.29</v>
      </c>
    </row>
    <row r="17" spans="2:5" ht="15" customHeight="1" x14ac:dyDescent="0.3">
      <c r="B17" s="8" t="s">
        <v>15</v>
      </c>
      <c r="C17" s="9">
        <v>0</v>
      </c>
      <c r="D17" s="9">
        <v>27</v>
      </c>
      <c r="E17" s="180">
        <v>288931.31</v>
      </c>
    </row>
    <row r="18" spans="2:5" ht="15" customHeight="1" x14ac:dyDescent="0.3">
      <c r="B18" s="8" t="s">
        <v>16</v>
      </c>
      <c r="C18" s="9">
        <v>0</v>
      </c>
      <c r="D18" s="9">
        <v>42</v>
      </c>
      <c r="E18" s="180">
        <v>21150756.489999998</v>
      </c>
    </row>
    <row r="19" spans="2:5" ht="15" customHeight="1" x14ac:dyDescent="0.3">
      <c r="B19" s="8" t="s">
        <v>17</v>
      </c>
      <c r="C19" s="9">
        <v>0</v>
      </c>
      <c r="D19" s="9">
        <v>39</v>
      </c>
      <c r="E19" s="180">
        <v>8112014.6699999999</v>
      </c>
    </row>
    <row r="20" spans="2:5" ht="15" customHeight="1" x14ac:dyDescent="0.3">
      <c r="B20" s="8" t="s">
        <v>18</v>
      </c>
      <c r="C20" s="9">
        <v>0</v>
      </c>
      <c r="D20" s="9">
        <v>38</v>
      </c>
      <c r="E20" s="180">
        <v>551885.81000000006</v>
      </c>
    </row>
    <row r="21" spans="2:5" ht="15" customHeight="1" x14ac:dyDescent="0.3">
      <c r="B21" s="8" t="s">
        <v>19</v>
      </c>
      <c r="C21" s="9">
        <v>0</v>
      </c>
      <c r="D21" s="9">
        <v>38</v>
      </c>
      <c r="E21" s="180">
        <v>791062.22</v>
      </c>
    </row>
    <row r="22" spans="2:5" ht="15" customHeight="1" x14ac:dyDescent="0.3">
      <c r="B22" s="8" t="s">
        <v>20</v>
      </c>
      <c r="C22" s="9">
        <v>0</v>
      </c>
      <c r="D22" s="9">
        <v>48</v>
      </c>
      <c r="E22" s="180">
        <v>1204644.8999999999</v>
      </c>
    </row>
    <row r="23" spans="2:5" ht="15" customHeight="1" x14ac:dyDescent="0.3">
      <c r="B23" s="8" t="s">
        <v>21</v>
      </c>
      <c r="C23" s="9">
        <v>0</v>
      </c>
      <c r="D23" s="9">
        <v>32</v>
      </c>
      <c r="E23" s="180">
        <v>383987.61</v>
      </c>
    </row>
    <row r="24" spans="2:5" ht="15" customHeight="1" x14ac:dyDescent="0.3">
      <c r="B24" s="8" t="s">
        <v>22</v>
      </c>
      <c r="C24" s="9">
        <v>0</v>
      </c>
      <c r="D24" s="9">
        <v>55</v>
      </c>
      <c r="E24" s="180">
        <v>922475.28</v>
      </c>
    </row>
    <row r="25" spans="2:5" ht="15" customHeight="1" x14ac:dyDescent="0.3">
      <c r="B25" s="8" t="s">
        <v>23</v>
      </c>
      <c r="C25" s="9">
        <v>0</v>
      </c>
      <c r="D25" s="9">
        <v>39</v>
      </c>
      <c r="E25" s="180">
        <v>7927576.3399999999</v>
      </c>
    </row>
    <row r="26" spans="2:5" ht="15" customHeight="1" x14ac:dyDescent="0.3">
      <c r="B26" s="8" t="s">
        <v>24</v>
      </c>
      <c r="C26" s="9">
        <v>0</v>
      </c>
      <c r="D26" s="9">
        <v>55</v>
      </c>
      <c r="E26" s="180">
        <v>2697402.86</v>
      </c>
    </row>
    <row r="27" spans="2:5" ht="15" customHeight="1" x14ac:dyDescent="0.3">
      <c r="B27" s="8" t="s">
        <v>25</v>
      </c>
      <c r="C27" s="9">
        <v>0</v>
      </c>
      <c r="D27" s="9">
        <v>38</v>
      </c>
      <c r="E27" s="180">
        <v>396425.78</v>
      </c>
    </row>
    <row r="28" spans="2:5" ht="15" customHeight="1" x14ac:dyDescent="0.3">
      <c r="B28" s="8" t="s">
        <v>26</v>
      </c>
      <c r="C28" s="9">
        <v>0</v>
      </c>
      <c r="D28" s="9">
        <v>35</v>
      </c>
      <c r="E28" s="180">
        <v>594512.84</v>
      </c>
    </row>
    <row r="29" spans="2:5" ht="15" customHeight="1" x14ac:dyDescent="0.3">
      <c r="B29" s="8" t="s">
        <v>27</v>
      </c>
      <c r="C29" s="9">
        <v>0</v>
      </c>
      <c r="D29" s="9">
        <v>42</v>
      </c>
      <c r="E29" s="180">
        <v>571155.61</v>
      </c>
    </row>
    <row r="30" spans="2:5" ht="15" customHeight="1" x14ac:dyDescent="0.3">
      <c r="B30" s="8" t="s">
        <v>28</v>
      </c>
      <c r="C30" s="9">
        <v>0</v>
      </c>
      <c r="D30" s="9">
        <v>63</v>
      </c>
      <c r="E30" s="180">
        <v>43431936.670000002</v>
      </c>
    </row>
    <row r="31" spans="2:5" ht="15" customHeight="1" x14ac:dyDescent="0.3">
      <c r="B31" s="8" t="s">
        <v>29</v>
      </c>
      <c r="C31" s="9">
        <v>0</v>
      </c>
      <c r="D31" s="9">
        <v>24</v>
      </c>
      <c r="E31" s="180">
        <v>3289740.47</v>
      </c>
    </row>
    <row r="32" spans="2:5" ht="15" customHeight="1" x14ac:dyDescent="0.3">
      <c r="B32" s="8" t="s">
        <v>30</v>
      </c>
      <c r="C32" s="9">
        <v>0</v>
      </c>
      <c r="D32" s="9">
        <v>27</v>
      </c>
      <c r="E32" s="180">
        <v>2540641.38</v>
      </c>
    </row>
    <row r="33" spans="2:5" ht="15" customHeight="1" x14ac:dyDescent="0.3">
      <c r="B33" s="8" t="s">
        <v>31</v>
      </c>
      <c r="C33" s="9">
        <v>0</v>
      </c>
      <c r="D33" s="9">
        <v>34</v>
      </c>
      <c r="E33" s="180">
        <v>209980.37</v>
      </c>
    </row>
    <row r="34" spans="2:5" ht="15" customHeight="1" x14ac:dyDescent="0.3">
      <c r="B34" s="8" t="s">
        <v>32</v>
      </c>
      <c r="C34" s="9">
        <v>0</v>
      </c>
      <c r="D34" s="9">
        <v>44</v>
      </c>
      <c r="E34" s="180">
        <v>618045.99</v>
      </c>
    </row>
    <row r="35" spans="2:5" ht="15" customHeight="1" x14ac:dyDescent="0.3">
      <c r="B35" s="8" t="s">
        <v>33</v>
      </c>
      <c r="C35" s="9">
        <v>0</v>
      </c>
      <c r="D35" s="9">
        <v>37</v>
      </c>
      <c r="E35" s="180">
        <v>397802.45</v>
      </c>
    </row>
    <row r="36" spans="2:5" ht="15" customHeight="1" x14ac:dyDescent="0.3">
      <c r="B36" s="8" t="s">
        <v>34</v>
      </c>
      <c r="C36" s="9">
        <v>0</v>
      </c>
      <c r="D36" s="9">
        <v>43</v>
      </c>
      <c r="E36" s="180">
        <v>869462.62</v>
      </c>
    </row>
    <row r="37" spans="2:5" ht="15" customHeight="1" x14ac:dyDescent="0.3">
      <c r="B37" s="8" t="s">
        <v>35</v>
      </c>
      <c r="C37" s="9">
        <v>0</v>
      </c>
      <c r="D37" s="9">
        <v>32</v>
      </c>
      <c r="E37" s="180">
        <v>4895881.6399999997</v>
      </c>
    </row>
    <row r="38" spans="2:5" ht="15" customHeight="1" x14ac:dyDescent="0.3">
      <c r="B38" s="8" t="s">
        <v>36</v>
      </c>
      <c r="C38" s="9">
        <v>0</v>
      </c>
      <c r="D38" s="9">
        <v>43</v>
      </c>
      <c r="E38" s="180">
        <v>5642140.75</v>
      </c>
    </row>
    <row r="39" spans="2:5" ht="15" customHeight="1" x14ac:dyDescent="0.3">
      <c r="B39" s="8" t="s">
        <v>61</v>
      </c>
      <c r="C39" s="9">
        <v>0</v>
      </c>
      <c r="D39" s="9">
        <v>35</v>
      </c>
      <c r="E39" s="180">
        <v>1108684.5900000001</v>
      </c>
    </row>
    <row r="40" spans="2:5" ht="15" customHeight="1" x14ac:dyDescent="0.3">
      <c r="B40" s="8" t="s">
        <v>62</v>
      </c>
      <c r="C40" s="9">
        <v>0</v>
      </c>
      <c r="D40" s="9">
        <v>75</v>
      </c>
      <c r="E40" s="180">
        <v>628985.22</v>
      </c>
    </row>
    <row r="41" spans="2:5" ht="15" customHeight="1" x14ac:dyDescent="0.3">
      <c r="B41" s="8" t="s">
        <v>63</v>
      </c>
      <c r="C41" s="9">
        <v>0</v>
      </c>
      <c r="D41" s="9">
        <v>88</v>
      </c>
      <c r="E41" s="180">
        <v>427028.97</v>
      </c>
    </row>
    <row r="42" spans="2:5" ht="15" customHeight="1" x14ac:dyDescent="0.3">
      <c r="B42" s="8" t="s">
        <v>64</v>
      </c>
      <c r="C42" s="9">
        <v>0</v>
      </c>
      <c r="D42" s="9">
        <v>96</v>
      </c>
      <c r="E42" s="180">
        <v>849681.94</v>
      </c>
    </row>
    <row r="43" spans="2:5" ht="15" customHeight="1" x14ac:dyDescent="0.3">
      <c r="B43" s="8" t="s">
        <v>65</v>
      </c>
      <c r="C43" s="9">
        <v>0</v>
      </c>
      <c r="D43" s="9">
        <v>86</v>
      </c>
      <c r="E43" s="180">
        <v>8069498.9299999997</v>
      </c>
    </row>
    <row r="44" spans="2:5" ht="15" customHeight="1" x14ac:dyDescent="0.3">
      <c r="B44" s="8" t="s">
        <v>66</v>
      </c>
      <c r="C44" s="9">
        <v>0</v>
      </c>
      <c r="D44" s="9">
        <v>81</v>
      </c>
      <c r="E44" s="180">
        <v>2908319.58</v>
      </c>
    </row>
    <row r="45" spans="2:5" ht="15" customHeight="1" x14ac:dyDescent="0.3">
      <c r="B45" s="8" t="s">
        <v>67</v>
      </c>
      <c r="C45" s="9">
        <v>0</v>
      </c>
      <c r="D45" s="9">
        <v>90</v>
      </c>
      <c r="E45" s="180">
        <v>596526.24</v>
      </c>
    </row>
    <row r="46" spans="2:5" ht="15" customHeight="1" x14ac:dyDescent="0.3">
      <c r="B46" s="8" t="s">
        <v>68</v>
      </c>
      <c r="C46" s="9">
        <v>0</v>
      </c>
      <c r="D46" s="9">
        <v>69</v>
      </c>
      <c r="E46" s="180">
        <v>461414.92</v>
      </c>
    </row>
    <row r="47" spans="2:5" ht="15" customHeight="1" x14ac:dyDescent="0.3">
      <c r="B47" s="8" t="s">
        <v>69</v>
      </c>
      <c r="C47" s="9">
        <v>0</v>
      </c>
      <c r="D47" s="9">
        <v>86</v>
      </c>
      <c r="E47" s="180">
        <v>868218.99</v>
      </c>
    </row>
    <row r="48" spans="2:5" ht="15" customHeight="1" x14ac:dyDescent="0.3">
      <c r="B48" s="8" t="s">
        <v>80</v>
      </c>
      <c r="C48" s="9">
        <v>0</v>
      </c>
      <c r="D48" s="9">
        <v>80</v>
      </c>
      <c r="E48" s="180">
        <v>1144417.75</v>
      </c>
    </row>
    <row r="49" spans="2:5" ht="15" customHeight="1" x14ac:dyDescent="0.3">
      <c r="B49" s="8" t="s">
        <v>81</v>
      </c>
      <c r="C49" s="9">
        <v>0</v>
      </c>
      <c r="D49" s="9">
        <v>82</v>
      </c>
      <c r="E49" s="180">
        <v>8672772.2200000007</v>
      </c>
    </row>
    <row r="50" spans="2:5" ht="15" customHeight="1" x14ac:dyDescent="0.3">
      <c r="B50" s="8" t="s">
        <v>82</v>
      </c>
      <c r="C50" s="9">
        <v>0</v>
      </c>
      <c r="D50" s="9">
        <v>85</v>
      </c>
      <c r="E50" s="180">
        <v>3483481.96</v>
      </c>
    </row>
    <row r="51" spans="2:5" ht="15" customHeight="1" x14ac:dyDescent="0.3">
      <c r="B51" s="8" t="s">
        <v>83</v>
      </c>
      <c r="C51" s="9">
        <v>0</v>
      </c>
      <c r="D51" s="9">
        <v>83</v>
      </c>
      <c r="E51" s="180">
        <v>2023298.65</v>
      </c>
    </row>
    <row r="52" spans="2:5" ht="15" customHeight="1" x14ac:dyDescent="0.3">
      <c r="B52" s="8" t="s">
        <v>101</v>
      </c>
      <c r="C52" s="9">
        <v>0</v>
      </c>
      <c r="D52" s="9">
        <v>82</v>
      </c>
      <c r="E52" s="180">
        <v>993970</v>
      </c>
    </row>
    <row r="53" spans="2:5" ht="15" customHeight="1" x14ac:dyDescent="0.3">
      <c r="B53" s="8" t="s">
        <v>102</v>
      </c>
      <c r="C53" s="9">
        <v>0</v>
      </c>
      <c r="D53" s="9">
        <v>83</v>
      </c>
      <c r="E53" s="180">
        <v>2905068.85</v>
      </c>
    </row>
    <row r="54" spans="2:5" ht="15" customHeight="1" x14ac:dyDescent="0.3">
      <c r="B54" s="8" t="s">
        <v>103</v>
      </c>
      <c r="C54" s="9">
        <v>0</v>
      </c>
      <c r="D54" s="9">
        <v>73</v>
      </c>
      <c r="E54" s="180">
        <v>1487930.66</v>
      </c>
    </row>
    <row r="55" spans="2:5" ht="15" customHeight="1" x14ac:dyDescent="0.3">
      <c r="B55" s="8" t="s">
        <v>104</v>
      </c>
      <c r="C55" s="9">
        <v>0</v>
      </c>
      <c r="D55" s="9">
        <v>86</v>
      </c>
      <c r="E55" s="180">
        <v>5733844.4900000002</v>
      </c>
    </row>
    <row r="56" spans="2:5" ht="15" customHeight="1" x14ac:dyDescent="0.3">
      <c r="B56" s="8" t="s">
        <v>105</v>
      </c>
      <c r="C56" s="9">
        <v>0</v>
      </c>
      <c r="D56" s="9">
        <v>73</v>
      </c>
      <c r="E56" s="180">
        <v>7038365.6100000003</v>
      </c>
    </row>
    <row r="57" spans="2:5" ht="15" customHeight="1" x14ac:dyDescent="0.3">
      <c r="B57" s="8" t="s">
        <v>106</v>
      </c>
      <c r="C57" s="9">
        <v>0</v>
      </c>
      <c r="D57" s="9">
        <v>84</v>
      </c>
      <c r="E57" s="180">
        <v>1152475.33</v>
      </c>
    </row>
    <row r="58" spans="2:5" ht="15" customHeight="1" x14ac:dyDescent="0.3">
      <c r="B58" s="8" t="s">
        <v>107</v>
      </c>
      <c r="C58" s="9">
        <v>0</v>
      </c>
      <c r="D58" s="9">
        <v>87</v>
      </c>
      <c r="E58" s="180">
        <v>77082698.790000007</v>
      </c>
    </row>
    <row r="59" spans="2:5" ht="15" customHeight="1" x14ac:dyDescent="0.3">
      <c r="B59" s="8" t="s">
        <v>108</v>
      </c>
      <c r="C59" s="9">
        <v>0</v>
      </c>
      <c r="D59" s="9">
        <v>77</v>
      </c>
      <c r="E59" s="180">
        <v>5366763.45</v>
      </c>
    </row>
    <row r="60" spans="2:5" ht="15" customHeight="1" x14ac:dyDescent="0.3">
      <c r="B60" s="8" t="s">
        <v>116</v>
      </c>
      <c r="C60" s="9">
        <v>0</v>
      </c>
      <c r="D60" s="9">
        <v>84</v>
      </c>
      <c r="E60" s="180">
        <v>1286498.7</v>
      </c>
    </row>
    <row r="61" spans="2:5" ht="15" customHeight="1" x14ac:dyDescent="0.3">
      <c r="B61" s="8" t="s">
        <v>117</v>
      </c>
      <c r="C61" s="9">
        <v>0</v>
      </c>
      <c r="D61" s="9">
        <v>101</v>
      </c>
      <c r="E61" s="180">
        <v>10438483.449999999</v>
      </c>
    </row>
    <row r="62" spans="2:5" ht="15" customHeight="1" x14ac:dyDescent="0.3">
      <c r="B62" s="8" t="s">
        <v>118</v>
      </c>
      <c r="C62" s="9">
        <v>0</v>
      </c>
      <c r="D62" s="9">
        <v>96</v>
      </c>
      <c r="E62" s="180">
        <v>4281358.59</v>
      </c>
    </row>
    <row r="63" spans="2:5" ht="15" customHeight="1" x14ac:dyDescent="0.3">
      <c r="B63" s="8" t="s">
        <v>119</v>
      </c>
      <c r="C63" s="9">
        <v>0</v>
      </c>
      <c r="D63" s="9">
        <v>91</v>
      </c>
      <c r="E63" s="180">
        <v>2194730.7400000002</v>
      </c>
    </row>
    <row r="64" spans="2:5" ht="15" customHeight="1" x14ac:dyDescent="0.3">
      <c r="B64" s="8" t="s">
        <v>120</v>
      </c>
      <c r="C64" s="9">
        <v>0</v>
      </c>
      <c r="D64" s="9">
        <v>97</v>
      </c>
      <c r="E64" s="180">
        <v>1222707.08</v>
      </c>
    </row>
    <row r="65" spans="2:5" ht="15" customHeight="1" x14ac:dyDescent="0.3">
      <c r="B65" s="8" t="s">
        <v>121</v>
      </c>
      <c r="C65" s="9">
        <v>0</v>
      </c>
      <c r="D65" s="9">
        <v>85</v>
      </c>
      <c r="E65" s="180">
        <v>1948734.72</v>
      </c>
    </row>
    <row r="66" spans="2:5" ht="15" customHeight="1" x14ac:dyDescent="0.3">
      <c r="B66" s="8" t="s">
        <v>122</v>
      </c>
      <c r="C66" s="9">
        <v>0</v>
      </c>
      <c r="D66" s="9">
        <v>78</v>
      </c>
      <c r="E66" s="180">
        <v>1368302.27</v>
      </c>
    </row>
    <row r="67" spans="2:5" ht="15" customHeight="1" x14ac:dyDescent="0.3">
      <c r="B67" s="8" t="s">
        <v>123</v>
      </c>
      <c r="C67" s="9">
        <v>0</v>
      </c>
      <c r="D67" s="9">
        <v>98</v>
      </c>
      <c r="E67" s="180">
        <v>7466294.8099999996</v>
      </c>
    </row>
    <row r="68" spans="2:5" ht="15" customHeight="1" x14ac:dyDescent="0.3">
      <c r="B68" s="8" t="s">
        <v>124</v>
      </c>
      <c r="C68" s="9">
        <v>0</v>
      </c>
      <c r="D68" s="9">
        <v>86</v>
      </c>
      <c r="E68" s="180">
        <v>4772087.05</v>
      </c>
    </row>
    <row r="69" spans="2:5" ht="15" customHeight="1" x14ac:dyDescent="0.3">
      <c r="B69" s="8" t="s">
        <v>145</v>
      </c>
      <c r="C69" s="9">
        <v>0</v>
      </c>
      <c r="D69" s="9">
        <v>94</v>
      </c>
      <c r="E69" s="180">
        <v>5720554.6399999997</v>
      </c>
    </row>
    <row r="70" spans="2:5" ht="15" customHeight="1" x14ac:dyDescent="0.3">
      <c r="B70" s="8" t="s">
        <v>146</v>
      </c>
      <c r="C70" s="9">
        <v>0</v>
      </c>
      <c r="D70" s="9">
        <v>85</v>
      </c>
      <c r="E70" s="180">
        <v>1134906.25</v>
      </c>
    </row>
    <row r="71" spans="2:5" ht="15" customHeight="1" x14ac:dyDescent="0.3">
      <c r="B71" s="8" t="s">
        <v>148</v>
      </c>
      <c r="C71" s="9">
        <v>0</v>
      </c>
      <c r="D71" s="9">
        <v>83</v>
      </c>
      <c r="E71" s="180">
        <v>1032832.44</v>
      </c>
    </row>
    <row r="72" spans="2:5" ht="15" customHeight="1" x14ac:dyDescent="0.3">
      <c r="B72" s="8" t="s">
        <v>171</v>
      </c>
      <c r="C72" s="9">
        <v>0</v>
      </c>
      <c r="D72" s="9">
        <v>83</v>
      </c>
      <c r="E72" s="180">
        <v>1250992.9099999999</v>
      </c>
    </row>
    <row r="73" spans="2:5" ht="15" customHeight="1" x14ac:dyDescent="0.3">
      <c r="B73" s="8" t="s">
        <v>172</v>
      </c>
      <c r="C73" s="9">
        <v>0</v>
      </c>
      <c r="D73" s="9">
        <v>94</v>
      </c>
      <c r="E73" s="180">
        <v>10138039.01</v>
      </c>
    </row>
    <row r="74" spans="2:5" ht="15" customHeight="1" x14ac:dyDescent="0.3">
      <c r="B74" s="8" t="s">
        <v>173</v>
      </c>
      <c r="C74" s="9">
        <v>0</v>
      </c>
      <c r="D74" s="9">
        <v>83</v>
      </c>
      <c r="E74" s="180">
        <v>1077208.32</v>
      </c>
    </row>
    <row r="75" spans="2:5" ht="15" customHeight="1" x14ac:dyDescent="0.3">
      <c r="B75" s="8" t="s">
        <v>174</v>
      </c>
      <c r="C75" s="9">
        <v>0</v>
      </c>
      <c r="D75" s="9">
        <v>92</v>
      </c>
      <c r="E75" s="180">
        <v>5258942.7</v>
      </c>
    </row>
    <row r="76" spans="2:5" ht="15" customHeight="1" x14ac:dyDescent="0.3">
      <c r="B76" s="8" t="s">
        <v>175</v>
      </c>
      <c r="C76" s="9">
        <v>0</v>
      </c>
      <c r="D76" s="9">
        <v>96</v>
      </c>
      <c r="E76" s="180">
        <v>1970650.03</v>
      </c>
    </row>
    <row r="77" spans="2:5" ht="15" customHeight="1" x14ac:dyDescent="0.3">
      <c r="B77" s="8" t="s">
        <v>179</v>
      </c>
      <c r="C77" s="9">
        <v>0</v>
      </c>
      <c r="D77" s="9">
        <v>78</v>
      </c>
      <c r="E77" s="180">
        <v>1007872.35</v>
      </c>
    </row>
    <row r="78" spans="2:5" ht="15" customHeight="1" x14ac:dyDescent="0.3">
      <c r="B78" s="8" t="s">
        <v>180</v>
      </c>
      <c r="C78" s="9">
        <v>0</v>
      </c>
      <c r="D78" s="9">
        <v>92</v>
      </c>
      <c r="E78" s="180">
        <v>1417040.42</v>
      </c>
    </row>
    <row r="79" spans="2:5" ht="15" customHeight="1" x14ac:dyDescent="0.3">
      <c r="B79" s="8" t="s">
        <v>181</v>
      </c>
      <c r="C79" s="9">
        <v>0</v>
      </c>
      <c r="D79" s="9">
        <v>90</v>
      </c>
      <c r="E79" s="180">
        <v>8740741.0700000003</v>
      </c>
    </row>
    <row r="80" spans="2:5" ht="15" customHeight="1" x14ac:dyDescent="0.3">
      <c r="B80" s="8" t="s">
        <v>182</v>
      </c>
      <c r="C80" s="9">
        <v>0</v>
      </c>
      <c r="D80" s="9">
        <v>76</v>
      </c>
      <c r="E80" s="180">
        <v>1377063.32</v>
      </c>
    </row>
    <row r="81" spans="2:5" ht="15" customHeight="1" x14ac:dyDescent="0.3">
      <c r="B81" s="8" t="s">
        <v>183</v>
      </c>
      <c r="C81" s="9">
        <v>0</v>
      </c>
      <c r="D81" s="9">
        <v>77</v>
      </c>
      <c r="E81" s="180">
        <v>2152832.81</v>
      </c>
    </row>
    <row r="82" spans="2:5" ht="15" customHeight="1" x14ac:dyDescent="0.3">
      <c r="B82" s="8" t="s">
        <v>184</v>
      </c>
      <c r="C82" s="9">
        <v>0</v>
      </c>
      <c r="D82" s="9">
        <v>34</v>
      </c>
      <c r="E82" s="180">
        <v>59691726.579999998</v>
      </c>
    </row>
    <row r="83" spans="2:5" ht="15" customHeight="1" x14ac:dyDescent="0.3">
      <c r="B83" s="8" t="s">
        <v>185</v>
      </c>
      <c r="C83" s="9">
        <v>0</v>
      </c>
      <c r="D83" s="9">
        <v>37</v>
      </c>
      <c r="E83" s="180">
        <v>6376416.54</v>
      </c>
    </row>
    <row r="84" spans="2:5" ht="15" customHeight="1" x14ac:dyDescent="0.3">
      <c r="B84" s="8" t="s">
        <v>186</v>
      </c>
      <c r="C84" s="9">
        <v>0</v>
      </c>
      <c r="D84" s="9">
        <v>55</v>
      </c>
      <c r="E84" s="180">
        <v>1270014.55</v>
      </c>
    </row>
    <row r="85" spans="2:5" ht="15" customHeight="1" x14ac:dyDescent="0.3">
      <c r="B85" s="8" t="s">
        <v>187</v>
      </c>
      <c r="C85" s="9">
        <v>0</v>
      </c>
      <c r="D85" s="9">
        <v>67</v>
      </c>
      <c r="E85" s="180">
        <v>7778249.7000000002</v>
      </c>
    </row>
    <row r="86" spans="2:5" ht="15" customHeight="1" x14ac:dyDescent="0.3">
      <c r="B86" s="8" t="s">
        <v>188</v>
      </c>
      <c r="C86" s="9">
        <v>0</v>
      </c>
      <c r="D86" s="9">
        <v>56</v>
      </c>
      <c r="E86" s="180">
        <v>50093166.25</v>
      </c>
    </row>
    <row r="87" spans="2:5" ht="15" customHeight="1" x14ac:dyDescent="0.3">
      <c r="B87" s="8" t="s">
        <v>189</v>
      </c>
      <c r="C87" s="9">
        <v>0</v>
      </c>
      <c r="D87" s="9">
        <v>65</v>
      </c>
      <c r="E87" s="180">
        <v>6614508.9900000002</v>
      </c>
    </row>
    <row r="88" spans="2:5" ht="15" customHeight="1" x14ac:dyDescent="0.3">
      <c r="B88" s="8" t="s">
        <v>190</v>
      </c>
      <c r="C88" s="9">
        <v>0</v>
      </c>
      <c r="D88" s="9">
        <v>68</v>
      </c>
      <c r="E88" s="180">
        <v>3903679.86</v>
      </c>
    </row>
    <row r="89" spans="2:5" ht="15" customHeight="1" x14ac:dyDescent="0.3">
      <c r="B89" s="8" t="s">
        <v>192</v>
      </c>
      <c r="C89" s="9">
        <v>0</v>
      </c>
      <c r="D89" s="9">
        <v>68</v>
      </c>
      <c r="E89" s="180">
        <v>56524695.799999997</v>
      </c>
    </row>
    <row r="90" spans="2:5" ht="15" customHeight="1" x14ac:dyDescent="0.3">
      <c r="B90" s="8" t="s">
        <v>193</v>
      </c>
      <c r="C90" s="9">
        <v>0</v>
      </c>
      <c r="D90" s="9">
        <v>69</v>
      </c>
      <c r="E90" s="180">
        <v>3940017.28</v>
      </c>
    </row>
    <row r="91" spans="2:5" ht="15" customHeight="1" x14ac:dyDescent="0.3">
      <c r="B91" s="8" t="s">
        <v>194</v>
      </c>
      <c r="C91" s="9">
        <v>0</v>
      </c>
      <c r="D91" s="9">
        <v>81</v>
      </c>
      <c r="E91" s="180">
        <v>10338738.050000001</v>
      </c>
    </row>
    <row r="92" spans="2:5" ht="15" customHeight="1" x14ac:dyDescent="0.3">
      <c r="B92" s="8" t="s">
        <v>262</v>
      </c>
      <c r="C92" s="9">
        <v>0</v>
      </c>
      <c r="D92" s="9">
        <v>70</v>
      </c>
      <c r="E92" s="180">
        <v>4754250.53</v>
      </c>
    </row>
    <row r="93" spans="2:5" ht="15" customHeight="1" x14ac:dyDescent="0.3">
      <c r="B93" s="8" t="s">
        <v>263</v>
      </c>
      <c r="C93" s="9">
        <v>0</v>
      </c>
      <c r="D93" s="9">
        <v>77</v>
      </c>
      <c r="E93" s="180">
        <v>1623173.44</v>
      </c>
    </row>
    <row r="94" spans="2:5" ht="15" customHeight="1" x14ac:dyDescent="0.3">
      <c r="B94" s="8" t="s">
        <v>264</v>
      </c>
      <c r="C94" s="9">
        <v>0</v>
      </c>
      <c r="D94" s="9">
        <v>79</v>
      </c>
      <c r="E94" s="180">
        <v>13556889.59</v>
      </c>
    </row>
    <row r="95" spans="2:5" ht="15" customHeight="1" x14ac:dyDescent="0.3">
      <c r="B95" s="8" t="s">
        <v>265</v>
      </c>
      <c r="C95" s="9">
        <v>0</v>
      </c>
      <c r="D95" s="9">
        <v>80</v>
      </c>
      <c r="E95" s="180">
        <v>1991632.49</v>
      </c>
    </row>
    <row r="96" spans="2:5" ht="15" customHeight="1" x14ac:dyDescent="0.3">
      <c r="B96" s="8" t="s">
        <v>266</v>
      </c>
      <c r="C96" s="9">
        <v>0</v>
      </c>
      <c r="D96" s="9">
        <v>89</v>
      </c>
      <c r="E96" s="180">
        <v>1855608.47</v>
      </c>
    </row>
    <row r="97" spans="2:5" ht="15" customHeight="1" x14ac:dyDescent="0.3">
      <c r="B97" s="8" t="s">
        <v>267</v>
      </c>
      <c r="C97" s="9">
        <v>0</v>
      </c>
      <c r="D97" s="9">
        <v>94</v>
      </c>
      <c r="E97" s="180">
        <v>6908898.96</v>
      </c>
    </row>
    <row r="98" spans="2:5" ht="15" customHeight="1" x14ac:dyDescent="0.3">
      <c r="B98" s="8" t="s">
        <v>273</v>
      </c>
      <c r="C98" s="9">
        <v>0</v>
      </c>
      <c r="D98" s="9">
        <v>93</v>
      </c>
      <c r="E98" s="180">
        <v>4568256.1100000003</v>
      </c>
    </row>
    <row r="99" spans="2:5" ht="15" customHeight="1" x14ac:dyDescent="0.3">
      <c r="B99" s="8" t="s">
        <v>274</v>
      </c>
      <c r="C99" s="9">
        <v>0</v>
      </c>
      <c r="D99" s="9">
        <v>94</v>
      </c>
      <c r="E99" s="180">
        <v>7464015.0999999996</v>
      </c>
    </row>
    <row r="100" spans="2:5" ht="15" customHeight="1" x14ac:dyDescent="0.3">
      <c r="B100" s="8" t="s">
        <v>275</v>
      </c>
      <c r="C100" s="9">
        <v>0</v>
      </c>
      <c r="D100" s="9">
        <v>82</v>
      </c>
      <c r="E100" s="180">
        <v>1790071.75</v>
      </c>
    </row>
    <row r="101" spans="2:5" ht="15" customHeight="1" x14ac:dyDescent="0.3">
      <c r="B101" s="8" t="s">
        <v>276</v>
      </c>
      <c r="C101" s="9">
        <v>0</v>
      </c>
      <c r="D101" s="9">
        <v>87</v>
      </c>
      <c r="E101" s="180">
        <v>1165877.83</v>
      </c>
    </row>
    <row r="102" spans="2:5" ht="15" customHeight="1" x14ac:dyDescent="0.3">
      <c r="B102" s="8" t="s">
        <v>277</v>
      </c>
      <c r="C102" s="9">
        <v>0</v>
      </c>
      <c r="D102" s="9">
        <v>95</v>
      </c>
      <c r="E102" s="180">
        <v>30107185.210000001</v>
      </c>
    </row>
    <row r="103" spans="2:5" ht="15" customHeight="1" x14ac:dyDescent="0.3">
      <c r="B103" s="8" t="s">
        <v>278</v>
      </c>
      <c r="C103" s="9">
        <v>0</v>
      </c>
      <c r="D103" s="9">
        <v>83</v>
      </c>
      <c r="E103" s="180">
        <v>18685155.899999999</v>
      </c>
    </row>
    <row r="104" spans="2:5" ht="15" customHeight="1" x14ac:dyDescent="0.3">
      <c r="B104" s="8" t="s">
        <v>279</v>
      </c>
      <c r="C104" s="9">
        <v>0</v>
      </c>
      <c r="D104" s="9">
        <v>78</v>
      </c>
      <c r="E104" s="180">
        <v>10612931.810000001</v>
      </c>
    </row>
    <row r="105" spans="2:5" ht="15" customHeight="1" x14ac:dyDescent="0.3">
      <c r="B105" s="8" t="s">
        <v>280</v>
      </c>
      <c r="C105" s="9">
        <v>0</v>
      </c>
      <c r="D105" s="9">
        <v>94</v>
      </c>
      <c r="E105" s="180">
        <v>1134202.1200000001</v>
      </c>
    </row>
    <row r="106" spans="2:5" ht="15" customHeight="1" x14ac:dyDescent="0.3">
      <c r="B106" s="8" t="s">
        <v>282</v>
      </c>
      <c r="C106" s="9">
        <v>0</v>
      </c>
      <c r="D106" s="9">
        <v>66</v>
      </c>
      <c r="E106" s="180">
        <v>711818.23999999999</v>
      </c>
    </row>
    <row r="107" spans="2:5" ht="15" customHeight="1" x14ac:dyDescent="0.3">
      <c r="B107" s="8" t="s">
        <v>283</v>
      </c>
      <c r="C107" s="9">
        <v>0</v>
      </c>
      <c r="D107" s="9">
        <v>90</v>
      </c>
      <c r="E107" s="180">
        <v>1145234.76</v>
      </c>
    </row>
    <row r="108" spans="2:5" ht="15" customHeight="1" x14ac:dyDescent="0.3">
      <c r="B108" s="8" t="s">
        <v>284</v>
      </c>
      <c r="C108" s="9">
        <v>0</v>
      </c>
      <c r="D108" s="9">
        <v>82</v>
      </c>
      <c r="E108" s="180">
        <v>873025.54</v>
      </c>
    </row>
    <row r="109" spans="2:5" ht="15" customHeight="1" x14ac:dyDescent="0.3">
      <c r="B109" s="8" t="s">
        <v>287</v>
      </c>
      <c r="C109" s="9">
        <v>0</v>
      </c>
      <c r="D109" s="9">
        <v>79</v>
      </c>
      <c r="E109" s="180">
        <v>9400491.9800000004</v>
      </c>
    </row>
    <row r="110" spans="2:5" ht="15" customHeight="1" x14ac:dyDescent="0.3">
      <c r="B110" s="8" t="s">
        <v>290</v>
      </c>
      <c r="C110" s="9">
        <v>0</v>
      </c>
      <c r="D110" s="9">
        <v>87</v>
      </c>
      <c r="E110" s="180">
        <v>952213.71</v>
      </c>
    </row>
    <row r="111" spans="2:5" ht="15" customHeight="1" x14ac:dyDescent="0.3">
      <c r="B111" s="8" t="s">
        <v>291</v>
      </c>
      <c r="C111" s="9">
        <v>0</v>
      </c>
      <c r="D111" s="9">
        <v>89</v>
      </c>
      <c r="E111" s="180">
        <v>1180586.28</v>
      </c>
    </row>
    <row r="112" spans="2:5" ht="15" customHeight="1" x14ac:dyDescent="0.3">
      <c r="B112" s="8" t="s">
        <v>292</v>
      </c>
      <c r="C112" s="9">
        <v>0</v>
      </c>
      <c r="D112" s="9">
        <v>76</v>
      </c>
      <c r="E112" s="180">
        <v>904580.7</v>
      </c>
    </row>
    <row r="113" spans="2:5" ht="15" customHeight="1" x14ac:dyDescent="0.3">
      <c r="B113" s="8" t="s">
        <v>293</v>
      </c>
      <c r="C113" s="9">
        <v>0</v>
      </c>
      <c r="D113" s="9">
        <v>77</v>
      </c>
      <c r="E113" s="180">
        <v>2617882.73</v>
      </c>
    </row>
    <row r="114" spans="2:5" ht="15" customHeight="1" x14ac:dyDescent="0.3">
      <c r="B114" s="8" t="s">
        <v>294</v>
      </c>
      <c r="C114" s="9">
        <v>0</v>
      </c>
      <c r="D114" s="9">
        <v>88</v>
      </c>
      <c r="E114" s="180">
        <v>1272322.8700000001</v>
      </c>
    </row>
    <row r="115" spans="2:5" ht="15" customHeight="1" x14ac:dyDescent="0.3">
      <c r="B115" s="8" t="s">
        <v>301</v>
      </c>
      <c r="C115" s="9">
        <v>0</v>
      </c>
      <c r="D115" s="9">
        <v>90</v>
      </c>
      <c r="E115" s="180">
        <v>9333849.9299999997</v>
      </c>
    </row>
    <row r="116" spans="2:5" ht="15" customHeight="1" x14ac:dyDescent="0.3">
      <c r="B116" s="8" t="s">
        <v>306</v>
      </c>
      <c r="C116" s="9">
        <v>0</v>
      </c>
      <c r="D116" s="9">
        <v>78</v>
      </c>
      <c r="E116" s="180">
        <v>3833053.6</v>
      </c>
    </row>
    <row r="117" spans="2:5" ht="15" customHeight="1" x14ac:dyDescent="0.3">
      <c r="B117" s="8" t="s">
        <v>307</v>
      </c>
      <c r="C117" s="9">
        <v>0</v>
      </c>
      <c r="D117" s="9">
        <v>98</v>
      </c>
      <c r="E117" s="180">
        <v>4378727.58</v>
      </c>
    </row>
    <row r="118" spans="2:5" ht="15" customHeight="1" x14ac:dyDescent="0.3">
      <c r="B118" s="8" t="s">
        <v>308</v>
      </c>
      <c r="C118" s="9">
        <v>0</v>
      </c>
      <c r="D118" s="9">
        <v>71</v>
      </c>
      <c r="E118" s="180">
        <v>861645.25</v>
      </c>
    </row>
    <row r="119" spans="2:5" ht="15" customHeight="1" x14ac:dyDescent="0.3">
      <c r="B119" s="8" t="s">
        <v>309</v>
      </c>
      <c r="C119" s="9">
        <v>0</v>
      </c>
      <c r="D119" s="9">
        <v>88</v>
      </c>
      <c r="E119" s="180">
        <v>1016129.16</v>
      </c>
    </row>
    <row r="120" spans="2:5" ht="15" customHeight="1" x14ac:dyDescent="0.3">
      <c r="B120" s="8" t="s">
        <v>314</v>
      </c>
      <c r="C120" s="9">
        <v>0</v>
      </c>
      <c r="D120" s="9">
        <v>89</v>
      </c>
      <c r="E120" s="180">
        <v>7324902.5700000003</v>
      </c>
    </row>
    <row r="121" spans="2:5" ht="15" customHeight="1" x14ac:dyDescent="0.3">
      <c r="B121" s="8" t="s">
        <v>315</v>
      </c>
      <c r="C121" s="9">
        <v>0</v>
      </c>
      <c r="D121" s="9">
        <v>86</v>
      </c>
      <c r="E121" s="180">
        <v>2665833.5099999998</v>
      </c>
    </row>
    <row r="122" spans="2:5" ht="15" customHeight="1" x14ac:dyDescent="0.3">
      <c r="B122" s="8" t="s">
        <v>316</v>
      </c>
      <c r="C122" s="9">
        <v>0</v>
      </c>
      <c r="D122" s="9">
        <v>100</v>
      </c>
      <c r="E122" s="180">
        <v>4251254.93</v>
      </c>
    </row>
    <row r="123" spans="2:5" ht="15" customHeight="1" x14ac:dyDescent="0.3">
      <c r="B123" s="8" t="s">
        <v>317</v>
      </c>
      <c r="C123" s="9">
        <v>0</v>
      </c>
      <c r="D123" s="9">
        <v>78</v>
      </c>
      <c r="E123" s="180">
        <v>2839884.82</v>
      </c>
    </row>
    <row r="124" spans="2:5" ht="15" customHeight="1" x14ac:dyDescent="0.3">
      <c r="B124" s="8" t="s">
        <v>318</v>
      </c>
      <c r="C124" s="9">
        <v>0</v>
      </c>
      <c r="D124" s="9">
        <v>92</v>
      </c>
      <c r="E124" s="180">
        <v>992141.49</v>
      </c>
    </row>
    <row r="125" spans="2:5" ht="15" customHeight="1" x14ac:dyDescent="0.3">
      <c r="B125" s="8" t="s">
        <v>319</v>
      </c>
      <c r="C125" s="9">
        <v>0</v>
      </c>
      <c r="D125" s="9">
        <v>82</v>
      </c>
      <c r="E125" s="180">
        <v>756426.74</v>
      </c>
    </row>
    <row r="126" spans="2:5" ht="15" customHeight="1" x14ac:dyDescent="0.3">
      <c r="B126" s="8" t="s">
        <v>320</v>
      </c>
      <c r="C126" s="9">
        <v>0</v>
      </c>
      <c r="D126" s="9">
        <v>70</v>
      </c>
      <c r="E126" s="180">
        <v>786310.55</v>
      </c>
    </row>
    <row r="127" spans="2:5" ht="15" customHeight="1" x14ac:dyDescent="0.3">
      <c r="B127" s="8" t="s">
        <v>343</v>
      </c>
      <c r="C127" s="9">
        <v>0</v>
      </c>
      <c r="D127" s="9">
        <v>78</v>
      </c>
      <c r="E127" s="180">
        <v>33987267.700000003</v>
      </c>
    </row>
    <row r="128" spans="2:5" ht="15" customHeight="1" x14ac:dyDescent="0.3">
      <c r="B128" s="8" t="s">
        <v>344</v>
      </c>
      <c r="C128" s="9">
        <v>0</v>
      </c>
      <c r="D128" s="9">
        <v>75</v>
      </c>
      <c r="E128" s="180">
        <v>44885345.75</v>
      </c>
    </row>
    <row r="129" spans="2:5" ht="15" customHeight="1" x14ac:dyDescent="0.3">
      <c r="B129" s="8" t="s">
        <v>345</v>
      </c>
      <c r="C129" s="9">
        <v>0</v>
      </c>
      <c r="D129" s="9">
        <v>79</v>
      </c>
      <c r="E129" s="180">
        <v>39567660.670000002</v>
      </c>
    </row>
    <row r="130" spans="2:5" ht="15" customHeight="1" x14ac:dyDescent="0.3">
      <c r="B130" s="8" t="s">
        <v>346</v>
      </c>
      <c r="C130" s="9">
        <v>0</v>
      </c>
      <c r="D130" s="9">
        <v>82</v>
      </c>
      <c r="E130" s="180">
        <v>37189086.25</v>
      </c>
    </row>
    <row r="131" spans="2:5" ht="15" customHeight="1" x14ac:dyDescent="0.3">
      <c r="B131" s="8" t="s">
        <v>347</v>
      </c>
      <c r="C131" s="9">
        <v>0</v>
      </c>
      <c r="D131" s="9">
        <v>78</v>
      </c>
      <c r="E131" s="180">
        <v>37233525.450000003</v>
      </c>
    </row>
    <row r="132" spans="2:5" ht="15" customHeight="1" x14ac:dyDescent="0.3">
      <c r="B132" s="8" t="s">
        <v>348</v>
      </c>
      <c r="C132" s="9">
        <v>0</v>
      </c>
      <c r="D132" s="9">
        <v>74</v>
      </c>
      <c r="E132" s="180">
        <v>46974799.899999999</v>
      </c>
    </row>
    <row r="133" spans="2:5" ht="15" customHeight="1" x14ac:dyDescent="0.3">
      <c r="B133" s="8" t="s">
        <v>349</v>
      </c>
      <c r="C133" s="9">
        <v>0</v>
      </c>
      <c r="D133" s="9">
        <v>81</v>
      </c>
      <c r="E133" s="180">
        <v>54279556.350000001</v>
      </c>
    </row>
    <row r="134" spans="2:5" ht="15" customHeight="1" x14ac:dyDescent="0.3">
      <c r="B134" s="8" t="s">
        <v>350</v>
      </c>
      <c r="C134" s="9">
        <v>0</v>
      </c>
      <c r="D134" s="9">
        <v>93</v>
      </c>
      <c r="E134" s="180">
        <v>44568060.57</v>
      </c>
    </row>
    <row r="135" spans="2:5" ht="15" customHeight="1" x14ac:dyDescent="0.3">
      <c r="B135" s="8" t="s">
        <v>351</v>
      </c>
      <c r="C135" s="9">
        <v>0</v>
      </c>
      <c r="D135" s="9">
        <v>84</v>
      </c>
      <c r="E135" s="180">
        <v>42159943.640000001</v>
      </c>
    </row>
    <row r="136" spans="2:5" ht="15" customHeight="1" x14ac:dyDescent="0.3">
      <c r="B136" s="8" t="s">
        <v>356</v>
      </c>
      <c r="C136" s="9">
        <v>0</v>
      </c>
      <c r="D136" s="9">
        <v>88</v>
      </c>
      <c r="E136" s="180">
        <v>41617213.409999996</v>
      </c>
    </row>
    <row r="137" spans="2:5" ht="15" customHeight="1" x14ac:dyDescent="0.3">
      <c r="B137" s="8" t="s">
        <v>360</v>
      </c>
      <c r="C137" s="9">
        <v>0</v>
      </c>
      <c r="D137" s="9">
        <v>85</v>
      </c>
      <c r="E137" s="180">
        <v>42177845.689999998</v>
      </c>
    </row>
    <row r="138" spans="2:5" ht="15" customHeight="1" x14ac:dyDescent="0.3">
      <c r="B138" s="8" t="s">
        <v>376</v>
      </c>
      <c r="C138" s="9">
        <v>0</v>
      </c>
      <c r="D138" s="9">
        <v>82</v>
      </c>
      <c r="E138" s="180">
        <v>42065097.469999999</v>
      </c>
    </row>
    <row r="139" spans="2:5" ht="15" customHeight="1" x14ac:dyDescent="0.3">
      <c r="B139" s="8" t="s">
        <v>377</v>
      </c>
      <c r="C139" s="9">
        <v>0</v>
      </c>
      <c r="D139" s="9">
        <v>80</v>
      </c>
      <c r="E139" s="180">
        <v>52034599.200000003</v>
      </c>
    </row>
    <row r="140" spans="2:5" ht="15" customHeight="1" x14ac:dyDescent="0.3">
      <c r="B140" s="8" t="s">
        <v>399</v>
      </c>
      <c r="C140" s="9">
        <v>0</v>
      </c>
      <c r="D140" s="9">
        <v>78</v>
      </c>
      <c r="E140" s="180">
        <v>47976746.68</v>
      </c>
    </row>
    <row r="141" spans="2:5" ht="15" customHeight="1" x14ac:dyDescent="0.3">
      <c r="B141" s="8" t="s">
        <v>400</v>
      </c>
      <c r="C141" s="9">
        <v>0</v>
      </c>
      <c r="D141" s="9">
        <v>73</v>
      </c>
      <c r="E141" s="180">
        <v>31812193.199999999</v>
      </c>
    </row>
    <row r="142" spans="2:5" ht="15" customHeight="1" x14ac:dyDescent="0.3">
      <c r="B142" s="8" t="s">
        <v>401</v>
      </c>
      <c r="C142" s="9">
        <v>0</v>
      </c>
      <c r="D142" s="9">
        <v>81</v>
      </c>
      <c r="E142" s="180">
        <v>34973366.450000003</v>
      </c>
    </row>
    <row r="143" spans="2:5" ht="15" customHeight="1" x14ac:dyDescent="0.3">
      <c r="B143" s="8" t="s">
        <v>404</v>
      </c>
      <c r="C143" s="9">
        <v>0</v>
      </c>
      <c r="D143" s="9">
        <v>79</v>
      </c>
      <c r="E143" s="180">
        <v>46287679.549999997</v>
      </c>
    </row>
    <row r="144" spans="2:5" ht="15" customHeight="1" x14ac:dyDescent="0.3">
      <c r="B144" s="8" t="s">
        <v>410</v>
      </c>
      <c r="C144" s="9">
        <v>0</v>
      </c>
      <c r="D144" s="9">
        <v>79</v>
      </c>
      <c r="E144" s="180">
        <v>33426582.199999999</v>
      </c>
    </row>
    <row r="145" spans="2:5" ht="15" customHeight="1" x14ac:dyDescent="0.3">
      <c r="B145" s="8" t="s">
        <v>411</v>
      </c>
      <c r="C145" s="9">
        <v>0</v>
      </c>
      <c r="D145" s="9">
        <v>98</v>
      </c>
      <c r="E145" s="180">
        <v>41477008.479999997</v>
      </c>
    </row>
    <row r="146" spans="2:5" ht="15" customHeight="1" x14ac:dyDescent="0.3">
      <c r="B146" s="8" t="s">
        <v>414</v>
      </c>
      <c r="C146" s="9">
        <v>0</v>
      </c>
      <c r="D146" s="9">
        <v>81</v>
      </c>
      <c r="E146" s="180">
        <v>32758428.579999998</v>
      </c>
    </row>
    <row r="147" spans="2:5" ht="15" customHeight="1" x14ac:dyDescent="0.3">
      <c r="B147" s="8" t="s">
        <v>430</v>
      </c>
      <c r="C147" s="9">
        <v>0</v>
      </c>
      <c r="D147" s="9">
        <v>88</v>
      </c>
      <c r="E147" s="180">
        <v>30034791.32</v>
      </c>
    </row>
    <row r="148" spans="2:5" ht="15" customHeight="1" x14ac:dyDescent="0.3">
      <c r="B148" s="8" t="s">
        <v>447</v>
      </c>
      <c r="C148" s="9">
        <v>0</v>
      </c>
      <c r="D148" s="9">
        <v>92</v>
      </c>
      <c r="E148" s="180">
        <v>29998240.190000001</v>
      </c>
    </row>
    <row r="149" spans="2:5" ht="15" customHeight="1" x14ac:dyDescent="0.3">
      <c r="B149" s="8" t="s">
        <v>486</v>
      </c>
      <c r="C149" s="9">
        <v>0</v>
      </c>
      <c r="D149" s="9">
        <v>82</v>
      </c>
      <c r="E149" s="180">
        <v>29838133.620000001</v>
      </c>
    </row>
    <row r="150" spans="2:5" ht="15" customHeight="1" x14ac:dyDescent="0.3">
      <c r="B150" s="8" t="s">
        <v>487</v>
      </c>
      <c r="C150" s="9">
        <v>0</v>
      </c>
      <c r="D150" s="9">
        <v>77</v>
      </c>
      <c r="E150" s="180">
        <v>31635688.120000001</v>
      </c>
    </row>
    <row r="151" spans="2:5" ht="15" customHeight="1" x14ac:dyDescent="0.3">
      <c r="B151" s="8" t="s">
        <v>488</v>
      </c>
      <c r="C151" s="9">
        <v>0</v>
      </c>
      <c r="D151" s="9">
        <v>101</v>
      </c>
      <c r="E151" s="180">
        <v>43354748.759999998</v>
      </c>
    </row>
    <row r="152" spans="2:5" ht="15" customHeight="1" x14ac:dyDescent="0.3">
      <c r="B152" s="8" t="s">
        <v>489</v>
      </c>
      <c r="C152" s="9">
        <v>0</v>
      </c>
      <c r="D152" s="9">
        <v>80</v>
      </c>
      <c r="E152" s="180">
        <v>36250757.43</v>
      </c>
    </row>
    <row r="153" spans="2:5" ht="15" customHeight="1" x14ac:dyDescent="0.3">
      <c r="B153" s="8" t="s">
        <v>490</v>
      </c>
      <c r="C153" s="9">
        <v>0</v>
      </c>
      <c r="D153" s="9">
        <v>90</v>
      </c>
      <c r="E153" s="180">
        <v>33652890.409999996</v>
      </c>
    </row>
    <row r="154" spans="2:5" ht="15" customHeight="1" x14ac:dyDescent="0.3">
      <c r="B154" s="8" t="s">
        <v>496</v>
      </c>
      <c r="C154" s="9">
        <v>0</v>
      </c>
      <c r="D154" s="9">
        <v>87</v>
      </c>
      <c r="E154" s="180">
        <v>30780326.66</v>
      </c>
    </row>
    <row r="156" spans="2:5" ht="15" customHeight="1" x14ac:dyDescent="0.3">
      <c r="B156" s="93" t="s">
        <v>261</v>
      </c>
    </row>
  </sheetData>
  <mergeCells count="3">
    <mergeCell ref="A1:A4"/>
    <mergeCell ref="B3:B4"/>
    <mergeCell ref="C3:E3"/>
  </mergeCells>
  <phoneticPr fontId="39" type="noConversion"/>
  <hyperlinks>
    <hyperlink ref="A1:A4" location="Indice!A1" display="Indice" xr:uid="{00000000-0004-0000-0A00-000000000000}"/>
  </hyperlinks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36" orientation="portrait" r:id="rId1"/>
  <headerFooter>
    <oddHeader>&amp;C&amp;F</oddHeader>
    <oddFooter>&amp;R&amp;A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oja11">
    <pageSetUpPr fitToPage="1"/>
  </sheetPr>
  <dimension ref="A1:C156"/>
  <sheetViews>
    <sheetView showGridLines="0" workbookViewId="0">
      <pane xSplit="2" ySplit="4" topLeftCell="C143" activePane="bottomRight" state="frozen"/>
      <selection activeCell="G22" sqref="G22"/>
      <selection pane="topRight" activeCell="G22" sqref="G22"/>
      <selection pane="bottomLeft" activeCell="G22" sqref="G22"/>
      <selection pane="bottomRight" activeCell="L156" sqref="L156"/>
    </sheetView>
  </sheetViews>
  <sheetFormatPr baseColWidth="10" defaultColWidth="8.88671875" defaultRowHeight="15" customHeight="1" x14ac:dyDescent="0.3"/>
  <cols>
    <col min="1" max="1" width="7.33203125" style="2" customWidth="1"/>
    <col min="2" max="2" width="55.6640625" style="2" customWidth="1"/>
    <col min="3" max="3" width="25.6640625" style="1" customWidth="1"/>
    <col min="4" max="4" width="5.6640625" style="2" customWidth="1"/>
    <col min="5" max="16384" width="8.88671875" style="2"/>
  </cols>
  <sheetData>
    <row r="1" spans="1:3" ht="50.1" customHeight="1" x14ac:dyDescent="0.3">
      <c r="A1" s="284" t="s">
        <v>170</v>
      </c>
      <c r="B1" s="30" t="s">
        <v>201</v>
      </c>
      <c r="C1" s="11"/>
    </row>
    <row r="2" spans="1:3" ht="20.100000000000001" customHeight="1" x14ac:dyDescent="0.3">
      <c r="A2" s="284"/>
      <c r="B2" s="8" t="s">
        <v>99</v>
      </c>
      <c r="C2" s="11"/>
    </row>
    <row r="3" spans="1:3" ht="20.100000000000001" customHeight="1" x14ac:dyDescent="0.3">
      <c r="A3" s="284"/>
      <c r="B3" s="286" t="s">
        <v>2</v>
      </c>
      <c r="C3" s="324" t="s">
        <v>0</v>
      </c>
    </row>
    <row r="4" spans="1:3" ht="20.100000000000001" customHeight="1" x14ac:dyDescent="0.3">
      <c r="A4" s="284"/>
      <c r="B4" s="277"/>
      <c r="C4" s="325"/>
    </row>
    <row r="5" spans="1:3" ht="15" customHeight="1" x14ac:dyDescent="0.3">
      <c r="B5" s="8" t="s">
        <v>3</v>
      </c>
      <c r="C5" s="15"/>
    </row>
    <row r="6" spans="1:3" ht="15" customHeight="1" x14ac:dyDescent="0.3">
      <c r="B6" s="8" t="s">
        <v>4</v>
      </c>
      <c r="C6" s="15"/>
    </row>
    <row r="7" spans="1:3" ht="15" customHeight="1" x14ac:dyDescent="0.3">
      <c r="B7" s="8" t="s">
        <v>5</v>
      </c>
      <c r="C7" s="15"/>
    </row>
    <row r="8" spans="1:3" ht="15" customHeight="1" x14ac:dyDescent="0.3">
      <c r="B8" s="8" t="s">
        <v>6</v>
      </c>
      <c r="C8" s="15"/>
    </row>
    <row r="9" spans="1:3" ht="15" customHeight="1" x14ac:dyDescent="0.3">
      <c r="B9" s="8" t="s">
        <v>7</v>
      </c>
      <c r="C9" s="15"/>
    </row>
    <row r="10" spans="1:3" ht="15" customHeight="1" x14ac:dyDescent="0.3">
      <c r="B10" s="8" t="s">
        <v>8</v>
      </c>
      <c r="C10" s="15"/>
    </row>
    <row r="11" spans="1:3" ht="15" customHeight="1" x14ac:dyDescent="0.3">
      <c r="B11" s="8" t="s">
        <v>9</v>
      </c>
      <c r="C11" s="15"/>
    </row>
    <row r="12" spans="1:3" ht="15" customHeight="1" x14ac:dyDescent="0.3">
      <c r="B12" s="8" t="s">
        <v>10</v>
      </c>
      <c r="C12" s="15">
        <v>8295000000</v>
      </c>
    </row>
    <row r="13" spans="1:3" ht="15" customHeight="1" x14ac:dyDescent="0.3">
      <c r="B13" s="8" t="s">
        <v>11</v>
      </c>
      <c r="C13" s="15"/>
    </row>
    <row r="14" spans="1:3" ht="15" customHeight="1" x14ac:dyDescent="0.3">
      <c r="B14" s="8" t="s">
        <v>12</v>
      </c>
      <c r="C14" s="15"/>
    </row>
    <row r="15" spans="1:3" ht="15" customHeight="1" x14ac:dyDescent="0.3">
      <c r="B15" s="8" t="s">
        <v>13</v>
      </c>
      <c r="C15" s="15"/>
    </row>
    <row r="16" spans="1:3" ht="15" customHeight="1" x14ac:dyDescent="0.3">
      <c r="B16" s="8" t="s">
        <v>14</v>
      </c>
      <c r="C16" s="15"/>
    </row>
    <row r="17" spans="2:3" ht="15" customHeight="1" x14ac:dyDescent="0.3">
      <c r="B17" s="8" t="s">
        <v>15</v>
      </c>
      <c r="C17" s="15"/>
    </row>
    <row r="18" spans="2:3" ht="15" customHeight="1" x14ac:dyDescent="0.3">
      <c r="B18" s="8" t="s">
        <v>16</v>
      </c>
      <c r="C18" s="15">
        <v>8295000000</v>
      </c>
    </row>
    <row r="19" spans="2:3" ht="15" customHeight="1" x14ac:dyDescent="0.3">
      <c r="B19" s="8" t="s">
        <v>17</v>
      </c>
      <c r="C19" s="15"/>
    </row>
    <row r="20" spans="2:3" ht="15" customHeight="1" x14ac:dyDescent="0.3">
      <c r="B20" s="8" t="s">
        <v>18</v>
      </c>
      <c r="C20" s="15"/>
    </row>
    <row r="21" spans="2:3" ht="15" customHeight="1" x14ac:dyDescent="0.3">
      <c r="B21" s="8" t="s">
        <v>19</v>
      </c>
      <c r="C21" s="15"/>
    </row>
    <row r="22" spans="2:3" ht="15" customHeight="1" x14ac:dyDescent="0.3">
      <c r="B22" s="8" t="s">
        <v>20</v>
      </c>
      <c r="C22" s="15"/>
    </row>
    <row r="23" spans="2:3" ht="15" customHeight="1" x14ac:dyDescent="0.3">
      <c r="B23" s="8" t="s">
        <v>21</v>
      </c>
      <c r="C23" s="15">
        <v>9750000000</v>
      </c>
    </row>
    <row r="24" spans="2:3" ht="15" customHeight="1" x14ac:dyDescent="0.3">
      <c r="B24" s="8" t="s">
        <v>22</v>
      </c>
      <c r="C24" s="15">
        <v>10791000000</v>
      </c>
    </row>
    <row r="25" spans="2:3" ht="15" customHeight="1" x14ac:dyDescent="0.3">
      <c r="B25" s="8" t="s">
        <v>23</v>
      </c>
      <c r="C25" s="15"/>
    </row>
    <row r="26" spans="2:3" ht="15" customHeight="1" x14ac:dyDescent="0.3">
      <c r="B26" s="8" t="s">
        <v>24</v>
      </c>
      <c r="C26" s="15"/>
    </row>
    <row r="27" spans="2:3" ht="15" customHeight="1" x14ac:dyDescent="0.3">
      <c r="B27" s="8" t="s">
        <v>25</v>
      </c>
      <c r="C27" s="15"/>
    </row>
    <row r="28" spans="2:3" ht="15" customHeight="1" x14ac:dyDescent="0.3">
      <c r="B28" s="8" t="s">
        <v>26</v>
      </c>
      <c r="C28" s="15"/>
    </row>
    <row r="29" spans="2:3" ht="15" customHeight="1" x14ac:dyDescent="0.3">
      <c r="B29" s="8" t="s">
        <v>27</v>
      </c>
      <c r="C29" s="15">
        <v>9750000000</v>
      </c>
    </row>
    <row r="30" spans="2:3" ht="15" customHeight="1" x14ac:dyDescent="0.3">
      <c r="B30" s="8" t="s">
        <v>28</v>
      </c>
      <c r="C30" s="15">
        <v>90791000000</v>
      </c>
    </row>
    <row r="31" spans="2:3" ht="15" customHeight="1" x14ac:dyDescent="0.3">
      <c r="B31" s="8" t="s">
        <v>29</v>
      </c>
      <c r="C31" s="15"/>
    </row>
    <row r="32" spans="2:3" ht="15" customHeight="1" x14ac:dyDescent="0.3">
      <c r="B32" s="8" t="s">
        <v>30</v>
      </c>
      <c r="C32" s="15"/>
    </row>
    <row r="33" spans="2:3" ht="15" customHeight="1" x14ac:dyDescent="0.3">
      <c r="B33" s="8" t="s">
        <v>31</v>
      </c>
      <c r="C33" s="15"/>
    </row>
    <row r="34" spans="2:3" ht="15" customHeight="1" x14ac:dyDescent="0.3">
      <c r="B34" s="8" t="s">
        <v>32</v>
      </c>
      <c r="C34" s="15"/>
    </row>
    <row r="35" spans="2:3" ht="15" customHeight="1" x14ac:dyDescent="0.3">
      <c r="B35" s="8" t="s">
        <v>33</v>
      </c>
      <c r="C35" s="15">
        <v>9750000000</v>
      </c>
    </row>
    <row r="36" spans="2:3" ht="15" customHeight="1" x14ac:dyDescent="0.3">
      <c r="B36" s="8" t="s">
        <v>34</v>
      </c>
      <c r="C36" s="15">
        <v>8295000000</v>
      </c>
    </row>
    <row r="37" spans="2:3" ht="15" customHeight="1" x14ac:dyDescent="0.3">
      <c r="B37" s="8" t="s">
        <v>35</v>
      </c>
      <c r="C37" s="15"/>
    </row>
    <row r="38" spans="2:3" ht="15" customHeight="1" x14ac:dyDescent="0.3">
      <c r="B38" s="8" t="s">
        <v>36</v>
      </c>
      <c r="C38" s="15"/>
    </row>
    <row r="39" spans="2:3" ht="15" customHeight="1" x14ac:dyDescent="0.3">
      <c r="B39" s="8" t="s">
        <v>61</v>
      </c>
      <c r="C39" s="15"/>
    </row>
    <row r="40" spans="2:3" ht="15" customHeight="1" x14ac:dyDescent="0.3">
      <c r="B40" s="8" t="s">
        <v>62</v>
      </c>
      <c r="C40" s="15"/>
    </row>
    <row r="41" spans="2:3" ht="15" customHeight="1" x14ac:dyDescent="0.3">
      <c r="B41" s="8" t="s">
        <v>63</v>
      </c>
      <c r="C41" s="15">
        <v>9750000000</v>
      </c>
    </row>
    <row r="42" spans="2:3" ht="15" customHeight="1" x14ac:dyDescent="0.3">
      <c r="B42" s="8" t="s">
        <v>64</v>
      </c>
      <c r="C42" s="15">
        <v>208295000000</v>
      </c>
    </row>
    <row r="43" spans="2:3" ht="15" customHeight="1" x14ac:dyDescent="0.3">
      <c r="B43" s="8" t="s">
        <v>65</v>
      </c>
      <c r="C43" s="15"/>
    </row>
    <row r="44" spans="2:3" ht="15" customHeight="1" x14ac:dyDescent="0.3">
      <c r="B44" s="8" t="s">
        <v>66</v>
      </c>
      <c r="C44" s="15"/>
    </row>
    <row r="45" spans="2:3" ht="15" customHeight="1" x14ac:dyDescent="0.3">
      <c r="B45" s="8" t="s">
        <v>67</v>
      </c>
      <c r="C45" s="15"/>
    </row>
    <row r="46" spans="2:3" ht="15" customHeight="1" x14ac:dyDescent="0.3">
      <c r="B46" s="8" t="s">
        <v>68</v>
      </c>
      <c r="C46" s="15"/>
    </row>
    <row r="47" spans="2:3" ht="15" customHeight="1" x14ac:dyDescent="0.3">
      <c r="B47" s="8" t="s">
        <v>69</v>
      </c>
      <c r="C47" s="15">
        <v>9750000000</v>
      </c>
    </row>
    <row r="48" spans="2:3" ht="15" customHeight="1" x14ac:dyDescent="0.3">
      <c r="B48" s="8" t="s">
        <v>80</v>
      </c>
      <c r="C48" s="15">
        <v>795000000</v>
      </c>
    </row>
    <row r="49" spans="2:3" ht="15" customHeight="1" x14ac:dyDescent="0.3">
      <c r="B49" s="8" t="s">
        <v>81</v>
      </c>
      <c r="C49" s="15"/>
    </row>
    <row r="50" spans="2:3" ht="15" customHeight="1" x14ac:dyDescent="0.3">
      <c r="B50" s="8" t="s">
        <v>82</v>
      </c>
      <c r="C50" s="15"/>
    </row>
    <row r="51" spans="2:3" ht="15" customHeight="1" x14ac:dyDescent="0.3">
      <c r="B51" s="8" t="s">
        <v>83</v>
      </c>
      <c r="C51" s="15"/>
    </row>
    <row r="52" spans="2:3" ht="15" customHeight="1" x14ac:dyDescent="0.3">
      <c r="B52" s="8" t="s">
        <v>101</v>
      </c>
      <c r="C52" s="15"/>
    </row>
    <row r="53" spans="2:3" ht="15" customHeight="1" x14ac:dyDescent="0.3">
      <c r="B53" s="8" t="s">
        <v>102</v>
      </c>
      <c r="C53" s="15">
        <v>309750000000</v>
      </c>
    </row>
    <row r="54" spans="2:3" ht="15" customHeight="1" x14ac:dyDescent="0.3">
      <c r="B54" s="8" t="s">
        <v>103</v>
      </c>
      <c r="C54" s="15">
        <v>20795000000</v>
      </c>
    </row>
    <row r="55" spans="2:3" ht="15" customHeight="1" x14ac:dyDescent="0.3">
      <c r="B55" s="8" t="s">
        <v>104</v>
      </c>
      <c r="C55" s="15"/>
    </row>
    <row r="56" spans="2:3" ht="15" customHeight="1" x14ac:dyDescent="0.3">
      <c r="B56" s="8" t="s">
        <v>105</v>
      </c>
      <c r="C56" s="15"/>
    </row>
    <row r="57" spans="2:3" ht="15" customHeight="1" x14ac:dyDescent="0.3">
      <c r="B57" s="8" t="s">
        <v>106</v>
      </c>
      <c r="C57" s="15">
        <v>3050500000</v>
      </c>
    </row>
    <row r="58" spans="2:3" ht="15" customHeight="1" x14ac:dyDescent="0.3">
      <c r="B58" s="8" t="s">
        <v>107</v>
      </c>
      <c r="C58" s="15"/>
    </row>
    <row r="59" spans="2:3" ht="15" customHeight="1" x14ac:dyDescent="0.3">
      <c r="B59" s="8" t="s">
        <v>108</v>
      </c>
      <c r="C59" s="15"/>
    </row>
    <row r="60" spans="2:3" ht="15" customHeight="1" x14ac:dyDescent="0.3">
      <c r="B60" s="8" t="s">
        <v>116</v>
      </c>
      <c r="C60" s="15">
        <v>620000000</v>
      </c>
    </row>
    <row r="61" spans="2:3" ht="15" customHeight="1" x14ac:dyDescent="0.3">
      <c r="B61" s="8" t="s">
        <v>117</v>
      </c>
      <c r="C61" s="15"/>
    </row>
    <row r="62" spans="2:3" ht="15" customHeight="1" x14ac:dyDescent="0.3">
      <c r="B62" s="8" t="s">
        <v>118</v>
      </c>
      <c r="C62" s="15"/>
    </row>
    <row r="63" spans="2:3" ht="15" customHeight="1" x14ac:dyDescent="0.3">
      <c r="B63" s="8" t="s">
        <v>119</v>
      </c>
      <c r="C63" s="15">
        <v>4880500000</v>
      </c>
    </row>
    <row r="64" spans="2:3" ht="15" customHeight="1" x14ac:dyDescent="0.3">
      <c r="B64" s="8" t="s">
        <v>120</v>
      </c>
      <c r="C64" s="15">
        <v>3050000000</v>
      </c>
    </row>
    <row r="65" spans="2:3" ht="15" customHeight="1" x14ac:dyDescent="0.3">
      <c r="B65" s="8" t="s">
        <v>121</v>
      </c>
      <c r="C65" s="15">
        <v>3100000000</v>
      </c>
    </row>
    <row r="66" spans="2:3" ht="15" customHeight="1" x14ac:dyDescent="0.3">
      <c r="B66" s="8" t="s">
        <v>122</v>
      </c>
      <c r="C66" s="15">
        <v>620000000</v>
      </c>
    </row>
    <row r="67" spans="2:3" ht="15" customHeight="1" x14ac:dyDescent="0.3">
      <c r="B67" s="8" t="s">
        <v>123</v>
      </c>
      <c r="C67" s="15"/>
    </row>
    <row r="68" spans="2:3" ht="15" customHeight="1" x14ac:dyDescent="0.3">
      <c r="B68" s="8" t="s">
        <v>124</v>
      </c>
      <c r="C68" s="15">
        <v>5580000000</v>
      </c>
    </row>
    <row r="69" spans="2:3" ht="15" customHeight="1" x14ac:dyDescent="0.3">
      <c r="B69" s="8" t="s">
        <v>145</v>
      </c>
      <c r="C69" s="15">
        <v>4880500000</v>
      </c>
    </row>
    <row r="70" spans="2:3" ht="15" customHeight="1" x14ac:dyDescent="0.3">
      <c r="B70" s="8" t="s">
        <v>146</v>
      </c>
      <c r="C70" s="15">
        <v>3050000000</v>
      </c>
    </row>
    <row r="71" spans="2:3" ht="15" customHeight="1" x14ac:dyDescent="0.3">
      <c r="B71" s="8" t="s">
        <v>148</v>
      </c>
      <c r="C71" s="15">
        <v>5580000000</v>
      </c>
    </row>
    <row r="72" spans="2:3" ht="15" customHeight="1" x14ac:dyDescent="0.3">
      <c r="B72" s="8" t="s">
        <v>171</v>
      </c>
      <c r="C72" s="15">
        <v>620000000</v>
      </c>
    </row>
    <row r="73" spans="2:3" ht="15" customHeight="1" x14ac:dyDescent="0.3">
      <c r="B73" s="8" t="s">
        <v>172</v>
      </c>
      <c r="C73" s="15"/>
    </row>
    <row r="74" spans="2:3" ht="15" customHeight="1" x14ac:dyDescent="0.3">
      <c r="B74" s="8" t="s">
        <v>173</v>
      </c>
      <c r="C74" s="15">
        <v>5580000000</v>
      </c>
    </row>
    <row r="75" spans="2:3" ht="15" customHeight="1" x14ac:dyDescent="0.3">
      <c r="B75" s="8" t="s">
        <v>174</v>
      </c>
      <c r="C75" s="15">
        <v>4880500000</v>
      </c>
    </row>
    <row r="76" spans="2:3" ht="15" customHeight="1" x14ac:dyDescent="0.3">
      <c r="B76" s="8" t="s">
        <v>175</v>
      </c>
      <c r="C76" s="15">
        <v>3050000000</v>
      </c>
    </row>
    <row r="77" spans="2:3" ht="15" customHeight="1" x14ac:dyDescent="0.3">
      <c r="B77" s="8" t="s">
        <v>179</v>
      </c>
      <c r="C77" s="15">
        <v>5580000000</v>
      </c>
    </row>
    <row r="78" spans="2:3" ht="15" customHeight="1" x14ac:dyDescent="0.3">
      <c r="B78" s="8" t="s">
        <v>180</v>
      </c>
      <c r="C78" s="15">
        <v>620000000</v>
      </c>
    </row>
    <row r="79" spans="2:3" ht="15" customHeight="1" x14ac:dyDescent="0.3">
      <c r="B79" s="8" t="s">
        <v>181</v>
      </c>
      <c r="C79" s="15"/>
    </row>
    <row r="80" spans="2:3" ht="15" customHeight="1" x14ac:dyDescent="0.3">
      <c r="B80" s="8" t="s">
        <v>182</v>
      </c>
      <c r="C80" s="15">
        <v>5580000000</v>
      </c>
    </row>
    <row r="81" spans="2:3" ht="15" customHeight="1" x14ac:dyDescent="0.3">
      <c r="B81" s="8" t="s">
        <v>183</v>
      </c>
      <c r="C81" s="15">
        <v>7360500000</v>
      </c>
    </row>
    <row r="82" spans="2:3" ht="15" customHeight="1" x14ac:dyDescent="0.3">
      <c r="B82" s="8" t="s">
        <v>184</v>
      </c>
      <c r="C82" s="15">
        <v>3050000000</v>
      </c>
    </row>
    <row r="83" spans="2:3" ht="15" customHeight="1" x14ac:dyDescent="0.3">
      <c r="B83" s="8" t="s">
        <v>185</v>
      </c>
      <c r="C83" s="15">
        <v>5580000000</v>
      </c>
    </row>
    <row r="84" spans="2:3" ht="15" customHeight="1" x14ac:dyDescent="0.3">
      <c r="B84" s="8" t="s">
        <v>186</v>
      </c>
      <c r="C84" s="15">
        <v>3100000000</v>
      </c>
    </row>
    <row r="85" spans="2:3" ht="15" customHeight="1" x14ac:dyDescent="0.3">
      <c r="B85" s="8" t="s">
        <v>187</v>
      </c>
      <c r="C85" s="15">
        <v>2750000000</v>
      </c>
    </row>
    <row r="86" spans="2:3" ht="15" customHeight="1" x14ac:dyDescent="0.3">
      <c r="B86" s="8" t="s">
        <v>188</v>
      </c>
      <c r="C86" s="15">
        <v>5580000000</v>
      </c>
    </row>
    <row r="87" spans="2:3" ht="15" customHeight="1" x14ac:dyDescent="0.3">
      <c r="B87" s="8" t="s">
        <v>189</v>
      </c>
      <c r="C87" s="15">
        <v>7360500000</v>
      </c>
    </row>
    <row r="88" spans="2:3" ht="15" customHeight="1" x14ac:dyDescent="0.3">
      <c r="B88" s="8" t="s">
        <v>190</v>
      </c>
      <c r="C88" s="15">
        <v>6550000000</v>
      </c>
    </row>
    <row r="89" spans="2:3" ht="15" customHeight="1" x14ac:dyDescent="0.3">
      <c r="B89" s="8" t="s">
        <v>192</v>
      </c>
      <c r="C89" s="15">
        <v>5580000000</v>
      </c>
    </row>
    <row r="90" spans="2:3" ht="15" customHeight="1" x14ac:dyDescent="0.3">
      <c r="B90" s="8" t="s">
        <v>193</v>
      </c>
      <c r="C90" s="15">
        <v>3850000000</v>
      </c>
    </row>
    <row r="91" spans="2:3" ht="15" customHeight="1" x14ac:dyDescent="0.3">
      <c r="B91" s="8" t="s">
        <v>194</v>
      </c>
      <c r="C91" s="15">
        <v>3500000000</v>
      </c>
    </row>
    <row r="92" spans="2:3" ht="15" customHeight="1" x14ac:dyDescent="0.3">
      <c r="B92" s="8" t="s">
        <v>262</v>
      </c>
      <c r="C92" s="15">
        <v>6550000000</v>
      </c>
    </row>
    <row r="93" spans="2:3" ht="15" customHeight="1" x14ac:dyDescent="0.3">
      <c r="B93" s="8" t="s">
        <v>263</v>
      </c>
      <c r="C93" s="15">
        <v>9840500000</v>
      </c>
    </row>
    <row r="94" spans="2:3" ht="15" customHeight="1" x14ac:dyDescent="0.3">
      <c r="B94" s="8" t="s">
        <v>264</v>
      </c>
      <c r="C94" s="15">
        <v>6550000000</v>
      </c>
    </row>
    <row r="95" spans="2:3" ht="15" customHeight="1" x14ac:dyDescent="0.3">
      <c r="B95" s="8" t="s">
        <v>265</v>
      </c>
      <c r="C95" s="15">
        <v>8280000000</v>
      </c>
    </row>
    <row r="96" spans="2:3" ht="15" customHeight="1" x14ac:dyDescent="0.3">
      <c r="B96" s="8" t="s">
        <v>266</v>
      </c>
      <c r="C96" s="15">
        <v>3850000000</v>
      </c>
    </row>
    <row r="97" spans="2:3" ht="15" customHeight="1" x14ac:dyDescent="0.3">
      <c r="B97" s="8" t="s">
        <v>267</v>
      </c>
      <c r="C97" s="15">
        <v>3500000000</v>
      </c>
    </row>
    <row r="98" spans="2:3" ht="15" customHeight="1" x14ac:dyDescent="0.3">
      <c r="B98" s="8" t="s">
        <v>273</v>
      </c>
      <c r="C98" s="15">
        <v>9030000000</v>
      </c>
    </row>
    <row r="99" spans="2:3" ht="15" customHeight="1" x14ac:dyDescent="0.3">
      <c r="B99" s="8" t="s">
        <v>274</v>
      </c>
      <c r="C99" s="15">
        <v>7360500000</v>
      </c>
    </row>
    <row r="100" spans="2:3" ht="15" customHeight="1" x14ac:dyDescent="0.3">
      <c r="B100" s="8" t="s">
        <v>275</v>
      </c>
      <c r="C100" s="15">
        <v>6550000000</v>
      </c>
    </row>
    <row r="101" spans="2:3" ht="15" customHeight="1" x14ac:dyDescent="0.3">
      <c r="B101" s="8" t="s">
        <v>276</v>
      </c>
      <c r="C101" s="15">
        <v>8280000000</v>
      </c>
    </row>
    <row r="102" spans="2:3" ht="15" customHeight="1" x14ac:dyDescent="0.3">
      <c r="B102" s="8" t="s">
        <v>277</v>
      </c>
      <c r="C102" s="15">
        <v>3850000000</v>
      </c>
    </row>
    <row r="103" spans="2:3" ht="15" customHeight="1" x14ac:dyDescent="0.3">
      <c r="B103" s="8" t="s">
        <v>278</v>
      </c>
      <c r="C103" s="15">
        <v>4310000000</v>
      </c>
    </row>
    <row r="104" spans="2:3" ht="15" customHeight="1" x14ac:dyDescent="0.3">
      <c r="B104" s="8" t="s">
        <v>279</v>
      </c>
      <c r="C104" s="15">
        <v>6550000000</v>
      </c>
    </row>
    <row r="105" spans="2:3" ht="15" customHeight="1" x14ac:dyDescent="0.3">
      <c r="B105" s="8" t="s">
        <v>280</v>
      </c>
      <c r="C105" s="15">
        <v>11015500000</v>
      </c>
    </row>
    <row r="106" spans="2:3" ht="15" customHeight="1" x14ac:dyDescent="0.3">
      <c r="B106" s="8" t="s">
        <v>282</v>
      </c>
      <c r="C106" s="15">
        <v>8535000000</v>
      </c>
    </row>
    <row r="107" spans="2:3" ht="15" customHeight="1" x14ac:dyDescent="0.3">
      <c r="B107" s="8" t="s">
        <v>283</v>
      </c>
      <c r="C107" s="15">
        <v>8280000000</v>
      </c>
    </row>
    <row r="108" spans="2:3" ht="15" customHeight="1" x14ac:dyDescent="0.3">
      <c r="B108" s="8" t="s">
        <v>284</v>
      </c>
      <c r="C108" s="15">
        <v>6987500000</v>
      </c>
    </row>
    <row r="109" spans="2:3" ht="15" customHeight="1" x14ac:dyDescent="0.3">
      <c r="B109" s="8" t="s">
        <v>287</v>
      </c>
      <c r="C109" s="15">
        <v>4310000000</v>
      </c>
    </row>
    <row r="110" spans="2:3" ht="15" customHeight="1" x14ac:dyDescent="0.3">
      <c r="B110" s="8" t="s">
        <v>290</v>
      </c>
      <c r="C110" s="15">
        <v>31092500000</v>
      </c>
    </row>
    <row r="111" spans="2:3" ht="15" customHeight="1" x14ac:dyDescent="0.3">
      <c r="B111" s="8" t="s">
        <v>291</v>
      </c>
      <c r="C111" s="15">
        <v>51210500000</v>
      </c>
    </row>
    <row r="112" spans="2:3" ht="15" customHeight="1" x14ac:dyDescent="0.3">
      <c r="B112" s="8" t="s">
        <v>292</v>
      </c>
      <c r="C112" s="15">
        <v>8535000000</v>
      </c>
    </row>
    <row r="113" spans="2:3" ht="15" customHeight="1" x14ac:dyDescent="0.3">
      <c r="B113" s="8" t="s">
        <v>293</v>
      </c>
      <c r="C113" s="15">
        <v>8280000000</v>
      </c>
    </row>
    <row r="114" spans="2:3" ht="15" customHeight="1" x14ac:dyDescent="0.3">
      <c r="B114" s="8" t="s">
        <v>294</v>
      </c>
      <c r="C114" s="15">
        <v>6987500000</v>
      </c>
    </row>
    <row r="115" spans="2:3" ht="15" customHeight="1" x14ac:dyDescent="0.3">
      <c r="B115" s="8" t="s">
        <v>301</v>
      </c>
      <c r="C115" s="15">
        <v>4310000000</v>
      </c>
    </row>
    <row r="116" spans="2:3" ht="15" customHeight="1" x14ac:dyDescent="0.3">
      <c r="B116" s="8" t="s">
        <v>306</v>
      </c>
      <c r="C116" s="15">
        <v>13085000000</v>
      </c>
    </row>
    <row r="117" spans="2:3" ht="15" customHeight="1" x14ac:dyDescent="0.3">
      <c r="B117" s="8" t="s">
        <v>307</v>
      </c>
      <c r="C117" s="15">
        <v>17220500000</v>
      </c>
    </row>
    <row r="118" spans="2:3" ht="15" customHeight="1" x14ac:dyDescent="0.3">
      <c r="B118" s="8" t="s">
        <v>308</v>
      </c>
      <c r="C118" s="15">
        <v>7785000000</v>
      </c>
    </row>
    <row r="119" spans="2:3" ht="15" customHeight="1" x14ac:dyDescent="0.3">
      <c r="B119" s="8" t="s">
        <v>309</v>
      </c>
      <c r="C119" s="15">
        <v>11022500000</v>
      </c>
    </row>
    <row r="120" spans="2:3" ht="15" customHeight="1" x14ac:dyDescent="0.3">
      <c r="B120" s="8" t="s">
        <v>314</v>
      </c>
      <c r="C120" s="15">
        <v>6987500000</v>
      </c>
    </row>
    <row r="121" spans="2:3" ht="15" customHeight="1" x14ac:dyDescent="0.3">
      <c r="B121" s="8" t="s">
        <v>315</v>
      </c>
      <c r="C121" s="15">
        <v>4310000000</v>
      </c>
    </row>
    <row r="122" spans="2:3" ht="15" customHeight="1" x14ac:dyDescent="0.3">
      <c r="B122" s="8" t="s">
        <v>316</v>
      </c>
      <c r="C122" s="15">
        <v>33691611111</v>
      </c>
    </row>
    <row r="123" spans="2:3" ht="15" customHeight="1" x14ac:dyDescent="0.3">
      <c r="B123" s="8" t="s">
        <v>317</v>
      </c>
      <c r="C123" s="15">
        <v>49610500000</v>
      </c>
    </row>
    <row r="124" spans="2:3" ht="15" customHeight="1" x14ac:dyDescent="0.3">
      <c r="B124" s="8" t="s">
        <v>318</v>
      </c>
      <c r="C124" s="15">
        <v>13535000000</v>
      </c>
    </row>
    <row r="125" spans="2:3" ht="15" customHeight="1" x14ac:dyDescent="0.3">
      <c r="B125" s="8" t="s">
        <v>319</v>
      </c>
      <c r="C125" s="15">
        <v>10272500000</v>
      </c>
    </row>
    <row r="126" spans="2:3" ht="15" customHeight="1" x14ac:dyDescent="0.3">
      <c r="B126" s="8" t="s">
        <v>320</v>
      </c>
      <c r="C126" s="15">
        <v>6987500000</v>
      </c>
    </row>
    <row r="127" spans="2:3" ht="15" customHeight="1" x14ac:dyDescent="0.3">
      <c r="B127" s="8" t="s">
        <v>343</v>
      </c>
      <c r="C127" s="15">
        <v>9310000000</v>
      </c>
    </row>
    <row r="128" spans="2:3" ht="15" customHeight="1" x14ac:dyDescent="0.3">
      <c r="B128" s="8" t="s">
        <v>344</v>
      </c>
      <c r="C128" s="15">
        <v>25360000000</v>
      </c>
    </row>
    <row r="129" spans="2:3" ht="15" customHeight="1" x14ac:dyDescent="0.3">
      <c r="B129" s="8" t="s">
        <v>345</v>
      </c>
      <c r="C129" s="15">
        <v>115604000000</v>
      </c>
    </row>
    <row r="130" spans="2:3" ht="15" customHeight="1" x14ac:dyDescent="0.3">
      <c r="B130" s="8" t="s">
        <v>346</v>
      </c>
      <c r="C130" s="15">
        <v>125160000000</v>
      </c>
    </row>
    <row r="131" spans="2:3" ht="15" customHeight="1" x14ac:dyDescent="0.3">
      <c r="B131" s="8" t="s">
        <v>347</v>
      </c>
      <c r="C131" s="15">
        <v>15022500000</v>
      </c>
    </row>
    <row r="132" spans="2:3" ht="15" customHeight="1" x14ac:dyDescent="0.3">
      <c r="B132" s="8" t="s">
        <v>348</v>
      </c>
      <c r="C132" s="15">
        <v>6987500000</v>
      </c>
    </row>
    <row r="133" spans="2:3" ht="15" customHeight="1" x14ac:dyDescent="0.3">
      <c r="B133" s="8" t="s">
        <v>349</v>
      </c>
      <c r="C133" s="15">
        <v>14660000000</v>
      </c>
    </row>
    <row r="134" spans="2:3" ht="15" customHeight="1" x14ac:dyDescent="0.3">
      <c r="B134" s="8" t="s">
        <v>350</v>
      </c>
      <c r="C134" s="15">
        <v>228785000000</v>
      </c>
    </row>
    <row r="135" spans="2:3" ht="15" customHeight="1" x14ac:dyDescent="0.3">
      <c r="B135" s="8" t="s">
        <v>351</v>
      </c>
      <c r="C135" s="15">
        <v>115350555556</v>
      </c>
    </row>
    <row r="136" spans="2:3" ht="15" customHeight="1" x14ac:dyDescent="0.3">
      <c r="B136" s="8" t="s">
        <v>356</v>
      </c>
      <c r="C136" s="15">
        <v>278967500000</v>
      </c>
    </row>
    <row r="137" spans="2:3" ht="15" customHeight="1" x14ac:dyDescent="0.3">
      <c r="B137" s="8" t="s">
        <v>360</v>
      </c>
      <c r="C137" s="15">
        <v>18905000000</v>
      </c>
    </row>
    <row r="138" spans="2:3" ht="15" customHeight="1" x14ac:dyDescent="0.3">
      <c r="B138" s="8" t="s">
        <v>376</v>
      </c>
      <c r="C138" s="15">
        <v>76987500000</v>
      </c>
    </row>
    <row r="139" spans="2:3" ht="15" customHeight="1" x14ac:dyDescent="0.3">
      <c r="B139" s="8" t="s">
        <v>377</v>
      </c>
      <c r="C139" s="15">
        <v>217765000000</v>
      </c>
    </row>
    <row r="140" spans="2:3" ht="15" customHeight="1" x14ac:dyDescent="0.3">
      <c r="B140" s="8" t="s">
        <v>399</v>
      </c>
      <c r="C140" s="15">
        <v>79592500000</v>
      </c>
    </row>
    <row r="141" spans="2:3" ht="15" customHeight="1" x14ac:dyDescent="0.3">
      <c r="B141" s="8" t="s">
        <v>400</v>
      </c>
      <c r="C141" s="15">
        <v>126086250000</v>
      </c>
    </row>
    <row r="142" spans="2:3" ht="15" customHeight="1" x14ac:dyDescent="0.3">
      <c r="B142" s="8" t="s">
        <v>401</v>
      </c>
      <c r="C142" s="15">
        <v>31090000000</v>
      </c>
    </row>
    <row r="143" spans="2:3" ht="15" customHeight="1" x14ac:dyDescent="0.3">
      <c r="B143" s="8" t="s">
        <v>404</v>
      </c>
      <c r="C143" s="15">
        <v>18905000000</v>
      </c>
    </row>
    <row r="144" spans="2:3" ht="15" customHeight="1" x14ac:dyDescent="0.3">
      <c r="B144" s="8" t="s">
        <v>410</v>
      </c>
      <c r="C144" s="15">
        <v>5655000000</v>
      </c>
    </row>
    <row r="145" spans="2:3" ht="15" customHeight="1" x14ac:dyDescent="0.3">
      <c r="B145" s="8" t="s">
        <v>411</v>
      </c>
      <c r="C145" s="15">
        <v>12765000000</v>
      </c>
    </row>
    <row r="146" spans="2:3" ht="15" customHeight="1" x14ac:dyDescent="0.3">
      <c r="B146" s="8" t="s">
        <v>414</v>
      </c>
      <c r="C146" s="15">
        <v>31071666667</v>
      </c>
    </row>
    <row r="147" spans="2:3" ht="15" customHeight="1" x14ac:dyDescent="0.3">
      <c r="B147" s="8" t="s">
        <v>430</v>
      </c>
      <c r="C147" s="15">
        <v>25977766667</v>
      </c>
    </row>
    <row r="148" spans="2:3" ht="15" customHeight="1" x14ac:dyDescent="0.3">
      <c r="B148" s="8" t="s">
        <v>447</v>
      </c>
      <c r="C148" s="15">
        <v>295306516667</v>
      </c>
    </row>
    <row r="149" spans="2:3" ht="15" customHeight="1" x14ac:dyDescent="0.3">
      <c r="B149" s="8" t="s">
        <v>486</v>
      </c>
      <c r="C149" s="15">
        <v>286891376251</v>
      </c>
    </row>
    <row r="150" spans="2:3" ht="15" customHeight="1" x14ac:dyDescent="0.3">
      <c r="B150" s="8" t="s">
        <v>487</v>
      </c>
      <c r="C150" s="15">
        <v>171897626251</v>
      </c>
    </row>
    <row r="151" spans="2:3" ht="15" customHeight="1" x14ac:dyDescent="0.3">
      <c r="B151" s="8" t="s">
        <v>488</v>
      </c>
      <c r="C151" s="15">
        <v>18197626251</v>
      </c>
    </row>
    <row r="152" spans="2:3" ht="15" customHeight="1" x14ac:dyDescent="0.3">
      <c r="B152" s="8" t="s">
        <v>489</v>
      </c>
      <c r="C152" s="15">
        <v>25875126251</v>
      </c>
    </row>
    <row r="153" spans="2:3" ht="15" customHeight="1" x14ac:dyDescent="0.3">
      <c r="B153" s="8" t="s">
        <v>490</v>
      </c>
      <c r="C153" s="15">
        <v>128948876251</v>
      </c>
    </row>
    <row r="154" spans="2:3" ht="15" customHeight="1" x14ac:dyDescent="0.3">
      <c r="B154" s="8" t="s">
        <v>496</v>
      </c>
      <c r="C154" s="15">
        <v>36772626251</v>
      </c>
    </row>
    <row r="156" spans="2:3" ht="15" customHeight="1" x14ac:dyDescent="0.3">
      <c r="B156" s="93" t="s">
        <v>261</v>
      </c>
    </row>
  </sheetData>
  <mergeCells count="3">
    <mergeCell ref="A1:A4"/>
    <mergeCell ref="B3:B4"/>
    <mergeCell ref="C3:C4"/>
  </mergeCells>
  <phoneticPr fontId="39" type="noConversion"/>
  <hyperlinks>
    <hyperlink ref="A1:A4" location="Indice!A1" display="Indice" xr:uid="{00000000-0004-0000-0B00-000000000000}"/>
  </hyperlinks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98" orientation="portrait" r:id="rId1"/>
  <headerFooter>
    <oddHeader>&amp;C&amp;F</oddHeader>
    <oddFooter>&amp;R&amp;A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oja12"/>
  <dimension ref="A1:I156"/>
  <sheetViews>
    <sheetView showGridLines="0" workbookViewId="0">
      <pane xSplit="2" ySplit="4" topLeftCell="C143" activePane="bottomRight" state="frozen"/>
      <selection activeCell="G22" sqref="G22"/>
      <selection pane="topRight" activeCell="G22" sqref="G22"/>
      <selection pane="bottomLeft" activeCell="G22" sqref="G22"/>
      <selection pane="bottomRight" activeCell="H157" sqref="H157"/>
    </sheetView>
  </sheetViews>
  <sheetFormatPr baseColWidth="10" defaultColWidth="9.109375" defaultRowHeight="15" customHeight="1" x14ac:dyDescent="0.3"/>
  <cols>
    <col min="1" max="1" width="7.109375" style="24" customWidth="1"/>
    <col min="2" max="2" width="55.6640625" style="23" customWidth="1"/>
    <col min="3" max="3" width="15.6640625" style="24" customWidth="1"/>
    <col min="4" max="4" width="13.6640625" style="24" customWidth="1"/>
    <col min="5" max="5" width="20.6640625" style="162" customWidth="1"/>
    <col min="6" max="6" width="20.6640625" style="25" customWidth="1"/>
    <col min="7" max="7" width="13.88671875" style="24" customWidth="1"/>
    <col min="8" max="8" width="20.6640625" style="162" customWidth="1"/>
    <col min="9" max="9" width="20.6640625" style="25" customWidth="1"/>
    <col min="10" max="10" width="5.6640625" style="24" customWidth="1"/>
    <col min="11" max="22" width="10.6640625" style="24" customWidth="1"/>
    <col min="23" max="16384" width="9.109375" style="24"/>
  </cols>
  <sheetData>
    <row r="1" spans="1:9" ht="50.1" customHeight="1" x14ac:dyDescent="0.3">
      <c r="A1" s="278" t="s">
        <v>170</v>
      </c>
      <c r="B1" s="29" t="s">
        <v>230</v>
      </c>
    </row>
    <row r="2" spans="1:9" ht="20.100000000000001" customHeight="1" x14ac:dyDescent="0.3">
      <c r="A2" s="279"/>
      <c r="B2" s="8" t="s">
        <v>99</v>
      </c>
    </row>
    <row r="3" spans="1:9" s="23" customFormat="1" ht="20.100000000000001" customHeight="1" x14ac:dyDescent="0.3">
      <c r="A3" s="279"/>
      <c r="B3" s="326" t="s">
        <v>2</v>
      </c>
      <c r="C3" s="326" t="s">
        <v>303</v>
      </c>
      <c r="D3" s="326"/>
      <c r="E3" s="326"/>
      <c r="F3" s="326" t="s">
        <v>304</v>
      </c>
      <c r="G3" s="326"/>
      <c r="H3" s="326"/>
    </row>
    <row r="4" spans="1:9" s="23" customFormat="1" ht="28.5" customHeight="1" x14ac:dyDescent="0.3">
      <c r="A4" s="280"/>
      <c r="B4" s="326"/>
      <c r="C4" s="22" t="s">
        <v>96</v>
      </c>
      <c r="D4" s="22" t="s">
        <v>97</v>
      </c>
      <c r="E4" s="163" t="s">
        <v>0</v>
      </c>
      <c r="F4" s="22" t="s">
        <v>96</v>
      </c>
      <c r="G4" s="22" t="s">
        <v>97</v>
      </c>
      <c r="H4" s="160" t="s">
        <v>0</v>
      </c>
    </row>
    <row r="5" spans="1:9" ht="15" customHeight="1" x14ac:dyDescent="0.3">
      <c r="B5" s="26" t="s">
        <v>3</v>
      </c>
      <c r="C5" s="171"/>
      <c r="D5" s="171">
        <v>47</v>
      </c>
      <c r="E5" s="172">
        <v>89846034622</v>
      </c>
      <c r="F5" s="206">
        <v>0</v>
      </c>
      <c r="G5" s="206">
        <v>0</v>
      </c>
      <c r="H5" s="206">
        <v>0</v>
      </c>
      <c r="I5" s="24"/>
    </row>
    <row r="6" spans="1:9" ht="15" customHeight="1" x14ac:dyDescent="0.3">
      <c r="B6" s="26" t="s">
        <v>4</v>
      </c>
      <c r="C6" s="171"/>
      <c r="D6" s="171">
        <v>131</v>
      </c>
      <c r="E6" s="172">
        <v>629912177960</v>
      </c>
      <c r="F6" s="206">
        <v>0</v>
      </c>
      <c r="G6" s="206">
        <v>0</v>
      </c>
      <c r="H6" s="206">
        <v>0</v>
      </c>
      <c r="I6" s="24"/>
    </row>
    <row r="7" spans="1:9" ht="15" customHeight="1" x14ac:dyDescent="0.3">
      <c r="B7" s="26" t="s">
        <v>5</v>
      </c>
      <c r="C7" s="171"/>
      <c r="D7" s="171">
        <v>31</v>
      </c>
      <c r="E7" s="172">
        <v>47552174664</v>
      </c>
      <c r="F7" s="206">
        <v>0</v>
      </c>
      <c r="G7" s="206">
        <v>0</v>
      </c>
      <c r="H7" s="206">
        <v>0</v>
      </c>
      <c r="I7" s="24"/>
    </row>
    <row r="8" spans="1:9" ht="15" customHeight="1" x14ac:dyDescent="0.3">
      <c r="B8" s="26" t="s">
        <v>6</v>
      </c>
      <c r="C8" s="171"/>
      <c r="D8" s="171">
        <v>70</v>
      </c>
      <c r="E8" s="172">
        <v>67054084430</v>
      </c>
      <c r="F8" s="206">
        <v>0</v>
      </c>
      <c r="G8" s="206">
        <v>0</v>
      </c>
      <c r="H8" s="206">
        <v>0</v>
      </c>
      <c r="I8" s="24"/>
    </row>
    <row r="9" spans="1:9" ht="15" customHeight="1" x14ac:dyDescent="0.3">
      <c r="B9" s="26" t="s">
        <v>7</v>
      </c>
      <c r="C9" s="171"/>
      <c r="D9" s="171">
        <v>78</v>
      </c>
      <c r="E9" s="172">
        <v>211789036990</v>
      </c>
      <c r="F9" s="206">
        <v>0</v>
      </c>
      <c r="G9" s="206">
        <v>0</v>
      </c>
      <c r="H9" s="206">
        <v>0</v>
      </c>
      <c r="I9" s="24"/>
    </row>
    <row r="10" spans="1:9" ht="15" customHeight="1" x14ac:dyDescent="0.3">
      <c r="B10" s="26" t="s">
        <v>8</v>
      </c>
      <c r="C10" s="171"/>
      <c r="D10" s="171">
        <v>84</v>
      </c>
      <c r="E10" s="172">
        <v>79781337382</v>
      </c>
      <c r="F10" s="206">
        <v>0</v>
      </c>
      <c r="G10" s="206">
        <v>0</v>
      </c>
      <c r="H10" s="206">
        <v>0</v>
      </c>
      <c r="I10" s="24"/>
    </row>
    <row r="11" spans="1:9" ht="15" customHeight="1" x14ac:dyDescent="0.3">
      <c r="B11" s="26" t="s">
        <v>9</v>
      </c>
      <c r="C11" s="171"/>
      <c r="D11" s="171">
        <v>109</v>
      </c>
      <c r="E11" s="172">
        <v>106745940969</v>
      </c>
      <c r="F11" s="206">
        <v>0</v>
      </c>
      <c r="G11" s="206">
        <v>0</v>
      </c>
      <c r="H11" s="206">
        <v>0</v>
      </c>
      <c r="I11" s="24"/>
    </row>
    <row r="12" spans="1:9" ht="15" customHeight="1" x14ac:dyDescent="0.3">
      <c r="B12" s="26" t="s">
        <v>10</v>
      </c>
      <c r="C12" s="171"/>
      <c r="D12" s="171">
        <v>95</v>
      </c>
      <c r="E12" s="172">
        <v>242518492141</v>
      </c>
      <c r="F12" s="206">
        <v>0</v>
      </c>
      <c r="G12" s="206">
        <v>0</v>
      </c>
      <c r="H12" s="206">
        <v>0</v>
      </c>
      <c r="I12" s="24"/>
    </row>
    <row r="13" spans="1:9" ht="15" customHeight="1" x14ac:dyDescent="0.3">
      <c r="B13" s="26" t="s">
        <v>11</v>
      </c>
      <c r="C13" s="171"/>
      <c r="D13" s="171">
        <v>72</v>
      </c>
      <c r="E13" s="172">
        <v>234820863247</v>
      </c>
      <c r="F13" s="206">
        <v>0</v>
      </c>
      <c r="G13" s="206">
        <v>0</v>
      </c>
      <c r="H13" s="206">
        <v>0</v>
      </c>
      <c r="I13" s="24"/>
    </row>
    <row r="14" spans="1:9" ht="15" customHeight="1" x14ac:dyDescent="0.3">
      <c r="B14" s="26" t="s">
        <v>12</v>
      </c>
      <c r="C14" s="171"/>
      <c r="D14" s="171">
        <v>101</v>
      </c>
      <c r="E14" s="172">
        <v>109387535623</v>
      </c>
      <c r="F14" s="206">
        <v>0</v>
      </c>
      <c r="G14" s="206">
        <v>0</v>
      </c>
      <c r="H14" s="206">
        <v>0</v>
      </c>
      <c r="I14" s="24"/>
    </row>
    <row r="15" spans="1:9" ht="15" customHeight="1" x14ac:dyDescent="0.3">
      <c r="B15" s="26" t="s">
        <v>13</v>
      </c>
      <c r="C15" s="171"/>
      <c r="D15" s="171">
        <v>93</v>
      </c>
      <c r="E15" s="172">
        <v>286860708633</v>
      </c>
      <c r="F15" s="206">
        <v>0</v>
      </c>
      <c r="G15" s="206">
        <v>0</v>
      </c>
      <c r="H15" s="206">
        <v>0</v>
      </c>
      <c r="I15" s="24"/>
    </row>
    <row r="16" spans="1:9" ht="15" customHeight="1" x14ac:dyDescent="0.3">
      <c r="B16" s="26" t="s">
        <v>14</v>
      </c>
      <c r="C16" s="171"/>
      <c r="D16" s="171">
        <v>128</v>
      </c>
      <c r="E16" s="172">
        <v>353666589515</v>
      </c>
      <c r="F16" s="206">
        <v>0</v>
      </c>
      <c r="G16" s="206">
        <v>0</v>
      </c>
      <c r="H16" s="206">
        <v>0</v>
      </c>
      <c r="I16" s="24"/>
    </row>
    <row r="17" spans="2:9" ht="15" customHeight="1" x14ac:dyDescent="0.3">
      <c r="B17" s="26" t="s">
        <v>15</v>
      </c>
      <c r="C17" s="171"/>
      <c r="D17" s="171">
        <v>92</v>
      </c>
      <c r="E17" s="172">
        <v>394176893351</v>
      </c>
      <c r="F17" s="206">
        <v>0</v>
      </c>
      <c r="G17" s="206">
        <v>0</v>
      </c>
      <c r="H17" s="206">
        <v>0</v>
      </c>
      <c r="I17" s="24"/>
    </row>
    <row r="18" spans="2:9" ht="15" customHeight="1" x14ac:dyDescent="0.3">
      <c r="B18" s="26" t="s">
        <v>16</v>
      </c>
      <c r="C18" s="171"/>
      <c r="D18" s="171">
        <v>177</v>
      </c>
      <c r="E18" s="172">
        <v>580085104507</v>
      </c>
      <c r="F18" s="206">
        <v>0</v>
      </c>
      <c r="G18" s="206">
        <v>0</v>
      </c>
      <c r="H18" s="206">
        <v>0</v>
      </c>
      <c r="I18" s="24"/>
    </row>
    <row r="19" spans="2:9" ht="15" customHeight="1" x14ac:dyDescent="0.3">
      <c r="B19" s="26" t="s">
        <v>17</v>
      </c>
      <c r="C19" s="171"/>
      <c r="D19" s="171">
        <v>57</v>
      </c>
      <c r="E19" s="172">
        <v>53261154581</v>
      </c>
      <c r="F19" s="206">
        <v>0</v>
      </c>
      <c r="G19" s="206">
        <v>0</v>
      </c>
      <c r="H19" s="206">
        <v>0</v>
      </c>
      <c r="I19" s="24"/>
    </row>
    <row r="20" spans="2:9" ht="15" customHeight="1" x14ac:dyDescent="0.3">
      <c r="B20" s="26" t="s">
        <v>18</v>
      </c>
      <c r="C20" s="171"/>
      <c r="D20" s="171">
        <v>95</v>
      </c>
      <c r="E20" s="172">
        <v>79882660025</v>
      </c>
      <c r="F20" s="206">
        <v>0</v>
      </c>
      <c r="G20" s="206">
        <v>0</v>
      </c>
      <c r="H20" s="206">
        <v>0</v>
      </c>
      <c r="I20" s="24"/>
    </row>
    <row r="21" spans="2:9" ht="15" customHeight="1" x14ac:dyDescent="0.3">
      <c r="B21" s="26" t="s">
        <v>19</v>
      </c>
      <c r="C21" s="171"/>
      <c r="D21" s="171">
        <v>98</v>
      </c>
      <c r="E21" s="172">
        <v>95095247770</v>
      </c>
      <c r="F21" s="206">
        <v>0</v>
      </c>
      <c r="G21" s="206">
        <v>0</v>
      </c>
      <c r="H21" s="206">
        <v>0</v>
      </c>
      <c r="I21" s="24"/>
    </row>
    <row r="22" spans="2:9" ht="15" customHeight="1" x14ac:dyDescent="0.3">
      <c r="B22" s="26" t="s">
        <v>20</v>
      </c>
      <c r="C22" s="171"/>
      <c r="D22" s="171">
        <v>142</v>
      </c>
      <c r="E22" s="172">
        <v>115885723202</v>
      </c>
      <c r="F22" s="206">
        <v>0</v>
      </c>
      <c r="G22" s="206">
        <v>0</v>
      </c>
      <c r="H22" s="206">
        <v>0</v>
      </c>
      <c r="I22" s="24"/>
    </row>
    <row r="23" spans="2:9" ht="15" customHeight="1" x14ac:dyDescent="0.3">
      <c r="B23" s="26" t="s">
        <v>21</v>
      </c>
      <c r="C23" s="171"/>
      <c r="D23" s="171">
        <v>103</v>
      </c>
      <c r="E23" s="172">
        <v>93152341207</v>
      </c>
      <c r="F23" s="206">
        <v>0</v>
      </c>
      <c r="G23" s="206">
        <v>0</v>
      </c>
      <c r="H23" s="206">
        <v>0</v>
      </c>
      <c r="I23" s="24"/>
    </row>
    <row r="24" spans="2:9" ht="15" customHeight="1" x14ac:dyDescent="0.3">
      <c r="B24" s="26" t="s">
        <v>22</v>
      </c>
      <c r="C24" s="171"/>
      <c r="D24" s="171">
        <v>154</v>
      </c>
      <c r="E24" s="172">
        <v>124819414553</v>
      </c>
      <c r="F24" s="206">
        <v>0</v>
      </c>
      <c r="G24" s="206">
        <v>0</v>
      </c>
      <c r="H24" s="206">
        <v>0</v>
      </c>
      <c r="I24" s="24"/>
    </row>
    <row r="25" spans="2:9" ht="15" customHeight="1" x14ac:dyDescent="0.3">
      <c r="B25" s="26" t="s">
        <v>23</v>
      </c>
      <c r="C25" s="171"/>
      <c r="D25" s="171">
        <v>103</v>
      </c>
      <c r="E25" s="172">
        <v>102013795850</v>
      </c>
      <c r="F25" s="206">
        <v>0</v>
      </c>
      <c r="G25" s="206">
        <v>0</v>
      </c>
      <c r="H25" s="206">
        <v>0</v>
      </c>
      <c r="I25" s="24"/>
    </row>
    <row r="26" spans="2:9" ht="15" customHeight="1" x14ac:dyDescent="0.3">
      <c r="B26" s="26" t="s">
        <v>24</v>
      </c>
      <c r="C26" s="171"/>
      <c r="D26" s="171">
        <v>149</v>
      </c>
      <c r="E26" s="172">
        <v>232946055029</v>
      </c>
      <c r="F26" s="206">
        <v>0</v>
      </c>
      <c r="G26" s="206">
        <v>0</v>
      </c>
      <c r="H26" s="206">
        <v>0</v>
      </c>
      <c r="I26" s="24"/>
    </row>
    <row r="27" spans="2:9" ht="15" customHeight="1" x14ac:dyDescent="0.3">
      <c r="B27" s="26" t="s">
        <v>25</v>
      </c>
      <c r="C27" s="171"/>
      <c r="D27" s="171">
        <v>122</v>
      </c>
      <c r="E27" s="172">
        <v>131405113293</v>
      </c>
      <c r="F27" s="206">
        <v>0</v>
      </c>
      <c r="G27" s="206">
        <v>0</v>
      </c>
      <c r="H27" s="206">
        <v>0</v>
      </c>
      <c r="I27" s="24"/>
    </row>
    <row r="28" spans="2:9" ht="15" customHeight="1" x14ac:dyDescent="0.3">
      <c r="B28" s="26" t="s">
        <v>26</v>
      </c>
      <c r="C28" s="171"/>
      <c r="D28" s="171">
        <v>176</v>
      </c>
      <c r="E28" s="172">
        <v>695650448410</v>
      </c>
      <c r="F28" s="206">
        <v>0</v>
      </c>
      <c r="G28" s="206">
        <v>0</v>
      </c>
      <c r="H28" s="206">
        <v>0</v>
      </c>
      <c r="I28" s="24"/>
    </row>
    <row r="29" spans="2:9" ht="15" customHeight="1" x14ac:dyDescent="0.3">
      <c r="B29" s="26" t="s">
        <v>27</v>
      </c>
      <c r="C29" s="171"/>
      <c r="D29" s="171">
        <v>183</v>
      </c>
      <c r="E29" s="172">
        <v>362262513748</v>
      </c>
      <c r="F29" s="206">
        <v>0</v>
      </c>
      <c r="G29" s="206">
        <v>0</v>
      </c>
      <c r="H29" s="206">
        <v>0</v>
      </c>
      <c r="I29" s="24"/>
    </row>
    <row r="30" spans="2:9" ht="15" customHeight="1" x14ac:dyDescent="0.3">
      <c r="B30" s="26" t="s">
        <v>28</v>
      </c>
      <c r="C30" s="171"/>
      <c r="D30" s="171">
        <v>225</v>
      </c>
      <c r="E30" s="172">
        <v>871897688938</v>
      </c>
      <c r="F30" s="206">
        <v>0</v>
      </c>
      <c r="G30" s="206">
        <v>0</v>
      </c>
      <c r="H30" s="206">
        <v>0</v>
      </c>
      <c r="I30" s="24"/>
    </row>
    <row r="31" spans="2:9" ht="15" customHeight="1" x14ac:dyDescent="0.3">
      <c r="B31" s="26" t="s">
        <v>29</v>
      </c>
      <c r="C31" s="171"/>
      <c r="D31" s="171">
        <v>67</v>
      </c>
      <c r="E31" s="172">
        <v>75927796166</v>
      </c>
      <c r="F31" s="206">
        <v>0</v>
      </c>
      <c r="G31" s="206">
        <v>0</v>
      </c>
      <c r="H31" s="206">
        <v>0</v>
      </c>
      <c r="I31" s="24"/>
    </row>
    <row r="32" spans="2:9" ht="15" customHeight="1" x14ac:dyDescent="0.3">
      <c r="B32" s="26" t="s">
        <v>30</v>
      </c>
      <c r="C32" s="171"/>
      <c r="D32" s="171">
        <v>65</v>
      </c>
      <c r="E32" s="172">
        <v>167474070908</v>
      </c>
      <c r="F32" s="206">
        <v>0</v>
      </c>
      <c r="G32" s="206">
        <v>0</v>
      </c>
      <c r="H32" s="206">
        <v>0</v>
      </c>
      <c r="I32" s="24"/>
    </row>
    <row r="33" spans="2:9" ht="15" customHeight="1" x14ac:dyDescent="0.3">
      <c r="B33" s="26" t="s">
        <v>31</v>
      </c>
      <c r="C33" s="171"/>
      <c r="D33" s="171">
        <v>225</v>
      </c>
      <c r="E33" s="172">
        <v>242730377262</v>
      </c>
      <c r="F33" s="206">
        <v>0</v>
      </c>
      <c r="G33" s="206">
        <v>0</v>
      </c>
      <c r="H33" s="206">
        <v>0</v>
      </c>
      <c r="I33" s="24"/>
    </row>
    <row r="34" spans="2:9" ht="15" customHeight="1" x14ac:dyDescent="0.3">
      <c r="B34" s="26" t="s">
        <v>32</v>
      </c>
      <c r="C34" s="171"/>
      <c r="D34" s="171">
        <v>332</v>
      </c>
      <c r="E34" s="172">
        <v>226820863299</v>
      </c>
      <c r="F34" s="171">
        <v>3</v>
      </c>
      <c r="G34" s="171">
        <v>16</v>
      </c>
      <c r="H34" s="172">
        <v>12800000</v>
      </c>
      <c r="I34" s="24"/>
    </row>
    <row r="35" spans="2:9" ht="15" customHeight="1" x14ac:dyDescent="0.3">
      <c r="B35" s="26" t="s">
        <v>33</v>
      </c>
      <c r="C35" s="171"/>
      <c r="D35" s="171">
        <v>369</v>
      </c>
      <c r="E35" s="172">
        <v>254577172002</v>
      </c>
      <c r="F35" s="171">
        <v>5</v>
      </c>
      <c r="G35" s="171">
        <v>16</v>
      </c>
      <c r="H35" s="172">
        <v>22787977</v>
      </c>
      <c r="I35" s="24"/>
    </row>
    <row r="36" spans="2:9" ht="15" customHeight="1" x14ac:dyDescent="0.3">
      <c r="B36" s="26" t="s">
        <v>34</v>
      </c>
      <c r="C36" s="171"/>
      <c r="D36" s="171">
        <v>329</v>
      </c>
      <c r="E36" s="172">
        <v>239188416245</v>
      </c>
      <c r="F36" s="171">
        <v>2</v>
      </c>
      <c r="G36" s="171">
        <v>5</v>
      </c>
      <c r="H36" s="172">
        <v>2550000</v>
      </c>
      <c r="I36" s="24"/>
    </row>
    <row r="37" spans="2:9" ht="15" customHeight="1" x14ac:dyDescent="0.3">
      <c r="B37" s="26" t="s">
        <v>35</v>
      </c>
      <c r="C37" s="171"/>
      <c r="D37" s="171">
        <v>306</v>
      </c>
      <c r="E37" s="172">
        <v>173458045566</v>
      </c>
      <c r="F37" s="171">
        <v>2</v>
      </c>
      <c r="G37" s="171">
        <v>7</v>
      </c>
      <c r="H37" s="172">
        <v>1530000</v>
      </c>
      <c r="I37" s="24"/>
    </row>
    <row r="38" spans="2:9" ht="15" customHeight="1" x14ac:dyDescent="0.3">
      <c r="B38" s="26" t="s">
        <v>36</v>
      </c>
      <c r="C38" s="171"/>
      <c r="D38" s="171">
        <v>332</v>
      </c>
      <c r="E38" s="172">
        <v>507975912676</v>
      </c>
      <c r="F38" s="171">
        <v>2</v>
      </c>
      <c r="G38" s="171">
        <v>7</v>
      </c>
      <c r="H38" s="172">
        <v>11181000</v>
      </c>
      <c r="I38" s="24"/>
    </row>
    <row r="39" spans="2:9" ht="15" customHeight="1" x14ac:dyDescent="0.3">
      <c r="B39" s="26" t="s">
        <v>61</v>
      </c>
      <c r="C39" s="171"/>
      <c r="D39" s="171">
        <v>361</v>
      </c>
      <c r="E39" s="172">
        <v>172907738013</v>
      </c>
      <c r="F39" s="171">
        <v>4</v>
      </c>
      <c r="G39" s="171">
        <v>14</v>
      </c>
      <c r="H39" s="172">
        <v>7630000</v>
      </c>
      <c r="I39" s="24"/>
    </row>
    <row r="40" spans="2:9" ht="15" customHeight="1" x14ac:dyDescent="0.3">
      <c r="B40" s="26" t="s">
        <v>62</v>
      </c>
      <c r="C40" s="171"/>
      <c r="D40" s="171">
        <v>320</v>
      </c>
      <c r="E40" s="172">
        <v>140616006724</v>
      </c>
      <c r="F40" s="171">
        <v>7</v>
      </c>
      <c r="G40" s="171">
        <v>29</v>
      </c>
      <c r="H40" s="172">
        <v>86488626</v>
      </c>
      <c r="I40" s="24"/>
    </row>
    <row r="41" spans="2:9" ht="15" customHeight="1" x14ac:dyDescent="0.3">
      <c r="B41" s="26" t="s">
        <v>63</v>
      </c>
      <c r="C41" s="171"/>
      <c r="D41" s="171">
        <v>363</v>
      </c>
      <c r="E41" s="172">
        <v>399030268441</v>
      </c>
      <c r="F41" s="171">
        <v>5</v>
      </c>
      <c r="G41" s="171">
        <v>11</v>
      </c>
      <c r="H41" s="172">
        <v>23108518</v>
      </c>
      <c r="I41" s="24"/>
    </row>
    <row r="42" spans="2:9" ht="15" customHeight="1" x14ac:dyDescent="0.3">
      <c r="B42" s="26" t="s">
        <v>64</v>
      </c>
      <c r="C42" s="171"/>
      <c r="D42" s="171">
        <v>566</v>
      </c>
      <c r="E42" s="172">
        <v>1000012388734</v>
      </c>
      <c r="F42" s="171">
        <v>6</v>
      </c>
      <c r="G42" s="171">
        <v>19</v>
      </c>
      <c r="H42" s="172">
        <v>30817808</v>
      </c>
      <c r="I42" s="24"/>
    </row>
    <row r="43" spans="2:9" ht="15" customHeight="1" x14ac:dyDescent="0.3">
      <c r="B43" s="26" t="s">
        <v>65</v>
      </c>
      <c r="C43" s="171"/>
      <c r="D43" s="171">
        <v>298</v>
      </c>
      <c r="E43" s="172">
        <v>162190083450</v>
      </c>
      <c r="F43" s="171">
        <v>1</v>
      </c>
      <c r="G43" s="171">
        <v>4</v>
      </c>
      <c r="H43" s="172">
        <v>3120000</v>
      </c>
      <c r="I43" s="24"/>
    </row>
    <row r="44" spans="2:9" ht="15" customHeight="1" x14ac:dyDescent="0.3">
      <c r="B44" s="26" t="s">
        <v>66</v>
      </c>
      <c r="C44" s="171"/>
      <c r="D44" s="171">
        <v>330</v>
      </c>
      <c r="E44" s="172">
        <v>191402649769</v>
      </c>
      <c r="F44" s="171">
        <v>2</v>
      </c>
      <c r="G44" s="171">
        <v>10</v>
      </c>
      <c r="H44" s="172">
        <v>20489000</v>
      </c>
      <c r="I44" s="24"/>
    </row>
    <row r="45" spans="2:9" ht="15" customHeight="1" x14ac:dyDescent="0.3">
      <c r="B45" s="26" t="s">
        <v>67</v>
      </c>
      <c r="C45" s="171"/>
      <c r="D45" s="171">
        <v>368</v>
      </c>
      <c r="E45" s="172">
        <v>212925820636</v>
      </c>
      <c r="F45" s="171">
        <v>4</v>
      </c>
      <c r="G45" s="171">
        <v>15</v>
      </c>
      <c r="H45" s="172">
        <v>12870200</v>
      </c>
      <c r="I45" s="24"/>
    </row>
    <row r="46" spans="2:9" ht="15" customHeight="1" x14ac:dyDescent="0.3">
      <c r="B46" s="26" t="s">
        <v>68</v>
      </c>
      <c r="C46" s="171"/>
      <c r="D46" s="171">
        <v>335</v>
      </c>
      <c r="E46" s="172">
        <v>177270596922</v>
      </c>
      <c r="F46" s="171">
        <v>4</v>
      </c>
      <c r="G46" s="171">
        <v>16</v>
      </c>
      <c r="H46" s="172">
        <v>1940694</v>
      </c>
      <c r="I46" s="24"/>
    </row>
    <row r="47" spans="2:9" ht="15" customHeight="1" x14ac:dyDescent="0.3">
      <c r="B47" s="26" t="s">
        <v>69</v>
      </c>
      <c r="C47" s="171"/>
      <c r="D47" s="171">
        <v>345</v>
      </c>
      <c r="E47" s="172">
        <v>175930594137</v>
      </c>
      <c r="F47" s="171">
        <v>7</v>
      </c>
      <c r="G47" s="171">
        <v>24</v>
      </c>
      <c r="H47" s="172">
        <v>51809571</v>
      </c>
      <c r="I47" s="24"/>
    </row>
    <row r="48" spans="2:9" ht="15" customHeight="1" x14ac:dyDescent="0.3">
      <c r="B48" s="26" t="s">
        <v>80</v>
      </c>
      <c r="C48" s="171"/>
      <c r="D48" s="171">
        <v>374</v>
      </c>
      <c r="E48" s="172">
        <v>174047195933</v>
      </c>
      <c r="F48" s="171">
        <v>2</v>
      </c>
      <c r="G48" s="171">
        <v>6</v>
      </c>
      <c r="H48" s="172">
        <v>3060000</v>
      </c>
      <c r="I48" s="24"/>
    </row>
    <row r="49" spans="2:9" ht="15" customHeight="1" x14ac:dyDescent="0.3">
      <c r="B49" s="26" t="s">
        <v>81</v>
      </c>
      <c r="C49" s="171"/>
      <c r="D49" s="171">
        <v>338</v>
      </c>
      <c r="E49" s="172">
        <v>176856147662</v>
      </c>
      <c r="F49" s="171">
        <v>2</v>
      </c>
      <c r="G49" s="171">
        <v>8</v>
      </c>
      <c r="H49" s="172">
        <v>31320722</v>
      </c>
      <c r="I49" s="24"/>
    </row>
    <row r="50" spans="2:9" ht="15" customHeight="1" x14ac:dyDescent="0.3">
      <c r="B50" s="26" t="s">
        <v>82</v>
      </c>
      <c r="C50" s="171"/>
      <c r="D50" s="171">
        <v>432</v>
      </c>
      <c r="E50" s="172">
        <v>188771280536</v>
      </c>
      <c r="F50" s="206">
        <v>0</v>
      </c>
      <c r="G50" s="206">
        <v>0</v>
      </c>
      <c r="H50" s="206">
        <v>0</v>
      </c>
      <c r="I50" s="24"/>
    </row>
    <row r="51" spans="2:9" ht="15" customHeight="1" x14ac:dyDescent="0.3">
      <c r="B51" s="26" t="s">
        <v>83</v>
      </c>
      <c r="C51" s="171"/>
      <c r="D51" s="171">
        <v>401</v>
      </c>
      <c r="E51" s="172">
        <v>425221051790</v>
      </c>
      <c r="F51" s="171">
        <v>4</v>
      </c>
      <c r="G51" s="171">
        <v>15</v>
      </c>
      <c r="H51" s="172">
        <v>13730000</v>
      </c>
      <c r="I51" s="24"/>
    </row>
    <row r="52" spans="2:9" ht="15" customHeight="1" x14ac:dyDescent="0.3">
      <c r="B52" s="26" t="s">
        <v>101</v>
      </c>
      <c r="C52" s="171"/>
      <c r="D52" s="171">
        <v>349</v>
      </c>
      <c r="E52" s="172">
        <v>577492607283</v>
      </c>
      <c r="F52" s="171">
        <v>3</v>
      </c>
      <c r="G52" s="171">
        <v>9</v>
      </c>
      <c r="H52" s="172">
        <v>38666607</v>
      </c>
      <c r="I52" s="24"/>
    </row>
    <row r="53" spans="2:9" ht="15" customHeight="1" x14ac:dyDescent="0.3">
      <c r="B53" s="26" t="s">
        <v>102</v>
      </c>
      <c r="C53" s="171"/>
      <c r="D53" s="171">
        <v>431</v>
      </c>
      <c r="E53" s="172">
        <v>830592939771</v>
      </c>
      <c r="F53" s="171">
        <v>7</v>
      </c>
      <c r="G53" s="171">
        <v>23</v>
      </c>
      <c r="H53" s="172">
        <v>75411053</v>
      </c>
      <c r="I53" s="24"/>
    </row>
    <row r="54" spans="2:9" ht="15" customHeight="1" x14ac:dyDescent="0.3">
      <c r="B54" s="26" t="s">
        <v>103</v>
      </c>
      <c r="C54" s="171"/>
      <c r="D54" s="171">
        <v>489</v>
      </c>
      <c r="E54" s="172">
        <v>664931703144</v>
      </c>
      <c r="F54" s="206">
        <v>0</v>
      </c>
      <c r="G54" s="206">
        <v>0</v>
      </c>
      <c r="H54" s="206">
        <v>0</v>
      </c>
      <c r="I54" s="24"/>
    </row>
    <row r="55" spans="2:9" ht="15" customHeight="1" x14ac:dyDescent="0.3">
      <c r="B55" s="26" t="s">
        <v>104</v>
      </c>
      <c r="C55" s="171"/>
      <c r="D55" s="171">
        <v>363</v>
      </c>
      <c r="E55" s="172">
        <v>161216296922</v>
      </c>
      <c r="F55" s="206">
        <v>0</v>
      </c>
      <c r="G55" s="206">
        <v>0</v>
      </c>
      <c r="H55" s="206">
        <v>0</v>
      </c>
      <c r="I55" s="24"/>
    </row>
    <row r="56" spans="2:9" ht="15" customHeight="1" x14ac:dyDescent="0.3">
      <c r="B56" s="26" t="s">
        <v>105</v>
      </c>
      <c r="C56" s="171"/>
      <c r="D56" s="171">
        <v>376</v>
      </c>
      <c r="E56" s="172">
        <v>215805312711</v>
      </c>
      <c r="F56" s="171">
        <v>1</v>
      </c>
      <c r="G56" s="171">
        <v>3</v>
      </c>
      <c r="H56" s="172">
        <v>2250000</v>
      </c>
      <c r="I56" s="24"/>
    </row>
    <row r="57" spans="2:9" ht="15" customHeight="1" x14ac:dyDescent="0.3">
      <c r="B57" s="26" t="s">
        <v>106</v>
      </c>
      <c r="C57" s="171"/>
      <c r="D57" s="171">
        <v>404</v>
      </c>
      <c r="E57" s="172">
        <v>188899905260</v>
      </c>
      <c r="F57" s="171">
        <v>1</v>
      </c>
      <c r="G57" s="171">
        <v>4</v>
      </c>
      <c r="H57" s="172">
        <v>3000000</v>
      </c>
      <c r="I57" s="24"/>
    </row>
    <row r="58" spans="2:9" ht="15" customHeight="1" x14ac:dyDescent="0.3">
      <c r="B58" s="26" t="s">
        <v>107</v>
      </c>
      <c r="C58" s="171"/>
      <c r="D58" s="171">
        <v>370</v>
      </c>
      <c r="E58" s="172">
        <v>537660998081</v>
      </c>
      <c r="F58" s="171">
        <v>2</v>
      </c>
      <c r="G58" s="171">
        <v>11</v>
      </c>
      <c r="H58" s="172">
        <v>9070000</v>
      </c>
      <c r="I58" s="24"/>
    </row>
    <row r="59" spans="2:9" ht="15" customHeight="1" x14ac:dyDescent="0.3">
      <c r="B59" s="26" t="s">
        <v>108</v>
      </c>
      <c r="C59" s="171"/>
      <c r="D59" s="171">
        <v>376</v>
      </c>
      <c r="E59" s="172">
        <v>280604908226</v>
      </c>
      <c r="F59" s="171">
        <v>7</v>
      </c>
      <c r="G59" s="171">
        <v>17</v>
      </c>
      <c r="H59" s="172">
        <v>47951718</v>
      </c>
      <c r="I59" s="24"/>
    </row>
    <row r="60" spans="2:9" ht="15" customHeight="1" x14ac:dyDescent="0.3">
      <c r="B60" s="26" t="s">
        <v>116</v>
      </c>
      <c r="C60" s="171"/>
      <c r="D60" s="171">
        <v>418</v>
      </c>
      <c r="E60" s="172">
        <v>383837941011</v>
      </c>
      <c r="F60" s="171">
        <v>4</v>
      </c>
      <c r="G60" s="171">
        <v>13</v>
      </c>
      <c r="H60" s="172">
        <v>68577865</v>
      </c>
      <c r="I60" s="24"/>
    </row>
    <row r="61" spans="2:9" ht="15" customHeight="1" x14ac:dyDescent="0.3">
      <c r="B61" s="26" t="s">
        <v>117</v>
      </c>
      <c r="C61" s="171"/>
      <c r="D61" s="171">
        <v>367</v>
      </c>
      <c r="E61" s="172">
        <v>245623725630</v>
      </c>
      <c r="F61" s="171">
        <v>2</v>
      </c>
      <c r="G61" s="171">
        <v>9</v>
      </c>
      <c r="H61" s="172">
        <v>3780550</v>
      </c>
      <c r="I61" s="24"/>
    </row>
    <row r="62" spans="2:9" ht="15" customHeight="1" x14ac:dyDescent="0.3">
      <c r="B62" s="26" t="s">
        <v>118</v>
      </c>
      <c r="C62" s="171"/>
      <c r="D62" s="171">
        <v>460</v>
      </c>
      <c r="E62" s="172">
        <v>490482105155</v>
      </c>
      <c r="F62" s="171">
        <v>5</v>
      </c>
      <c r="G62" s="171">
        <v>16</v>
      </c>
      <c r="H62" s="172">
        <v>12744440</v>
      </c>
      <c r="I62" s="24"/>
    </row>
    <row r="63" spans="2:9" ht="15" customHeight="1" x14ac:dyDescent="0.3">
      <c r="B63" s="26" t="s">
        <v>119</v>
      </c>
      <c r="C63" s="171"/>
      <c r="D63" s="171">
        <v>366</v>
      </c>
      <c r="E63" s="172">
        <v>433955298965</v>
      </c>
      <c r="F63" s="171">
        <v>4</v>
      </c>
      <c r="G63" s="171">
        <v>11</v>
      </c>
      <c r="H63" s="172">
        <v>43779741</v>
      </c>
      <c r="I63" s="24"/>
    </row>
    <row r="64" spans="2:9" ht="15" customHeight="1" x14ac:dyDescent="0.3">
      <c r="B64" s="26" t="s">
        <v>120</v>
      </c>
      <c r="C64" s="171"/>
      <c r="D64" s="171">
        <v>463</v>
      </c>
      <c r="E64" s="172">
        <v>450504226136</v>
      </c>
      <c r="F64" s="171">
        <v>7</v>
      </c>
      <c r="G64" s="171">
        <v>24</v>
      </c>
      <c r="H64" s="172">
        <v>77647400</v>
      </c>
      <c r="I64" s="24"/>
    </row>
    <row r="65" spans="2:9" ht="15" customHeight="1" x14ac:dyDescent="0.3">
      <c r="B65" s="26" t="s">
        <v>121</v>
      </c>
      <c r="C65" s="171"/>
      <c r="D65" s="171">
        <v>425</v>
      </c>
      <c r="E65" s="172">
        <v>929374605921</v>
      </c>
      <c r="F65" s="171">
        <v>1</v>
      </c>
      <c r="G65" s="171">
        <v>4</v>
      </c>
      <c r="H65" s="172">
        <v>4400000</v>
      </c>
      <c r="I65" s="24"/>
    </row>
    <row r="66" spans="2:9" ht="15" customHeight="1" x14ac:dyDescent="0.3">
      <c r="B66" s="26" t="s">
        <v>122</v>
      </c>
      <c r="C66" s="171"/>
      <c r="D66" s="171">
        <v>557</v>
      </c>
      <c r="E66" s="172">
        <v>484106886998</v>
      </c>
      <c r="F66" s="206">
        <v>0</v>
      </c>
      <c r="G66" s="206">
        <v>0</v>
      </c>
      <c r="H66" s="206">
        <v>0</v>
      </c>
      <c r="I66" s="24"/>
    </row>
    <row r="67" spans="2:9" ht="15" customHeight="1" x14ac:dyDescent="0.3">
      <c r="B67" s="26" t="s">
        <v>123</v>
      </c>
      <c r="C67" s="171"/>
      <c r="D67" s="171">
        <v>323</v>
      </c>
      <c r="E67" s="172">
        <v>199930805929</v>
      </c>
      <c r="F67" s="206">
        <v>0</v>
      </c>
      <c r="G67" s="206">
        <v>0</v>
      </c>
      <c r="H67" s="206">
        <v>0</v>
      </c>
      <c r="I67" s="24"/>
    </row>
    <row r="68" spans="2:9" ht="15" customHeight="1" x14ac:dyDescent="0.3">
      <c r="B68" s="26" t="s">
        <v>124</v>
      </c>
      <c r="C68" s="171"/>
      <c r="D68" s="171">
        <v>405</v>
      </c>
      <c r="E68" s="172">
        <v>251550631820</v>
      </c>
      <c r="F68" s="171">
        <v>2</v>
      </c>
      <c r="G68" s="171">
        <v>5</v>
      </c>
      <c r="H68" s="172">
        <v>4000000</v>
      </c>
      <c r="I68" s="24"/>
    </row>
    <row r="69" spans="2:9" ht="15" customHeight="1" x14ac:dyDescent="0.3">
      <c r="B69" s="26" t="s">
        <v>145</v>
      </c>
      <c r="C69" s="171"/>
      <c r="D69" s="171">
        <v>357</v>
      </c>
      <c r="E69" s="172">
        <v>210253349413</v>
      </c>
      <c r="F69" s="206">
        <v>0</v>
      </c>
      <c r="G69" s="206">
        <v>0</v>
      </c>
      <c r="H69" s="206">
        <v>0</v>
      </c>
      <c r="I69" s="24"/>
    </row>
    <row r="70" spans="2:9" ht="15" customHeight="1" x14ac:dyDescent="0.3">
      <c r="B70" s="26" t="s">
        <v>146</v>
      </c>
      <c r="C70" s="171"/>
      <c r="D70" s="171">
        <v>435</v>
      </c>
      <c r="E70" s="172">
        <v>231948192657</v>
      </c>
      <c r="F70" s="206">
        <v>0</v>
      </c>
      <c r="G70" s="206">
        <v>0</v>
      </c>
      <c r="H70" s="206">
        <v>0</v>
      </c>
      <c r="I70" s="24"/>
    </row>
    <row r="71" spans="2:9" ht="15" customHeight="1" x14ac:dyDescent="0.3">
      <c r="B71" s="26" t="s">
        <v>148</v>
      </c>
      <c r="C71" s="171"/>
      <c r="D71" s="171">
        <v>356</v>
      </c>
      <c r="E71" s="172">
        <v>194638415961</v>
      </c>
      <c r="F71" s="171">
        <v>4</v>
      </c>
      <c r="G71" s="171">
        <v>8</v>
      </c>
      <c r="H71" s="172">
        <v>32399700</v>
      </c>
      <c r="I71" s="24"/>
    </row>
    <row r="72" spans="2:9" ht="15" customHeight="1" x14ac:dyDescent="0.3">
      <c r="B72" s="26" t="s">
        <v>171</v>
      </c>
      <c r="C72" s="171"/>
      <c r="D72" s="171">
        <v>470</v>
      </c>
      <c r="E72" s="172">
        <v>461095003998</v>
      </c>
      <c r="F72" s="206">
        <v>0</v>
      </c>
      <c r="G72" s="206">
        <v>0</v>
      </c>
      <c r="H72" s="206">
        <v>0</v>
      </c>
      <c r="I72" s="24"/>
    </row>
    <row r="73" spans="2:9" ht="15" customHeight="1" x14ac:dyDescent="0.3">
      <c r="B73" s="26" t="s">
        <v>172</v>
      </c>
      <c r="C73" s="171"/>
      <c r="D73" s="171">
        <v>436</v>
      </c>
      <c r="E73" s="172">
        <v>365374919359</v>
      </c>
      <c r="F73" s="171">
        <v>1</v>
      </c>
      <c r="G73" s="171">
        <v>2</v>
      </c>
      <c r="H73" s="172">
        <v>540000</v>
      </c>
      <c r="I73" s="24"/>
    </row>
    <row r="74" spans="2:9" ht="15" customHeight="1" x14ac:dyDescent="0.3">
      <c r="B74" s="26" t="s">
        <v>173</v>
      </c>
      <c r="C74" s="171"/>
      <c r="D74" s="171">
        <v>476</v>
      </c>
      <c r="E74" s="172">
        <v>235641687857</v>
      </c>
      <c r="F74" s="171">
        <v>1</v>
      </c>
      <c r="G74" s="171">
        <v>4</v>
      </c>
      <c r="H74" s="172">
        <v>936660</v>
      </c>
      <c r="I74" s="24"/>
    </row>
    <row r="75" spans="2:9" ht="15" customHeight="1" x14ac:dyDescent="0.3">
      <c r="B75" s="26" t="s">
        <v>174</v>
      </c>
      <c r="C75" s="171"/>
      <c r="D75" s="171">
        <v>442</v>
      </c>
      <c r="E75" s="172">
        <v>217922487625</v>
      </c>
      <c r="F75" s="171">
        <v>5</v>
      </c>
      <c r="G75" s="171">
        <v>16</v>
      </c>
      <c r="H75" s="172">
        <v>51453955</v>
      </c>
      <c r="I75" s="24"/>
    </row>
    <row r="76" spans="2:9" ht="15" customHeight="1" x14ac:dyDescent="0.3">
      <c r="B76" s="26" t="s">
        <v>175</v>
      </c>
      <c r="C76" s="171"/>
      <c r="D76" s="171">
        <v>396</v>
      </c>
      <c r="E76" s="172">
        <v>246486111978</v>
      </c>
      <c r="F76" s="171">
        <v>5</v>
      </c>
      <c r="G76" s="171">
        <v>13</v>
      </c>
      <c r="H76" s="172">
        <v>45779767</v>
      </c>
      <c r="I76" s="24"/>
    </row>
    <row r="77" spans="2:9" ht="15" customHeight="1" x14ac:dyDescent="0.3">
      <c r="B77" s="26" t="s">
        <v>179</v>
      </c>
      <c r="C77" s="171"/>
      <c r="D77" s="171">
        <v>468</v>
      </c>
      <c r="E77" s="172">
        <v>264055199101</v>
      </c>
      <c r="F77" s="171">
        <v>6</v>
      </c>
      <c r="G77" s="171">
        <v>26</v>
      </c>
      <c r="H77" s="172">
        <v>45679887</v>
      </c>
      <c r="I77" s="24"/>
    </row>
    <row r="78" spans="2:9" ht="15" customHeight="1" x14ac:dyDescent="0.3">
      <c r="B78" s="26" t="s">
        <v>180</v>
      </c>
      <c r="C78" s="171"/>
      <c r="D78" s="171">
        <v>547</v>
      </c>
      <c r="E78" s="172">
        <v>1965779287499</v>
      </c>
      <c r="F78" s="171">
        <v>1</v>
      </c>
      <c r="G78" s="171">
        <v>3</v>
      </c>
      <c r="H78" s="172">
        <v>2250000</v>
      </c>
      <c r="I78" s="24"/>
    </row>
    <row r="79" spans="2:9" ht="15" customHeight="1" x14ac:dyDescent="0.3">
      <c r="B79" s="26" t="s">
        <v>181</v>
      </c>
      <c r="C79" s="171"/>
      <c r="D79" s="171">
        <v>377</v>
      </c>
      <c r="E79" s="172">
        <v>171923503791</v>
      </c>
      <c r="F79" s="206">
        <v>0</v>
      </c>
      <c r="G79" s="206">
        <v>0</v>
      </c>
      <c r="H79" s="206">
        <v>0</v>
      </c>
      <c r="I79" s="24"/>
    </row>
    <row r="80" spans="2:9" ht="15" customHeight="1" x14ac:dyDescent="0.3">
      <c r="B80" s="26" t="s">
        <v>182</v>
      </c>
      <c r="C80" s="171"/>
      <c r="D80" s="171">
        <v>335</v>
      </c>
      <c r="E80" s="172">
        <v>190821281619</v>
      </c>
      <c r="F80" s="171">
        <v>1</v>
      </c>
      <c r="G80" s="171">
        <v>4</v>
      </c>
      <c r="H80" s="172">
        <v>5000000</v>
      </c>
      <c r="I80" s="24"/>
    </row>
    <row r="81" spans="2:9" ht="15" customHeight="1" x14ac:dyDescent="0.3">
      <c r="B81" s="26" t="s">
        <v>183</v>
      </c>
      <c r="C81" s="171"/>
      <c r="D81" s="171">
        <v>416</v>
      </c>
      <c r="E81" s="172">
        <v>349116782397</v>
      </c>
      <c r="F81" s="171">
        <v>1</v>
      </c>
      <c r="G81" s="171">
        <v>2</v>
      </c>
      <c r="H81" s="172">
        <v>11930826</v>
      </c>
      <c r="I81" s="24"/>
    </row>
    <row r="82" spans="2:9" ht="15" customHeight="1" x14ac:dyDescent="0.3">
      <c r="B82" s="26" t="s">
        <v>184</v>
      </c>
      <c r="C82" s="171"/>
      <c r="D82" s="171">
        <v>300</v>
      </c>
      <c r="E82" s="172">
        <v>398640573430</v>
      </c>
      <c r="F82" s="206">
        <v>0</v>
      </c>
      <c r="G82" s="206">
        <v>0</v>
      </c>
      <c r="H82" s="206">
        <v>0</v>
      </c>
      <c r="I82" s="24"/>
    </row>
    <row r="83" spans="2:9" ht="15" customHeight="1" x14ac:dyDescent="0.3">
      <c r="B83" s="26" t="s">
        <v>185</v>
      </c>
      <c r="C83" s="171"/>
      <c r="D83" s="171">
        <v>330</v>
      </c>
      <c r="E83" s="172">
        <v>614806148632</v>
      </c>
      <c r="F83" s="206">
        <v>0</v>
      </c>
      <c r="G83" s="206">
        <v>0</v>
      </c>
      <c r="H83" s="206">
        <v>0</v>
      </c>
      <c r="I83" s="24"/>
    </row>
    <row r="84" spans="2:9" ht="15" customHeight="1" x14ac:dyDescent="0.3">
      <c r="B84" s="26" t="s">
        <v>186</v>
      </c>
      <c r="C84" s="171"/>
      <c r="D84" s="171">
        <v>466</v>
      </c>
      <c r="E84" s="172">
        <v>805038313422</v>
      </c>
      <c r="F84" s="206">
        <v>0</v>
      </c>
      <c r="G84" s="206">
        <v>0</v>
      </c>
      <c r="H84" s="206">
        <v>0</v>
      </c>
      <c r="I84" s="24"/>
    </row>
    <row r="85" spans="2:9" ht="15" customHeight="1" x14ac:dyDescent="0.3">
      <c r="B85" s="26" t="s">
        <v>187</v>
      </c>
      <c r="C85" s="171"/>
      <c r="D85" s="171">
        <v>498</v>
      </c>
      <c r="E85" s="172">
        <v>618361051867</v>
      </c>
      <c r="F85" s="206">
        <v>0</v>
      </c>
      <c r="G85" s="206">
        <v>0</v>
      </c>
      <c r="H85" s="206">
        <v>0</v>
      </c>
      <c r="I85" s="24"/>
    </row>
    <row r="86" spans="2:9" ht="15" customHeight="1" x14ac:dyDescent="0.3">
      <c r="B86" s="26" t="s">
        <v>188</v>
      </c>
      <c r="C86" s="171"/>
      <c r="D86" s="171">
        <v>469</v>
      </c>
      <c r="E86" s="172">
        <v>348004405893</v>
      </c>
      <c r="F86" s="206">
        <v>0</v>
      </c>
      <c r="G86" s="206">
        <v>0</v>
      </c>
      <c r="H86" s="206">
        <v>0</v>
      </c>
      <c r="I86" s="24"/>
    </row>
    <row r="87" spans="2:9" ht="15" customHeight="1" x14ac:dyDescent="0.3">
      <c r="B87" s="26" t="s">
        <v>189</v>
      </c>
      <c r="C87" s="171"/>
      <c r="D87" s="171">
        <v>466</v>
      </c>
      <c r="E87" s="172">
        <v>418996984271</v>
      </c>
      <c r="F87" s="171">
        <v>2</v>
      </c>
      <c r="G87" s="171">
        <v>10</v>
      </c>
      <c r="H87" s="172">
        <v>3068000</v>
      </c>
      <c r="I87" s="24"/>
    </row>
    <row r="88" spans="2:9" ht="15" customHeight="1" x14ac:dyDescent="0.3">
      <c r="B88" s="26" t="s">
        <v>190</v>
      </c>
      <c r="C88" s="171"/>
      <c r="D88" s="171">
        <v>551</v>
      </c>
      <c r="E88" s="172">
        <v>492989883413</v>
      </c>
      <c r="F88" s="206">
        <v>0</v>
      </c>
      <c r="G88" s="206">
        <v>0</v>
      </c>
      <c r="H88" s="206">
        <v>0</v>
      </c>
      <c r="I88" s="24"/>
    </row>
    <row r="89" spans="2:9" ht="15" customHeight="1" x14ac:dyDescent="0.3">
      <c r="B89" s="26" t="s">
        <v>192</v>
      </c>
      <c r="C89" s="171"/>
      <c r="D89" s="171">
        <v>491</v>
      </c>
      <c r="E89" s="172">
        <v>404365295903</v>
      </c>
      <c r="F89" s="171">
        <v>1</v>
      </c>
      <c r="G89" s="171">
        <v>3</v>
      </c>
      <c r="H89" s="172">
        <v>3600000</v>
      </c>
      <c r="I89" s="24"/>
    </row>
    <row r="90" spans="2:9" ht="15" customHeight="1" x14ac:dyDescent="0.3">
      <c r="B90" s="26" t="s">
        <v>193</v>
      </c>
      <c r="C90" s="171"/>
      <c r="D90" s="171">
        <v>774</v>
      </c>
      <c r="E90" s="172">
        <v>2322655488640</v>
      </c>
      <c r="F90" s="206">
        <v>0</v>
      </c>
      <c r="G90" s="206">
        <v>0</v>
      </c>
      <c r="H90" s="206">
        <v>0</v>
      </c>
      <c r="I90" s="24"/>
    </row>
    <row r="91" spans="2:9" ht="15" customHeight="1" x14ac:dyDescent="0.3">
      <c r="B91" s="26" t="s">
        <v>194</v>
      </c>
      <c r="C91" s="171"/>
      <c r="D91" s="171">
        <v>315</v>
      </c>
      <c r="E91" s="172">
        <v>196473185865</v>
      </c>
      <c r="F91" s="206">
        <v>0</v>
      </c>
      <c r="G91" s="206">
        <v>0</v>
      </c>
      <c r="H91" s="206">
        <v>0</v>
      </c>
      <c r="I91" s="24"/>
    </row>
    <row r="92" spans="2:9" ht="15" customHeight="1" x14ac:dyDescent="0.3">
      <c r="B92" s="26" t="s">
        <v>262</v>
      </c>
      <c r="C92" s="171"/>
      <c r="D92" s="171">
        <v>331</v>
      </c>
      <c r="E92" s="172">
        <v>143880152826</v>
      </c>
      <c r="F92" s="171">
        <v>1</v>
      </c>
      <c r="G92" s="171">
        <v>3</v>
      </c>
      <c r="H92" s="172">
        <v>4125000</v>
      </c>
      <c r="I92" s="24"/>
    </row>
    <row r="93" spans="2:9" ht="15" customHeight="1" x14ac:dyDescent="0.3">
      <c r="B93" s="26" t="s">
        <v>263</v>
      </c>
      <c r="C93" s="171"/>
      <c r="D93" s="171">
        <v>419</v>
      </c>
      <c r="E93" s="172">
        <v>200203455971</v>
      </c>
      <c r="F93" s="206">
        <v>0</v>
      </c>
      <c r="G93" s="206">
        <v>0</v>
      </c>
      <c r="H93" s="206">
        <v>0</v>
      </c>
      <c r="I93" s="24"/>
    </row>
    <row r="94" spans="2:9" ht="15" customHeight="1" x14ac:dyDescent="0.3">
      <c r="B94" s="26" t="s">
        <v>264</v>
      </c>
      <c r="C94" s="171"/>
      <c r="D94" s="171">
        <v>474</v>
      </c>
      <c r="E94" s="172">
        <v>441813111915</v>
      </c>
      <c r="F94" s="206">
        <v>0</v>
      </c>
      <c r="G94" s="206">
        <v>0</v>
      </c>
      <c r="H94" s="206">
        <v>0</v>
      </c>
      <c r="I94" s="24"/>
    </row>
    <row r="95" spans="2:9" ht="15" customHeight="1" x14ac:dyDescent="0.3">
      <c r="B95" s="26" t="s">
        <v>265</v>
      </c>
      <c r="C95" s="171"/>
      <c r="D95" s="171">
        <v>394</v>
      </c>
      <c r="E95" s="172">
        <v>930739299155</v>
      </c>
      <c r="F95" s="206">
        <v>0</v>
      </c>
      <c r="G95" s="206">
        <v>0</v>
      </c>
      <c r="H95" s="206">
        <v>0</v>
      </c>
      <c r="I95" s="24"/>
    </row>
    <row r="96" spans="2:9" ht="15" customHeight="1" x14ac:dyDescent="0.3">
      <c r="B96" s="26" t="s">
        <v>266</v>
      </c>
      <c r="C96" s="171"/>
      <c r="D96" s="171">
        <v>479</v>
      </c>
      <c r="E96" s="172">
        <v>348105702239</v>
      </c>
      <c r="F96" s="206">
        <v>0</v>
      </c>
      <c r="G96" s="206">
        <v>0</v>
      </c>
      <c r="H96" s="206">
        <v>0</v>
      </c>
      <c r="I96" s="24"/>
    </row>
    <row r="97" spans="2:9" ht="15" customHeight="1" x14ac:dyDescent="0.3">
      <c r="B97" s="26" t="s">
        <v>267</v>
      </c>
      <c r="C97" s="171"/>
      <c r="D97" s="171">
        <v>859</v>
      </c>
      <c r="E97" s="172">
        <v>598451773164</v>
      </c>
      <c r="F97" s="171">
        <v>1</v>
      </c>
      <c r="G97" s="171">
        <v>2</v>
      </c>
      <c r="H97" s="172">
        <v>1500000</v>
      </c>
      <c r="I97" s="24"/>
    </row>
    <row r="98" spans="2:9" ht="15" customHeight="1" x14ac:dyDescent="0.3">
      <c r="B98" s="26" t="s">
        <v>273</v>
      </c>
      <c r="C98" s="171"/>
      <c r="D98" s="171">
        <v>945</v>
      </c>
      <c r="E98" s="172">
        <v>492412448854</v>
      </c>
      <c r="F98" s="206">
        <v>0</v>
      </c>
      <c r="G98" s="206">
        <v>0</v>
      </c>
      <c r="H98" s="206">
        <v>0</v>
      </c>
      <c r="I98" s="24"/>
    </row>
    <row r="99" spans="2:9" ht="15" customHeight="1" x14ac:dyDescent="0.3">
      <c r="B99" s="26" t="s">
        <v>274</v>
      </c>
      <c r="C99" s="171"/>
      <c r="D99" s="171">
        <v>788</v>
      </c>
      <c r="E99" s="172">
        <v>596725816389</v>
      </c>
      <c r="F99" s="171">
        <v>5</v>
      </c>
      <c r="G99" s="171">
        <v>15</v>
      </c>
      <c r="H99" s="172">
        <v>11604000</v>
      </c>
      <c r="I99" s="24"/>
    </row>
    <row r="100" spans="2:9" ht="15" customHeight="1" x14ac:dyDescent="0.3">
      <c r="B100" s="26" t="s">
        <v>275</v>
      </c>
      <c r="C100" s="171"/>
      <c r="D100" s="171">
        <v>534</v>
      </c>
      <c r="E100" s="172">
        <v>860636681253</v>
      </c>
      <c r="F100" s="171">
        <v>1</v>
      </c>
      <c r="G100" s="171">
        <v>2</v>
      </c>
      <c r="H100" s="172">
        <v>27060400</v>
      </c>
      <c r="I100" s="24"/>
    </row>
    <row r="101" spans="2:9" ht="15" customHeight="1" x14ac:dyDescent="0.3">
      <c r="B101" s="26" t="s">
        <v>276</v>
      </c>
      <c r="C101" s="171"/>
      <c r="D101" s="171">
        <v>669</v>
      </c>
      <c r="E101" s="172">
        <v>776029332885</v>
      </c>
      <c r="F101" s="171">
        <v>3</v>
      </c>
      <c r="G101" s="171">
        <v>9</v>
      </c>
      <c r="H101" s="172">
        <v>35914074</v>
      </c>
      <c r="I101" s="24"/>
    </row>
    <row r="102" spans="2:9" ht="15" customHeight="1" x14ac:dyDescent="0.3">
      <c r="B102" s="26" t="s">
        <v>277</v>
      </c>
      <c r="C102" s="171"/>
      <c r="D102" s="171">
        <v>820</v>
      </c>
      <c r="E102" s="172">
        <v>1927075584011</v>
      </c>
      <c r="F102" s="171">
        <v>3</v>
      </c>
      <c r="G102" s="171">
        <v>5</v>
      </c>
      <c r="H102" s="172">
        <v>17580000</v>
      </c>
      <c r="I102" s="24"/>
    </row>
    <row r="103" spans="2:9" ht="15" customHeight="1" x14ac:dyDescent="0.3">
      <c r="B103" s="26" t="s">
        <v>278</v>
      </c>
      <c r="C103" s="171"/>
      <c r="D103" s="171">
        <v>484</v>
      </c>
      <c r="E103" s="172">
        <v>268022685589</v>
      </c>
      <c r="F103" s="171">
        <v>4</v>
      </c>
      <c r="G103" s="171">
        <v>4</v>
      </c>
      <c r="H103" s="172">
        <v>18322608</v>
      </c>
      <c r="I103" s="24"/>
    </row>
    <row r="104" spans="2:9" ht="15" customHeight="1" x14ac:dyDescent="0.3">
      <c r="B104" s="26" t="s">
        <v>279</v>
      </c>
      <c r="C104" s="171"/>
      <c r="D104" s="171">
        <v>620</v>
      </c>
      <c r="E104" s="172">
        <v>418981495211</v>
      </c>
      <c r="F104" s="171">
        <v>7</v>
      </c>
      <c r="G104" s="171">
        <v>23</v>
      </c>
      <c r="H104" s="172">
        <v>94487521</v>
      </c>
      <c r="I104" s="24"/>
    </row>
    <row r="105" spans="2:9" ht="15" customHeight="1" x14ac:dyDescent="0.3">
      <c r="B105" s="26" t="s">
        <v>280</v>
      </c>
      <c r="C105" s="171"/>
      <c r="D105" s="171">
        <v>599</v>
      </c>
      <c r="E105" s="172">
        <v>984242600519</v>
      </c>
      <c r="F105" s="171">
        <v>1</v>
      </c>
      <c r="G105" s="171">
        <v>1</v>
      </c>
      <c r="H105" s="172">
        <v>27000</v>
      </c>
      <c r="I105" s="24"/>
    </row>
    <row r="106" spans="2:9" ht="15" customHeight="1" x14ac:dyDescent="0.3">
      <c r="B106" s="26" t="s">
        <v>282</v>
      </c>
      <c r="C106" s="171"/>
      <c r="D106" s="171">
        <v>480</v>
      </c>
      <c r="E106" s="172">
        <v>230433304240</v>
      </c>
      <c r="F106" s="171">
        <v>9</v>
      </c>
      <c r="G106" s="171">
        <v>19</v>
      </c>
      <c r="H106" s="172">
        <v>36751232</v>
      </c>
      <c r="I106" s="24"/>
    </row>
    <row r="107" spans="2:9" ht="15" customHeight="1" x14ac:dyDescent="0.3">
      <c r="B107" s="26" t="s">
        <v>283</v>
      </c>
      <c r="C107" s="171"/>
      <c r="D107" s="171">
        <v>852</v>
      </c>
      <c r="E107" s="172">
        <v>1006128556799</v>
      </c>
      <c r="F107" s="171">
        <v>6</v>
      </c>
      <c r="G107" s="171">
        <v>19</v>
      </c>
      <c r="H107" s="172">
        <v>32018040</v>
      </c>
      <c r="I107" s="24"/>
    </row>
    <row r="108" spans="2:9" ht="15" customHeight="1" x14ac:dyDescent="0.3">
      <c r="B108" s="26" t="s">
        <v>284</v>
      </c>
      <c r="C108" s="171"/>
      <c r="D108" s="171">
        <v>1174</v>
      </c>
      <c r="E108" s="172">
        <v>910768284861</v>
      </c>
      <c r="F108" s="171">
        <v>3</v>
      </c>
      <c r="G108" s="171">
        <v>9</v>
      </c>
      <c r="H108" s="172">
        <v>6133352</v>
      </c>
      <c r="I108" s="24"/>
    </row>
    <row r="109" spans="2:9" ht="15" customHeight="1" x14ac:dyDescent="0.3">
      <c r="B109" s="26" t="s">
        <v>287</v>
      </c>
      <c r="C109" s="171"/>
      <c r="D109" s="171">
        <v>875</v>
      </c>
      <c r="E109" s="172">
        <v>420711922675</v>
      </c>
      <c r="F109" s="171">
        <v>9</v>
      </c>
      <c r="G109" s="171">
        <v>22</v>
      </c>
      <c r="H109" s="172">
        <v>63075315</v>
      </c>
      <c r="I109" s="24"/>
    </row>
    <row r="110" spans="2:9" ht="15" customHeight="1" x14ac:dyDescent="0.3">
      <c r="B110" s="26" t="s">
        <v>290</v>
      </c>
      <c r="C110" s="171"/>
      <c r="D110" s="171">
        <v>865</v>
      </c>
      <c r="E110" s="172">
        <v>1293669357837</v>
      </c>
      <c r="F110" s="171">
        <v>9</v>
      </c>
      <c r="G110" s="171">
        <v>15</v>
      </c>
      <c r="H110" s="172">
        <v>22080708</v>
      </c>
      <c r="I110" s="24"/>
    </row>
    <row r="111" spans="2:9" ht="15" customHeight="1" x14ac:dyDescent="0.3">
      <c r="B111" s="26" t="s">
        <v>291</v>
      </c>
      <c r="C111" s="171"/>
      <c r="D111" s="171">
        <v>956</v>
      </c>
      <c r="E111" s="172">
        <v>799647574384</v>
      </c>
      <c r="F111" s="171">
        <v>4</v>
      </c>
      <c r="G111" s="171">
        <v>6</v>
      </c>
      <c r="H111" s="172">
        <v>20452288</v>
      </c>
      <c r="I111" s="24"/>
    </row>
    <row r="112" spans="2:9" ht="15" customHeight="1" x14ac:dyDescent="0.3">
      <c r="B112" s="26" t="s">
        <v>292</v>
      </c>
      <c r="C112" s="171"/>
      <c r="D112" s="171">
        <v>698</v>
      </c>
      <c r="E112" s="172">
        <v>1110598430941</v>
      </c>
      <c r="F112" s="171">
        <v>14</v>
      </c>
      <c r="G112" s="171">
        <v>21</v>
      </c>
      <c r="H112" s="172">
        <v>76957122</v>
      </c>
      <c r="I112" s="24"/>
    </row>
    <row r="113" spans="2:9" ht="15" customHeight="1" x14ac:dyDescent="0.3">
      <c r="B113" s="26" t="s">
        <v>293</v>
      </c>
      <c r="C113" s="171"/>
      <c r="D113" s="171">
        <v>726</v>
      </c>
      <c r="E113" s="172">
        <v>358141981373</v>
      </c>
      <c r="F113" s="171">
        <v>5</v>
      </c>
      <c r="G113" s="171">
        <v>7</v>
      </c>
      <c r="H113" s="172">
        <v>6747524</v>
      </c>
      <c r="I113" s="24"/>
    </row>
    <row r="114" spans="2:9" ht="15" customHeight="1" x14ac:dyDescent="0.3">
      <c r="B114" s="26" t="s">
        <v>294</v>
      </c>
      <c r="C114" s="171"/>
      <c r="D114" s="171">
        <v>1170</v>
      </c>
      <c r="E114" s="172">
        <v>2376787759818</v>
      </c>
      <c r="F114" s="171">
        <v>3</v>
      </c>
      <c r="G114" s="171">
        <v>11</v>
      </c>
      <c r="H114" s="172">
        <v>9700826</v>
      </c>
      <c r="I114" s="24"/>
    </row>
    <row r="115" spans="2:9" ht="15" customHeight="1" x14ac:dyDescent="0.3">
      <c r="B115" s="26" t="s">
        <v>301</v>
      </c>
      <c r="C115" s="171"/>
      <c r="D115" s="171">
        <v>579</v>
      </c>
      <c r="E115" s="172">
        <v>292799533602</v>
      </c>
      <c r="F115" s="206">
        <v>0</v>
      </c>
      <c r="G115" s="206">
        <v>0</v>
      </c>
      <c r="H115" s="206">
        <v>0</v>
      </c>
      <c r="I115" s="24"/>
    </row>
    <row r="116" spans="2:9" ht="15" customHeight="1" x14ac:dyDescent="0.3">
      <c r="B116" s="26" t="s">
        <v>306</v>
      </c>
      <c r="C116" s="171"/>
      <c r="D116" s="171">
        <v>921</v>
      </c>
      <c r="E116" s="172">
        <v>1399701908804</v>
      </c>
      <c r="F116" s="171">
        <v>6</v>
      </c>
      <c r="G116" s="171">
        <v>22</v>
      </c>
      <c r="H116" s="172">
        <v>32879420</v>
      </c>
      <c r="I116" s="24"/>
    </row>
    <row r="117" spans="2:9" ht="15" customHeight="1" x14ac:dyDescent="0.3">
      <c r="B117" s="26" t="s">
        <v>307</v>
      </c>
      <c r="C117" s="171"/>
      <c r="D117" s="171">
        <v>903</v>
      </c>
      <c r="E117" s="172">
        <v>481042455479</v>
      </c>
      <c r="F117" s="171">
        <v>3</v>
      </c>
      <c r="G117" s="171">
        <v>6</v>
      </c>
      <c r="H117" s="172">
        <v>7847120</v>
      </c>
      <c r="I117" s="24"/>
    </row>
    <row r="118" spans="2:9" ht="15" customHeight="1" x14ac:dyDescent="0.3">
      <c r="B118" s="26" t="s">
        <v>308</v>
      </c>
      <c r="C118" s="171"/>
      <c r="D118" s="171">
        <v>738</v>
      </c>
      <c r="E118" s="172">
        <v>1456903987449</v>
      </c>
      <c r="F118" s="171">
        <v>1</v>
      </c>
      <c r="G118" s="171">
        <v>1</v>
      </c>
      <c r="H118" s="172">
        <v>30000</v>
      </c>
      <c r="I118" s="24"/>
    </row>
    <row r="119" spans="2:9" ht="15" customHeight="1" x14ac:dyDescent="0.3">
      <c r="B119" s="26" t="s">
        <v>309</v>
      </c>
      <c r="C119" s="171"/>
      <c r="D119" s="171">
        <v>924</v>
      </c>
      <c r="E119" s="172">
        <v>609167421447</v>
      </c>
      <c r="F119" s="171">
        <v>4</v>
      </c>
      <c r="G119" s="171">
        <v>12</v>
      </c>
      <c r="H119" s="172">
        <v>8382181</v>
      </c>
      <c r="I119" s="24"/>
    </row>
    <row r="120" spans="2:9" ht="15" customHeight="1" x14ac:dyDescent="0.3">
      <c r="B120" s="26" t="s">
        <v>314</v>
      </c>
      <c r="C120" s="171"/>
      <c r="D120" s="171">
        <v>890</v>
      </c>
      <c r="E120" s="172">
        <v>912384970248</v>
      </c>
      <c r="F120" s="171">
        <v>6</v>
      </c>
      <c r="G120" s="171">
        <v>13</v>
      </c>
      <c r="H120" s="172">
        <v>4549554</v>
      </c>
      <c r="I120" s="24"/>
    </row>
    <row r="121" spans="2:9" ht="15" customHeight="1" x14ac:dyDescent="0.3">
      <c r="B121" s="26" t="s">
        <v>315</v>
      </c>
      <c r="C121" s="171"/>
      <c r="D121" s="171">
        <v>899</v>
      </c>
      <c r="E121" s="172">
        <v>1547642168230</v>
      </c>
      <c r="F121" s="171">
        <v>5</v>
      </c>
      <c r="G121" s="171">
        <v>21</v>
      </c>
      <c r="H121" s="172">
        <v>22063909</v>
      </c>
      <c r="I121" s="24"/>
    </row>
    <row r="122" spans="2:9" ht="15" customHeight="1" x14ac:dyDescent="0.3">
      <c r="B122" s="26" t="s">
        <v>316</v>
      </c>
      <c r="C122" s="171"/>
      <c r="D122" s="171">
        <v>825</v>
      </c>
      <c r="E122" s="172">
        <v>1904724827055</v>
      </c>
      <c r="F122" s="171">
        <v>4</v>
      </c>
      <c r="G122" s="171">
        <v>12</v>
      </c>
      <c r="H122" s="172">
        <v>11888388</v>
      </c>
      <c r="I122" s="24"/>
    </row>
    <row r="123" spans="2:9" ht="15" customHeight="1" x14ac:dyDescent="0.3">
      <c r="B123" s="26" t="s">
        <v>317</v>
      </c>
      <c r="C123" s="171"/>
      <c r="D123" s="171">
        <v>791</v>
      </c>
      <c r="E123" s="172">
        <v>910826614594</v>
      </c>
      <c r="F123" s="171">
        <v>2</v>
      </c>
      <c r="G123" s="171">
        <v>5</v>
      </c>
      <c r="H123" s="172">
        <v>17304096</v>
      </c>
      <c r="I123" s="24"/>
    </row>
    <row r="124" spans="2:9" ht="15" customHeight="1" x14ac:dyDescent="0.3">
      <c r="B124" s="26" t="s">
        <v>318</v>
      </c>
      <c r="C124" s="171"/>
      <c r="D124" s="171">
        <v>1058</v>
      </c>
      <c r="E124" s="172">
        <v>1337603400850</v>
      </c>
      <c r="F124" s="171">
        <v>2</v>
      </c>
      <c r="G124" s="171">
        <v>9</v>
      </c>
      <c r="H124" s="172">
        <v>8043295</v>
      </c>
      <c r="I124" s="24"/>
    </row>
    <row r="125" spans="2:9" ht="15" customHeight="1" x14ac:dyDescent="0.3">
      <c r="B125" s="26" t="s">
        <v>319</v>
      </c>
      <c r="C125" s="171"/>
      <c r="D125" s="171">
        <v>886</v>
      </c>
      <c r="E125" s="172">
        <v>1001751359953</v>
      </c>
      <c r="F125" s="171">
        <v>3</v>
      </c>
      <c r="G125" s="171">
        <v>6</v>
      </c>
      <c r="H125" s="172">
        <v>4708272</v>
      </c>
      <c r="I125" s="24"/>
    </row>
    <row r="126" spans="2:9" ht="15" customHeight="1" x14ac:dyDescent="0.3">
      <c r="B126" s="26" t="s">
        <v>320</v>
      </c>
      <c r="C126" s="171"/>
      <c r="D126" s="171">
        <v>1040</v>
      </c>
      <c r="E126" s="172">
        <v>2641035854317</v>
      </c>
      <c r="F126" s="171">
        <v>3</v>
      </c>
      <c r="G126" s="171">
        <v>9</v>
      </c>
      <c r="H126" s="172">
        <v>5904956</v>
      </c>
      <c r="I126" s="24"/>
    </row>
    <row r="127" spans="2:9" ht="15" customHeight="1" x14ac:dyDescent="0.3">
      <c r="B127" s="26" t="s">
        <v>343</v>
      </c>
      <c r="C127" s="171"/>
      <c r="D127" s="171">
        <v>546</v>
      </c>
      <c r="E127" s="172">
        <v>1462723698238</v>
      </c>
      <c r="F127" s="171">
        <v>1</v>
      </c>
      <c r="G127" s="171">
        <v>1</v>
      </c>
      <c r="H127" s="172">
        <v>180000</v>
      </c>
      <c r="I127" s="24"/>
    </row>
    <row r="128" spans="2:9" ht="15" customHeight="1" x14ac:dyDescent="0.3">
      <c r="B128" s="26" t="s">
        <v>344</v>
      </c>
      <c r="C128" s="171"/>
      <c r="D128" s="171">
        <v>721</v>
      </c>
      <c r="E128" s="172">
        <v>2771186877954</v>
      </c>
      <c r="F128" s="171">
        <v>3</v>
      </c>
      <c r="G128" s="171">
        <v>11</v>
      </c>
      <c r="H128" s="172">
        <v>16123441</v>
      </c>
      <c r="I128" s="24"/>
    </row>
    <row r="129" spans="2:9" ht="15" customHeight="1" x14ac:dyDescent="0.3">
      <c r="B129" s="26" t="s">
        <v>345</v>
      </c>
      <c r="C129" s="171"/>
      <c r="D129" s="171">
        <v>839</v>
      </c>
      <c r="E129" s="172">
        <v>1472365588410</v>
      </c>
      <c r="F129" s="171">
        <v>2</v>
      </c>
      <c r="G129" s="171">
        <v>5</v>
      </c>
      <c r="H129" s="172">
        <v>4639095</v>
      </c>
      <c r="I129" s="24"/>
    </row>
    <row r="130" spans="2:9" ht="15" customHeight="1" x14ac:dyDescent="0.3">
      <c r="B130" s="26" t="s">
        <v>346</v>
      </c>
      <c r="C130" s="171"/>
      <c r="D130" s="171">
        <v>864</v>
      </c>
      <c r="E130" s="172">
        <v>1724085732837</v>
      </c>
      <c r="F130" s="171">
        <v>1</v>
      </c>
      <c r="G130" s="171">
        <v>2</v>
      </c>
      <c r="H130" s="172">
        <v>1360800</v>
      </c>
      <c r="I130" s="24"/>
    </row>
    <row r="131" spans="2:9" ht="15" customHeight="1" x14ac:dyDescent="0.3">
      <c r="B131" s="26" t="s">
        <v>347</v>
      </c>
      <c r="C131" s="171"/>
      <c r="D131" s="171">
        <v>888</v>
      </c>
      <c r="E131" s="172">
        <v>1978338356541</v>
      </c>
      <c r="F131" s="171">
        <v>3</v>
      </c>
      <c r="G131" s="171">
        <v>14</v>
      </c>
      <c r="H131" s="172">
        <v>4742189</v>
      </c>
      <c r="I131" s="24"/>
    </row>
    <row r="132" spans="2:9" ht="15" customHeight="1" x14ac:dyDescent="0.3">
      <c r="B132" s="26" t="s">
        <v>348</v>
      </c>
      <c r="C132" s="171"/>
      <c r="D132" s="171">
        <v>935</v>
      </c>
      <c r="E132" s="172">
        <v>483989463693</v>
      </c>
      <c r="F132" s="171">
        <v>3</v>
      </c>
      <c r="G132" s="171">
        <v>8</v>
      </c>
      <c r="H132" s="172">
        <v>9896736</v>
      </c>
      <c r="I132" s="24"/>
    </row>
    <row r="133" spans="2:9" ht="15" customHeight="1" x14ac:dyDescent="0.3">
      <c r="B133" s="26" t="s">
        <v>349</v>
      </c>
      <c r="C133" s="171"/>
      <c r="D133" s="171">
        <v>884</v>
      </c>
      <c r="E133" s="172">
        <v>1200249165916</v>
      </c>
      <c r="F133" s="171">
        <v>6</v>
      </c>
      <c r="G133" s="171">
        <v>27</v>
      </c>
      <c r="H133" s="172">
        <v>31545857</v>
      </c>
      <c r="I133" s="24"/>
    </row>
    <row r="134" spans="2:9" ht="15" customHeight="1" x14ac:dyDescent="0.3">
      <c r="B134" s="26" t="s">
        <v>350</v>
      </c>
      <c r="C134" s="171"/>
      <c r="D134" s="171">
        <v>898</v>
      </c>
      <c r="E134" s="172">
        <v>4363424688782</v>
      </c>
      <c r="F134" s="171">
        <v>1</v>
      </c>
      <c r="G134" s="171">
        <v>1</v>
      </c>
      <c r="H134" s="172">
        <v>28000</v>
      </c>
      <c r="I134" s="24"/>
    </row>
    <row r="135" spans="2:9" ht="15" customHeight="1" x14ac:dyDescent="0.3">
      <c r="B135" s="26" t="s">
        <v>351</v>
      </c>
      <c r="C135" s="171"/>
      <c r="D135" s="171">
        <v>1040</v>
      </c>
      <c r="E135" s="172">
        <v>2863915261939</v>
      </c>
      <c r="F135" s="171">
        <v>3</v>
      </c>
      <c r="G135" s="171">
        <v>12</v>
      </c>
      <c r="H135" s="172">
        <v>7051422</v>
      </c>
      <c r="I135" s="24"/>
    </row>
    <row r="136" spans="2:9" ht="15" customHeight="1" x14ac:dyDescent="0.3">
      <c r="B136" s="26" t="s">
        <v>356</v>
      </c>
      <c r="C136" s="171"/>
      <c r="D136" s="171">
        <v>1479</v>
      </c>
      <c r="E136" s="172">
        <v>3050618372491</v>
      </c>
      <c r="F136" s="171">
        <v>8</v>
      </c>
      <c r="G136" s="171">
        <v>18</v>
      </c>
      <c r="H136" s="172">
        <v>22743699</v>
      </c>
      <c r="I136" s="24"/>
    </row>
    <row r="137" spans="2:9" ht="15" customHeight="1" x14ac:dyDescent="0.3">
      <c r="B137" s="26" t="s">
        <v>360</v>
      </c>
      <c r="C137" s="171"/>
      <c r="D137" s="171">
        <v>1120</v>
      </c>
      <c r="E137" s="172">
        <v>684613188758</v>
      </c>
      <c r="F137" s="206">
        <v>0</v>
      </c>
      <c r="G137" s="206">
        <v>0</v>
      </c>
      <c r="H137" s="206">
        <v>0</v>
      </c>
      <c r="I137" s="24"/>
    </row>
    <row r="138" spans="2:9" ht="15" customHeight="1" x14ac:dyDescent="0.3">
      <c r="B138" s="26" t="s">
        <v>376</v>
      </c>
      <c r="C138" s="171"/>
      <c r="D138" s="171">
        <v>1179</v>
      </c>
      <c r="E138" s="172">
        <v>3856017661626</v>
      </c>
      <c r="F138" s="171">
        <v>1</v>
      </c>
      <c r="G138" s="171">
        <v>3</v>
      </c>
      <c r="H138" s="172">
        <v>1855638</v>
      </c>
      <c r="I138" s="24"/>
    </row>
    <row r="139" spans="2:9" ht="15" customHeight="1" x14ac:dyDescent="0.3">
      <c r="B139" s="26" t="s">
        <v>377</v>
      </c>
      <c r="C139" s="171"/>
      <c r="D139" s="171">
        <v>673</v>
      </c>
      <c r="E139" s="172">
        <v>2929047251392</v>
      </c>
      <c r="F139" s="171">
        <v>2</v>
      </c>
      <c r="G139" s="171">
        <v>2</v>
      </c>
      <c r="H139" s="172">
        <v>70000</v>
      </c>
      <c r="I139" s="24"/>
    </row>
    <row r="140" spans="2:9" ht="15" customHeight="1" x14ac:dyDescent="0.3">
      <c r="B140" s="26" t="s">
        <v>399</v>
      </c>
      <c r="C140" s="171"/>
      <c r="D140" s="171">
        <v>841</v>
      </c>
      <c r="E140" s="172">
        <v>1977573371965</v>
      </c>
      <c r="F140" s="171">
        <v>3</v>
      </c>
      <c r="G140" s="171">
        <v>12</v>
      </c>
      <c r="H140" s="172">
        <v>20793835</v>
      </c>
      <c r="I140" s="24"/>
    </row>
    <row r="141" spans="2:9" ht="15" customHeight="1" x14ac:dyDescent="0.3">
      <c r="B141" s="26" t="s">
        <v>400</v>
      </c>
      <c r="C141" s="171"/>
      <c r="D141" s="171">
        <v>810</v>
      </c>
      <c r="E141" s="172">
        <v>1150347845046</v>
      </c>
      <c r="F141" s="171">
        <v>4</v>
      </c>
      <c r="G141" s="171">
        <v>13</v>
      </c>
      <c r="H141" s="172">
        <v>11693208</v>
      </c>
      <c r="I141" s="24"/>
    </row>
    <row r="142" spans="2:9" ht="15" customHeight="1" x14ac:dyDescent="0.3">
      <c r="B142" s="26" t="s">
        <v>401</v>
      </c>
      <c r="C142" s="171"/>
      <c r="D142" s="171">
        <v>895</v>
      </c>
      <c r="E142" s="172">
        <v>2156374125237</v>
      </c>
      <c r="F142" s="171">
        <v>1</v>
      </c>
      <c r="G142" s="171">
        <v>2</v>
      </c>
      <c r="H142" s="172">
        <v>5811858</v>
      </c>
      <c r="I142" s="24"/>
    </row>
    <row r="143" spans="2:9" ht="15" customHeight="1" x14ac:dyDescent="0.3">
      <c r="B143" s="26" t="s">
        <v>404</v>
      </c>
      <c r="C143" s="171"/>
      <c r="D143" s="171">
        <v>815</v>
      </c>
      <c r="E143" s="172">
        <v>1583010019359</v>
      </c>
      <c r="F143" s="171">
        <v>7</v>
      </c>
      <c r="G143" s="171">
        <v>19</v>
      </c>
      <c r="H143" s="172">
        <v>15381680</v>
      </c>
      <c r="I143" s="24"/>
    </row>
    <row r="144" spans="2:9" ht="15" customHeight="1" x14ac:dyDescent="0.3">
      <c r="B144" s="26" t="s">
        <v>410</v>
      </c>
      <c r="C144" s="171"/>
      <c r="D144" s="171">
        <v>896</v>
      </c>
      <c r="E144" s="172">
        <v>1291833207636</v>
      </c>
      <c r="F144" s="171">
        <v>5</v>
      </c>
      <c r="G144" s="171">
        <v>11</v>
      </c>
      <c r="H144" s="172">
        <v>3534064</v>
      </c>
      <c r="I144" s="24"/>
    </row>
    <row r="145" spans="2:9" ht="15" customHeight="1" x14ac:dyDescent="0.3">
      <c r="B145" s="26" t="s">
        <v>411</v>
      </c>
      <c r="C145" s="171"/>
      <c r="D145" s="171">
        <v>1129</v>
      </c>
      <c r="E145" s="172">
        <v>3555317847375</v>
      </c>
      <c r="F145" s="171">
        <v>4</v>
      </c>
      <c r="G145" s="171">
        <v>11</v>
      </c>
      <c r="H145" s="172">
        <v>8508032</v>
      </c>
      <c r="I145" s="24"/>
    </row>
    <row r="146" spans="2:9" ht="15" customHeight="1" x14ac:dyDescent="0.3">
      <c r="B146" s="26" t="s">
        <v>414</v>
      </c>
      <c r="C146" s="171"/>
      <c r="D146" s="171">
        <v>999</v>
      </c>
      <c r="E146" s="172">
        <v>1222787367597</v>
      </c>
      <c r="F146" s="171">
        <v>3</v>
      </c>
      <c r="G146" s="171">
        <v>8</v>
      </c>
      <c r="H146" s="172">
        <v>30875296</v>
      </c>
      <c r="I146" s="24"/>
    </row>
    <row r="147" spans="2:9" ht="15" customHeight="1" x14ac:dyDescent="0.3">
      <c r="B147" s="26" t="s">
        <v>430</v>
      </c>
      <c r="C147" s="171"/>
      <c r="D147" s="171">
        <v>989</v>
      </c>
      <c r="E147" s="172">
        <v>1965234543636</v>
      </c>
      <c r="F147" s="171">
        <v>9</v>
      </c>
      <c r="G147" s="171">
        <v>26</v>
      </c>
      <c r="H147" s="172">
        <v>60450211</v>
      </c>
      <c r="I147" s="24"/>
    </row>
    <row r="148" spans="2:9" ht="15" customHeight="1" x14ac:dyDescent="0.3">
      <c r="B148" s="26" t="s">
        <v>447</v>
      </c>
      <c r="C148" s="171"/>
      <c r="D148" s="171">
        <v>1205</v>
      </c>
      <c r="E148" s="172">
        <v>5286410208536</v>
      </c>
      <c r="F148" s="171">
        <v>14</v>
      </c>
      <c r="G148" s="171">
        <v>25</v>
      </c>
      <c r="H148" s="172">
        <v>131751888</v>
      </c>
      <c r="I148" s="24"/>
    </row>
    <row r="149" spans="2:9" ht="15" customHeight="1" x14ac:dyDescent="0.3">
      <c r="B149" s="26" t="s">
        <v>486</v>
      </c>
      <c r="C149" s="171"/>
      <c r="D149" s="171">
        <v>1545</v>
      </c>
      <c r="E149" s="172">
        <v>3005625970138</v>
      </c>
      <c r="F149" s="171">
        <v>8</v>
      </c>
      <c r="G149" s="171">
        <v>19</v>
      </c>
      <c r="H149" s="172">
        <v>44749739</v>
      </c>
      <c r="I149" s="24"/>
    </row>
    <row r="150" spans="2:9" ht="15" customHeight="1" x14ac:dyDescent="0.3">
      <c r="B150" s="26" t="s">
        <v>487</v>
      </c>
      <c r="C150" s="171"/>
      <c r="D150" s="171">
        <v>1454</v>
      </c>
      <c r="E150" s="172">
        <v>4764341422955</v>
      </c>
      <c r="F150" s="171">
        <v>3</v>
      </c>
      <c r="G150" s="171">
        <v>7</v>
      </c>
      <c r="H150" s="172">
        <v>3716269</v>
      </c>
      <c r="I150" s="24"/>
    </row>
    <row r="151" spans="2:9" ht="15" customHeight="1" x14ac:dyDescent="0.3">
      <c r="B151" s="26" t="s">
        <v>488</v>
      </c>
      <c r="C151" s="171"/>
      <c r="D151" s="171">
        <v>765</v>
      </c>
      <c r="E151" s="172">
        <v>2939785751686</v>
      </c>
      <c r="F151" s="206">
        <v>0</v>
      </c>
      <c r="G151" s="206">
        <v>0</v>
      </c>
      <c r="H151" s="206">
        <v>0</v>
      </c>
      <c r="I151" s="24"/>
    </row>
    <row r="152" spans="2:9" ht="15" customHeight="1" x14ac:dyDescent="0.3">
      <c r="B152" s="26" t="s">
        <v>489</v>
      </c>
      <c r="C152" s="171"/>
      <c r="D152" s="171">
        <v>1155</v>
      </c>
      <c r="E152" s="172">
        <v>2856267796455</v>
      </c>
      <c r="F152" s="171">
        <v>4</v>
      </c>
      <c r="G152" s="171">
        <v>13</v>
      </c>
      <c r="H152" s="172">
        <v>8897863</v>
      </c>
      <c r="I152" s="24"/>
    </row>
    <row r="153" spans="2:9" ht="15" customHeight="1" x14ac:dyDescent="0.3">
      <c r="B153" s="26" t="s">
        <v>490</v>
      </c>
      <c r="C153" s="171"/>
      <c r="D153" s="171">
        <v>1597</v>
      </c>
      <c r="E153" s="172">
        <v>3771499790468</v>
      </c>
      <c r="F153" s="171">
        <v>6</v>
      </c>
      <c r="G153" s="171">
        <v>20</v>
      </c>
      <c r="H153" s="172">
        <v>38869596</v>
      </c>
      <c r="I153" s="24"/>
    </row>
    <row r="154" spans="2:9" ht="15" customHeight="1" x14ac:dyDescent="0.3">
      <c r="B154" s="26" t="s">
        <v>496</v>
      </c>
      <c r="C154" s="171"/>
      <c r="D154" s="171">
        <v>1001</v>
      </c>
      <c r="E154" s="172">
        <v>2107493286367</v>
      </c>
      <c r="F154" s="171">
        <v>5</v>
      </c>
      <c r="G154" s="171">
        <v>13</v>
      </c>
      <c r="H154" s="172">
        <v>13982352</v>
      </c>
      <c r="I154" s="24"/>
    </row>
    <row r="155" spans="2:9" ht="15" customHeight="1" x14ac:dyDescent="0.3">
      <c r="B155" s="56" t="s">
        <v>100</v>
      </c>
    </row>
    <row r="156" spans="2:9" ht="15" customHeight="1" x14ac:dyDescent="0.3">
      <c r="B156" s="93" t="s">
        <v>261</v>
      </c>
      <c r="F156" s="51"/>
      <c r="G156" s="51"/>
      <c r="I156" s="51"/>
    </row>
  </sheetData>
  <mergeCells count="4">
    <mergeCell ref="F3:H3"/>
    <mergeCell ref="A1:A4"/>
    <mergeCell ref="B3:B4"/>
    <mergeCell ref="C3:E3"/>
  </mergeCells>
  <phoneticPr fontId="39" type="noConversion"/>
  <hyperlinks>
    <hyperlink ref="A1:A4" location="Indice!A1" display="Indice" xr:uid="{00000000-0004-0000-0C00-000000000000}"/>
  </hyperlink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oja13"/>
  <dimension ref="A1:I165"/>
  <sheetViews>
    <sheetView showGridLines="0" workbookViewId="0">
      <pane xSplit="2" ySplit="4" topLeftCell="C143" activePane="bottomRight" state="frozen"/>
      <selection activeCell="G22" sqref="G22"/>
      <selection pane="topRight" activeCell="G22" sqref="G22"/>
      <selection pane="bottomLeft" activeCell="G22" sqref="G22"/>
      <selection pane="bottomRight" activeCell="H157" sqref="H157"/>
    </sheetView>
  </sheetViews>
  <sheetFormatPr baseColWidth="10" defaultColWidth="9.109375" defaultRowHeight="15" customHeight="1" x14ac:dyDescent="0.3"/>
  <cols>
    <col min="1" max="1" width="9.109375" style="24" customWidth="1"/>
    <col min="2" max="2" width="55.6640625" style="23" customWidth="1"/>
    <col min="3" max="3" width="15.6640625" style="24" customWidth="1"/>
    <col min="4" max="4" width="13.44140625" style="24" customWidth="1"/>
    <col min="5" max="5" width="20.6640625" style="162" customWidth="1"/>
    <col min="6" max="6" width="20.6640625" style="25" customWidth="1"/>
    <col min="7" max="7" width="14.6640625" style="24" customWidth="1"/>
    <col min="8" max="8" width="20.6640625" style="162" customWidth="1"/>
    <col min="9" max="9" width="20.6640625" style="25" customWidth="1"/>
    <col min="10" max="19" width="10.6640625" style="24" customWidth="1"/>
    <col min="20" max="16384" width="9.109375" style="24"/>
  </cols>
  <sheetData>
    <row r="1" spans="1:9" ht="50.1" customHeight="1" x14ac:dyDescent="0.3">
      <c r="A1" s="278" t="s">
        <v>170</v>
      </c>
      <c r="B1" s="29" t="s">
        <v>202</v>
      </c>
    </row>
    <row r="2" spans="1:9" ht="20.100000000000001" customHeight="1" x14ac:dyDescent="0.3">
      <c r="A2" s="279"/>
      <c r="B2" s="8" t="s">
        <v>99</v>
      </c>
    </row>
    <row r="3" spans="1:9" s="23" customFormat="1" ht="20.100000000000001" customHeight="1" x14ac:dyDescent="0.3">
      <c r="A3" s="279"/>
      <c r="B3" s="326" t="s">
        <v>2</v>
      </c>
      <c r="C3" s="326" t="s">
        <v>303</v>
      </c>
      <c r="D3" s="326"/>
      <c r="E3" s="326"/>
      <c r="F3" s="326" t="s">
        <v>304</v>
      </c>
      <c r="G3" s="326"/>
      <c r="H3" s="326"/>
    </row>
    <row r="4" spans="1:9" s="23" customFormat="1" ht="31.5" customHeight="1" x14ac:dyDescent="0.3">
      <c r="A4" s="280"/>
      <c r="B4" s="326"/>
      <c r="C4" s="22" t="s">
        <v>96</v>
      </c>
      <c r="D4" s="22" t="s">
        <v>97</v>
      </c>
      <c r="E4" s="163" t="s">
        <v>0</v>
      </c>
      <c r="F4" s="22" t="s">
        <v>96</v>
      </c>
      <c r="G4" s="22" t="s">
        <v>97</v>
      </c>
      <c r="H4" s="163" t="s">
        <v>0</v>
      </c>
    </row>
    <row r="5" spans="1:9" ht="15" customHeight="1" x14ac:dyDescent="0.3">
      <c r="B5" s="26" t="s">
        <v>3</v>
      </c>
      <c r="C5" s="171"/>
      <c r="D5" s="171">
        <v>28</v>
      </c>
      <c r="E5" s="172">
        <v>48248810749</v>
      </c>
      <c r="F5" s="171"/>
      <c r="G5" s="171"/>
      <c r="H5" s="226"/>
      <c r="I5" s="24"/>
    </row>
    <row r="6" spans="1:9" ht="15" customHeight="1" x14ac:dyDescent="0.3">
      <c r="B6" s="26" t="s">
        <v>4</v>
      </c>
      <c r="C6" s="171"/>
      <c r="D6" s="171">
        <v>132</v>
      </c>
      <c r="E6" s="172">
        <v>801428364920</v>
      </c>
      <c r="F6" s="171"/>
      <c r="G6" s="171"/>
      <c r="H6" s="226"/>
      <c r="I6" s="24"/>
    </row>
    <row r="7" spans="1:9" ht="15" customHeight="1" x14ac:dyDescent="0.3">
      <c r="B7" s="26" t="s">
        <v>5</v>
      </c>
      <c r="C7" s="171"/>
      <c r="D7" s="171">
        <v>121</v>
      </c>
      <c r="E7" s="172">
        <v>59926158038</v>
      </c>
      <c r="F7" s="171"/>
      <c r="G7" s="171"/>
      <c r="H7" s="226"/>
      <c r="I7" s="24"/>
    </row>
    <row r="8" spans="1:9" ht="15" customHeight="1" x14ac:dyDescent="0.3">
      <c r="B8" s="26" t="s">
        <v>6</v>
      </c>
      <c r="C8" s="171"/>
      <c r="D8" s="171">
        <v>117</v>
      </c>
      <c r="E8" s="172">
        <v>62694118061</v>
      </c>
      <c r="F8" s="171"/>
      <c r="G8" s="171"/>
      <c r="H8" s="226"/>
      <c r="I8" s="24"/>
    </row>
    <row r="9" spans="1:9" ht="15" customHeight="1" x14ac:dyDescent="0.3">
      <c r="B9" s="26" t="s">
        <v>7</v>
      </c>
      <c r="C9" s="171"/>
      <c r="D9" s="171">
        <v>124</v>
      </c>
      <c r="E9" s="172">
        <v>164417295573</v>
      </c>
      <c r="F9" s="171"/>
      <c r="G9" s="171"/>
      <c r="H9" s="226"/>
      <c r="I9" s="24"/>
    </row>
    <row r="10" spans="1:9" ht="15" customHeight="1" x14ac:dyDescent="0.3">
      <c r="B10" s="26" t="s">
        <v>8</v>
      </c>
      <c r="C10" s="171"/>
      <c r="D10" s="171">
        <v>133</v>
      </c>
      <c r="E10" s="172">
        <v>75437077435</v>
      </c>
      <c r="F10" s="171"/>
      <c r="G10" s="171"/>
      <c r="H10" s="226"/>
      <c r="I10" s="24"/>
    </row>
    <row r="11" spans="1:9" ht="15" customHeight="1" x14ac:dyDescent="0.3">
      <c r="B11" s="26" t="s">
        <v>9</v>
      </c>
      <c r="C11" s="171"/>
      <c r="D11" s="171">
        <v>134</v>
      </c>
      <c r="E11" s="172">
        <v>88724962726</v>
      </c>
      <c r="F11" s="171"/>
      <c r="G11" s="171"/>
      <c r="H11" s="226"/>
      <c r="I11" s="24"/>
    </row>
    <row r="12" spans="1:9" ht="15" customHeight="1" x14ac:dyDescent="0.3">
      <c r="B12" s="26" t="s">
        <v>10</v>
      </c>
      <c r="C12" s="171"/>
      <c r="D12" s="171">
        <v>137</v>
      </c>
      <c r="E12" s="172">
        <v>227989476448</v>
      </c>
      <c r="F12" s="171"/>
      <c r="G12" s="171"/>
      <c r="H12" s="226"/>
      <c r="I12" s="24"/>
    </row>
    <row r="13" spans="1:9" ht="15" customHeight="1" x14ac:dyDescent="0.3">
      <c r="B13" s="26" t="s">
        <v>11</v>
      </c>
      <c r="C13" s="171"/>
      <c r="D13" s="171">
        <v>143</v>
      </c>
      <c r="E13" s="172">
        <v>275554681158</v>
      </c>
      <c r="F13" s="171"/>
      <c r="G13" s="171"/>
      <c r="H13" s="226"/>
      <c r="I13" s="24"/>
    </row>
    <row r="14" spans="1:9" ht="15" customHeight="1" x14ac:dyDescent="0.3">
      <c r="B14" s="26" t="s">
        <v>12</v>
      </c>
      <c r="C14" s="171"/>
      <c r="D14" s="171">
        <v>140</v>
      </c>
      <c r="E14" s="172">
        <v>88867970572</v>
      </c>
      <c r="F14" s="171"/>
      <c r="G14" s="171"/>
      <c r="H14" s="226"/>
      <c r="I14" s="24"/>
    </row>
    <row r="15" spans="1:9" ht="15" customHeight="1" x14ac:dyDescent="0.3">
      <c r="B15" s="26" t="s">
        <v>13</v>
      </c>
      <c r="C15" s="171"/>
      <c r="D15" s="171">
        <v>150</v>
      </c>
      <c r="E15" s="172">
        <v>488898775579</v>
      </c>
      <c r="F15" s="171"/>
      <c r="G15" s="171"/>
      <c r="H15" s="226"/>
      <c r="I15" s="24"/>
    </row>
    <row r="16" spans="1:9" ht="15" customHeight="1" x14ac:dyDescent="0.3">
      <c r="B16" s="26" t="s">
        <v>14</v>
      </c>
      <c r="C16" s="171"/>
      <c r="D16" s="171">
        <v>151</v>
      </c>
      <c r="E16" s="172">
        <v>236428487198</v>
      </c>
      <c r="F16" s="171"/>
      <c r="G16" s="171"/>
      <c r="H16" s="226"/>
      <c r="I16" s="24"/>
    </row>
    <row r="17" spans="2:9" ht="15" customHeight="1" x14ac:dyDescent="0.3">
      <c r="B17" s="26" t="s">
        <v>15</v>
      </c>
      <c r="C17" s="171"/>
      <c r="D17" s="171">
        <v>138</v>
      </c>
      <c r="E17" s="172">
        <v>697911165534</v>
      </c>
      <c r="F17" s="171"/>
      <c r="G17" s="171"/>
      <c r="H17" s="226"/>
      <c r="I17" s="24"/>
    </row>
    <row r="18" spans="2:9" ht="15" customHeight="1" x14ac:dyDescent="0.3">
      <c r="B18" s="26" t="s">
        <v>16</v>
      </c>
      <c r="C18" s="171"/>
      <c r="D18" s="171">
        <v>148</v>
      </c>
      <c r="E18" s="172">
        <v>457369171199</v>
      </c>
      <c r="F18" s="171"/>
      <c r="G18" s="171"/>
      <c r="H18" s="226"/>
      <c r="I18" s="24"/>
    </row>
    <row r="19" spans="2:9" ht="15" customHeight="1" x14ac:dyDescent="0.3">
      <c r="B19" s="26" t="s">
        <v>17</v>
      </c>
      <c r="C19" s="171"/>
      <c r="D19" s="171">
        <v>139</v>
      </c>
      <c r="E19" s="172">
        <v>57736149696</v>
      </c>
      <c r="F19" s="171"/>
      <c r="G19" s="171"/>
      <c r="H19" s="226"/>
      <c r="I19" s="24"/>
    </row>
    <row r="20" spans="2:9" ht="15" customHeight="1" x14ac:dyDescent="0.3">
      <c r="B20" s="26" t="s">
        <v>18</v>
      </c>
      <c r="C20" s="171"/>
      <c r="D20" s="171">
        <v>126</v>
      </c>
      <c r="E20" s="172">
        <v>71041747786</v>
      </c>
      <c r="F20" s="171"/>
      <c r="G20" s="171"/>
      <c r="H20" s="226"/>
      <c r="I20" s="24"/>
    </row>
    <row r="21" spans="2:9" ht="15" customHeight="1" x14ac:dyDescent="0.3">
      <c r="B21" s="26" t="s">
        <v>19</v>
      </c>
      <c r="C21" s="171"/>
      <c r="D21" s="171">
        <v>142</v>
      </c>
      <c r="E21" s="172">
        <v>78238576682</v>
      </c>
      <c r="F21" s="171"/>
      <c r="G21" s="171"/>
      <c r="H21" s="226"/>
      <c r="I21" s="24"/>
    </row>
    <row r="22" spans="2:9" ht="15" customHeight="1" x14ac:dyDescent="0.3">
      <c r="B22" s="26" t="s">
        <v>20</v>
      </c>
      <c r="C22" s="171"/>
      <c r="D22" s="171">
        <v>144</v>
      </c>
      <c r="E22" s="172">
        <v>117937131528</v>
      </c>
      <c r="F22" s="171"/>
      <c r="G22" s="171"/>
      <c r="H22" s="226"/>
      <c r="I22" s="24"/>
    </row>
    <row r="23" spans="2:9" ht="15" customHeight="1" x14ac:dyDescent="0.3">
      <c r="B23" s="26" t="s">
        <v>21</v>
      </c>
      <c r="C23" s="171"/>
      <c r="D23" s="171">
        <v>116</v>
      </c>
      <c r="E23" s="172">
        <v>84357659018</v>
      </c>
      <c r="F23" s="171"/>
      <c r="G23" s="171"/>
      <c r="H23" s="226"/>
      <c r="I23" s="24"/>
    </row>
    <row r="24" spans="2:9" ht="15" customHeight="1" x14ac:dyDescent="0.3">
      <c r="B24" s="26" t="s">
        <v>22</v>
      </c>
      <c r="C24" s="171"/>
      <c r="D24" s="171">
        <v>153</v>
      </c>
      <c r="E24" s="172">
        <v>117054745377</v>
      </c>
      <c r="F24" s="171"/>
      <c r="G24" s="171"/>
      <c r="H24" s="226"/>
      <c r="I24" s="24"/>
    </row>
    <row r="25" spans="2:9" ht="15" customHeight="1" x14ac:dyDescent="0.3">
      <c r="B25" s="26" t="s">
        <v>23</v>
      </c>
      <c r="C25" s="171"/>
      <c r="D25" s="171">
        <v>132</v>
      </c>
      <c r="E25" s="172">
        <v>93244699814</v>
      </c>
      <c r="F25" s="171"/>
      <c r="G25" s="171"/>
      <c r="H25" s="226"/>
      <c r="I25" s="24"/>
    </row>
    <row r="26" spans="2:9" ht="15" customHeight="1" x14ac:dyDescent="0.3">
      <c r="B26" s="26" t="s">
        <v>24</v>
      </c>
      <c r="C26" s="171"/>
      <c r="D26" s="171">
        <v>139</v>
      </c>
      <c r="E26" s="172">
        <v>188433081491</v>
      </c>
      <c r="F26" s="171"/>
      <c r="G26" s="171"/>
      <c r="H26" s="226"/>
      <c r="I26" s="24"/>
    </row>
    <row r="27" spans="2:9" ht="15" customHeight="1" x14ac:dyDescent="0.3">
      <c r="B27" s="26" t="s">
        <v>25</v>
      </c>
      <c r="C27" s="171"/>
      <c r="D27" s="171">
        <v>128</v>
      </c>
      <c r="E27" s="172">
        <v>101509180343</v>
      </c>
      <c r="F27" s="171"/>
      <c r="G27" s="171"/>
      <c r="H27" s="226"/>
      <c r="I27" s="24"/>
    </row>
    <row r="28" spans="2:9" ht="15" customHeight="1" x14ac:dyDescent="0.3">
      <c r="B28" s="26" t="s">
        <v>26</v>
      </c>
      <c r="C28" s="171"/>
      <c r="D28" s="171">
        <v>156</v>
      </c>
      <c r="E28" s="172">
        <v>868155178543</v>
      </c>
      <c r="F28" s="171"/>
      <c r="G28" s="171"/>
      <c r="H28" s="226"/>
      <c r="I28" s="24"/>
    </row>
    <row r="29" spans="2:9" ht="15" customHeight="1" x14ac:dyDescent="0.3">
      <c r="B29" s="26" t="s">
        <v>27</v>
      </c>
      <c r="C29" s="171"/>
      <c r="D29" s="171">
        <v>127</v>
      </c>
      <c r="E29" s="172">
        <v>249444734480</v>
      </c>
      <c r="F29" s="171"/>
      <c r="G29" s="171"/>
      <c r="H29" s="226"/>
      <c r="I29" s="24"/>
    </row>
    <row r="30" spans="2:9" ht="15" customHeight="1" x14ac:dyDescent="0.3">
      <c r="B30" s="26" t="s">
        <v>28</v>
      </c>
      <c r="C30" s="171"/>
      <c r="D30" s="171">
        <v>141</v>
      </c>
      <c r="E30" s="172">
        <v>1041911775559</v>
      </c>
      <c r="F30" s="171"/>
      <c r="G30" s="171"/>
      <c r="H30" s="226"/>
      <c r="I30" s="24"/>
    </row>
    <row r="31" spans="2:9" ht="15" customHeight="1" x14ac:dyDescent="0.3">
      <c r="B31" s="26" t="s">
        <v>29</v>
      </c>
      <c r="C31" s="171"/>
      <c r="D31" s="171">
        <v>107</v>
      </c>
      <c r="E31" s="172">
        <v>91207389582</v>
      </c>
      <c r="F31" s="171"/>
      <c r="G31" s="171"/>
      <c r="H31" s="226"/>
      <c r="I31" s="24"/>
    </row>
    <row r="32" spans="2:9" ht="15" customHeight="1" x14ac:dyDescent="0.3">
      <c r="B32" s="26" t="s">
        <v>30</v>
      </c>
      <c r="C32" s="171"/>
      <c r="D32" s="171">
        <v>125</v>
      </c>
      <c r="E32" s="172">
        <v>178043252107</v>
      </c>
      <c r="F32" s="171"/>
      <c r="G32" s="171"/>
      <c r="H32" s="226"/>
      <c r="I32" s="24"/>
    </row>
    <row r="33" spans="2:9" ht="15" customHeight="1" x14ac:dyDescent="0.3">
      <c r="B33" s="26" t="s">
        <v>31</v>
      </c>
      <c r="C33" s="171"/>
      <c r="D33" s="171">
        <v>215</v>
      </c>
      <c r="E33" s="172">
        <v>195508042445</v>
      </c>
      <c r="F33" s="171"/>
      <c r="G33" s="171"/>
      <c r="H33" s="226"/>
      <c r="I33" s="24"/>
    </row>
    <row r="34" spans="2:9" ht="15" customHeight="1" x14ac:dyDescent="0.3">
      <c r="B34" s="26" t="s">
        <v>32</v>
      </c>
      <c r="C34" s="171"/>
      <c r="D34" s="171">
        <v>276</v>
      </c>
      <c r="E34" s="172">
        <v>218596623144</v>
      </c>
      <c r="F34" s="171"/>
      <c r="G34" s="171"/>
      <c r="H34" s="226"/>
      <c r="I34" s="24"/>
    </row>
    <row r="35" spans="2:9" ht="15" customHeight="1" x14ac:dyDescent="0.3">
      <c r="B35" s="26" t="s">
        <v>33</v>
      </c>
      <c r="C35" s="171"/>
      <c r="D35" s="171">
        <v>340</v>
      </c>
      <c r="E35" s="172">
        <v>245405153186</v>
      </c>
      <c r="F35" s="171"/>
      <c r="G35" s="171"/>
      <c r="H35" s="226"/>
      <c r="I35" s="24"/>
    </row>
    <row r="36" spans="2:9" ht="15" customHeight="1" x14ac:dyDescent="0.3">
      <c r="B36" s="26" t="s">
        <v>34</v>
      </c>
      <c r="C36" s="171"/>
      <c r="D36" s="171">
        <v>335</v>
      </c>
      <c r="E36" s="172">
        <v>197821731992</v>
      </c>
      <c r="F36" s="171"/>
      <c r="G36" s="171"/>
      <c r="H36" s="226"/>
      <c r="I36" s="24"/>
    </row>
    <row r="37" spans="2:9" ht="15" customHeight="1" x14ac:dyDescent="0.3">
      <c r="B37" s="26" t="s">
        <v>35</v>
      </c>
      <c r="C37" s="171"/>
      <c r="D37" s="171">
        <v>308</v>
      </c>
      <c r="E37" s="172">
        <v>160727267261</v>
      </c>
      <c r="F37" s="171"/>
      <c r="G37" s="171"/>
      <c r="H37" s="226"/>
      <c r="I37" s="24"/>
    </row>
    <row r="38" spans="2:9" ht="15" customHeight="1" x14ac:dyDescent="0.3">
      <c r="B38" s="26" t="s">
        <v>36</v>
      </c>
      <c r="C38" s="171"/>
      <c r="D38" s="171">
        <v>342</v>
      </c>
      <c r="E38" s="172">
        <v>860243754613</v>
      </c>
      <c r="F38" s="171"/>
      <c r="G38" s="171"/>
      <c r="H38" s="226"/>
      <c r="I38" s="24"/>
    </row>
    <row r="39" spans="2:9" ht="15" customHeight="1" x14ac:dyDescent="0.3">
      <c r="B39" s="26" t="s">
        <v>61</v>
      </c>
      <c r="C39" s="171"/>
      <c r="D39" s="171">
        <v>371</v>
      </c>
      <c r="E39" s="172">
        <v>163163428056</v>
      </c>
      <c r="F39" s="171"/>
      <c r="G39" s="171"/>
      <c r="H39" s="226"/>
      <c r="I39" s="24"/>
    </row>
    <row r="40" spans="2:9" ht="15" customHeight="1" x14ac:dyDescent="0.3">
      <c r="B40" s="26" t="s">
        <v>62</v>
      </c>
      <c r="C40" s="171"/>
      <c r="D40" s="171">
        <v>354</v>
      </c>
      <c r="E40" s="172">
        <v>148534182334</v>
      </c>
      <c r="F40" s="171"/>
      <c r="G40" s="171"/>
      <c r="H40" s="226"/>
      <c r="I40" s="24"/>
    </row>
    <row r="41" spans="2:9" ht="15" customHeight="1" x14ac:dyDescent="0.3">
      <c r="B41" s="26" t="s">
        <v>63</v>
      </c>
      <c r="C41" s="171"/>
      <c r="D41" s="171">
        <v>375</v>
      </c>
      <c r="E41" s="172">
        <v>362807553571</v>
      </c>
      <c r="F41" s="171"/>
      <c r="G41" s="171"/>
      <c r="H41" s="226"/>
      <c r="I41" s="24"/>
    </row>
    <row r="42" spans="2:9" ht="15" customHeight="1" x14ac:dyDescent="0.3">
      <c r="B42" s="26" t="s">
        <v>64</v>
      </c>
      <c r="C42" s="171"/>
      <c r="D42" s="171">
        <v>466</v>
      </c>
      <c r="E42" s="172">
        <v>1203075516619</v>
      </c>
      <c r="F42" s="171"/>
      <c r="G42" s="171"/>
      <c r="H42" s="226"/>
      <c r="I42" s="24"/>
    </row>
    <row r="43" spans="2:9" ht="15" customHeight="1" x14ac:dyDescent="0.3">
      <c r="B43" s="26" t="s">
        <v>65</v>
      </c>
      <c r="C43" s="171"/>
      <c r="D43" s="171">
        <v>318</v>
      </c>
      <c r="E43" s="172">
        <v>206350823402</v>
      </c>
      <c r="F43" s="171"/>
      <c r="G43" s="171"/>
      <c r="H43" s="226"/>
      <c r="I43" s="24"/>
    </row>
    <row r="44" spans="2:9" ht="15" customHeight="1" x14ac:dyDescent="0.3">
      <c r="B44" s="26" t="s">
        <v>66</v>
      </c>
      <c r="C44" s="171"/>
      <c r="D44" s="171">
        <v>340</v>
      </c>
      <c r="E44" s="172">
        <v>170888762292</v>
      </c>
      <c r="F44" s="171"/>
      <c r="G44" s="171"/>
      <c r="H44" s="226"/>
      <c r="I44" s="24"/>
    </row>
    <row r="45" spans="2:9" ht="15" customHeight="1" x14ac:dyDescent="0.3">
      <c r="B45" s="26" t="s">
        <v>67</v>
      </c>
      <c r="C45" s="171"/>
      <c r="D45" s="171">
        <v>368</v>
      </c>
      <c r="E45" s="172">
        <v>197202649955</v>
      </c>
      <c r="F45" s="171"/>
      <c r="G45" s="171"/>
      <c r="H45" s="226"/>
      <c r="I45" s="24"/>
    </row>
    <row r="46" spans="2:9" ht="15" customHeight="1" x14ac:dyDescent="0.3">
      <c r="B46" s="26" t="s">
        <v>68</v>
      </c>
      <c r="C46" s="171"/>
      <c r="D46" s="171">
        <v>301</v>
      </c>
      <c r="E46" s="172">
        <v>182293285475</v>
      </c>
      <c r="F46" s="171"/>
      <c r="G46" s="171"/>
      <c r="H46" s="226"/>
      <c r="I46" s="24"/>
    </row>
    <row r="47" spans="2:9" ht="15" customHeight="1" x14ac:dyDescent="0.3">
      <c r="B47" s="26" t="s">
        <v>69</v>
      </c>
      <c r="C47" s="171"/>
      <c r="D47" s="171">
        <v>316</v>
      </c>
      <c r="E47" s="172">
        <v>201940961815</v>
      </c>
      <c r="F47" s="171"/>
      <c r="G47" s="171"/>
      <c r="H47" s="226"/>
      <c r="I47" s="24"/>
    </row>
    <row r="48" spans="2:9" ht="15" customHeight="1" x14ac:dyDescent="0.3">
      <c r="B48" s="26" t="s">
        <v>80</v>
      </c>
      <c r="C48" s="171"/>
      <c r="D48" s="171">
        <v>339</v>
      </c>
      <c r="E48" s="172">
        <v>166502331915</v>
      </c>
      <c r="F48" s="171"/>
      <c r="G48" s="171"/>
      <c r="H48" s="226"/>
      <c r="I48" s="24"/>
    </row>
    <row r="49" spans="2:9" ht="15" customHeight="1" x14ac:dyDescent="0.3">
      <c r="B49" s="26" t="s">
        <v>81</v>
      </c>
      <c r="C49" s="171"/>
      <c r="D49" s="171">
        <v>304</v>
      </c>
      <c r="E49" s="172">
        <v>178238549564</v>
      </c>
      <c r="F49" s="171"/>
      <c r="G49" s="171"/>
      <c r="H49" s="226"/>
      <c r="I49" s="24"/>
    </row>
    <row r="50" spans="2:9" ht="15" customHeight="1" x14ac:dyDescent="0.3">
      <c r="B50" s="26" t="s">
        <v>82</v>
      </c>
      <c r="C50" s="171"/>
      <c r="D50" s="171">
        <v>395</v>
      </c>
      <c r="E50" s="172">
        <v>236524543715</v>
      </c>
      <c r="F50" s="171"/>
      <c r="G50" s="171"/>
      <c r="H50" s="226"/>
      <c r="I50" s="24"/>
    </row>
    <row r="51" spans="2:9" ht="15" customHeight="1" x14ac:dyDescent="0.3">
      <c r="B51" s="26" t="s">
        <v>83</v>
      </c>
      <c r="C51" s="171"/>
      <c r="D51" s="171">
        <v>366</v>
      </c>
      <c r="E51" s="172">
        <v>478898582785</v>
      </c>
      <c r="F51" s="171"/>
      <c r="G51" s="171"/>
      <c r="H51" s="226"/>
      <c r="I51" s="24"/>
    </row>
    <row r="52" spans="2:9" ht="15" customHeight="1" x14ac:dyDescent="0.3">
      <c r="B52" s="26" t="s">
        <v>101</v>
      </c>
      <c r="C52" s="171"/>
      <c r="D52" s="171">
        <v>332</v>
      </c>
      <c r="E52" s="172">
        <v>852654444643</v>
      </c>
      <c r="F52" s="171"/>
      <c r="G52" s="171"/>
      <c r="H52" s="226"/>
      <c r="I52" s="24"/>
    </row>
    <row r="53" spans="2:9" ht="15" customHeight="1" x14ac:dyDescent="0.3">
      <c r="B53" s="26" t="s">
        <v>102</v>
      </c>
      <c r="C53" s="171"/>
      <c r="D53" s="171">
        <v>378</v>
      </c>
      <c r="E53" s="172">
        <v>646405736427</v>
      </c>
      <c r="F53" s="171"/>
      <c r="G53" s="171"/>
      <c r="H53" s="226"/>
      <c r="I53" s="24"/>
    </row>
    <row r="54" spans="2:9" ht="15" customHeight="1" x14ac:dyDescent="0.3">
      <c r="B54" s="26" t="s">
        <v>103</v>
      </c>
      <c r="C54" s="171"/>
      <c r="D54" s="171">
        <v>385</v>
      </c>
      <c r="E54" s="172">
        <v>664202243609</v>
      </c>
      <c r="F54" s="171"/>
      <c r="G54" s="171"/>
      <c r="H54" s="226"/>
      <c r="I54" s="24"/>
    </row>
    <row r="55" spans="2:9" ht="15" customHeight="1" x14ac:dyDescent="0.3">
      <c r="B55" s="26" t="s">
        <v>104</v>
      </c>
      <c r="C55" s="171"/>
      <c r="D55" s="171">
        <v>351</v>
      </c>
      <c r="E55" s="172">
        <v>175555364999</v>
      </c>
      <c r="F55" s="171"/>
      <c r="G55" s="171"/>
      <c r="H55" s="226"/>
      <c r="I55" s="24"/>
    </row>
    <row r="56" spans="2:9" ht="15" customHeight="1" x14ac:dyDescent="0.3">
      <c r="B56" s="26" t="s">
        <v>105</v>
      </c>
      <c r="C56" s="171"/>
      <c r="D56" s="171">
        <v>342</v>
      </c>
      <c r="E56" s="172">
        <v>194161270756</v>
      </c>
      <c r="F56" s="171"/>
      <c r="G56" s="171"/>
      <c r="H56" s="226"/>
      <c r="I56" s="24"/>
    </row>
    <row r="57" spans="2:9" ht="15" customHeight="1" x14ac:dyDescent="0.3">
      <c r="B57" s="26" t="s">
        <v>106</v>
      </c>
      <c r="C57" s="171"/>
      <c r="D57" s="171">
        <v>366</v>
      </c>
      <c r="E57" s="172">
        <v>182268672609</v>
      </c>
      <c r="F57" s="171"/>
      <c r="G57" s="171"/>
      <c r="H57" s="226"/>
      <c r="I57" s="24"/>
    </row>
    <row r="58" spans="2:9" ht="15" customHeight="1" x14ac:dyDescent="0.3">
      <c r="B58" s="26" t="s">
        <v>107</v>
      </c>
      <c r="C58" s="171"/>
      <c r="D58" s="171">
        <v>354</v>
      </c>
      <c r="E58" s="172">
        <v>829106790465</v>
      </c>
      <c r="F58" s="171"/>
      <c r="G58" s="171"/>
      <c r="H58" s="226"/>
      <c r="I58" s="24"/>
    </row>
    <row r="59" spans="2:9" ht="15" customHeight="1" x14ac:dyDescent="0.3">
      <c r="B59" s="26" t="s">
        <v>108</v>
      </c>
      <c r="C59" s="171"/>
      <c r="D59" s="171">
        <v>345</v>
      </c>
      <c r="E59" s="172">
        <v>234005630129</v>
      </c>
      <c r="F59" s="171"/>
      <c r="G59" s="171"/>
      <c r="H59" s="226"/>
      <c r="I59" s="24"/>
    </row>
    <row r="60" spans="2:9" ht="15" customHeight="1" x14ac:dyDescent="0.3">
      <c r="B60" s="26" t="s">
        <v>116</v>
      </c>
      <c r="C60" s="171"/>
      <c r="D60" s="171">
        <v>369</v>
      </c>
      <c r="E60" s="172">
        <v>287710277045</v>
      </c>
      <c r="F60" s="171"/>
      <c r="G60" s="171"/>
      <c r="H60" s="226"/>
      <c r="I60" s="24"/>
    </row>
    <row r="61" spans="2:9" ht="15" customHeight="1" x14ac:dyDescent="0.3">
      <c r="B61" s="26" t="s">
        <v>117</v>
      </c>
      <c r="C61" s="171"/>
      <c r="D61" s="171">
        <v>340</v>
      </c>
      <c r="E61" s="172">
        <v>212233026659</v>
      </c>
      <c r="F61" s="171"/>
      <c r="G61" s="171"/>
      <c r="H61" s="226"/>
      <c r="I61" s="24"/>
    </row>
    <row r="62" spans="2:9" ht="15" customHeight="1" x14ac:dyDescent="0.3">
      <c r="B62" s="26" t="s">
        <v>118</v>
      </c>
      <c r="C62" s="171"/>
      <c r="D62" s="171">
        <v>442</v>
      </c>
      <c r="E62" s="172">
        <v>655538095667</v>
      </c>
      <c r="F62" s="171"/>
      <c r="G62" s="171"/>
      <c r="H62" s="226"/>
      <c r="I62" s="24"/>
    </row>
    <row r="63" spans="2:9" ht="15" customHeight="1" x14ac:dyDescent="0.3">
      <c r="B63" s="26" t="s">
        <v>119</v>
      </c>
      <c r="C63" s="171"/>
      <c r="D63" s="171">
        <v>351</v>
      </c>
      <c r="E63" s="172">
        <v>332631801175</v>
      </c>
      <c r="F63" s="171"/>
      <c r="G63" s="171"/>
      <c r="H63" s="226"/>
      <c r="I63" s="24"/>
    </row>
    <row r="64" spans="2:9" ht="15" customHeight="1" x14ac:dyDescent="0.3">
      <c r="B64" s="26" t="s">
        <v>120</v>
      </c>
      <c r="C64" s="171"/>
      <c r="D64" s="171">
        <v>398</v>
      </c>
      <c r="E64" s="172">
        <v>320181806448</v>
      </c>
      <c r="F64" s="171"/>
      <c r="G64" s="171"/>
      <c r="H64" s="226"/>
      <c r="I64" s="24"/>
    </row>
    <row r="65" spans="2:9" ht="15" customHeight="1" x14ac:dyDescent="0.3">
      <c r="B65" s="26" t="s">
        <v>121</v>
      </c>
      <c r="C65" s="171"/>
      <c r="D65" s="171">
        <v>384</v>
      </c>
      <c r="E65" s="172">
        <v>1181373154662</v>
      </c>
      <c r="F65" s="171">
        <v>1</v>
      </c>
      <c r="G65" s="171">
        <v>1</v>
      </c>
      <c r="H65" s="226">
        <v>1250000</v>
      </c>
      <c r="I65" s="24"/>
    </row>
    <row r="66" spans="2:9" ht="15" customHeight="1" x14ac:dyDescent="0.3">
      <c r="B66" s="26" t="s">
        <v>122</v>
      </c>
      <c r="C66" s="171"/>
      <c r="D66" s="171">
        <v>429</v>
      </c>
      <c r="E66" s="172">
        <v>340162320598</v>
      </c>
      <c r="F66" s="171"/>
      <c r="G66" s="171"/>
      <c r="H66" s="226"/>
      <c r="I66" s="24"/>
    </row>
    <row r="67" spans="2:9" ht="15" customHeight="1" x14ac:dyDescent="0.3">
      <c r="B67" s="26" t="s">
        <v>123</v>
      </c>
      <c r="C67" s="171"/>
      <c r="D67" s="171">
        <v>320</v>
      </c>
      <c r="E67" s="172">
        <v>197883898560</v>
      </c>
      <c r="F67" s="171"/>
      <c r="G67" s="171"/>
      <c r="H67" s="226"/>
      <c r="I67" s="24"/>
    </row>
    <row r="68" spans="2:9" ht="15" customHeight="1" x14ac:dyDescent="0.3">
      <c r="B68" s="26" t="s">
        <v>124</v>
      </c>
      <c r="C68" s="171"/>
      <c r="D68" s="171">
        <v>368</v>
      </c>
      <c r="E68" s="172">
        <v>224798579301</v>
      </c>
      <c r="F68" s="171">
        <v>1</v>
      </c>
      <c r="G68" s="171">
        <v>1</v>
      </c>
      <c r="H68" s="226">
        <v>750000</v>
      </c>
      <c r="I68" s="24"/>
    </row>
    <row r="69" spans="2:9" ht="15" customHeight="1" x14ac:dyDescent="0.3">
      <c r="B69" s="26" t="s">
        <v>145</v>
      </c>
      <c r="C69" s="171"/>
      <c r="D69" s="171">
        <v>361</v>
      </c>
      <c r="E69" s="172">
        <v>219536235646</v>
      </c>
      <c r="F69" s="171"/>
      <c r="G69" s="171"/>
      <c r="H69" s="226"/>
      <c r="I69" s="24"/>
    </row>
    <row r="70" spans="2:9" ht="15" customHeight="1" x14ac:dyDescent="0.3">
      <c r="B70" s="26" t="s">
        <v>146</v>
      </c>
      <c r="C70" s="171"/>
      <c r="D70" s="171">
        <v>375</v>
      </c>
      <c r="E70" s="172">
        <v>209777494280</v>
      </c>
      <c r="F70" s="171"/>
      <c r="G70" s="171"/>
      <c r="H70" s="226"/>
      <c r="I70" s="24"/>
    </row>
    <row r="71" spans="2:9" ht="15" customHeight="1" x14ac:dyDescent="0.3">
      <c r="B71" s="26" t="s">
        <v>148</v>
      </c>
      <c r="C71" s="171"/>
      <c r="D71" s="171">
        <v>348</v>
      </c>
      <c r="E71" s="172">
        <v>191832499609</v>
      </c>
      <c r="F71" s="171"/>
      <c r="G71" s="171"/>
      <c r="H71" s="226"/>
      <c r="I71" s="24"/>
    </row>
    <row r="72" spans="2:9" ht="15" customHeight="1" x14ac:dyDescent="0.3">
      <c r="B72" s="26" t="s">
        <v>171</v>
      </c>
      <c r="C72" s="171"/>
      <c r="D72" s="171">
        <v>394</v>
      </c>
      <c r="E72" s="172">
        <v>322054587176</v>
      </c>
      <c r="F72" s="171"/>
      <c r="G72" s="171"/>
      <c r="H72" s="226"/>
      <c r="I72" s="24"/>
    </row>
    <row r="73" spans="2:9" ht="15" customHeight="1" x14ac:dyDescent="0.3">
      <c r="B73" s="26" t="s">
        <v>172</v>
      </c>
      <c r="C73" s="171"/>
      <c r="D73" s="171">
        <v>395</v>
      </c>
      <c r="E73" s="172">
        <v>574482938575</v>
      </c>
      <c r="F73" s="171"/>
      <c r="G73" s="171"/>
      <c r="H73" s="226"/>
      <c r="I73" s="24"/>
    </row>
    <row r="74" spans="2:9" ht="15" customHeight="1" x14ac:dyDescent="0.3">
      <c r="B74" s="26" t="s">
        <v>173</v>
      </c>
      <c r="C74" s="171"/>
      <c r="D74" s="171">
        <v>427</v>
      </c>
      <c r="E74" s="172">
        <v>227762488145</v>
      </c>
      <c r="F74" s="171"/>
      <c r="G74" s="171"/>
      <c r="H74" s="226"/>
      <c r="I74" s="24"/>
    </row>
    <row r="75" spans="2:9" ht="15" customHeight="1" x14ac:dyDescent="0.3">
      <c r="B75" s="26" t="s">
        <v>174</v>
      </c>
      <c r="C75" s="171"/>
      <c r="D75" s="171">
        <v>391</v>
      </c>
      <c r="E75" s="172">
        <v>236554338930</v>
      </c>
      <c r="F75" s="171"/>
      <c r="G75" s="171"/>
      <c r="H75" s="226"/>
      <c r="I75" s="24"/>
    </row>
    <row r="76" spans="2:9" ht="15" customHeight="1" x14ac:dyDescent="0.3">
      <c r="B76" s="26" t="s">
        <v>175</v>
      </c>
      <c r="C76" s="171"/>
      <c r="D76" s="171">
        <v>385</v>
      </c>
      <c r="E76" s="172">
        <v>226983352050</v>
      </c>
      <c r="F76" s="171"/>
      <c r="G76" s="171"/>
      <c r="H76" s="226"/>
      <c r="I76" s="24"/>
    </row>
    <row r="77" spans="2:9" ht="15" customHeight="1" x14ac:dyDescent="0.3">
      <c r="B77" s="26" t="s">
        <v>179</v>
      </c>
      <c r="C77" s="171"/>
      <c r="D77" s="171">
        <v>410</v>
      </c>
      <c r="E77" s="172">
        <v>223861751135</v>
      </c>
      <c r="F77" s="171"/>
      <c r="G77" s="171"/>
      <c r="H77" s="226"/>
      <c r="I77" s="24"/>
    </row>
    <row r="78" spans="2:9" ht="15" customHeight="1" x14ac:dyDescent="0.3">
      <c r="B78" s="26" t="s">
        <v>180</v>
      </c>
      <c r="C78" s="171"/>
      <c r="D78" s="171">
        <v>430</v>
      </c>
      <c r="E78" s="172">
        <v>2085972171130</v>
      </c>
      <c r="F78" s="171"/>
      <c r="G78" s="171"/>
      <c r="H78" s="226"/>
      <c r="I78" s="24"/>
    </row>
    <row r="79" spans="2:9" ht="15" customHeight="1" x14ac:dyDescent="0.3">
      <c r="B79" s="26" t="s">
        <v>181</v>
      </c>
      <c r="C79" s="171"/>
      <c r="D79" s="171">
        <v>384</v>
      </c>
      <c r="E79" s="172">
        <v>185921271822</v>
      </c>
      <c r="F79" s="171"/>
      <c r="G79" s="171"/>
      <c r="H79" s="226"/>
      <c r="I79" s="24"/>
    </row>
    <row r="80" spans="2:9" ht="15" customHeight="1" x14ac:dyDescent="0.3">
      <c r="B80" s="26" t="s">
        <v>182</v>
      </c>
      <c r="C80" s="171"/>
      <c r="D80" s="171">
        <v>333</v>
      </c>
      <c r="E80" s="172">
        <v>200798514380</v>
      </c>
      <c r="F80" s="171"/>
      <c r="G80" s="171"/>
      <c r="H80" s="226"/>
      <c r="I80" s="24"/>
    </row>
    <row r="81" spans="2:9" ht="15" customHeight="1" x14ac:dyDescent="0.3">
      <c r="B81" s="26" t="s">
        <v>183</v>
      </c>
      <c r="C81" s="171"/>
      <c r="D81" s="171">
        <v>372</v>
      </c>
      <c r="E81" s="172">
        <v>286113882660</v>
      </c>
      <c r="F81" s="171"/>
      <c r="G81" s="171"/>
      <c r="H81" s="226"/>
      <c r="I81" s="24"/>
    </row>
    <row r="82" spans="2:9" ht="15" customHeight="1" x14ac:dyDescent="0.3">
      <c r="B82" s="26" t="s">
        <v>184</v>
      </c>
      <c r="C82" s="171"/>
      <c r="D82" s="171">
        <v>302</v>
      </c>
      <c r="E82" s="172">
        <v>782819266832</v>
      </c>
      <c r="F82" s="171"/>
      <c r="G82" s="171"/>
      <c r="H82" s="226"/>
      <c r="I82" s="24"/>
    </row>
    <row r="83" spans="2:9" ht="15" customHeight="1" x14ac:dyDescent="0.3">
      <c r="B83" s="26" t="s">
        <v>185</v>
      </c>
      <c r="C83" s="171"/>
      <c r="D83" s="171">
        <v>313</v>
      </c>
      <c r="E83" s="172">
        <v>501672809748</v>
      </c>
      <c r="F83" s="171"/>
      <c r="G83" s="171"/>
      <c r="H83" s="226"/>
      <c r="I83" s="24"/>
    </row>
    <row r="84" spans="2:9" ht="15" customHeight="1" x14ac:dyDescent="0.3">
      <c r="B84" s="26" t="s">
        <v>186</v>
      </c>
      <c r="C84" s="171"/>
      <c r="D84" s="171">
        <v>424</v>
      </c>
      <c r="E84" s="172">
        <v>617230713286</v>
      </c>
      <c r="F84" s="171"/>
      <c r="G84" s="171"/>
      <c r="H84" s="226"/>
      <c r="I84" s="24"/>
    </row>
    <row r="85" spans="2:9" ht="15" customHeight="1" x14ac:dyDescent="0.3">
      <c r="B85" s="26" t="s">
        <v>187</v>
      </c>
      <c r="C85" s="171"/>
      <c r="D85" s="171">
        <v>449</v>
      </c>
      <c r="E85" s="172">
        <v>525084719048</v>
      </c>
      <c r="F85" s="171"/>
      <c r="G85" s="171"/>
      <c r="H85" s="226"/>
      <c r="I85" s="24"/>
    </row>
    <row r="86" spans="2:9" ht="15" customHeight="1" x14ac:dyDescent="0.3">
      <c r="B86" s="26" t="s">
        <v>188</v>
      </c>
      <c r="C86" s="171"/>
      <c r="D86" s="171">
        <v>439</v>
      </c>
      <c r="E86" s="172">
        <v>468788409505</v>
      </c>
      <c r="F86" s="171"/>
      <c r="G86" s="171"/>
      <c r="H86" s="226"/>
      <c r="I86" s="24"/>
    </row>
    <row r="87" spans="2:9" ht="15" customHeight="1" x14ac:dyDescent="0.3">
      <c r="B87" s="26" t="s">
        <v>189</v>
      </c>
      <c r="C87" s="171"/>
      <c r="D87" s="171">
        <v>413</v>
      </c>
      <c r="E87" s="172">
        <v>356299484277</v>
      </c>
      <c r="F87" s="171"/>
      <c r="G87" s="171"/>
      <c r="H87" s="226"/>
      <c r="I87" s="24"/>
    </row>
    <row r="88" spans="2:9" ht="15" customHeight="1" x14ac:dyDescent="0.3">
      <c r="B88" s="26" t="s">
        <v>190</v>
      </c>
      <c r="C88" s="171"/>
      <c r="D88" s="171">
        <v>488</v>
      </c>
      <c r="E88" s="172">
        <v>444682733626</v>
      </c>
      <c r="F88" s="171"/>
      <c r="G88" s="171"/>
      <c r="H88" s="226"/>
      <c r="I88" s="24"/>
    </row>
    <row r="89" spans="2:9" ht="15" customHeight="1" x14ac:dyDescent="0.3">
      <c r="B89" s="26" t="s">
        <v>192</v>
      </c>
      <c r="C89" s="171"/>
      <c r="D89" s="171">
        <v>436</v>
      </c>
      <c r="E89" s="172">
        <v>623083374164</v>
      </c>
      <c r="F89" s="171"/>
      <c r="G89" s="171"/>
      <c r="H89" s="226"/>
      <c r="I89" s="24"/>
    </row>
    <row r="90" spans="2:9" ht="15" customHeight="1" x14ac:dyDescent="0.3">
      <c r="B90" s="26" t="s">
        <v>193</v>
      </c>
      <c r="C90" s="171"/>
      <c r="D90" s="171">
        <v>575</v>
      </c>
      <c r="E90" s="172">
        <v>2342192831400</v>
      </c>
      <c r="F90" s="171"/>
      <c r="G90" s="171"/>
      <c r="H90" s="226"/>
      <c r="I90" s="24"/>
    </row>
    <row r="91" spans="2:9" ht="15" customHeight="1" x14ac:dyDescent="0.3">
      <c r="B91" s="26" t="s">
        <v>194</v>
      </c>
      <c r="C91" s="171"/>
      <c r="D91" s="171">
        <v>335</v>
      </c>
      <c r="E91" s="172">
        <v>224086127474</v>
      </c>
      <c r="F91" s="171"/>
      <c r="G91" s="171"/>
      <c r="H91" s="226"/>
      <c r="I91" s="24"/>
    </row>
    <row r="92" spans="2:9" ht="15" customHeight="1" x14ac:dyDescent="0.3">
      <c r="B92" s="26" t="s">
        <v>262</v>
      </c>
      <c r="C92" s="171"/>
      <c r="D92" s="171">
        <v>360</v>
      </c>
      <c r="E92" s="172">
        <v>196712359400</v>
      </c>
      <c r="F92" s="171">
        <v>1</v>
      </c>
      <c r="G92" s="171">
        <v>1</v>
      </c>
      <c r="H92" s="226">
        <v>6000000</v>
      </c>
      <c r="I92" s="24"/>
    </row>
    <row r="93" spans="2:9" ht="15" customHeight="1" x14ac:dyDescent="0.3">
      <c r="B93" s="26" t="s">
        <v>263</v>
      </c>
      <c r="C93" s="171"/>
      <c r="D93" s="171">
        <v>416</v>
      </c>
      <c r="E93" s="172">
        <v>267893432024</v>
      </c>
      <c r="F93" s="171"/>
      <c r="G93" s="171"/>
      <c r="H93" s="226"/>
      <c r="I93" s="24"/>
    </row>
    <row r="94" spans="2:9" ht="15" customHeight="1" x14ac:dyDescent="0.3">
      <c r="B94" s="26" t="s">
        <v>264</v>
      </c>
      <c r="C94" s="171"/>
      <c r="D94" s="171">
        <v>430</v>
      </c>
      <c r="E94" s="172">
        <v>429929559863</v>
      </c>
      <c r="F94" s="171">
        <v>1</v>
      </c>
      <c r="G94" s="171">
        <v>2</v>
      </c>
      <c r="H94" s="226">
        <v>600000</v>
      </c>
      <c r="I94" s="24"/>
    </row>
    <row r="95" spans="2:9" ht="15" customHeight="1" x14ac:dyDescent="0.3">
      <c r="B95" s="26" t="s">
        <v>265</v>
      </c>
      <c r="C95" s="171"/>
      <c r="D95" s="171">
        <v>389</v>
      </c>
      <c r="E95" s="172">
        <v>705987845918</v>
      </c>
      <c r="F95" s="171">
        <v>1</v>
      </c>
      <c r="G95" s="171">
        <v>1</v>
      </c>
      <c r="H95" s="226">
        <v>4637724</v>
      </c>
      <c r="I95" s="24"/>
    </row>
    <row r="96" spans="2:9" ht="15" customHeight="1" x14ac:dyDescent="0.3">
      <c r="B96" s="26" t="s">
        <v>266</v>
      </c>
      <c r="C96" s="171"/>
      <c r="D96" s="171">
        <v>436</v>
      </c>
      <c r="E96" s="172">
        <v>323089465627</v>
      </c>
      <c r="F96" s="171"/>
      <c r="G96" s="171"/>
      <c r="H96" s="226"/>
      <c r="I96" s="24"/>
    </row>
    <row r="97" spans="2:9" ht="15" customHeight="1" x14ac:dyDescent="0.3">
      <c r="B97" s="26" t="s">
        <v>267</v>
      </c>
      <c r="C97" s="171"/>
      <c r="D97" s="171">
        <v>637</v>
      </c>
      <c r="E97" s="172">
        <v>491868667249</v>
      </c>
      <c r="F97" s="171"/>
      <c r="G97" s="171"/>
      <c r="H97" s="226"/>
      <c r="I97" s="24"/>
    </row>
    <row r="98" spans="2:9" ht="15" customHeight="1" x14ac:dyDescent="0.3">
      <c r="B98" s="26" t="s">
        <v>273</v>
      </c>
      <c r="C98" s="171"/>
      <c r="D98" s="171">
        <v>657</v>
      </c>
      <c r="E98" s="172">
        <v>533880106789</v>
      </c>
      <c r="F98" s="171"/>
      <c r="G98" s="171"/>
      <c r="H98" s="226"/>
      <c r="I98" s="24"/>
    </row>
    <row r="99" spans="2:9" ht="15" customHeight="1" x14ac:dyDescent="0.3">
      <c r="B99" s="26" t="s">
        <v>274</v>
      </c>
      <c r="C99" s="171"/>
      <c r="D99" s="171">
        <v>603</v>
      </c>
      <c r="E99" s="172">
        <v>701559580645</v>
      </c>
      <c r="F99" s="171">
        <v>1</v>
      </c>
      <c r="G99" s="171">
        <v>1</v>
      </c>
      <c r="H99" s="226">
        <v>1234000</v>
      </c>
      <c r="I99" s="24"/>
    </row>
    <row r="100" spans="2:9" ht="15" customHeight="1" x14ac:dyDescent="0.3">
      <c r="B100" s="26" t="s">
        <v>275</v>
      </c>
      <c r="C100" s="171"/>
      <c r="D100" s="171">
        <v>492</v>
      </c>
      <c r="E100" s="172">
        <v>811362120224</v>
      </c>
      <c r="F100" s="171"/>
      <c r="G100" s="171"/>
      <c r="H100" s="226"/>
      <c r="I100" s="24"/>
    </row>
    <row r="101" spans="2:9" ht="15" customHeight="1" x14ac:dyDescent="0.3">
      <c r="B101" s="26" t="s">
        <v>276</v>
      </c>
      <c r="C101" s="171"/>
      <c r="D101" s="171">
        <v>560</v>
      </c>
      <c r="E101" s="172">
        <v>548093630448</v>
      </c>
      <c r="F101" s="171"/>
      <c r="G101" s="171"/>
      <c r="H101" s="226"/>
      <c r="I101" s="24"/>
    </row>
    <row r="102" spans="2:9" ht="15" customHeight="1" x14ac:dyDescent="0.3">
      <c r="B102" s="26" t="s">
        <v>277</v>
      </c>
      <c r="C102" s="171"/>
      <c r="D102" s="171">
        <v>646</v>
      </c>
      <c r="E102" s="172">
        <v>1749246846997</v>
      </c>
      <c r="F102" s="171">
        <v>2</v>
      </c>
      <c r="G102" s="171">
        <v>2</v>
      </c>
      <c r="H102" s="226">
        <v>15330000</v>
      </c>
      <c r="I102" s="24"/>
    </row>
    <row r="103" spans="2:9" ht="15" customHeight="1" x14ac:dyDescent="0.3">
      <c r="B103" s="26" t="s">
        <v>278</v>
      </c>
      <c r="C103" s="171"/>
      <c r="D103" s="171">
        <v>443</v>
      </c>
      <c r="E103" s="172">
        <v>274331704644</v>
      </c>
      <c r="F103" s="171">
        <v>4</v>
      </c>
      <c r="G103" s="171">
        <v>4</v>
      </c>
      <c r="H103" s="226">
        <v>18322608</v>
      </c>
      <c r="I103" s="24"/>
    </row>
    <row r="104" spans="2:9" ht="15" customHeight="1" x14ac:dyDescent="0.3">
      <c r="B104" s="26" t="s">
        <v>279</v>
      </c>
      <c r="C104" s="171"/>
      <c r="D104" s="171">
        <v>498</v>
      </c>
      <c r="E104" s="172">
        <v>457542374778</v>
      </c>
      <c r="F104" s="171">
        <v>1</v>
      </c>
      <c r="G104" s="171">
        <v>1</v>
      </c>
      <c r="H104" s="226">
        <v>403000</v>
      </c>
      <c r="I104" s="24"/>
    </row>
    <row r="105" spans="2:9" ht="15" customHeight="1" x14ac:dyDescent="0.3">
      <c r="B105" s="26" t="s">
        <v>280</v>
      </c>
      <c r="C105" s="171"/>
      <c r="D105" s="171">
        <v>519</v>
      </c>
      <c r="E105" s="172">
        <v>1516505924308</v>
      </c>
      <c r="F105" s="171">
        <v>1</v>
      </c>
      <c r="G105" s="171">
        <v>1</v>
      </c>
      <c r="H105" s="226">
        <v>27000</v>
      </c>
      <c r="I105" s="24"/>
    </row>
    <row r="106" spans="2:9" ht="15" customHeight="1" x14ac:dyDescent="0.3">
      <c r="B106" s="26" t="s">
        <v>282</v>
      </c>
      <c r="C106" s="171"/>
      <c r="D106" s="171">
        <v>425</v>
      </c>
      <c r="E106" s="172">
        <v>235617790262</v>
      </c>
      <c r="F106" s="171">
        <v>3</v>
      </c>
      <c r="G106" s="171">
        <v>3</v>
      </c>
      <c r="H106" s="226">
        <v>14553076</v>
      </c>
      <c r="I106" s="24"/>
    </row>
    <row r="107" spans="2:9" ht="15" customHeight="1" x14ac:dyDescent="0.3">
      <c r="B107" s="26" t="s">
        <v>283</v>
      </c>
      <c r="C107" s="171"/>
      <c r="D107" s="171">
        <v>609</v>
      </c>
      <c r="E107" s="172">
        <v>619932283906</v>
      </c>
      <c r="F107" s="171">
        <v>1</v>
      </c>
      <c r="G107" s="171">
        <v>1</v>
      </c>
      <c r="H107" s="226">
        <v>1000000</v>
      </c>
      <c r="I107" s="24"/>
    </row>
    <row r="108" spans="2:9" ht="15" customHeight="1" x14ac:dyDescent="0.3">
      <c r="B108" s="26" t="s">
        <v>284</v>
      </c>
      <c r="C108" s="171"/>
      <c r="D108" s="171">
        <v>790</v>
      </c>
      <c r="E108" s="172">
        <v>624024583434</v>
      </c>
      <c r="F108" s="171">
        <v>2</v>
      </c>
      <c r="G108" s="171">
        <v>2</v>
      </c>
      <c r="H108" s="226">
        <v>4650174</v>
      </c>
      <c r="I108" s="24"/>
    </row>
    <row r="109" spans="2:9" ht="15" customHeight="1" x14ac:dyDescent="0.3">
      <c r="B109" s="26" t="s">
        <v>287</v>
      </c>
      <c r="C109" s="171"/>
      <c r="D109" s="171">
        <v>629</v>
      </c>
      <c r="E109" s="172">
        <v>392751557205</v>
      </c>
      <c r="F109" s="171">
        <v>6</v>
      </c>
      <c r="G109" s="171">
        <v>6</v>
      </c>
      <c r="H109" s="226">
        <v>36857150</v>
      </c>
      <c r="I109" s="24"/>
    </row>
    <row r="110" spans="2:9" ht="15" customHeight="1" x14ac:dyDescent="0.3">
      <c r="B110" s="26" t="s">
        <v>290</v>
      </c>
      <c r="C110" s="171"/>
      <c r="D110" s="171">
        <v>642</v>
      </c>
      <c r="E110" s="172">
        <v>1392998171060</v>
      </c>
      <c r="F110" s="171">
        <v>6</v>
      </c>
      <c r="G110" s="171">
        <v>6</v>
      </c>
      <c r="H110" s="226">
        <v>1578200</v>
      </c>
      <c r="I110" s="24"/>
    </row>
    <row r="111" spans="2:9" ht="15" customHeight="1" x14ac:dyDescent="0.3">
      <c r="B111" s="26" t="s">
        <v>291</v>
      </c>
      <c r="C111" s="171"/>
      <c r="D111" s="171">
        <v>690</v>
      </c>
      <c r="E111" s="172">
        <v>1001034744247</v>
      </c>
      <c r="F111" s="171">
        <v>2</v>
      </c>
      <c r="G111" s="171">
        <v>2</v>
      </c>
      <c r="H111" s="226">
        <v>1367500</v>
      </c>
      <c r="I111" s="24"/>
    </row>
    <row r="112" spans="2:9" ht="15" customHeight="1" x14ac:dyDescent="0.3">
      <c r="B112" s="26" t="s">
        <v>292</v>
      </c>
      <c r="C112" s="171"/>
      <c r="D112" s="171">
        <v>560</v>
      </c>
      <c r="E112" s="172">
        <v>895374882885</v>
      </c>
      <c r="F112" s="171">
        <v>13</v>
      </c>
      <c r="G112" s="171">
        <v>13</v>
      </c>
      <c r="H112" s="226">
        <v>13239708</v>
      </c>
      <c r="I112" s="24"/>
    </row>
    <row r="113" spans="2:9" ht="15" customHeight="1" x14ac:dyDescent="0.3">
      <c r="B113" s="26" t="s">
        <v>293</v>
      </c>
      <c r="C113" s="171"/>
      <c r="D113" s="171">
        <v>581</v>
      </c>
      <c r="E113" s="172">
        <v>505833013293</v>
      </c>
      <c r="F113" s="171">
        <v>2</v>
      </c>
      <c r="G113" s="171">
        <v>2</v>
      </c>
      <c r="H113" s="226">
        <v>166000</v>
      </c>
      <c r="I113" s="24"/>
    </row>
    <row r="114" spans="2:9" ht="15" customHeight="1" x14ac:dyDescent="0.3">
      <c r="B114" s="26" t="s">
        <v>294</v>
      </c>
      <c r="C114" s="171"/>
      <c r="D114" s="171">
        <v>770</v>
      </c>
      <c r="E114" s="172">
        <v>2025699322290</v>
      </c>
      <c r="F114" s="171"/>
      <c r="G114" s="171"/>
      <c r="H114" s="226"/>
      <c r="I114" s="24"/>
    </row>
    <row r="115" spans="2:9" ht="15" customHeight="1" x14ac:dyDescent="0.3">
      <c r="B115" s="26" t="s">
        <v>301</v>
      </c>
      <c r="C115" s="171"/>
      <c r="D115" s="171">
        <v>479</v>
      </c>
      <c r="E115" s="172">
        <v>306910850934</v>
      </c>
      <c r="F115" s="171"/>
      <c r="G115" s="171"/>
      <c r="H115" s="226"/>
      <c r="I115" s="24"/>
    </row>
    <row r="116" spans="2:9" ht="15" customHeight="1" x14ac:dyDescent="0.3">
      <c r="B116" s="26" t="s">
        <v>306</v>
      </c>
      <c r="C116" s="171"/>
      <c r="D116" s="171">
        <v>657</v>
      </c>
      <c r="E116" s="172">
        <v>1541228067631</v>
      </c>
      <c r="F116" s="171"/>
      <c r="G116" s="171"/>
      <c r="H116" s="226"/>
      <c r="I116" s="24"/>
    </row>
    <row r="117" spans="2:9" ht="15" customHeight="1" x14ac:dyDescent="0.3">
      <c r="B117" s="26" t="s">
        <v>307</v>
      </c>
      <c r="C117" s="171"/>
      <c r="D117" s="171">
        <v>663</v>
      </c>
      <c r="E117" s="172">
        <v>521190234234</v>
      </c>
      <c r="F117" s="171">
        <v>1</v>
      </c>
      <c r="G117" s="171">
        <v>1</v>
      </c>
      <c r="H117" s="226">
        <v>1331502</v>
      </c>
      <c r="I117" s="24"/>
    </row>
    <row r="118" spans="2:9" ht="15" customHeight="1" x14ac:dyDescent="0.3">
      <c r="B118" s="26" t="s">
        <v>308</v>
      </c>
      <c r="C118" s="171"/>
      <c r="D118" s="171">
        <v>553</v>
      </c>
      <c r="E118" s="172">
        <v>1458718575938</v>
      </c>
      <c r="F118" s="171">
        <v>3</v>
      </c>
      <c r="G118" s="171">
        <v>3</v>
      </c>
      <c r="H118" s="226">
        <v>1200547</v>
      </c>
      <c r="I118" s="24"/>
    </row>
    <row r="119" spans="2:9" ht="15" customHeight="1" x14ac:dyDescent="0.3">
      <c r="B119" s="26" t="s">
        <v>309</v>
      </c>
      <c r="C119" s="171"/>
      <c r="D119" s="171">
        <v>657</v>
      </c>
      <c r="E119" s="172">
        <v>695964356801</v>
      </c>
      <c r="F119" s="171">
        <v>2</v>
      </c>
      <c r="G119" s="171">
        <v>2</v>
      </c>
      <c r="H119" s="226">
        <v>1803802</v>
      </c>
      <c r="I119" s="24"/>
    </row>
    <row r="120" spans="2:9" ht="15" customHeight="1" x14ac:dyDescent="0.3">
      <c r="B120" s="26" t="s">
        <v>314</v>
      </c>
      <c r="C120" s="171"/>
      <c r="D120" s="171">
        <v>631</v>
      </c>
      <c r="E120" s="172">
        <v>1004231011668</v>
      </c>
      <c r="F120" s="171">
        <v>4</v>
      </c>
      <c r="G120" s="171">
        <v>4</v>
      </c>
      <c r="H120" s="226">
        <v>743700</v>
      </c>
      <c r="I120" s="24"/>
    </row>
    <row r="121" spans="2:9" ht="15" customHeight="1" x14ac:dyDescent="0.3">
      <c r="B121" s="26" t="s">
        <v>315</v>
      </c>
      <c r="C121" s="171"/>
      <c r="D121" s="171">
        <v>533</v>
      </c>
      <c r="E121" s="172">
        <v>1490602183822</v>
      </c>
      <c r="F121" s="171">
        <v>1</v>
      </c>
      <c r="G121" s="171">
        <v>3</v>
      </c>
      <c r="H121" s="226">
        <v>239100</v>
      </c>
      <c r="I121" s="24"/>
    </row>
    <row r="122" spans="2:9" ht="15" customHeight="1" x14ac:dyDescent="0.3">
      <c r="B122" s="26" t="s">
        <v>316</v>
      </c>
      <c r="C122" s="171"/>
      <c r="D122" s="171">
        <v>593</v>
      </c>
      <c r="E122" s="172">
        <v>1889781979892</v>
      </c>
      <c r="F122" s="171"/>
      <c r="G122" s="171"/>
      <c r="H122" s="226"/>
      <c r="I122" s="24"/>
    </row>
    <row r="123" spans="2:9" ht="15" customHeight="1" x14ac:dyDescent="0.3">
      <c r="B123" s="26" t="s">
        <v>317</v>
      </c>
      <c r="C123" s="171"/>
      <c r="D123" s="171">
        <v>573</v>
      </c>
      <c r="E123" s="172">
        <v>996456895696</v>
      </c>
      <c r="F123" s="171"/>
      <c r="G123" s="171"/>
      <c r="H123" s="226"/>
      <c r="I123" s="24"/>
    </row>
    <row r="124" spans="2:9" ht="15" customHeight="1" x14ac:dyDescent="0.3">
      <c r="B124" s="26" t="s">
        <v>318</v>
      </c>
      <c r="C124" s="171"/>
      <c r="D124" s="171">
        <v>699</v>
      </c>
      <c r="E124" s="172">
        <v>1344211890876</v>
      </c>
      <c r="F124" s="171"/>
      <c r="G124" s="171"/>
      <c r="H124" s="226"/>
      <c r="I124" s="24"/>
    </row>
    <row r="125" spans="2:9" ht="15" customHeight="1" x14ac:dyDescent="0.3">
      <c r="B125" s="26" t="s">
        <v>319</v>
      </c>
      <c r="C125" s="171"/>
      <c r="D125" s="171">
        <v>605</v>
      </c>
      <c r="E125" s="172">
        <v>1156609704384</v>
      </c>
      <c r="F125" s="171"/>
      <c r="G125" s="171"/>
      <c r="H125" s="226"/>
      <c r="I125" s="24"/>
    </row>
    <row r="126" spans="2:9" ht="15" customHeight="1" x14ac:dyDescent="0.3">
      <c r="B126" s="26" t="s">
        <v>320</v>
      </c>
      <c r="C126" s="171"/>
      <c r="D126" s="171">
        <v>691</v>
      </c>
      <c r="E126" s="172">
        <v>2994053087565</v>
      </c>
      <c r="F126" s="171"/>
      <c r="G126" s="171"/>
      <c r="H126" s="226"/>
      <c r="I126" s="24"/>
    </row>
    <row r="127" spans="2:9" ht="15" customHeight="1" x14ac:dyDescent="0.3">
      <c r="B127" s="26" t="s">
        <v>343</v>
      </c>
      <c r="C127" s="171"/>
      <c r="D127" s="171">
        <v>451</v>
      </c>
      <c r="E127" s="172">
        <v>933568896900</v>
      </c>
      <c r="F127" s="171">
        <v>1</v>
      </c>
      <c r="G127" s="171">
        <v>1</v>
      </c>
      <c r="H127" s="226">
        <v>180000</v>
      </c>
      <c r="I127" s="24"/>
    </row>
    <row r="128" spans="2:9" ht="15" customHeight="1" x14ac:dyDescent="0.3">
      <c r="B128" s="26" t="s">
        <v>344</v>
      </c>
      <c r="C128" s="171"/>
      <c r="D128" s="171">
        <v>552</v>
      </c>
      <c r="E128" s="172">
        <v>2872221066742</v>
      </c>
      <c r="F128" s="171"/>
      <c r="G128" s="171"/>
      <c r="H128" s="226"/>
      <c r="I128" s="24"/>
    </row>
    <row r="129" spans="2:9" ht="15" customHeight="1" x14ac:dyDescent="0.3">
      <c r="B129" s="26" t="s">
        <v>345</v>
      </c>
      <c r="C129" s="171"/>
      <c r="D129" s="171">
        <v>605</v>
      </c>
      <c r="E129" s="172">
        <v>1449597470876</v>
      </c>
      <c r="F129" s="171"/>
      <c r="G129" s="171"/>
      <c r="H129" s="226"/>
      <c r="I129" s="24"/>
    </row>
    <row r="130" spans="2:9" ht="15" customHeight="1" x14ac:dyDescent="0.3">
      <c r="B130" s="26" t="s">
        <v>346</v>
      </c>
      <c r="C130" s="171"/>
      <c r="D130" s="171">
        <v>695</v>
      </c>
      <c r="E130" s="172">
        <v>2135629968385</v>
      </c>
      <c r="F130" s="171"/>
      <c r="G130" s="171"/>
      <c r="H130" s="226"/>
      <c r="I130" s="24"/>
    </row>
    <row r="131" spans="2:9" ht="15" customHeight="1" x14ac:dyDescent="0.3">
      <c r="B131" s="26" t="s">
        <v>347</v>
      </c>
      <c r="C131" s="171"/>
      <c r="D131" s="171">
        <v>627</v>
      </c>
      <c r="E131" s="172">
        <v>1740217348677</v>
      </c>
      <c r="F131" s="171"/>
      <c r="G131" s="171"/>
      <c r="H131" s="226"/>
      <c r="I131" s="24"/>
    </row>
    <row r="132" spans="2:9" ht="15" customHeight="1" x14ac:dyDescent="0.3">
      <c r="B132" s="26" t="s">
        <v>348</v>
      </c>
      <c r="C132" s="171"/>
      <c r="D132" s="171">
        <v>643</v>
      </c>
      <c r="E132" s="172">
        <v>465323389716</v>
      </c>
      <c r="F132" s="171"/>
      <c r="G132" s="171"/>
      <c r="H132" s="226"/>
      <c r="I132" s="24"/>
    </row>
    <row r="133" spans="2:9" ht="15" customHeight="1" x14ac:dyDescent="0.3">
      <c r="B133" s="26" t="s">
        <v>349</v>
      </c>
      <c r="C133" s="171"/>
      <c r="D133" s="171">
        <v>653</v>
      </c>
      <c r="E133" s="172">
        <v>2160558453124</v>
      </c>
      <c r="F133" s="171"/>
      <c r="G133" s="171"/>
      <c r="H133" s="226"/>
      <c r="I133" s="24"/>
    </row>
    <row r="134" spans="2:9" ht="15" customHeight="1" x14ac:dyDescent="0.3">
      <c r="B134" s="26" t="s">
        <v>350</v>
      </c>
      <c r="C134" s="171"/>
      <c r="D134" s="171">
        <v>665</v>
      </c>
      <c r="E134" s="172">
        <v>3633308788827</v>
      </c>
      <c r="F134" s="171">
        <v>1</v>
      </c>
      <c r="G134" s="171">
        <v>1</v>
      </c>
      <c r="H134" s="226">
        <v>28000</v>
      </c>
      <c r="I134" s="24"/>
    </row>
    <row r="135" spans="2:9" ht="15" customHeight="1" x14ac:dyDescent="0.3">
      <c r="B135" s="26" t="s">
        <v>351</v>
      </c>
      <c r="C135" s="171"/>
      <c r="D135" s="171">
        <v>735</v>
      </c>
      <c r="E135" s="172">
        <v>3210529762327</v>
      </c>
      <c r="F135" s="171"/>
      <c r="G135" s="171"/>
      <c r="H135" s="226"/>
      <c r="I135" s="24"/>
    </row>
    <row r="136" spans="2:9" ht="15" customHeight="1" x14ac:dyDescent="0.3">
      <c r="B136" s="26" t="s">
        <v>356</v>
      </c>
      <c r="C136" s="171"/>
      <c r="D136" s="171">
        <v>985</v>
      </c>
      <c r="E136" s="172">
        <v>3197345509076</v>
      </c>
      <c r="F136" s="171">
        <v>1</v>
      </c>
      <c r="G136" s="171">
        <v>1</v>
      </c>
      <c r="H136" s="226">
        <v>36000</v>
      </c>
      <c r="I136" s="24"/>
    </row>
    <row r="137" spans="2:9" ht="15" customHeight="1" x14ac:dyDescent="0.3">
      <c r="B137" s="26" t="s">
        <v>360</v>
      </c>
      <c r="C137" s="171"/>
      <c r="D137" s="171">
        <v>780</v>
      </c>
      <c r="E137" s="172">
        <v>642364668544</v>
      </c>
      <c r="F137" s="171"/>
      <c r="G137" s="171"/>
      <c r="H137" s="226"/>
      <c r="I137" s="24"/>
    </row>
    <row r="138" spans="2:9" ht="15" customHeight="1" x14ac:dyDescent="0.3">
      <c r="B138" s="26" t="s">
        <v>376</v>
      </c>
      <c r="C138" s="171"/>
      <c r="D138" s="171">
        <v>830</v>
      </c>
      <c r="E138" s="172">
        <v>4914230247836</v>
      </c>
      <c r="F138" s="171"/>
      <c r="G138" s="171"/>
      <c r="H138" s="226"/>
      <c r="I138" s="24"/>
    </row>
    <row r="139" spans="2:9" ht="15" customHeight="1" x14ac:dyDescent="0.3">
      <c r="B139" s="26" t="s">
        <v>377</v>
      </c>
      <c r="C139" s="171"/>
      <c r="D139" s="171">
        <v>527</v>
      </c>
      <c r="E139" s="172">
        <v>2095934202028</v>
      </c>
      <c r="F139" s="171">
        <v>2</v>
      </c>
      <c r="G139" s="171">
        <v>2</v>
      </c>
      <c r="H139" s="226">
        <v>70000</v>
      </c>
      <c r="I139" s="24"/>
    </row>
    <row r="140" spans="2:9" ht="15" customHeight="1" x14ac:dyDescent="0.3">
      <c r="B140" s="26" t="s">
        <v>399</v>
      </c>
      <c r="C140" s="171"/>
      <c r="D140" s="171">
        <v>642</v>
      </c>
      <c r="E140" s="172">
        <v>2080888700735</v>
      </c>
      <c r="F140" s="171">
        <v>1</v>
      </c>
      <c r="G140" s="171">
        <v>1</v>
      </c>
      <c r="H140" s="226">
        <v>300</v>
      </c>
      <c r="I140" s="24"/>
    </row>
    <row r="141" spans="2:9" ht="15" customHeight="1" x14ac:dyDescent="0.3">
      <c r="B141" s="26" t="s">
        <v>400</v>
      </c>
      <c r="C141" s="171"/>
      <c r="D141" s="171">
        <v>589</v>
      </c>
      <c r="E141" s="172">
        <v>1292709473158</v>
      </c>
      <c r="F141" s="171">
        <v>1</v>
      </c>
      <c r="G141" s="171">
        <v>1</v>
      </c>
      <c r="H141" s="226">
        <v>500000</v>
      </c>
      <c r="I141" s="24"/>
    </row>
    <row r="142" spans="2:9" ht="15" customHeight="1" x14ac:dyDescent="0.3">
      <c r="B142" s="26" t="s">
        <v>401</v>
      </c>
      <c r="C142" s="171"/>
      <c r="D142" s="171">
        <v>658</v>
      </c>
      <c r="E142" s="172">
        <v>2283310918372</v>
      </c>
      <c r="F142" s="171">
        <v>2</v>
      </c>
      <c r="G142" s="171">
        <v>2</v>
      </c>
      <c r="H142" s="226">
        <v>2520751</v>
      </c>
      <c r="I142" s="24"/>
    </row>
    <row r="143" spans="2:9" ht="15" customHeight="1" x14ac:dyDescent="0.3">
      <c r="B143" s="26" t="s">
        <v>404</v>
      </c>
      <c r="C143" s="171"/>
      <c r="D143" s="171">
        <v>625</v>
      </c>
      <c r="E143" s="172">
        <v>1478177838291</v>
      </c>
      <c r="F143" s="171">
        <v>3</v>
      </c>
      <c r="G143" s="171">
        <v>3</v>
      </c>
      <c r="H143" s="226">
        <v>1042399</v>
      </c>
      <c r="I143" s="24"/>
    </row>
    <row r="144" spans="2:9" ht="15" customHeight="1" x14ac:dyDescent="0.3">
      <c r="B144" s="26" t="s">
        <v>410</v>
      </c>
      <c r="C144" s="171"/>
      <c r="D144" s="171">
        <v>671</v>
      </c>
      <c r="E144" s="172">
        <v>1353593981428</v>
      </c>
      <c r="F144" s="171">
        <v>5</v>
      </c>
      <c r="G144" s="171">
        <v>5</v>
      </c>
      <c r="H144" s="226">
        <v>3485049</v>
      </c>
      <c r="I144" s="24"/>
    </row>
    <row r="145" spans="2:9" ht="15" customHeight="1" x14ac:dyDescent="0.3">
      <c r="B145" s="26" t="s">
        <v>411</v>
      </c>
      <c r="C145" s="171"/>
      <c r="D145" s="171">
        <v>813</v>
      </c>
      <c r="E145" s="172">
        <v>3586004925519</v>
      </c>
      <c r="F145" s="171">
        <v>1</v>
      </c>
      <c r="G145" s="171">
        <v>1</v>
      </c>
      <c r="H145" s="226">
        <v>20000</v>
      </c>
      <c r="I145" s="24"/>
    </row>
    <row r="146" spans="2:9" ht="15" customHeight="1" x14ac:dyDescent="0.3">
      <c r="B146" s="26" t="s">
        <v>414</v>
      </c>
      <c r="C146" s="171"/>
      <c r="D146" s="171">
        <v>745</v>
      </c>
      <c r="E146" s="172">
        <v>1461380748738</v>
      </c>
      <c r="F146" s="171"/>
      <c r="G146" s="171"/>
      <c r="H146" s="226"/>
      <c r="I146" s="24"/>
    </row>
    <row r="147" spans="2:9" ht="15" customHeight="1" x14ac:dyDescent="0.3">
      <c r="B147" s="26" t="s">
        <v>430</v>
      </c>
      <c r="C147" s="171"/>
      <c r="D147" s="171">
        <v>732</v>
      </c>
      <c r="E147" s="172">
        <v>2072573467780</v>
      </c>
      <c r="F147" s="171">
        <v>1</v>
      </c>
      <c r="G147" s="171">
        <v>1</v>
      </c>
      <c r="H147" s="226">
        <v>20000</v>
      </c>
      <c r="I147" s="24"/>
    </row>
    <row r="148" spans="2:9" ht="15" customHeight="1" x14ac:dyDescent="0.3">
      <c r="B148" s="26" t="s">
        <v>447</v>
      </c>
      <c r="C148" s="171"/>
      <c r="D148" s="171">
        <v>912</v>
      </c>
      <c r="E148" s="172">
        <v>5337142823733</v>
      </c>
      <c r="F148" s="171">
        <v>7</v>
      </c>
      <c r="G148" s="171">
        <v>7</v>
      </c>
      <c r="H148" s="226">
        <v>2285000</v>
      </c>
      <c r="I148" s="24"/>
    </row>
    <row r="149" spans="2:9" ht="15" customHeight="1" x14ac:dyDescent="0.3">
      <c r="B149" s="26" t="s">
        <v>486</v>
      </c>
      <c r="C149" s="171"/>
      <c r="D149" s="171">
        <v>1020</v>
      </c>
      <c r="E149" s="172">
        <v>3252136297433</v>
      </c>
      <c r="F149" s="171"/>
      <c r="G149" s="171"/>
      <c r="H149" s="226"/>
      <c r="I149" s="24"/>
    </row>
    <row r="150" spans="2:9" ht="15" customHeight="1" x14ac:dyDescent="0.3">
      <c r="B150" s="26" t="s">
        <v>487</v>
      </c>
      <c r="C150" s="171"/>
      <c r="D150" s="171">
        <v>962</v>
      </c>
      <c r="E150" s="172">
        <v>5145403760125</v>
      </c>
      <c r="F150" s="171">
        <v>2</v>
      </c>
      <c r="G150" s="171">
        <v>2</v>
      </c>
      <c r="H150" s="226">
        <v>5079556</v>
      </c>
      <c r="I150" s="24"/>
    </row>
    <row r="151" spans="2:9" ht="15" customHeight="1" x14ac:dyDescent="0.3">
      <c r="B151" s="26" t="s">
        <v>488</v>
      </c>
      <c r="C151" s="171"/>
      <c r="D151" s="171">
        <v>611</v>
      </c>
      <c r="E151" s="172">
        <v>3497948576830</v>
      </c>
      <c r="F151" s="171">
        <v>2</v>
      </c>
      <c r="G151" s="171">
        <v>2</v>
      </c>
      <c r="H151" s="226">
        <v>4597367</v>
      </c>
      <c r="I151" s="24"/>
    </row>
    <row r="152" spans="2:9" ht="15" customHeight="1" x14ac:dyDescent="0.3">
      <c r="B152" s="26" t="s">
        <v>489</v>
      </c>
      <c r="C152" s="171"/>
      <c r="D152" s="171">
        <v>802</v>
      </c>
      <c r="E152" s="172">
        <v>2116205170672</v>
      </c>
      <c r="F152" s="171"/>
      <c r="G152" s="171"/>
      <c r="H152" s="226"/>
      <c r="I152" s="24"/>
    </row>
    <row r="153" spans="2:9" ht="15" customHeight="1" x14ac:dyDescent="0.3">
      <c r="B153" s="26" t="s">
        <v>490</v>
      </c>
      <c r="C153" s="171"/>
      <c r="D153" s="171">
        <v>1010</v>
      </c>
      <c r="E153" s="172">
        <v>3968535539641</v>
      </c>
      <c r="F153" s="171"/>
      <c r="G153" s="171"/>
      <c r="H153" s="226"/>
      <c r="I153" s="24"/>
    </row>
    <row r="154" spans="2:9" ht="15" customHeight="1" x14ac:dyDescent="0.3">
      <c r="B154" s="26" t="s">
        <v>496</v>
      </c>
      <c r="C154" s="171"/>
      <c r="D154" s="171">
        <v>740</v>
      </c>
      <c r="E154" s="172">
        <v>2115064867670</v>
      </c>
      <c r="F154" s="171">
        <v>1</v>
      </c>
      <c r="G154" s="171">
        <v>1</v>
      </c>
      <c r="H154" s="226">
        <v>1514872</v>
      </c>
      <c r="I154" s="24"/>
    </row>
    <row r="155" spans="2:9" ht="15" customHeight="1" x14ac:dyDescent="0.3">
      <c r="B155" s="56" t="s">
        <v>100</v>
      </c>
    </row>
    <row r="156" spans="2:9" ht="15" customHeight="1" x14ac:dyDescent="0.3">
      <c r="B156" s="93" t="s">
        <v>261</v>
      </c>
      <c r="F156" s="24"/>
      <c r="I156" s="24"/>
    </row>
    <row r="165" spans="4:4" ht="15" customHeight="1" x14ac:dyDescent="0.3">
      <c r="D165" s="162"/>
    </row>
  </sheetData>
  <mergeCells count="4">
    <mergeCell ref="A1:A4"/>
    <mergeCell ref="B3:B4"/>
    <mergeCell ref="F3:H3"/>
    <mergeCell ref="C3:E3"/>
  </mergeCells>
  <phoneticPr fontId="39" type="noConversion"/>
  <hyperlinks>
    <hyperlink ref="A1:A4" location="Indice!A1" display="Indice" xr:uid="{00000000-0004-0000-0D00-000000000000}"/>
  </hyperlinks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oja23"/>
  <dimension ref="A1:F156"/>
  <sheetViews>
    <sheetView showGridLines="0" workbookViewId="0">
      <pane xSplit="2" ySplit="4" topLeftCell="C142" activePane="bottomRight" state="frozen"/>
      <selection activeCell="G22" sqref="G22"/>
      <selection pane="topRight" activeCell="G22" sqref="G22"/>
      <selection pane="bottomLeft" activeCell="G22" sqref="G22"/>
      <selection pane="bottomRight" activeCell="I156" sqref="I156"/>
    </sheetView>
  </sheetViews>
  <sheetFormatPr baseColWidth="10" defaultColWidth="9.109375" defaultRowHeight="15" customHeight="1" x14ac:dyDescent="0.3"/>
  <cols>
    <col min="1" max="1" width="6.6640625" style="24" customWidth="1"/>
    <col min="2" max="2" width="55.6640625" style="23" customWidth="1"/>
    <col min="3" max="3" width="15.6640625" style="24" customWidth="1"/>
    <col min="4" max="4" width="15.109375" style="24" customWidth="1"/>
    <col min="5" max="5" width="20.6640625" style="164" customWidth="1"/>
    <col min="6" max="6" width="20.6640625" style="25" customWidth="1"/>
    <col min="7" max="7" width="5.6640625" style="24" customWidth="1"/>
    <col min="8" max="19" width="10.6640625" style="24" customWidth="1"/>
    <col min="20" max="16384" width="9.109375" style="24"/>
  </cols>
  <sheetData>
    <row r="1" spans="1:6" ht="50.1" customHeight="1" x14ac:dyDescent="0.3">
      <c r="A1" s="278" t="s">
        <v>170</v>
      </c>
      <c r="B1" s="29" t="s">
        <v>230</v>
      </c>
    </row>
    <row r="2" spans="1:6" ht="20.100000000000001" customHeight="1" x14ac:dyDescent="0.3">
      <c r="A2" s="279"/>
      <c r="B2" s="8" t="s">
        <v>91</v>
      </c>
    </row>
    <row r="3" spans="1:6" s="23" customFormat="1" ht="20.100000000000001" customHeight="1" x14ac:dyDescent="0.3">
      <c r="A3" s="279"/>
      <c r="B3" s="326" t="s">
        <v>2</v>
      </c>
      <c r="C3" s="326" t="s">
        <v>303</v>
      </c>
      <c r="D3" s="326"/>
      <c r="E3" s="326"/>
    </row>
    <row r="4" spans="1:6" s="23" customFormat="1" ht="32.25" customHeight="1" x14ac:dyDescent="0.3">
      <c r="A4" s="280"/>
      <c r="B4" s="326"/>
      <c r="C4" s="22" t="s">
        <v>96</v>
      </c>
      <c r="D4" s="22" t="s">
        <v>97</v>
      </c>
      <c r="E4" s="165" t="s">
        <v>0</v>
      </c>
    </row>
    <row r="5" spans="1:6" ht="15" customHeight="1" x14ac:dyDescent="0.3">
      <c r="B5" s="26" t="s">
        <v>3</v>
      </c>
      <c r="C5" s="171"/>
      <c r="D5" s="171">
        <v>14</v>
      </c>
      <c r="E5" s="173">
        <v>3282117</v>
      </c>
      <c r="F5" s="24"/>
    </row>
    <row r="6" spans="1:6" ht="15" customHeight="1" x14ac:dyDescent="0.3">
      <c r="B6" s="26" t="s">
        <v>4</v>
      </c>
      <c r="C6" s="171"/>
      <c r="D6" s="171">
        <v>109</v>
      </c>
      <c r="E6" s="173">
        <v>45290963.490000002</v>
      </c>
      <c r="F6" s="24"/>
    </row>
    <row r="7" spans="1:6" ht="15" customHeight="1" x14ac:dyDescent="0.3">
      <c r="B7" s="26" t="s">
        <v>5</v>
      </c>
      <c r="C7" s="171"/>
      <c r="D7" s="171">
        <v>13</v>
      </c>
      <c r="E7" s="173">
        <v>11395327.33</v>
      </c>
      <c r="F7" s="24"/>
    </row>
    <row r="8" spans="1:6" ht="15" customHeight="1" x14ac:dyDescent="0.3">
      <c r="B8" s="26" t="s">
        <v>6</v>
      </c>
      <c r="C8" s="171"/>
      <c r="D8" s="171">
        <v>13</v>
      </c>
      <c r="E8" s="173">
        <v>17009981.120000001</v>
      </c>
      <c r="F8" s="24"/>
    </row>
    <row r="9" spans="1:6" ht="15" customHeight="1" x14ac:dyDescent="0.3">
      <c r="B9" s="26" t="s">
        <v>7</v>
      </c>
      <c r="C9" s="171"/>
      <c r="D9" s="171">
        <v>10</v>
      </c>
      <c r="E9" s="173">
        <v>12324076.869999999</v>
      </c>
      <c r="F9" s="24"/>
    </row>
    <row r="10" spans="1:6" ht="15" customHeight="1" x14ac:dyDescent="0.3">
      <c r="B10" s="26" t="s">
        <v>8</v>
      </c>
      <c r="C10" s="171"/>
      <c r="D10" s="171">
        <v>33</v>
      </c>
      <c r="E10" s="173">
        <v>95849243.040000007</v>
      </c>
      <c r="F10" s="24"/>
    </row>
    <row r="11" spans="1:6" ht="15" customHeight="1" x14ac:dyDescent="0.3">
      <c r="B11" s="26" t="s">
        <v>9</v>
      </c>
      <c r="C11" s="171"/>
      <c r="D11" s="171">
        <v>16</v>
      </c>
      <c r="E11" s="173">
        <v>9793133.4399999995</v>
      </c>
      <c r="F11" s="24"/>
    </row>
    <row r="12" spans="1:6" ht="15" customHeight="1" x14ac:dyDescent="0.3">
      <c r="B12" s="26" t="s">
        <v>10</v>
      </c>
      <c r="C12" s="171"/>
      <c r="D12" s="171">
        <v>10</v>
      </c>
      <c r="E12" s="173">
        <v>6112394.7400000002</v>
      </c>
      <c r="F12" s="24"/>
    </row>
    <row r="13" spans="1:6" ht="15" customHeight="1" x14ac:dyDescent="0.3">
      <c r="B13" s="26" t="s">
        <v>11</v>
      </c>
      <c r="C13" s="171"/>
      <c r="D13" s="171">
        <v>10</v>
      </c>
      <c r="E13" s="173">
        <v>3161085.16</v>
      </c>
      <c r="F13" s="24"/>
    </row>
    <row r="14" spans="1:6" ht="15" customHeight="1" x14ac:dyDescent="0.3">
      <c r="B14" s="26" t="s">
        <v>12</v>
      </c>
      <c r="C14" s="171"/>
      <c r="D14" s="171">
        <v>20</v>
      </c>
      <c r="E14" s="173">
        <v>8125428.9000000004</v>
      </c>
      <c r="F14" s="24"/>
    </row>
    <row r="15" spans="1:6" ht="15" customHeight="1" x14ac:dyDescent="0.3">
      <c r="B15" s="26" t="s">
        <v>13</v>
      </c>
      <c r="C15" s="171"/>
      <c r="D15" s="171">
        <v>27</v>
      </c>
      <c r="E15" s="173">
        <v>10877286.470000001</v>
      </c>
      <c r="F15" s="24"/>
    </row>
    <row r="16" spans="1:6" ht="15" customHeight="1" x14ac:dyDescent="0.3">
      <c r="B16" s="26" t="s">
        <v>14</v>
      </c>
      <c r="C16" s="171"/>
      <c r="D16" s="171">
        <v>54</v>
      </c>
      <c r="E16" s="173">
        <v>42706953.229999997</v>
      </c>
      <c r="F16" s="24"/>
    </row>
    <row r="17" spans="2:6" ht="15" customHeight="1" x14ac:dyDescent="0.3">
      <c r="B17" s="26" t="s">
        <v>15</v>
      </c>
      <c r="C17" s="171"/>
      <c r="D17" s="171">
        <v>16</v>
      </c>
      <c r="E17" s="173">
        <v>18923614.699999999</v>
      </c>
      <c r="F17" s="24"/>
    </row>
    <row r="18" spans="2:6" ht="15" customHeight="1" x14ac:dyDescent="0.3">
      <c r="B18" s="26" t="s">
        <v>16</v>
      </c>
      <c r="C18" s="171"/>
      <c r="D18" s="171">
        <v>48</v>
      </c>
      <c r="E18" s="173">
        <v>30542587.359999999</v>
      </c>
      <c r="F18" s="24"/>
    </row>
    <row r="19" spans="2:6" ht="15" customHeight="1" x14ac:dyDescent="0.3">
      <c r="B19" s="26" t="s">
        <v>17</v>
      </c>
      <c r="C19" s="171"/>
      <c r="D19" s="171">
        <v>27</v>
      </c>
      <c r="E19" s="173">
        <v>10598249.25</v>
      </c>
      <c r="F19" s="24"/>
    </row>
    <row r="20" spans="2:6" ht="15" customHeight="1" x14ac:dyDescent="0.3">
      <c r="B20" s="26" t="s">
        <v>18</v>
      </c>
      <c r="C20" s="171"/>
      <c r="D20" s="171">
        <v>25</v>
      </c>
      <c r="E20" s="173">
        <v>12492265.91</v>
      </c>
      <c r="F20" s="24"/>
    </row>
    <row r="21" spans="2:6" ht="15" customHeight="1" x14ac:dyDescent="0.3">
      <c r="B21" s="26" t="s">
        <v>19</v>
      </c>
      <c r="C21" s="171"/>
      <c r="D21" s="171">
        <v>37</v>
      </c>
      <c r="E21" s="173">
        <v>10113052</v>
      </c>
      <c r="F21" s="24"/>
    </row>
    <row r="22" spans="2:6" ht="15" customHeight="1" x14ac:dyDescent="0.3">
      <c r="B22" s="26" t="s">
        <v>20</v>
      </c>
      <c r="C22" s="171"/>
      <c r="D22" s="171">
        <v>22</v>
      </c>
      <c r="E22" s="173">
        <v>16941823.039999999</v>
      </c>
      <c r="F22" s="24"/>
    </row>
    <row r="23" spans="2:6" ht="15" customHeight="1" x14ac:dyDescent="0.3">
      <c r="B23" s="26" t="s">
        <v>21</v>
      </c>
      <c r="C23" s="171"/>
      <c r="D23" s="171">
        <v>24</v>
      </c>
      <c r="E23" s="173">
        <v>9287995.4499999993</v>
      </c>
      <c r="F23" s="24"/>
    </row>
    <row r="24" spans="2:6" ht="15" customHeight="1" x14ac:dyDescent="0.3">
      <c r="B24" s="26" t="s">
        <v>22</v>
      </c>
      <c r="C24" s="171"/>
      <c r="D24" s="171">
        <v>36</v>
      </c>
      <c r="E24" s="173">
        <v>15119042.98</v>
      </c>
      <c r="F24" s="24"/>
    </row>
    <row r="25" spans="2:6" ht="15" customHeight="1" x14ac:dyDescent="0.3">
      <c r="B25" s="26" t="s">
        <v>23</v>
      </c>
      <c r="C25" s="171"/>
      <c r="D25" s="171">
        <v>30</v>
      </c>
      <c r="E25" s="173">
        <v>10915052.65</v>
      </c>
      <c r="F25" s="24"/>
    </row>
    <row r="26" spans="2:6" ht="15" customHeight="1" x14ac:dyDescent="0.3">
      <c r="B26" s="26" t="s">
        <v>24</v>
      </c>
      <c r="C26" s="171"/>
      <c r="D26" s="171">
        <v>41</v>
      </c>
      <c r="E26" s="173">
        <v>13307496.67</v>
      </c>
      <c r="F26" s="24"/>
    </row>
    <row r="27" spans="2:6" ht="15" customHeight="1" x14ac:dyDescent="0.3">
      <c r="B27" s="26" t="s">
        <v>25</v>
      </c>
      <c r="C27" s="171"/>
      <c r="D27" s="171">
        <v>29</v>
      </c>
      <c r="E27" s="173">
        <v>8790263.7899999991</v>
      </c>
      <c r="F27" s="24"/>
    </row>
    <row r="28" spans="2:6" ht="15" customHeight="1" x14ac:dyDescent="0.3">
      <c r="B28" s="26" t="s">
        <v>26</v>
      </c>
      <c r="C28" s="171"/>
      <c r="D28" s="171">
        <v>34</v>
      </c>
      <c r="E28" s="173">
        <v>23585842.91</v>
      </c>
      <c r="F28" s="24"/>
    </row>
    <row r="29" spans="2:6" ht="15" customHeight="1" x14ac:dyDescent="0.3">
      <c r="B29" s="26" t="s">
        <v>27</v>
      </c>
      <c r="C29" s="171"/>
      <c r="D29" s="171">
        <v>66</v>
      </c>
      <c r="E29" s="173">
        <v>15761682.029999999</v>
      </c>
      <c r="F29" s="24"/>
    </row>
    <row r="30" spans="2:6" ht="15" customHeight="1" x14ac:dyDescent="0.3">
      <c r="B30" s="26" t="s">
        <v>28</v>
      </c>
      <c r="C30" s="171"/>
      <c r="D30" s="171">
        <v>29</v>
      </c>
      <c r="E30" s="173">
        <v>16342975.779999999</v>
      </c>
      <c r="F30" s="24"/>
    </row>
    <row r="31" spans="2:6" ht="15" customHeight="1" x14ac:dyDescent="0.3">
      <c r="B31" s="26" t="s">
        <v>29</v>
      </c>
      <c r="C31" s="171"/>
      <c r="D31" s="171">
        <v>14</v>
      </c>
      <c r="E31" s="173">
        <v>3700900.87</v>
      </c>
      <c r="F31" s="24"/>
    </row>
    <row r="32" spans="2:6" ht="15" customHeight="1" x14ac:dyDescent="0.3">
      <c r="B32" s="26" t="s">
        <v>30</v>
      </c>
      <c r="C32" s="171"/>
      <c r="D32" s="171">
        <v>14</v>
      </c>
      <c r="E32" s="173">
        <v>25646500.899999999</v>
      </c>
      <c r="F32" s="24"/>
    </row>
    <row r="33" spans="2:6" ht="15" customHeight="1" x14ac:dyDescent="0.3">
      <c r="B33" s="26" t="s">
        <v>31</v>
      </c>
      <c r="C33" s="171"/>
      <c r="D33" s="171">
        <v>15</v>
      </c>
      <c r="E33" s="173">
        <v>5085435.66</v>
      </c>
      <c r="F33" s="24"/>
    </row>
    <row r="34" spans="2:6" ht="15" customHeight="1" x14ac:dyDescent="0.3">
      <c r="B34" s="26" t="s">
        <v>32</v>
      </c>
      <c r="C34" s="171"/>
      <c r="D34" s="171">
        <v>47</v>
      </c>
      <c r="E34" s="173">
        <v>13171253.439999999</v>
      </c>
      <c r="F34" s="24"/>
    </row>
    <row r="35" spans="2:6" ht="15" customHeight="1" x14ac:dyDescent="0.3">
      <c r="B35" s="26" t="s">
        <v>33</v>
      </c>
      <c r="C35" s="171"/>
      <c r="D35" s="171">
        <v>71</v>
      </c>
      <c r="E35" s="173">
        <v>11510310.050000001</v>
      </c>
      <c r="F35" s="24"/>
    </row>
    <row r="36" spans="2:6" ht="15" customHeight="1" x14ac:dyDescent="0.3">
      <c r="B36" s="26" t="s">
        <v>34</v>
      </c>
      <c r="C36" s="171"/>
      <c r="D36" s="171">
        <v>67</v>
      </c>
      <c r="E36" s="173">
        <v>10917383.630000001</v>
      </c>
      <c r="F36" s="24"/>
    </row>
    <row r="37" spans="2:6" ht="15" customHeight="1" x14ac:dyDescent="0.3">
      <c r="B37" s="26" t="s">
        <v>35</v>
      </c>
      <c r="C37" s="171"/>
      <c r="D37" s="171">
        <v>73</v>
      </c>
      <c r="E37" s="173">
        <v>5976569.7599999998</v>
      </c>
      <c r="F37" s="24"/>
    </row>
    <row r="38" spans="2:6" ht="15" customHeight="1" x14ac:dyDescent="0.3">
      <c r="B38" s="26" t="s">
        <v>36</v>
      </c>
      <c r="C38" s="171"/>
      <c r="D38" s="171">
        <v>42</v>
      </c>
      <c r="E38" s="173">
        <v>14324360.460000001</v>
      </c>
      <c r="F38" s="24"/>
    </row>
    <row r="39" spans="2:6" ht="15" customHeight="1" x14ac:dyDescent="0.3">
      <c r="B39" s="26" t="s">
        <v>61</v>
      </c>
      <c r="C39" s="171"/>
      <c r="D39" s="171">
        <v>47</v>
      </c>
      <c r="E39" s="173">
        <v>4150280.75</v>
      </c>
      <c r="F39" s="24"/>
    </row>
    <row r="40" spans="2:6" ht="15" customHeight="1" x14ac:dyDescent="0.3">
      <c r="B40" s="26" t="s">
        <v>62</v>
      </c>
      <c r="C40" s="171"/>
      <c r="D40" s="171">
        <v>55</v>
      </c>
      <c r="E40" s="173">
        <v>7569116.8200000003</v>
      </c>
      <c r="F40" s="24"/>
    </row>
    <row r="41" spans="2:6" ht="15" customHeight="1" x14ac:dyDescent="0.3">
      <c r="B41" s="26" t="s">
        <v>63</v>
      </c>
      <c r="C41" s="171"/>
      <c r="D41" s="171">
        <v>60</v>
      </c>
      <c r="E41" s="173">
        <v>5032428.92</v>
      </c>
      <c r="F41" s="24"/>
    </row>
    <row r="42" spans="2:6" ht="15" customHeight="1" x14ac:dyDescent="0.3">
      <c r="B42" s="26" t="s">
        <v>64</v>
      </c>
      <c r="C42" s="171"/>
      <c r="D42" s="171">
        <v>64</v>
      </c>
      <c r="E42" s="173">
        <v>30011943.07</v>
      </c>
      <c r="F42" s="24"/>
    </row>
    <row r="43" spans="2:6" ht="15" customHeight="1" x14ac:dyDescent="0.3">
      <c r="B43" s="26" t="s">
        <v>65</v>
      </c>
      <c r="C43" s="171"/>
      <c r="D43" s="171">
        <v>62</v>
      </c>
      <c r="E43" s="173">
        <v>8329833.3499999996</v>
      </c>
      <c r="F43" s="24"/>
    </row>
    <row r="44" spans="2:6" ht="15" customHeight="1" x14ac:dyDescent="0.3">
      <c r="B44" s="26" t="s">
        <v>66</v>
      </c>
      <c r="C44" s="171"/>
      <c r="D44" s="171">
        <v>35</v>
      </c>
      <c r="E44" s="173">
        <v>8155612.6699999999</v>
      </c>
      <c r="F44" s="24"/>
    </row>
    <row r="45" spans="2:6" ht="15" customHeight="1" x14ac:dyDescent="0.3">
      <c r="B45" s="26" t="s">
        <v>67</v>
      </c>
      <c r="C45" s="171"/>
      <c r="D45" s="171">
        <v>42</v>
      </c>
      <c r="E45" s="173">
        <v>9705404.4900000002</v>
      </c>
      <c r="F45" s="24"/>
    </row>
    <row r="46" spans="2:6" ht="15" customHeight="1" x14ac:dyDescent="0.3">
      <c r="B46" s="26" t="s">
        <v>68</v>
      </c>
      <c r="C46" s="171"/>
      <c r="D46" s="171">
        <v>40</v>
      </c>
      <c r="E46" s="173">
        <v>8720112.1899999995</v>
      </c>
      <c r="F46" s="24"/>
    </row>
    <row r="47" spans="2:6" ht="15" customHeight="1" x14ac:dyDescent="0.3">
      <c r="B47" s="26" t="s">
        <v>69</v>
      </c>
      <c r="C47" s="171"/>
      <c r="D47" s="171">
        <v>71</v>
      </c>
      <c r="E47" s="173">
        <v>10920559.300000001</v>
      </c>
      <c r="F47" s="24"/>
    </row>
    <row r="48" spans="2:6" ht="15" customHeight="1" x14ac:dyDescent="0.3">
      <c r="B48" s="26" t="s">
        <v>80</v>
      </c>
      <c r="C48" s="171"/>
      <c r="D48" s="171">
        <v>75</v>
      </c>
      <c r="E48" s="173">
        <v>17743801.84</v>
      </c>
      <c r="F48" s="24"/>
    </row>
    <row r="49" spans="2:6" ht="15" customHeight="1" x14ac:dyDescent="0.3">
      <c r="B49" s="26" t="s">
        <v>81</v>
      </c>
      <c r="C49" s="171"/>
      <c r="D49" s="171">
        <v>63</v>
      </c>
      <c r="E49" s="173">
        <v>6641946.1699999999</v>
      </c>
      <c r="F49" s="24"/>
    </row>
    <row r="50" spans="2:6" ht="15" customHeight="1" x14ac:dyDescent="0.3">
      <c r="B50" s="26" t="s">
        <v>82</v>
      </c>
      <c r="C50" s="171"/>
      <c r="D50" s="171">
        <v>92</v>
      </c>
      <c r="E50" s="173">
        <v>17117078.920000002</v>
      </c>
      <c r="F50" s="24"/>
    </row>
    <row r="51" spans="2:6" ht="15" customHeight="1" x14ac:dyDescent="0.3">
      <c r="B51" s="26" t="s">
        <v>83</v>
      </c>
      <c r="C51" s="171"/>
      <c r="D51" s="171">
        <v>55</v>
      </c>
      <c r="E51" s="173">
        <v>8981891.6899999995</v>
      </c>
      <c r="F51" s="24"/>
    </row>
    <row r="52" spans="2:6" ht="15" customHeight="1" x14ac:dyDescent="0.3">
      <c r="B52" s="26" t="s">
        <v>101</v>
      </c>
      <c r="C52" s="171"/>
      <c r="D52" s="171">
        <v>59</v>
      </c>
      <c r="E52" s="173">
        <v>16523208.32</v>
      </c>
      <c r="F52" s="24"/>
    </row>
    <row r="53" spans="2:6" ht="15" customHeight="1" x14ac:dyDescent="0.3">
      <c r="B53" s="26" t="s">
        <v>102</v>
      </c>
      <c r="C53" s="171"/>
      <c r="D53" s="171">
        <v>57</v>
      </c>
      <c r="E53" s="173">
        <v>8644423.0899999999</v>
      </c>
      <c r="F53" s="24"/>
    </row>
    <row r="54" spans="2:6" ht="15" customHeight="1" x14ac:dyDescent="0.3">
      <c r="B54" s="26" t="s">
        <v>103</v>
      </c>
      <c r="C54" s="171"/>
      <c r="D54" s="171">
        <v>64</v>
      </c>
      <c r="E54" s="173">
        <v>63587096.100000001</v>
      </c>
      <c r="F54" s="24"/>
    </row>
    <row r="55" spans="2:6" ht="15" customHeight="1" x14ac:dyDescent="0.3">
      <c r="B55" s="26" t="s">
        <v>104</v>
      </c>
      <c r="C55" s="171"/>
      <c r="D55" s="171">
        <v>40</v>
      </c>
      <c r="E55" s="173">
        <v>12634533.57</v>
      </c>
      <c r="F55" s="24"/>
    </row>
    <row r="56" spans="2:6" ht="15" customHeight="1" x14ac:dyDescent="0.3">
      <c r="B56" s="26" t="s">
        <v>105</v>
      </c>
      <c r="C56" s="171"/>
      <c r="D56" s="171">
        <v>47</v>
      </c>
      <c r="E56" s="173">
        <v>8201428.8899999997</v>
      </c>
      <c r="F56" s="24"/>
    </row>
    <row r="57" spans="2:6" ht="15" customHeight="1" x14ac:dyDescent="0.3">
      <c r="B57" s="26" t="s">
        <v>106</v>
      </c>
      <c r="C57" s="171"/>
      <c r="D57" s="171">
        <v>70</v>
      </c>
      <c r="E57" s="173">
        <v>6498000.2400000002</v>
      </c>
      <c r="F57" s="24"/>
    </row>
    <row r="58" spans="2:6" ht="15" customHeight="1" x14ac:dyDescent="0.3">
      <c r="B58" s="26" t="s">
        <v>107</v>
      </c>
      <c r="C58" s="171"/>
      <c r="D58" s="171">
        <v>76</v>
      </c>
      <c r="E58" s="173">
        <v>11972446.960000001</v>
      </c>
      <c r="F58" s="24"/>
    </row>
    <row r="59" spans="2:6" ht="15" customHeight="1" x14ac:dyDescent="0.3">
      <c r="B59" s="26" t="s">
        <v>108</v>
      </c>
      <c r="C59" s="171"/>
      <c r="D59" s="171">
        <v>95</v>
      </c>
      <c r="E59" s="173">
        <v>9402471.0500000007</v>
      </c>
      <c r="F59" s="24"/>
    </row>
    <row r="60" spans="2:6" ht="15" customHeight="1" x14ac:dyDescent="0.3">
      <c r="B60" s="26" t="s">
        <v>116</v>
      </c>
      <c r="C60" s="171"/>
      <c r="D60" s="171">
        <v>64</v>
      </c>
      <c r="E60" s="173">
        <v>22072984.890000001</v>
      </c>
      <c r="F60" s="24"/>
    </row>
    <row r="61" spans="2:6" ht="15" customHeight="1" x14ac:dyDescent="0.3">
      <c r="B61" s="26" t="s">
        <v>117</v>
      </c>
      <c r="C61" s="171"/>
      <c r="D61" s="171">
        <v>72</v>
      </c>
      <c r="E61" s="173">
        <v>11283221.51</v>
      </c>
      <c r="F61" s="24"/>
    </row>
    <row r="62" spans="2:6" ht="15" customHeight="1" x14ac:dyDescent="0.3">
      <c r="B62" s="26" t="s">
        <v>118</v>
      </c>
      <c r="C62" s="171"/>
      <c r="D62" s="171">
        <v>168</v>
      </c>
      <c r="E62" s="173">
        <v>17718119.260000002</v>
      </c>
      <c r="F62" s="24"/>
    </row>
    <row r="63" spans="2:6" ht="15" customHeight="1" x14ac:dyDescent="0.3">
      <c r="B63" s="26" t="s">
        <v>119</v>
      </c>
      <c r="C63" s="171"/>
      <c r="D63" s="171">
        <v>69</v>
      </c>
      <c r="E63" s="173">
        <v>13567105.560000001</v>
      </c>
      <c r="F63" s="24"/>
    </row>
    <row r="64" spans="2:6" ht="15" customHeight="1" x14ac:dyDescent="0.3">
      <c r="B64" s="26" t="s">
        <v>120</v>
      </c>
      <c r="C64" s="171"/>
      <c r="D64" s="171">
        <v>104</v>
      </c>
      <c r="E64" s="173">
        <v>14215088.560000001</v>
      </c>
      <c r="F64" s="24"/>
    </row>
    <row r="65" spans="2:6" ht="15" customHeight="1" x14ac:dyDescent="0.3">
      <c r="B65" s="26" t="s">
        <v>121</v>
      </c>
      <c r="C65" s="171"/>
      <c r="D65" s="171">
        <v>98</v>
      </c>
      <c r="E65" s="173">
        <v>54042969.549999997</v>
      </c>
      <c r="F65" s="24"/>
    </row>
    <row r="66" spans="2:6" ht="15" customHeight="1" x14ac:dyDescent="0.3">
      <c r="B66" s="26" t="s">
        <v>122</v>
      </c>
      <c r="C66" s="171"/>
      <c r="D66" s="171">
        <v>84</v>
      </c>
      <c r="E66" s="173">
        <v>20499761.059999999</v>
      </c>
      <c r="F66" s="24"/>
    </row>
    <row r="67" spans="2:6" ht="15" customHeight="1" x14ac:dyDescent="0.3">
      <c r="B67" s="26" t="s">
        <v>123</v>
      </c>
      <c r="C67" s="171"/>
      <c r="D67" s="171">
        <v>106</v>
      </c>
      <c r="E67" s="173">
        <v>20126974.91</v>
      </c>
      <c r="F67" s="24"/>
    </row>
    <row r="68" spans="2:6" ht="15" customHeight="1" x14ac:dyDescent="0.3">
      <c r="B68" s="26" t="s">
        <v>124</v>
      </c>
      <c r="C68" s="171"/>
      <c r="D68" s="171">
        <v>131</v>
      </c>
      <c r="E68" s="173">
        <v>24845316.899999999</v>
      </c>
      <c r="F68" s="24"/>
    </row>
    <row r="69" spans="2:6" ht="15" customHeight="1" x14ac:dyDescent="0.3">
      <c r="B69" s="26" t="s">
        <v>145</v>
      </c>
      <c r="C69" s="171"/>
      <c r="D69" s="171">
        <v>138</v>
      </c>
      <c r="E69" s="173">
        <v>15913148.560000001</v>
      </c>
      <c r="F69" s="24"/>
    </row>
    <row r="70" spans="2:6" ht="15" customHeight="1" x14ac:dyDescent="0.3">
      <c r="B70" s="26" t="s">
        <v>146</v>
      </c>
      <c r="C70" s="171"/>
      <c r="D70" s="171">
        <v>120</v>
      </c>
      <c r="E70" s="173">
        <v>25024133.890000001</v>
      </c>
      <c r="F70" s="24"/>
    </row>
    <row r="71" spans="2:6" ht="15" customHeight="1" x14ac:dyDescent="0.3">
      <c r="B71" s="26" t="s">
        <v>148</v>
      </c>
      <c r="C71" s="171"/>
      <c r="D71" s="171">
        <v>71</v>
      </c>
      <c r="E71" s="173">
        <v>18015587.699999999</v>
      </c>
      <c r="F71" s="24"/>
    </row>
    <row r="72" spans="2:6" ht="15" customHeight="1" x14ac:dyDescent="0.3">
      <c r="B72" s="26" t="s">
        <v>171</v>
      </c>
      <c r="C72" s="171"/>
      <c r="D72" s="171">
        <v>99</v>
      </c>
      <c r="E72" s="173">
        <v>11856284.189999999</v>
      </c>
      <c r="F72" s="24"/>
    </row>
    <row r="73" spans="2:6" ht="15" customHeight="1" x14ac:dyDescent="0.3">
      <c r="B73" s="26" t="s">
        <v>172</v>
      </c>
      <c r="C73" s="171"/>
      <c r="D73" s="171">
        <v>58</v>
      </c>
      <c r="E73" s="173">
        <v>9530548.1899999995</v>
      </c>
      <c r="F73" s="24"/>
    </row>
    <row r="74" spans="2:6" ht="15" customHeight="1" x14ac:dyDescent="0.3">
      <c r="B74" s="26" t="s">
        <v>173</v>
      </c>
      <c r="C74" s="171"/>
      <c r="D74" s="171">
        <v>89</v>
      </c>
      <c r="E74" s="173">
        <v>8252501.0999999996</v>
      </c>
      <c r="F74" s="24"/>
    </row>
    <row r="75" spans="2:6" ht="15" customHeight="1" x14ac:dyDescent="0.3">
      <c r="B75" s="26" t="s">
        <v>174</v>
      </c>
      <c r="C75" s="171"/>
      <c r="D75" s="171">
        <v>92</v>
      </c>
      <c r="E75" s="173">
        <v>21377372.649999999</v>
      </c>
      <c r="F75" s="24"/>
    </row>
    <row r="76" spans="2:6" ht="15" customHeight="1" x14ac:dyDescent="0.3">
      <c r="B76" s="26" t="s">
        <v>175</v>
      </c>
      <c r="C76" s="171"/>
      <c r="D76" s="171">
        <v>78</v>
      </c>
      <c r="E76" s="173">
        <v>16702289.08</v>
      </c>
      <c r="F76" s="24"/>
    </row>
    <row r="77" spans="2:6" ht="15" customHeight="1" x14ac:dyDescent="0.3">
      <c r="B77" s="26" t="s">
        <v>179</v>
      </c>
      <c r="C77" s="171"/>
      <c r="D77" s="171">
        <v>87</v>
      </c>
      <c r="E77" s="173">
        <v>26110998.739999998</v>
      </c>
      <c r="F77" s="24"/>
    </row>
    <row r="78" spans="2:6" ht="15" customHeight="1" x14ac:dyDescent="0.3">
      <c r="B78" s="26" t="s">
        <v>180</v>
      </c>
      <c r="C78" s="171"/>
      <c r="D78" s="171">
        <v>67</v>
      </c>
      <c r="E78" s="173">
        <v>37926410.759999998</v>
      </c>
      <c r="F78" s="24"/>
    </row>
    <row r="79" spans="2:6" ht="15" customHeight="1" x14ac:dyDescent="0.3">
      <c r="B79" s="26" t="s">
        <v>181</v>
      </c>
      <c r="C79" s="171"/>
      <c r="D79" s="171">
        <v>52</v>
      </c>
      <c r="E79" s="173">
        <v>5812655.4199999999</v>
      </c>
      <c r="F79" s="24"/>
    </row>
    <row r="80" spans="2:6" ht="15" customHeight="1" x14ac:dyDescent="0.3">
      <c r="B80" s="26" t="s">
        <v>182</v>
      </c>
      <c r="C80" s="171"/>
      <c r="D80" s="171">
        <v>56</v>
      </c>
      <c r="E80" s="173">
        <v>17004897.219999999</v>
      </c>
      <c r="F80" s="24"/>
    </row>
    <row r="81" spans="2:6" ht="15" customHeight="1" x14ac:dyDescent="0.3">
      <c r="B81" s="26" t="s">
        <v>183</v>
      </c>
      <c r="C81" s="171"/>
      <c r="D81" s="171">
        <v>51</v>
      </c>
      <c r="E81" s="173">
        <v>8884837.8300000001</v>
      </c>
      <c r="F81" s="24"/>
    </row>
    <row r="82" spans="2:6" ht="15" customHeight="1" x14ac:dyDescent="0.3">
      <c r="B82" s="26" t="s">
        <v>184</v>
      </c>
      <c r="C82" s="171"/>
      <c r="D82" s="171">
        <v>46</v>
      </c>
      <c r="E82" s="173">
        <v>15363412.67</v>
      </c>
      <c r="F82" s="24"/>
    </row>
    <row r="83" spans="2:6" ht="15" customHeight="1" x14ac:dyDescent="0.3">
      <c r="B83" s="26" t="s">
        <v>185</v>
      </c>
      <c r="C83" s="171"/>
      <c r="D83" s="171">
        <v>70</v>
      </c>
      <c r="E83" s="173">
        <v>22111274.489999998</v>
      </c>
      <c r="F83" s="24"/>
    </row>
    <row r="84" spans="2:6" ht="15" customHeight="1" x14ac:dyDescent="0.3">
      <c r="B84" s="26" t="s">
        <v>186</v>
      </c>
      <c r="C84" s="171"/>
      <c r="D84" s="171">
        <v>64</v>
      </c>
      <c r="E84" s="173">
        <v>22953035.949999999</v>
      </c>
      <c r="F84" s="24"/>
    </row>
    <row r="85" spans="2:6" ht="15" customHeight="1" x14ac:dyDescent="0.3">
      <c r="B85" s="26" t="s">
        <v>187</v>
      </c>
      <c r="C85" s="171"/>
      <c r="D85" s="171">
        <v>40</v>
      </c>
      <c r="E85" s="173">
        <v>10618709.220000001</v>
      </c>
      <c r="F85" s="24"/>
    </row>
    <row r="86" spans="2:6" ht="15" customHeight="1" x14ac:dyDescent="0.3">
      <c r="B86" s="26" t="s">
        <v>188</v>
      </c>
      <c r="C86" s="171"/>
      <c r="D86" s="171">
        <v>61</v>
      </c>
      <c r="E86" s="173">
        <v>23804956.510000002</v>
      </c>
      <c r="F86" s="24"/>
    </row>
    <row r="87" spans="2:6" ht="15" customHeight="1" x14ac:dyDescent="0.3">
      <c r="B87" s="26" t="s">
        <v>189</v>
      </c>
      <c r="C87" s="171"/>
      <c r="D87" s="171">
        <v>74</v>
      </c>
      <c r="E87" s="173">
        <v>14119331.039999999</v>
      </c>
      <c r="F87" s="24"/>
    </row>
    <row r="88" spans="2:6" ht="15" customHeight="1" x14ac:dyDescent="0.3">
      <c r="B88" s="26" t="s">
        <v>190</v>
      </c>
      <c r="C88" s="171"/>
      <c r="D88" s="171">
        <v>54</v>
      </c>
      <c r="E88" s="173">
        <v>6578535.6399999997</v>
      </c>
      <c r="F88" s="24"/>
    </row>
    <row r="89" spans="2:6" ht="15" customHeight="1" x14ac:dyDescent="0.3">
      <c r="B89" s="26" t="s">
        <v>192</v>
      </c>
      <c r="C89" s="171"/>
      <c r="D89" s="171">
        <v>74</v>
      </c>
      <c r="E89" s="173">
        <v>11441850.890000001</v>
      </c>
      <c r="F89" s="24"/>
    </row>
    <row r="90" spans="2:6" ht="15" customHeight="1" x14ac:dyDescent="0.3">
      <c r="B90" s="26" t="s">
        <v>193</v>
      </c>
      <c r="C90" s="171"/>
      <c r="D90" s="171">
        <v>62</v>
      </c>
      <c r="E90" s="173">
        <v>19747211.77</v>
      </c>
      <c r="F90" s="24"/>
    </row>
    <row r="91" spans="2:6" ht="15" customHeight="1" x14ac:dyDescent="0.3">
      <c r="B91" s="26" t="s">
        <v>194</v>
      </c>
      <c r="C91" s="171"/>
      <c r="D91" s="171">
        <v>29</v>
      </c>
      <c r="E91" s="173">
        <v>3789525.17</v>
      </c>
      <c r="F91" s="24"/>
    </row>
    <row r="92" spans="2:6" ht="15" customHeight="1" x14ac:dyDescent="0.3">
      <c r="B92" s="26" t="s">
        <v>262</v>
      </c>
      <c r="C92" s="171"/>
      <c r="D92" s="171">
        <v>33</v>
      </c>
      <c r="E92" s="173">
        <v>9829742.4800000004</v>
      </c>
      <c r="F92" s="24"/>
    </row>
    <row r="93" spans="2:6" ht="15" customHeight="1" x14ac:dyDescent="0.3">
      <c r="B93" s="26" t="s">
        <v>263</v>
      </c>
      <c r="C93" s="171"/>
      <c r="D93" s="171">
        <v>64</v>
      </c>
      <c r="E93" s="173">
        <v>10194482.01</v>
      </c>
      <c r="F93" s="24"/>
    </row>
    <row r="94" spans="2:6" ht="15" customHeight="1" x14ac:dyDescent="0.3">
      <c r="B94" s="26" t="s">
        <v>264</v>
      </c>
      <c r="C94" s="171"/>
      <c r="D94" s="171">
        <v>56</v>
      </c>
      <c r="E94" s="173">
        <v>9684070.3300000001</v>
      </c>
      <c r="F94" s="24"/>
    </row>
    <row r="95" spans="2:6" ht="15" customHeight="1" x14ac:dyDescent="0.3">
      <c r="B95" s="26" t="s">
        <v>265</v>
      </c>
      <c r="C95" s="171"/>
      <c r="D95" s="171">
        <v>66</v>
      </c>
      <c r="E95" s="173">
        <v>13696254.66</v>
      </c>
      <c r="F95" s="24"/>
    </row>
    <row r="96" spans="2:6" ht="15" customHeight="1" x14ac:dyDescent="0.3">
      <c r="B96" s="26" t="s">
        <v>266</v>
      </c>
      <c r="C96" s="171"/>
      <c r="D96" s="171">
        <v>45</v>
      </c>
      <c r="E96" s="173">
        <v>4309092.28</v>
      </c>
      <c r="F96" s="24"/>
    </row>
    <row r="97" spans="2:6" ht="15" customHeight="1" x14ac:dyDescent="0.3">
      <c r="B97" s="26" t="s">
        <v>267</v>
      </c>
      <c r="C97" s="171"/>
      <c r="D97" s="171">
        <v>36</v>
      </c>
      <c r="E97" s="173">
        <v>31192960.870000001</v>
      </c>
      <c r="F97" s="24"/>
    </row>
    <row r="98" spans="2:6" ht="15" customHeight="1" x14ac:dyDescent="0.3">
      <c r="B98" s="26" t="s">
        <v>273</v>
      </c>
      <c r="C98" s="171"/>
      <c r="D98" s="171">
        <v>68</v>
      </c>
      <c r="E98" s="173">
        <v>26238965.449999999</v>
      </c>
      <c r="F98" s="24"/>
    </row>
    <row r="99" spans="2:6" ht="15" customHeight="1" x14ac:dyDescent="0.3">
      <c r="B99" s="26" t="s">
        <v>274</v>
      </c>
      <c r="C99" s="171"/>
      <c r="D99" s="171">
        <v>61</v>
      </c>
      <c r="E99" s="173">
        <v>2717542</v>
      </c>
      <c r="F99" s="24"/>
    </row>
    <row r="100" spans="2:6" ht="15" customHeight="1" x14ac:dyDescent="0.3">
      <c r="B100" s="26" t="s">
        <v>275</v>
      </c>
      <c r="C100" s="171"/>
      <c r="D100" s="171">
        <v>54</v>
      </c>
      <c r="E100" s="173">
        <v>8661692.75</v>
      </c>
      <c r="F100" s="24"/>
    </row>
    <row r="101" spans="2:6" ht="15" customHeight="1" x14ac:dyDescent="0.3">
      <c r="B101" s="26" t="s">
        <v>276</v>
      </c>
      <c r="C101" s="171"/>
      <c r="D101" s="171">
        <v>188</v>
      </c>
      <c r="E101" s="173">
        <v>47166987.700000003</v>
      </c>
      <c r="F101" s="24"/>
    </row>
    <row r="102" spans="2:6" ht="15" customHeight="1" x14ac:dyDescent="0.3">
      <c r="B102" s="26" t="s">
        <v>277</v>
      </c>
      <c r="C102" s="171"/>
      <c r="D102" s="171">
        <v>116</v>
      </c>
      <c r="E102" s="173">
        <v>13722965.689999999</v>
      </c>
      <c r="F102" s="24"/>
    </row>
    <row r="103" spans="2:6" ht="15" customHeight="1" x14ac:dyDescent="0.3">
      <c r="B103" s="26" t="s">
        <v>278</v>
      </c>
      <c r="C103" s="171"/>
      <c r="D103" s="171">
        <v>66</v>
      </c>
      <c r="E103" s="173">
        <v>15856826.33</v>
      </c>
      <c r="F103" s="24"/>
    </row>
    <row r="104" spans="2:6" ht="15" customHeight="1" x14ac:dyDescent="0.3">
      <c r="B104" s="26" t="s">
        <v>279</v>
      </c>
      <c r="C104" s="171"/>
      <c r="D104" s="171">
        <v>124</v>
      </c>
      <c r="E104" s="173">
        <v>25100447</v>
      </c>
      <c r="F104" s="24"/>
    </row>
    <row r="105" spans="2:6" ht="15" customHeight="1" x14ac:dyDescent="0.3">
      <c r="B105" s="26" t="s">
        <v>280</v>
      </c>
      <c r="C105" s="171"/>
      <c r="D105" s="171">
        <v>161</v>
      </c>
      <c r="E105" s="173">
        <v>15761387.140000001</v>
      </c>
      <c r="F105" s="24"/>
    </row>
    <row r="106" spans="2:6" ht="15" customHeight="1" x14ac:dyDescent="0.3">
      <c r="B106" s="26" t="s">
        <v>282</v>
      </c>
      <c r="C106" s="171"/>
      <c r="D106" s="171">
        <v>82</v>
      </c>
      <c r="E106" s="173">
        <v>10607164.49</v>
      </c>
      <c r="F106" s="24"/>
    </row>
    <row r="107" spans="2:6" ht="15" customHeight="1" x14ac:dyDescent="0.3">
      <c r="B107" s="26" t="s">
        <v>283</v>
      </c>
      <c r="C107" s="171"/>
      <c r="D107" s="171">
        <v>63</v>
      </c>
      <c r="E107" s="173">
        <v>15600761.24</v>
      </c>
      <c r="F107" s="24"/>
    </row>
    <row r="108" spans="2:6" ht="15" customHeight="1" x14ac:dyDescent="0.3">
      <c r="B108" s="26" t="s">
        <v>284</v>
      </c>
      <c r="C108" s="171"/>
      <c r="D108" s="171">
        <v>42</v>
      </c>
      <c r="E108" s="173">
        <v>6137267.8700000001</v>
      </c>
      <c r="F108" s="24"/>
    </row>
    <row r="109" spans="2:6" ht="15" customHeight="1" x14ac:dyDescent="0.3">
      <c r="B109" s="26" t="s">
        <v>287</v>
      </c>
      <c r="C109" s="171"/>
      <c r="D109" s="171">
        <v>60</v>
      </c>
      <c r="E109" s="173">
        <v>17175125.98</v>
      </c>
      <c r="F109" s="24"/>
    </row>
    <row r="110" spans="2:6" ht="15" customHeight="1" x14ac:dyDescent="0.3">
      <c r="B110" s="26" t="s">
        <v>290</v>
      </c>
      <c r="C110" s="171"/>
      <c r="D110" s="171">
        <v>99</v>
      </c>
      <c r="E110" s="173">
        <v>63082515.159999996</v>
      </c>
      <c r="F110" s="24"/>
    </row>
    <row r="111" spans="2:6" ht="15" customHeight="1" x14ac:dyDescent="0.3">
      <c r="B111" s="26" t="s">
        <v>291</v>
      </c>
      <c r="C111" s="171"/>
      <c r="D111" s="171">
        <v>177</v>
      </c>
      <c r="E111" s="173">
        <v>72330916.810000002</v>
      </c>
      <c r="F111" s="24"/>
    </row>
    <row r="112" spans="2:6" ht="15" customHeight="1" x14ac:dyDescent="0.3">
      <c r="B112" s="26" t="s">
        <v>292</v>
      </c>
      <c r="C112" s="171"/>
      <c r="D112" s="171">
        <v>87</v>
      </c>
      <c r="E112" s="173">
        <v>91750524.150000006</v>
      </c>
      <c r="F112" s="24"/>
    </row>
    <row r="113" spans="2:6" ht="15" customHeight="1" x14ac:dyDescent="0.3">
      <c r="B113" s="26" t="s">
        <v>293</v>
      </c>
      <c r="C113" s="171"/>
      <c r="D113" s="171">
        <v>95</v>
      </c>
      <c r="E113" s="173">
        <v>62864867.439999998</v>
      </c>
      <c r="F113" s="24"/>
    </row>
    <row r="114" spans="2:6" ht="15" customHeight="1" x14ac:dyDescent="0.3">
      <c r="B114" s="26" t="s">
        <v>294</v>
      </c>
      <c r="C114" s="171"/>
      <c r="D114" s="171">
        <v>131</v>
      </c>
      <c r="E114" s="173">
        <v>83023279.799999997</v>
      </c>
      <c r="F114" s="24"/>
    </row>
    <row r="115" spans="2:6" ht="15" customHeight="1" x14ac:dyDescent="0.3">
      <c r="B115" s="26" t="s">
        <v>301</v>
      </c>
      <c r="C115" s="171"/>
      <c r="D115" s="171">
        <v>61</v>
      </c>
      <c r="E115" s="173">
        <v>124414270.31999999</v>
      </c>
      <c r="F115" s="24"/>
    </row>
    <row r="116" spans="2:6" ht="15" customHeight="1" x14ac:dyDescent="0.3">
      <c r="B116" s="26" t="s">
        <v>306</v>
      </c>
      <c r="C116" s="171"/>
      <c r="D116" s="171">
        <v>50</v>
      </c>
      <c r="E116" s="173">
        <v>5893288.0300000003</v>
      </c>
      <c r="F116" s="24"/>
    </row>
    <row r="117" spans="2:6" ht="15" customHeight="1" x14ac:dyDescent="0.3">
      <c r="B117" s="26" t="s">
        <v>307</v>
      </c>
      <c r="C117" s="171"/>
      <c r="D117" s="171">
        <v>71</v>
      </c>
      <c r="E117" s="173">
        <v>55676657.07</v>
      </c>
      <c r="F117" s="24"/>
    </row>
    <row r="118" spans="2:6" ht="15" customHeight="1" x14ac:dyDescent="0.3">
      <c r="B118" s="26" t="s">
        <v>308</v>
      </c>
      <c r="C118" s="171"/>
      <c r="D118" s="171">
        <v>72</v>
      </c>
      <c r="E118" s="173">
        <v>178663570.25</v>
      </c>
      <c r="F118" s="24"/>
    </row>
    <row r="119" spans="2:6" ht="15" customHeight="1" x14ac:dyDescent="0.3">
      <c r="B119" s="26" t="s">
        <v>309</v>
      </c>
      <c r="C119" s="171"/>
      <c r="D119" s="171">
        <v>72</v>
      </c>
      <c r="E119" s="173">
        <v>110416102.23999999</v>
      </c>
      <c r="F119" s="24"/>
    </row>
    <row r="120" spans="2:6" ht="15" customHeight="1" x14ac:dyDescent="0.3">
      <c r="B120" s="26" t="s">
        <v>314</v>
      </c>
      <c r="C120" s="171"/>
      <c r="D120" s="171">
        <v>76</v>
      </c>
      <c r="E120" s="173">
        <v>81224469.599999994</v>
      </c>
      <c r="F120" s="24"/>
    </row>
    <row r="121" spans="2:6" ht="15" customHeight="1" x14ac:dyDescent="0.3">
      <c r="B121" s="26" t="s">
        <v>315</v>
      </c>
      <c r="C121" s="171"/>
      <c r="D121" s="171">
        <v>50</v>
      </c>
      <c r="E121" s="173">
        <v>169050692.49000001</v>
      </c>
      <c r="F121" s="24"/>
    </row>
    <row r="122" spans="2:6" ht="15" customHeight="1" x14ac:dyDescent="0.3">
      <c r="B122" s="26" t="s">
        <v>316</v>
      </c>
      <c r="C122" s="171"/>
      <c r="D122" s="171">
        <v>49</v>
      </c>
      <c r="E122" s="173">
        <v>93165980.810000002</v>
      </c>
      <c r="F122" s="24"/>
    </row>
    <row r="123" spans="2:6" ht="15" customHeight="1" x14ac:dyDescent="0.3">
      <c r="B123" s="26" t="s">
        <v>317</v>
      </c>
      <c r="C123" s="171"/>
      <c r="D123" s="171">
        <v>75</v>
      </c>
      <c r="E123" s="173">
        <v>37871765.020000003</v>
      </c>
      <c r="F123" s="24"/>
    </row>
    <row r="124" spans="2:6" ht="15" customHeight="1" x14ac:dyDescent="0.3">
      <c r="B124" s="26" t="s">
        <v>318</v>
      </c>
      <c r="C124" s="171"/>
      <c r="D124" s="171">
        <v>56</v>
      </c>
      <c r="E124" s="173">
        <v>39099738.409999996</v>
      </c>
      <c r="F124" s="24"/>
    </row>
    <row r="125" spans="2:6" ht="15" customHeight="1" x14ac:dyDescent="0.3">
      <c r="B125" s="26" t="s">
        <v>319</v>
      </c>
      <c r="C125" s="171"/>
      <c r="D125" s="171">
        <v>125</v>
      </c>
      <c r="E125" s="173">
        <v>120778968.72</v>
      </c>
      <c r="F125" s="24"/>
    </row>
    <row r="126" spans="2:6" ht="15" customHeight="1" x14ac:dyDescent="0.3">
      <c r="B126" s="26" t="s">
        <v>320</v>
      </c>
      <c r="C126" s="171"/>
      <c r="D126" s="171">
        <v>97</v>
      </c>
      <c r="E126" s="173">
        <v>88827159.780000001</v>
      </c>
      <c r="F126" s="24"/>
    </row>
    <row r="127" spans="2:6" ht="15" customHeight="1" x14ac:dyDescent="0.3">
      <c r="B127" s="26" t="s">
        <v>343</v>
      </c>
      <c r="C127" s="171"/>
      <c r="D127" s="171">
        <v>38</v>
      </c>
      <c r="E127" s="173">
        <v>187641897.03</v>
      </c>
      <c r="F127" s="24"/>
    </row>
    <row r="128" spans="2:6" ht="15" customHeight="1" x14ac:dyDescent="0.3">
      <c r="B128" s="26" t="s">
        <v>344</v>
      </c>
      <c r="C128" s="171"/>
      <c r="D128" s="171">
        <v>37</v>
      </c>
      <c r="E128" s="173">
        <v>97108573.030000001</v>
      </c>
      <c r="F128" s="24"/>
    </row>
    <row r="129" spans="2:6" ht="15" customHeight="1" x14ac:dyDescent="0.3">
      <c r="B129" s="26" t="s">
        <v>345</v>
      </c>
      <c r="C129" s="171"/>
      <c r="D129" s="171">
        <v>47</v>
      </c>
      <c r="E129" s="173">
        <v>12588934.15</v>
      </c>
      <c r="F129" s="24"/>
    </row>
    <row r="130" spans="2:6" ht="15" customHeight="1" x14ac:dyDescent="0.3">
      <c r="B130" s="26" t="s">
        <v>346</v>
      </c>
      <c r="C130" s="171"/>
      <c r="D130" s="171">
        <v>48</v>
      </c>
      <c r="E130" s="173">
        <v>144412391.87</v>
      </c>
      <c r="F130" s="24"/>
    </row>
    <row r="131" spans="2:6" ht="15" customHeight="1" x14ac:dyDescent="0.3">
      <c r="B131" s="26" t="s">
        <v>347</v>
      </c>
      <c r="C131" s="171"/>
      <c r="D131" s="171">
        <v>53</v>
      </c>
      <c r="E131" s="173">
        <v>32828997.210000001</v>
      </c>
      <c r="F131" s="24"/>
    </row>
    <row r="132" spans="2:6" ht="15" customHeight="1" x14ac:dyDescent="0.3">
      <c r="B132" s="26" t="s">
        <v>348</v>
      </c>
      <c r="C132" s="171"/>
      <c r="D132" s="171">
        <v>54</v>
      </c>
      <c r="E132" s="173">
        <v>115359397.47</v>
      </c>
      <c r="F132" s="24"/>
    </row>
    <row r="133" spans="2:6" ht="15" customHeight="1" x14ac:dyDescent="0.3">
      <c r="B133" s="26" t="s">
        <v>349</v>
      </c>
      <c r="C133" s="171"/>
      <c r="D133" s="171">
        <v>45</v>
      </c>
      <c r="E133" s="173">
        <v>66643823.579999998</v>
      </c>
      <c r="F133" s="24"/>
    </row>
    <row r="134" spans="2:6" ht="15" customHeight="1" x14ac:dyDescent="0.3">
      <c r="B134" s="26" t="s">
        <v>350</v>
      </c>
      <c r="C134" s="171"/>
      <c r="D134" s="171">
        <v>74</v>
      </c>
      <c r="E134" s="173">
        <v>242258415.66</v>
      </c>
      <c r="F134" s="24"/>
    </row>
    <row r="135" spans="2:6" ht="15" customHeight="1" x14ac:dyDescent="0.3">
      <c r="B135" s="26" t="s">
        <v>351</v>
      </c>
      <c r="C135" s="171"/>
      <c r="D135" s="171">
        <v>60</v>
      </c>
      <c r="E135" s="173">
        <v>198665356.03</v>
      </c>
      <c r="F135" s="24"/>
    </row>
    <row r="136" spans="2:6" ht="15" customHeight="1" x14ac:dyDescent="0.3">
      <c r="B136" s="26" t="s">
        <v>356</v>
      </c>
      <c r="C136" s="171"/>
      <c r="D136" s="171">
        <v>66</v>
      </c>
      <c r="E136" s="173">
        <v>168388745.68000001</v>
      </c>
      <c r="F136" s="24"/>
    </row>
    <row r="137" spans="2:6" ht="15" customHeight="1" x14ac:dyDescent="0.3">
      <c r="B137" s="26" t="s">
        <v>360</v>
      </c>
      <c r="C137" s="171"/>
      <c r="D137" s="171">
        <v>63</v>
      </c>
      <c r="E137" s="173">
        <v>64800386.030000001</v>
      </c>
      <c r="F137" s="24"/>
    </row>
    <row r="138" spans="2:6" ht="15" customHeight="1" x14ac:dyDescent="0.3">
      <c r="B138" s="26" t="s">
        <v>376</v>
      </c>
      <c r="C138" s="171"/>
      <c r="D138" s="171">
        <v>87</v>
      </c>
      <c r="E138" s="173">
        <v>200965389.99000001</v>
      </c>
      <c r="F138" s="24"/>
    </row>
    <row r="139" spans="2:6" ht="15" customHeight="1" x14ac:dyDescent="0.3">
      <c r="B139" s="26" t="s">
        <v>377</v>
      </c>
      <c r="C139" s="171"/>
      <c r="D139" s="171">
        <v>48</v>
      </c>
      <c r="E139" s="173">
        <v>162125061.12</v>
      </c>
      <c r="F139" s="24"/>
    </row>
    <row r="140" spans="2:6" ht="15" customHeight="1" x14ac:dyDescent="0.3">
      <c r="B140" s="26" t="s">
        <v>399</v>
      </c>
      <c r="C140" s="171"/>
      <c r="D140" s="171">
        <v>54</v>
      </c>
      <c r="E140" s="173">
        <v>53941749.700000003</v>
      </c>
      <c r="F140" s="24"/>
    </row>
    <row r="141" spans="2:6" ht="15" customHeight="1" x14ac:dyDescent="0.3">
      <c r="B141" s="26" t="s">
        <v>400</v>
      </c>
      <c r="C141" s="171"/>
      <c r="D141" s="171">
        <v>65</v>
      </c>
      <c r="E141" s="173">
        <v>93274056.810000002</v>
      </c>
      <c r="F141" s="24"/>
    </row>
    <row r="142" spans="2:6" ht="15" customHeight="1" x14ac:dyDescent="0.3">
      <c r="B142" s="26" t="s">
        <v>401</v>
      </c>
      <c r="C142" s="171"/>
      <c r="D142" s="171">
        <v>84</v>
      </c>
      <c r="E142" s="173">
        <v>197230972.28</v>
      </c>
      <c r="F142" s="24"/>
    </row>
    <row r="143" spans="2:6" ht="15" customHeight="1" x14ac:dyDescent="0.3">
      <c r="B143" s="26" t="s">
        <v>404</v>
      </c>
      <c r="C143" s="171"/>
      <c r="D143" s="171">
        <v>59</v>
      </c>
      <c r="E143" s="173">
        <v>53566135.100000001</v>
      </c>
      <c r="F143" s="24"/>
    </row>
    <row r="144" spans="2:6" ht="15" customHeight="1" x14ac:dyDescent="0.3">
      <c r="B144" s="26" t="s">
        <v>410</v>
      </c>
      <c r="C144" s="171"/>
      <c r="D144" s="171">
        <v>73</v>
      </c>
      <c r="E144" s="173">
        <v>55409920.399999999</v>
      </c>
      <c r="F144" s="24"/>
    </row>
    <row r="145" spans="2:6" ht="15" customHeight="1" x14ac:dyDescent="0.3">
      <c r="B145" s="26" t="s">
        <v>411</v>
      </c>
      <c r="C145" s="171"/>
      <c r="D145" s="171">
        <v>70</v>
      </c>
      <c r="E145" s="173">
        <v>44960925.969999999</v>
      </c>
      <c r="F145" s="24"/>
    </row>
    <row r="146" spans="2:6" ht="15" customHeight="1" x14ac:dyDescent="0.3">
      <c r="B146" s="26" t="s">
        <v>414</v>
      </c>
      <c r="C146" s="171"/>
      <c r="D146" s="171">
        <v>71</v>
      </c>
      <c r="E146" s="173">
        <v>60646108.82</v>
      </c>
      <c r="F146" s="24"/>
    </row>
    <row r="147" spans="2:6" ht="15" customHeight="1" x14ac:dyDescent="0.3">
      <c r="B147" s="26" t="s">
        <v>430</v>
      </c>
      <c r="C147" s="171"/>
      <c r="D147" s="171">
        <v>68</v>
      </c>
      <c r="E147" s="173">
        <v>86855315.819999993</v>
      </c>
      <c r="F147" s="24"/>
    </row>
    <row r="148" spans="2:6" ht="15" customHeight="1" x14ac:dyDescent="0.3">
      <c r="B148" s="26" t="s">
        <v>447</v>
      </c>
      <c r="C148" s="171"/>
      <c r="D148" s="171">
        <v>74</v>
      </c>
      <c r="E148" s="173">
        <v>86401643.109999999</v>
      </c>
      <c r="F148" s="24"/>
    </row>
    <row r="149" spans="2:6" ht="15" customHeight="1" x14ac:dyDescent="0.3">
      <c r="B149" s="26" t="s">
        <v>486</v>
      </c>
      <c r="C149" s="171"/>
      <c r="D149" s="171">
        <v>78</v>
      </c>
      <c r="E149" s="173">
        <v>70441639.510000005</v>
      </c>
      <c r="F149" s="24"/>
    </row>
    <row r="150" spans="2:6" ht="15" customHeight="1" x14ac:dyDescent="0.3">
      <c r="B150" s="26" t="s">
        <v>487</v>
      </c>
      <c r="C150" s="171"/>
      <c r="D150" s="171">
        <v>62</v>
      </c>
      <c r="E150" s="173">
        <v>244842838.21000001</v>
      </c>
      <c r="F150" s="24"/>
    </row>
    <row r="151" spans="2:6" ht="15" customHeight="1" x14ac:dyDescent="0.3">
      <c r="B151" s="26" t="s">
        <v>488</v>
      </c>
      <c r="C151" s="171"/>
      <c r="D151" s="171">
        <v>57</v>
      </c>
      <c r="E151" s="173">
        <v>243123701.16999999</v>
      </c>
      <c r="F151" s="24"/>
    </row>
    <row r="152" spans="2:6" ht="15" customHeight="1" x14ac:dyDescent="0.3">
      <c r="B152" s="26" t="s">
        <v>489</v>
      </c>
      <c r="C152" s="171"/>
      <c r="D152" s="171">
        <v>43</v>
      </c>
      <c r="E152" s="173">
        <v>34644023.899999999</v>
      </c>
      <c r="F152" s="24"/>
    </row>
    <row r="153" spans="2:6" ht="15" customHeight="1" x14ac:dyDescent="0.3">
      <c r="B153" s="26" t="s">
        <v>490</v>
      </c>
      <c r="C153" s="171"/>
      <c r="D153" s="171">
        <v>56</v>
      </c>
      <c r="E153" s="173">
        <v>189485103.47</v>
      </c>
      <c r="F153" s="24"/>
    </row>
    <row r="154" spans="2:6" ht="15" customHeight="1" x14ac:dyDescent="0.3">
      <c r="B154" s="26" t="s">
        <v>496</v>
      </c>
      <c r="C154" s="171"/>
      <c r="D154" s="171">
        <v>55</v>
      </c>
      <c r="E154" s="173">
        <v>66583119.950000003</v>
      </c>
      <c r="F154" s="24"/>
    </row>
    <row r="155" spans="2:6" ht="15" customHeight="1" x14ac:dyDescent="0.3">
      <c r="B155" s="56" t="s">
        <v>100</v>
      </c>
    </row>
    <row r="156" spans="2:6" ht="15" customHeight="1" x14ac:dyDescent="0.3">
      <c r="B156" s="93" t="s">
        <v>261</v>
      </c>
      <c r="F156" s="51"/>
    </row>
  </sheetData>
  <mergeCells count="3">
    <mergeCell ref="A1:A4"/>
    <mergeCell ref="B3:B4"/>
    <mergeCell ref="C3:E3"/>
  </mergeCells>
  <phoneticPr fontId="39" type="noConversion"/>
  <hyperlinks>
    <hyperlink ref="A1:A4" location="Indice!A1" display="Indice" xr:uid="{00000000-0004-0000-0E00-000000000000}"/>
  </hyperlinks>
  <pageMargins left="0.7" right="0.7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Hoja24"/>
  <dimension ref="A1:F156"/>
  <sheetViews>
    <sheetView showGridLines="0" workbookViewId="0">
      <pane xSplit="2" ySplit="4" topLeftCell="C148" activePane="bottomRight" state="frozen"/>
      <selection activeCell="G22" sqref="G22"/>
      <selection pane="topRight" activeCell="G22" sqref="G22"/>
      <selection pane="bottomLeft" activeCell="G22" sqref="G22"/>
      <selection pane="bottomRight" activeCell="H159" sqref="H159"/>
    </sheetView>
  </sheetViews>
  <sheetFormatPr baseColWidth="10" defaultColWidth="9.109375" defaultRowHeight="15" customHeight="1" x14ac:dyDescent="0.3"/>
  <cols>
    <col min="1" max="1" width="7.88671875" style="24" customWidth="1"/>
    <col min="2" max="2" width="55.6640625" style="23" customWidth="1"/>
    <col min="3" max="3" width="15.6640625" style="24" customWidth="1"/>
    <col min="4" max="4" width="14.33203125" style="24" customWidth="1"/>
    <col min="5" max="5" width="20.6640625" style="164" customWidth="1"/>
    <col min="6" max="6" width="20.6640625" style="25" customWidth="1"/>
    <col min="7" max="16" width="10.6640625" style="24" customWidth="1"/>
    <col min="17" max="16384" width="9.109375" style="24"/>
  </cols>
  <sheetData>
    <row r="1" spans="1:6" ht="50.1" customHeight="1" x14ac:dyDescent="0.3">
      <c r="A1" s="278" t="s">
        <v>170</v>
      </c>
      <c r="B1" s="29" t="s">
        <v>202</v>
      </c>
    </row>
    <row r="2" spans="1:6" ht="20.100000000000001" customHeight="1" x14ac:dyDescent="0.3">
      <c r="A2" s="279"/>
      <c r="B2" s="8" t="s">
        <v>236</v>
      </c>
    </row>
    <row r="3" spans="1:6" s="23" customFormat="1" ht="20.100000000000001" customHeight="1" x14ac:dyDescent="0.3">
      <c r="A3" s="279"/>
      <c r="B3" s="326" t="s">
        <v>2</v>
      </c>
      <c r="C3" s="326" t="s">
        <v>303</v>
      </c>
      <c r="D3" s="326"/>
      <c r="E3" s="326"/>
    </row>
    <row r="4" spans="1:6" s="23" customFormat="1" ht="28.5" customHeight="1" x14ac:dyDescent="0.3">
      <c r="A4" s="280"/>
      <c r="B4" s="326"/>
      <c r="C4" s="22" t="s">
        <v>96</v>
      </c>
      <c r="D4" s="22" t="s">
        <v>97</v>
      </c>
      <c r="E4" s="165" t="s">
        <v>0</v>
      </c>
    </row>
    <row r="5" spans="1:6" ht="15" customHeight="1" x14ac:dyDescent="0.3">
      <c r="B5" s="26" t="s">
        <v>3</v>
      </c>
      <c r="C5" s="171"/>
      <c r="D5" s="171">
        <v>10</v>
      </c>
      <c r="E5" s="173">
        <v>2008715.75</v>
      </c>
      <c r="F5" s="24"/>
    </row>
    <row r="6" spans="1:6" ht="15" customHeight="1" x14ac:dyDescent="0.3">
      <c r="B6" s="26" t="s">
        <v>4</v>
      </c>
      <c r="C6" s="171"/>
      <c r="D6" s="171">
        <v>57</v>
      </c>
      <c r="E6" s="173">
        <v>25331962.460000001</v>
      </c>
      <c r="F6" s="24"/>
    </row>
    <row r="7" spans="1:6" ht="15" customHeight="1" x14ac:dyDescent="0.3">
      <c r="B7" s="26" t="s">
        <v>5</v>
      </c>
      <c r="C7" s="171"/>
      <c r="D7" s="171">
        <v>34</v>
      </c>
      <c r="E7" s="173">
        <v>16694629.82</v>
      </c>
      <c r="F7" s="24"/>
    </row>
    <row r="8" spans="1:6" ht="15" customHeight="1" x14ac:dyDescent="0.3">
      <c r="B8" s="26" t="s">
        <v>6</v>
      </c>
      <c r="C8" s="171"/>
      <c r="D8" s="171">
        <v>29</v>
      </c>
      <c r="E8" s="173">
        <v>13077839.84</v>
      </c>
      <c r="F8" s="24"/>
    </row>
    <row r="9" spans="1:6" ht="15" customHeight="1" x14ac:dyDescent="0.3">
      <c r="B9" s="26" t="s">
        <v>7</v>
      </c>
      <c r="C9" s="171"/>
      <c r="D9" s="171">
        <v>35</v>
      </c>
      <c r="E9" s="173">
        <v>8013528.8700000001</v>
      </c>
      <c r="F9" s="24"/>
    </row>
    <row r="10" spans="1:6" ht="15" customHeight="1" x14ac:dyDescent="0.3">
      <c r="B10" s="26" t="s">
        <v>8</v>
      </c>
      <c r="C10" s="171"/>
      <c r="D10" s="171">
        <v>47</v>
      </c>
      <c r="E10" s="173">
        <v>138270500.06999999</v>
      </c>
      <c r="F10" s="24"/>
    </row>
    <row r="11" spans="1:6" ht="15" customHeight="1" x14ac:dyDescent="0.3">
      <c r="B11" s="26" t="s">
        <v>9</v>
      </c>
      <c r="C11" s="171"/>
      <c r="D11" s="171">
        <v>50</v>
      </c>
      <c r="E11" s="173">
        <v>15471582.99</v>
      </c>
      <c r="F11" s="24"/>
    </row>
    <row r="12" spans="1:6" ht="15" customHeight="1" x14ac:dyDescent="0.3">
      <c r="B12" s="26" t="s">
        <v>10</v>
      </c>
      <c r="C12" s="171"/>
      <c r="D12" s="171">
        <v>48</v>
      </c>
      <c r="E12" s="173">
        <v>10036992.779999999</v>
      </c>
      <c r="F12" s="24"/>
    </row>
    <row r="13" spans="1:6" ht="15" customHeight="1" x14ac:dyDescent="0.3">
      <c r="B13" s="26" t="s">
        <v>11</v>
      </c>
      <c r="C13" s="171"/>
      <c r="D13" s="171">
        <v>28</v>
      </c>
      <c r="E13" s="173">
        <v>3414677.79</v>
      </c>
      <c r="F13" s="24"/>
    </row>
    <row r="14" spans="1:6" ht="15" customHeight="1" x14ac:dyDescent="0.3">
      <c r="B14" s="26" t="s">
        <v>12</v>
      </c>
      <c r="C14" s="171"/>
      <c r="D14" s="171">
        <v>38</v>
      </c>
      <c r="E14" s="173">
        <v>8276634.4400000004</v>
      </c>
      <c r="F14" s="24"/>
    </row>
    <row r="15" spans="1:6" ht="15" customHeight="1" x14ac:dyDescent="0.3">
      <c r="B15" s="26" t="s">
        <v>13</v>
      </c>
      <c r="C15" s="171"/>
      <c r="D15" s="171">
        <v>39</v>
      </c>
      <c r="E15" s="173">
        <v>7816598.8300000001</v>
      </c>
      <c r="F15" s="24"/>
    </row>
    <row r="16" spans="1:6" ht="15" customHeight="1" x14ac:dyDescent="0.3">
      <c r="B16" s="26" t="s">
        <v>14</v>
      </c>
      <c r="C16" s="171"/>
      <c r="D16" s="171">
        <v>50</v>
      </c>
      <c r="E16" s="173">
        <v>52908402.789999999</v>
      </c>
      <c r="F16" s="24"/>
    </row>
    <row r="17" spans="2:6" ht="15" customHeight="1" x14ac:dyDescent="0.3">
      <c r="B17" s="26" t="s">
        <v>15</v>
      </c>
      <c r="C17" s="171"/>
      <c r="D17" s="171">
        <v>52</v>
      </c>
      <c r="E17" s="173">
        <v>10883810.359999999</v>
      </c>
      <c r="F17" s="24"/>
    </row>
    <row r="18" spans="2:6" ht="15" customHeight="1" x14ac:dyDescent="0.3">
      <c r="B18" s="26" t="s">
        <v>16</v>
      </c>
      <c r="C18" s="171"/>
      <c r="D18" s="171">
        <v>69</v>
      </c>
      <c r="E18" s="173">
        <v>20115892.350000001</v>
      </c>
      <c r="F18" s="24"/>
    </row>
    <row r="19" spans="2:6" ht="15" customHeight="1" x14ac:dyDescent="0.3">
      <c r="B19" s="26" t="s">
        <v>17</v>
      </c>
      <c r="C19" s="171"/>
      <c r="D19" s="171">
        <v>41</v>
      </c>
      <c r="E19" s="173">
        <v>11221194.140000001</v>
      </c>
      <c r="F19" s="24"/>
    </row>
    <row r="20" spans="2:6" ht="15" customHeight="1" x14ac:dyDescent="0.3">
      <c r="B20" s="26" t="s">
        <v>18</v>
      </c>
      <c r="C20" s="171"/>
      <c r="D20" s="171">
        <v>34</v>
      </c>
      <c r="E20" s="173">
        <v>8106557.2800000003</v>
      </c>
      <c r="F20" s="24"/>
    </row>
    <row r="21" spans="2:6" ht="15" customHeight="1" x14ac:dyDescent="0.3">
      <c r="B21" s="26" t="s">
        <v>19</v>
      </c>
      <c r="C21" s="171"/>
      <c r="D21" s="171">
        <v>35</v>
      </c>
      <c r="E21" s="173">
        <v>8604377.6699999999</v>
      </c>
      <c r="F21" s="24"/>
    </row>
    <row r="22" spans="2:6" ht="15" customHeight="1" x14ac:dyDescent="0.3">
      <c r="B22" s="26" t="s">
        <v>20</v>
      </c>
      <c r="C22" s="171"/>
      <c r="D22" s="171">
        <v>42</v>
      </c>
      <c r="E22" s="173">
        <v>17246686.789999999</v>
      </c>
      <c r="F22" s="24"/>
    </row>
    <row r="23" spans="2:6" ht="15" customHeight="1" x14ac:dyDescent="0.3">
      <c r="B23" s="26" t="s">
        <v>21</v>
      </c>
      <c r="C23" s="171"/>
      <c r="D23" s="171">
        <v>50</v>
      </c>
      <c r="E23" s="173">
        <v>14765976.85</v>
      </c>
      <c r="F23" s="24"/>
    </row>
    <row r="24" spans="2:6" ht="15" customHeight="1" x14ac:dyDescent="0.3">
      <c r="B24" s="26" t="s">
        <v>22</v>
      </c>
      <c r="C24" s="171"/>
      <c r="D24" s="171">
        <v>59</v>
      </c>
      <c r="E24" s="173">
        <v>17963394.48</v>
      </c>
      <c r="F24" s="24"/>
    </row>
    <row r="25" spans="2:6" ht="15" customHeight="1" x14ac:dyDescent="0.3">
      <c r="B25" s="26" t="s">
        <v>23</v>
      </c>
      <c r="C25" s="171"/>
      <c r="D25" s="171">
        <v>42</v>
      </c>
      <c r="E25" s="173">
        <v>8192031.1699999999</v>
      </c>
      <c r="F25" s="24"/>
    </row>
    <row r="26" spans="2:6" ht="15" customHeight="1" x14ac:dyDescent="0.3">
      <c r="B26" s="26" t="s">
        <v>24</v>
      </c>
      <c r="C26" s="171"/>
      <c r="D26" s="171">
        <v>40</v>
      </c>
      <c r="E26" s="173">
        <v>11673524.15</v>
      </c>
      <c r="F26" s="24"/>
    </row>
    <row r="27" spans="2:6" ht="15" customHeight="1" x14ac:dyDescent="0.3">
      <c r="B27" s="26" t="s">
        <v>25</v>
      </c>
      <c r="C27" s="171"/>
      <c r="D27" s="171">
        <v>37</v>
      </c>
      <c r="E27" s="173">
        <v>7581040.2300000004</v>
      </c>
      <c r="F27" s="24"/>
    </row>
    <row r="28" spans="2:6" ht="15" customHeight="1" x14ac:dyDescent="0.3">
      <c r="B28" s="26" t="s">
        <v>26</v>
      </c>
      <c r="C28" s="171"/>
      <c r="D28" s="171">
        <v>49</v>
      </c>
      <c r="E28" s="173">
        <v>15949199.99</v>
      </c>
      <c r="F28" s="24"/>
    </row>
    <row r="29" spans="2:6" ht="15" customHeight="1" x14ac:dyDescent="0.3">
      <c r="B29" s="26" t="s">
        <v>27</v>
      </c>
      <c r="C29" s="171"/>
      <c r="D29" s="171">
        <v>58</v>
      </c>
      <c r="E29" s="173">
        <v>11178402.189999999</v>
      </c>
      <c r="F29" s="24"/>
    </row>
    <row r="30" spans="2:6" ht="15" customHeight="1" x14ac:dyDescent="0.3">
      <c r="B30" s="26" t="s">
        <v>28</v>
      </c>
      <c r="C30" s="171"/>
      <c r="D30" s="171">
        <v>49</v>
      </c>
      <c r="E30" s="173">
        <v>11522066.34</v>
      </c>
      <c r="F30" s="24"/>
    </row>
    <row r="31" spans="2:6" ht="15" customHeight="1" x14ac:dyDescent="0.3">
      <c r="B31" s="26" t="s">
        <v>29</v>
      </c>
      <c r="C31" s="171"/>
      <c r="D31" s="171">
        <v>37</v>
      </c>
      <c r="E31" s="173">
        <v>2856794.03</v>
      </c>
      <c r="F31" s="24"/>
    </row>
    <row r="32" spans="2:6" ht="15" customHeight="1" x14ac:dyDescent="0.3">
      <c r="B32" s="26" t="s">
        <v>30</v>
      </c>
      <c r="C32" s="171"/>
      <c r="D32" s="171">
        <v>41</v>
      </c>
      <c r="E32" s="173">
        <v>16870314.510000002</v>
      </c>
      <c r="F32" s="24"/>
    </row>
    <row r="33" spans="2:6" ht="15" customHeight="1" x14ac:dyDescent="0.3">
      <c r="B33" s="26" t="s">
        <v>31</v>
      </c>
      <c r="C33" s="171"/>
      <c r="D33" s="171">
        <v>31</v>
      </c>
      <c r="E33" s="173">
        <v>8515303.8900000006</v>
      </c>
      <c r="F33" s="24"/>
    </row>
    <row r="34" spans="2:6" ht="15" customHeight="1" x14ac:dyDescent="0.3">
      <c r="B34" s="26" t="s">
        <v>32</v>
      </c>
      <c r="C34" s="171"/>
      <c r="D34" s="171">
        <v>65</v>
      </c>
      <c r="E34" s="173">
        <v>15270784.949999999</v>
      </c>
      <c r="F34" s="24"/>
    </row>
    <row r="35" spans="2:6" ht="15" customHeight="1" x14ac:dyDescent="0.3">
      <c r="B35" s="26" t="s">
        <v>33</v>
      </c>
      <c r="C35" s="171"/>
      <c r="D35" s="171">
        <v>107</v>
      </c>
      <c r="E35" s="173">
        <v>16710718.470000001</v>
      </c>
      <c r="F35" s="24"/>
    </row>
    <row r="36" spans="2:6" ht="15" customHeight="1" x14ac:dyDescent="0.3">
      <c r="B36" s="26" t="s">
        <v>34</v>
      </c>
      <c r="C36" s="171"/>
      <c r="D36" s="171">
        <v>95</v>
      </c>
      <c r="E36" s="173">
        <v>14947409.59</v>
      </c>
      <c r="F36" s="24"/>
    </row>
    <row r="37" spans="2:6" ht="15" customHeight="1" x14ac:dyDescent="0.3">
      <c r="B37" s="26" t="s">
        <v>35</v>
      </c>
      <c r="C37" s="171"/>
      <c r="D37" s="171">
        <v>92</v>
      </c>
      <c r="E37" s="173">
        <v>6650798.0800000001</v>
      </c>
      <c r="F37" s="24"/>
    </row>
    <row r="38" spans="2:6" ht="15" customHeight="1" x14ac:dyDescent="0.3">
      <c r="B38" s="26" t="s">
        <v>36</v>
      </c>
      <c r="C38" s="171"/>
      <c r="D38" s="171">
        <v>61</v>
      </c>
      <c r="E38" s="173">
        <v>13570935.859999999</v>
      </c>
      <c r="F38" s="24"/>
    </row>
    <row r="39" spans="2:6" ht="15" customHeight="1" x14ac:dyDescent="0.3">
      <c r="B39" s="26" t="s">
        <v>61</v>
      </c>
      <c r="C39" s="171"/>
      <c r="D39" s="171">
        <v>64</v>
      </c>
      <c r="E39" s="173">
        <v>5802576.5</v>
      </c>
      <c r="F39" s="24"/>
    </row>
    <row r="40" spans="2:6" ht="15" customHeight="1" x14ac:dyDescent="0.3">
      <c r="B40" s="26" t="s">
        <v>62</v>
      </c>
      <c r="C40" s="171"/>
      <c r="D40" s="171">
        <v>77</v>
      </c>
      <c r="E40" s="173">
        <v>8755417.4399999995</v>
      </c>
      <c r="F40" s="24"/>
    </row>
    <row r="41" spans="2:6" ht="15" customHeight="1" x14ac:dyDescent="0.3">
      <c r="B41" s="26" t="s">
        <v>63</v>
      </c>
      <c r="C41" s="171"/>
      <c r="D41" s="171">
        <v>83</v>
      </c>
      <c r="E41" s="173">
        <v>6226264.3099999996</v>
      </c>
      <c r="F41" s="24"/>
    </row>
    <row r="42" spans="2:6" ht="15" customHeight="1" x14ac:dyDescent="0.3">
      <c r="B42" s="26" t="s">
        <v>64</v>
      </c>
      <c r="C42" s="171"/>
      <c r="D42" s="171">
        <v>81</v>
      </c>
      <c r="E42" s="173">
        <v>22666807.370000001</v>
      </c>
      <c r="F42" s="24"/>
    </row>
    <row r="43" spans="2:6" ht="15" customHeight="1" x14ac:dyDescent="0.3">
      <c r="B43" s="26" t="s">
        <v>65</v>
      </c>
      <c r="C43" s="171"/>
      <c r="D43" s="171">
        <v>73</v>
      </c>
      <c r="E43" s="173">
        <v>6472841.0199999996</v>
      </c>
      <c r="F43" s="24"/>
    </row>
    <row r="44" spans="2:6" ht="15" customHeight="1" x14ac:dyDescent="0.3">
      <c r="B44" s="26" t="s">
        <v>66</v>
      </c>
      <c r="C44" s="171"/>
      <c r="D44" s="171">
        <v>50</v>
      </c>
      <c r="E44" s="173">
        <v>8868892.4299999997</v>
      </c>
      <c r="F44" s="24"/>
    </row>
    <row r="45" spans="2:6" ht="15" customHeight="1" x14ac:dyDescent="0.3">
      <c r="B45" s="26" t="s">
        <v>67</v>
      </c>
      <c r="C45" s="171"/>
      <c r="D45" s="171">
        <v>56</v>
      </c>
      <c r="E45" s="173">
        <v>8875872.6600000001</v>
      </c>
      <c r="F45" s="24"/>
    </row>
    <row r="46" spans="2:6" ht="15" customHeight="1" x14ac:dyDescent="0.3">
      <c r="B46" s="26" t="s">
        <v>68</v>
      </c>
      <c r="C46" s="171"/>
      <c r="D46" s="171">
        <v>60</v>
      </c>
      <c r="E46" s="173">
        <v>11187983.98</v>
      </c>
      <c r="F46" s="24"/>
    </row>
    <row r="47" spans="2:6" ht="15" customHeight="1" x14ac:dyDescent="0.3">
      <c r="B47" s="26" t="s">
        <v>69</v>
      </c>
      <c r="C47" s="171"/>
      <c r="D47" s="171">
        <v>74</v>
      </c>
      <c r="E47" s="173">
        <v>13213859.85</v>
      </c>
      <c r="F47" s="24"/>
    </row>
    <row r="48" spans="2:6" ht="15" customHeight="1" x14ac:dyDescent="0.3">
      <c r="B48" s="26" t="s">
        <v>80</v>
      </c>
      <c r="C48" s="171"/>
      <c r="D48" s="171">
        <v>79</v>
      </c>
      <c r="E48" s="173">
        <v>19989970.350000001</v>
      </c>
      <c r="F48" s="24"/>
    </row>
    <row r="49" spans="2:6" ht="15" customHeight="1" x14ac:dyDescent="0.3">
      <c r="B49" s="26" t="s">
        <v>81</v>
      </c>
      <c r="C49" s="171"/>
      <c r="D49" s="171">
        <v>70</v>
      </c>
      <c r="E49" s="173">
        <v>6970584.4199999999</v>
      </c>
      <c r="F49" s="24"/>
    </row>
    <row r="50" spans="2:6" ht="15" customHeight="1" x14ac:dyDescent="0.3">
      <c r="B50" s="26" t="s">
        <v>82</v>
      </c>
      <c r="C50" s="171"/>
      <c r="D50" s="171">
        <v>85</v>
      </c>
      <c r="E50" s="173">
        <v>15464744.41</v>
      </c>
      <c r="F50" s="24"/>
    </row>
    <row r="51" spans="2:6" ht="15" customHeight="1" x14ac:dyDescent="0.3">
      <c r="B51" s="26" t="s">
        <v>83</v>
      </c>
      <c r="C51" s="171"/>
      <c r="D51" s="171">
        <v>65</v>
      </c>
      <c r="E51" s="173">
        <v>12337791.74</v>
      </c>
      <c r="F51" s="24"/>
    </row>
    <row r="52" spans="2:6" ht="15" customHeight="1" x14ac:dyDescent="0.3">
      <c r="B52" s="26" t="s">
        <v>101</v>
      </c>
      <c r="C52" s="171"/>
      <c r="D52" s="171">
        <v>73</v>
      </c>
      <c r="E52" s="173">
        <v>18315991.350000001</v>
      </c>
      <c r="F52" s="24"/>
    </row>
    <row r="53" spans="2:6" ht="15" customHeight="1" x14ac:dyDescent="0.3">
      <c r="B53" s="26" t="s">
        <v>102</v>
      </c>
      <c r="C53" s="171"/>
      <c r="D53" s="171">
        <v>71</v>
      </c>
      <c r="E53" s="173">
        <v>7234091.0899999999</v>
      </c>
      <c r="F53" s="24"/>
    </row>
    <row r="54" spans="2:6" ht="15" customHeight="1" x14ac:dyDescent="0.3">
      <c r="B54" s="26" t="s">
        <v>103</v>
      </c>
      <c r="C54" s="171"/>
      <c r="D54" s="171">
        <v>76</v>
      </c>
      <c r="E54" s="173">
        <v>33902647.060000002</v>
      </c>
      <c r="F54" s="24"/>
    </row>
    <row r="55" spans="2:6" ht="15" customHeight="1" x14ac:dyDescent="0.3">
      <c r="B55" s="26" t="s">
        <v>104</v>
      </c>
      <c r="C55" s="171"/>
      <c r="D55" s="171">
        <v>51</v>
      </c>
      <c r="E55" s="173">
        <v>12719944.640000001</v>
      </c>
      <c r="F55" s="24"/>
    </row>
    <row r="56" spans="2:6" ht="15" customHeight="1" x14ac:dyDescent="0.3">
      <c r="B56" s="26" t="s">
        <v>105</v>
      </c>
      <c r="C56" s="171"/>
      <c r="D56" s="171">
        <v>72</v>
      </c>
      <c r="E56" s="173">
        <v>8710066.7799999993</v>
      </c>
      <c r="F56" s="24"/>
    </row>
    <row r="57" spans="2:6" ht="15" customHeight="1" x14ac:dyDescent="0.3">
      <c r="B57" s="26" t="s">
        <v>106</v>
      </c>
      <c r="C57" s="171"/>
      <c r="D57" s="171">
        <v>88</v>
      </c>
      <c r="E57" s="173">
        <v>9136022.4100000001</v>
      </c>
      <c r="F57" s="24"/>
    </row>
    <row r="58" spans="2:6" ht="15" customHeight="1" x14ac:dyDescent="0.3">
      <c r="B58" s="26" t="s">
        <v>107</v>
      </c>
      <c r="C58" s="171"/>
      <c r="D58" s="171">
        <v>87</v>
      </c>
      <c r="E58" s="173">
        <v>14116507.880000001</v>
      </c>
      <c r="F58" s="24"/>
    </row>
    <row r="59" spans="2:6" ht="15" customHeight="1" x14ac:dyDescent="0.3">
      <c r="B59" s="26" t="s">
        <v>108</v>
      </c>
      <c r="C59" s="171"/>
      <c r="D59" s="171">
        <v>114</v>
      </c>
      <c r="E59" s="173">
        <v>10487910.710000001</v>
      </c>
      <c r="F59" s="24"/>
    </row>
    <row r="60" spans="2:6" ht="15" customHeight="1" x14ac:dyDescent="0.3">
      <c r="B60" s="26" t="s">
        <v>116</v>
      </c>
      <c r="C60" s="171"/>
      <c r="D60" s="171">
        <v>81</v>
      </c>
      <c r="E60" s="173">
        <v>26469594.68</v>
      </c>
      <c r="F60" s="24"/>
    </row>
    <row r="61" spans="2:6" ht="15" customHeight="1" x14ac:dyDescent="0.3">
      <c r="B61" s="26" t="s">
        <v>117</v>
      </c>
      <c r="C61" s="171"/>
      <c r="D61" s="171">
        <v>72</v>
      </c>
      <c r="E61" s="173">
        <v>8754178.5700000003</v>
      </c>
      <c r="F61" s="24"/>
    </row>
    <row r="62" spans="2:6" ht="15" customHeight="1" x14ac:dyDescent="0.3">
      <c r="B62" s="26" t="s">
        <v>118</v>
      </c>
      <c r="C62" s="171"/>
      <c r="D62" s="171">
        <v>138</v>
      </c>
      <c r="E62" s="173">
        <v>15842980.41</v>
      </c>
      <c r="F62" s="24"/>
    </row>
    <row r="63" spans="2:6" ht="15" customHeight="1" x14ac:dyDescent="0.3">
      <c r="B63" s="26" t="s">
        <v>119</v>
      </c>
      <c r="C63" s="171"/>
      <c r="D63" s="171">
        <v>86</v>
      </c>
      <c r="E63" s="173">
        <v>10501448.300000001</v>
      </c>
      <c r="F63" s="24"/>
    </row>
    <row r="64" spans="2:6" ht="15" customHeight="1" x14ac:dyDescent="0.3">
      <c r="B64" s="26" t="s">
        <v>120</v>
      </c>
      <c r="C64" s="171"/>
      <c r="D64" s="171">
        <v>121</v>
      </c>
      <c r="E64" s="173">
        <v>15041441.210000001</v>
      </c>
      <c r="F64" s="24"/>
    </row>
    <row r="65" spans="2:6" ht="15" customHeight="1" x14ac:dyDescent="0.3">
      <c r="B65" s="26" t="s">
        <v>121</v>
      </c>
      <c r="C65" s="171"/>
      <c r="D65" s="171">
        <v>114</v>
      </c>
      <c r="E65" s="173">
        <v>36072178.990000002</v>
      </c>
      <c r="F65" s="24"/>
    </row>
    <row r="66" spans="2:6" ht="15" customHeight="1" x14ac:dyDescent="0.3">
      <c r="B66" s="26" t="s">
        <v>122</v>
      </c>
      <c r="C66" s="171"/>
      <c r="D66" s="171">
        <v>101</v>
      </c>
      <c r="E66" s="173">
        <v>34454037.140000001</v>
      </c>
      <c r="F66" s="24"/>
    </row>
    <row r="67" spans="2:6" ht="15" customHeight="1" x14ac:dyDescent="0.3">
      <c r="B67" s="26" t="s">
        <v>123</v>
      </c>
      <c r="C67" s="171"/>
      <c r="D67" s="171">
        <v>95</v>
      </c>
      <c r="E67" s="173">
        <v>25162923.809999999</v>
      </c>
      <c r="F67" s="24"/>
    </row>
    <row r="68" spans="2:6" ht="15" customHeight="1" x14ac:dyDescent="0.3">
      <c r="B68" s="26" t="s">
        <v>124</v>
      </c>
      <c r="C68" s="171"/>
      <c r="D68" s="171">
        <v>116</v>
      </c>
      <c r="E68" s="173">
        <v>18550044.969999999</v>
      </c>
      <c r="F68" s="24"/>
    </row>
    <row r="69" spans="2:6" ht="15" customHeight="1" x14ac:dyDescent="0.3">
      <c r="B69" s="26" t="s">
        <v>145</v>
      </c>
      <c r="C69" s="171"/>
      <c r="D69" s="171">
        <v>131</v>
      </c>
      <c r="E69" s="173">
        <v>16679378.25</v>
      </c>
      <c r="F69" s="24"/>
    </row>
    <row r="70" spans="2:6" ht="15" customHeight="1" x14ac:dyDescent="0.3">
      <c r="B70" s="26" t="s">
        <v>146</v>
      </c>
      <c r="C70" s="171"/>
      <c r="D70" s="171">
        <v>140</v>
      </c>
      <c r="E70" s="173">
        <v>38159410.490000002</v>
      </c>
      <c r="F70" s="24"/>
    </row>
    <row r="71" spans="2:6" ht="15" customHeight="1" x14ac:dyDescent="0.3">
      <c r="B71" s="26" t="s">
        <v>148</v>
      </c>
      <c r="C71" s="171"/>
      <c r="D71" s="171">
        <v>102</v>
      </c>
      <c r="E71" s="173">
        <v>26131739.289999999</v>
      </c>
      <c r="F71" s="24"/>
    </row>
    <row r="72" spans="2:6" ht="15" customHeight="1" x14ac:dyDescent="0.3">
      <c r="B72" s="26" t="s">
        <v>171</v>
      </c>
      <c r="C72" s="171"/>
      <c r="D72" s="171">
        <v>102</v>
      </c>
      <c r="E72" s="173">
        <v>13102886.130000001</v>
      </c>
      <c r="F72" s="24"/>
    </row>
    <row r="73" spans="2:6" ht="15" customHeight="1" x14ac:dyDescent="0.3">
      <c r="B73" s="26" t="s">
        <v>172</v>
      </c>
      <c r="C73" s="171"/>
      <c r="D73" s="171">
        <v>73</v>
      </c>
      <c r="E73" s="173">
        <v>10398346.189999999</v>
      </c>
      <c r="F73" s="24"/>
    </row>
    <row r="74" spans="2:6" ht="15" customHeight="1" x14ac:dyDescent="0.3">
      <c r="B74" s="26" t="s">
        <v>173</v>
      </c>
      <c r="C74" s="171"/>
      <c r="D74" s="171">
        <v>98</v>
      </c>
      <c r="E74" s="173">
        <v>8704396.5500000007</v>
      </c>
      <c r="F74" s="24"/>
    </row>
    <row r="75" spans="2:6" ht="15" customHeight="1" x14ac:dyDescent="0.3">
      <c r="B75" s="26" t="s">
        <v>174</v>
      </c>
      <c r="C75" s="171"/>
      <c r="D75" s="171">
        <v>122</v>
      </c>
      <c r="E75" s="173">
        <v>28749682.440000001</v>
      </c>
      <c r="F75" s="24"/>
    </row>
    <row r="76" spans="2:6" ht="15" customHeight="1" x14ac:dyDescent="0.3">
      <c r="B76" s="26" t="s">
        <v>175</v>
      </c>
      <c r="C76" s="171"/>
      <c r="D76" s="171">
        <v>106</v>
      </c>
      <c r="E76" s="173">
        <v>22459388.210000001</v>
      </c>
      <c r="F76" s="24"/>
    </row>
    <row r="77" spans="2:6" ht="15" customHeight="1" x14ac:dyDescent="0.3">
      <c r="B77" s="26" t="s">
        <v>179</v>
      </c>
      <c r="C77" s="171"/>
      <c r="D77" s="171">
        <v>112</v>
      </c>
      <c r="E77" s="173">
        <v>16528749.27</v>
      </c>
      <c r="F77" s="24"/>
    </row>
    <row r="78" spans="2:6" ht="15" customHeight="1" x14ac:dyDescent="0.3">
      <c r="B78" s="26" t="s">
        <v>180</v>
      </c>
      <c r="C78" s="171"/>
      <c r="D78" s="171">
        <v>90</v>
      </c>
      <c r="E78" s="173">
        <v>37944870.549999997</v>
      </c>
      <c r="F78" s="24"/>
    </row>
    <row r="79" spans="2:6" ht="15" customHeight="1" x14ac:dyDescent="0.3">
      <c r="B79" s="26" t="s">
        <v>181</v>
      </c>
      <c r="C79" s="171"/>
      <c r="D79" s="171">
        <v>83</v>
      </c>
      <c r="E79" s="173">
        <v>7107267.3300000001</v>
      </c>
      <c r="F79" s="24"/>
    </row>
    <row r="80" spans="2:6" ht="15" customHeight="1" x14ac:dyDescent="0.3">
      <c r="B80" s="26" t="s">
        <v>182</v>
      </c>
      <c r="C80" s="171"/>
      <c r="D80" s="171">
        <v>85</v>
      </c>
      <c r="E80" s="173">
        <v>13282292.82</v>
      </c>
      <c r="F80" s="24"/>
    </row>
    <row r="81" spans="2:6" ht="15" customHeight="1" x14ac:dyDescent="0.3">
      <c r="B81" s="26" t="s">
        <v>183</v>
      </c>
      <c r="C81" s="171"/>
      <c r="D81" s="171">
        <v>87</v>
      </c>
      <c r="E81" s="173">
        <v>10991047.470000001</v>
      </c>
      <c r="F81" s="24"/>
    </row>
    <row r="82" spans="2:6" ht="15" customHeight="1" x14ac:dyDescent="0.3">
      <c r="B82" s="26" t="s">
        <v>184</v>
      </c>
      <c r="C82" s="171"/>
      <c r="D82" s="171">
        <v>77</v>
      </c>
      <c r="E82" s="173">
        <v>22887497.670000002</v>
      </c>
      <c r="F82" s="24"/>
    </row>
    <row r="83" spans="2:6" ht="15" customHeight="1" x14ac:dyDescent="0.3">
      <c r="B83" s="26" t="s">
        <v>185</v>
      </c>
      <c r="C83" s="171"/>
      <c r="D83" s="171">
        <v>97</v>
      </c>
      <c r="E83" s="173">
        <v>21490874.960000001</v>
      </c>
      <c r="F83" s="24"/>
    </row>
    <row r="84" spans="2:6" ht="15" customHeight="1" x14ac:dyDescent="0.3">
      <c r="B84" s="26" t="s">
        <v>186</v>
      </c>
      <c r="C84" s="171"/>
      <c r="D84" s="171">
        <v>91</v>
      </c>
      <c r="E84" s="173">
        <v>35822959.350000001</v>
      </c>
      <c r="F84" s="24"/>
    </row>
    <row r="85" spans="2:6" ht="15" customHeight="1" x14ac:dyDescent="0.3">
      <c r="B85" s="26" t="s">
        <v>187</v>
      </c>
      <c r="C85" s="171"/>
      <c r="D85" s="171">
        <v>68</v>
      </c>
      <c r="E85" s="173">
        <v>12613586</v>
      </c>
      <c r="F85" s="24"/>
    </row>
    <row r="86" spans="2:6" ht="15" customHeight="1" x14ac:dyDescent="0.3">
      <c r="B86" s="26" t="s">
        <v>188</v>
      </c>
      <c r="C86" s="171"/>
      <c r="D86" s="171">
        <v>90</v>
      </c>
      <c r="E86" s="173">
        <v>36490818.210000001</v>
      </c>
      <c r="F86" s="24"/>
    </row>
    <row r="87" spans="2:6" ht="15" customHeight="1" x14ac:dyDescent="0.3">
      <c r="B87" s="26" t="s">
        <v>189</v>
      </c>
      <c r="C87" s="171"/>
      <c r="D87" s="171">
        <v>108</v>
      </c>
      <c r="E87" s="173">
        <v>15604681.73</v>
      </c>
      <c r="F87" s="24"/>
    </row>
    <row r="88" spans="2:6" ht="15" customHeight="1" x14ac:dyDescent="0.3">
      <c r="B88" s="26" t="s">
        <v>190</v>
      </c>
      <c r="C88" s="171"/>
      <c r="D88" s="171">
        <v>89</v>
      </c>
      <c r="E88" s="173">
        <v>8401298.3499999996</v>
      </c>
      <c r="F88" s="24"/>
    </row>
    <row r="89" spans="2:6" ht="15" customHeight="1" x14ac:dyDescent="0.3">
      <c r="B89" s="26" t="s">
        <v>192</v>
      </c>
      <c r="C89" s="171"/>
      <c r="D89" s="171">
        <v>105</v>
      </c>
      <c r="E89" s="173">
        <v>16158361.51</v>
      </c>
      <c r="F89" s="24"/>
    </row>
    <row r="90" spans="2:6" ht="15" customHeight="1" x14ac:dyDescent="0.3">
      <c r="B90" s="26" t="s">
        <v>193</v>
      </c>
      <c r="C90" s="171"/>
      <c r="D90" s="171">
        <v>89</v>
      </c>
      <c r="E90" s="173">
        <v>22618898.25</v>
      </c>
      <c r="F90" s="24"/>
    </row>
    <row r="91" spans="2:6" ht="15" customHeight="1" x14ac:dyDescent="0.3">
      <c r="B91" s="26" t="s">
        <v>194</v>
      </c>
      <c r="C91" s="171"/>
      <c r="D91" s="171">
        <v>55</v>
      </c>
      <c r="E91" s="173">
        <v>7078781.6799999997</v>
      </c>
      <c r="F91" s="24"/>
    </row>
    <row r="92" spans="2:6" ht="15" customHeight="1" x14ac:dyDescent="0.3">
      <c r="B92" s="26" t="s">
        <v>262</v>
      </c>
      <c r="C92" s="171"/>
      <c r="D92" s="171">
        <v>61</v>
      </c>
      <c r="E92" s="173">
        <v>14948713.68</v>
      </c>
      <c r="F92" s="24"/>
    </row>
    <row r="93" spans="2:6" ht="15" customHeight="1" x14ac:dyDescent="0.3">
      <c r="B93" s="26" t="s">
        <v>263</v>
      </c>
      <c r="C93" s="171"/>
      <c r="D93" s="171">
        <v>98</v>
      </c>
      <c r="E93" s="173">
        <v>12565024.029999999</v>
      </c>
      <c r="F93" s="24"/>
    </row>
    <row r="94" spans="2:6" ht="15" customHeight="1" x14ac:dyDescent="0.3">
      <c r="B94" s="26" t="s">
        <v>264</v>
      </c>
      <c r="C94" s="171"/>
      <c r="D94" s="171">
        <v>100</v>
      </c>
      <c r="E94" s="173">
        <v>14552975.810000001</v>
      </c>
      <c r="F94" s="24"/>
    </row>
    <row r="95" spans="2:6" ht="15" customHeight="1" x14ac:dyDescent="0.3">
      <c r="B95" s="26" t="s">
        <v>265</v>
      </c>
      <c r="C95" s="171"/>
      <c r="D95" s="171">
        <v>111</v>
      </c>
      <c r="E95" s="173">
        <v>18701727.210000001</v>
      </c>
      <c r="F95" s="24"/>
    </row>
    <row r="96" spans="2:6" ht="15" customHeight="1" x14ac:dyDescent="0.3">
      <c r="B96" s="26" t="s">
        <v>266</v>
      </c>
      <c r="C96" s="171"/>
      <c r="D96" s="171">
        <v>76</v>
      </c>
      <c r="E96" s="173">
        <v>8517018.5600000005</v>
      </c>
      <c r="F96" s="24"/>
    </row>
    <row r="97" spans="2:6" ht="15" customHeight="1" x14ac:dyDescent="0.3">
      <c r="B97" s="26" t="s">
        <v>267</v>
      </c>
      <c r="C97" s="171"/>
      <c r="D97" s="171">
        <v>65</v>
      </c>
      <c r="E97" s="173">
        <v>21299133.699999999</v>
      </c>
      <c r="F97" s="24"/>
    </row>
    <row r="98" spans="2:6" ht="15" customHeight="1" x14ac:dyDescent="0.3">
      <c r="B98" s="26" t="s">
        <v>273</v>
      </c>
      <c r="C98" s="171"/>
      <c r="D98" s="171">
        <v>91</v>
      </c>
      <c r="E98" s="173">
        <v>17480099.199999999</v>
      </c>
      <c r="F98" s="24"/>
    </row>
    <row r="99" spans="2:6" ht="15" customHeight="1" x14ac:dyDescent="0.3">
      <c r="B99" s="26" t="s">
        <v>274</v>
      </c>
      <c r="C99" s="171"/>
      <c r="D99" s="171">
        <v>90</v>
      </c>
      <c r="E99" s="173">
        <v>4684993.68</v>
      </c>
      <c r="F99" s="24"/>
    </row>
    <row r="100" spans="2:6" ht="15" customHeight="1" x14ac:dyDescent="0.3">
      <c r="B100" s="26" t="s">
        <v>275</v>
      </c>
      <c r="C100" s="171"/>
      <c r="D100" s="171">
        <v>93</v>
      </c>
      <c r="E100" s="173">
        <v>11804575.58</v>
      </c>
      <c r="F100" s="24"/>
    </row>
    <row r="101" spans="2:6" ht="15" customHeight="1" x14ac:dyDescent="0.3">
      <c r="B101" s="26" t="s">
        <v>276</v>
      </c>
      <c r="C101" s="171"/>
      <c r="D101" s="171">
        <v>154</v>
      </c>
      <c r="E101" s="173">
        <v>29597128.710000001</v>
      </c>
      <c r="F101" s="24"/>
    </row>
    <row r="102" spans="2:6" ht="15" customHeight="1" x14ac:dyDescent="0.3">
      <c r="B102" s="26" t="s">
        <v>277</v>
      </c>
      <c r="C102" s="171"/>
      <c r="D102" s="171">
        <v>116</v>
      </c>
      <c r="E102" s="173">
        <v>14797513.619999999</v>
      </c>
      <c r="F102" s="24"/>
    </row>
    <row r="103" spans="2:6" ht="15" customHeight="1" x14ac:dyDescent="0.3">
      <c r="B103" s="26" t="s">
        <v>278</v>
      </c>
      <c r="C103" s="171"/>
      <c r="D103" s="171">
        <v>94</v>
      </c>
      <c r="E103" s="173">
        <v>11801206.16</v>
      </c>
      <c r="F103" s="24"/>
    </row>
    <row r="104" spans="2:6" ht="15" customHeight="1" x14ac:dyDescent="0.3">
      <c r="B104" s="26" t="s">
        <v>279</v>
      </c>
      <c r="C104" s="171"/>
      <c r="D104" s="171">
        <v>120</v>
      </c>
      <c r="E104" s="173">
        <v>15451402.16</v>
      </c>
      <c r="F104" s="24"/>
    </row>
    <row r="105" spans="2:6" ht="15" customHeight="1" x14ac:dyDescent="0.3">
      <c r="B105" s="26" t="s">
        <v>280</v>
      </c>
      <c r="C105" s="171"/>
      <c r="D105" s="171">
        <v>139</v>
      </c>
      <c r="E105" s="173">
        <v>13378903.84</v>
      </c>
      <c r="F105" s="24"/>
    </row>
    <row r="106" spans="2:6" ht="15" customHeight="1" x14ac:dyDescent="0.3">
      <c r="B106" s="26" t="s">
        <v>282</v>
      </c>
      <c r="C106" s="171"/>
      <c r="D106" s="171">
        <v>143</v>
      </c>
      <c r="E106" s="173">
        <v>16594723.609999999</v>
      </c>
      <c r="F106" s="24"/>
    </row>
    <row r="107" spans="2:6" ht="15" customHeight="1" x14ac:dyDescent="0.3">
      <c r="B107" s="26" t="s">
        <v>283</v>
      </c>
      <c r="C107" s="171"/>
      <c r="D107" s="171">
        <v>105</v>
      </c>
      <c r="E107" s="173">
        <v>22752592.780000001</v>
      </c>
      <c r="F107" s="24"/>
    </row>
    <row r="108" spans="2:6" ht="15" customHeight="1" x14ac:dyDescent="0.3">
      <c r="B108" s="26" t="s">
        <v>284</v>
      </c>
      <c r="C108" s="171"/>
      <c r="D108" s="171">
        <v>73</v>
      </c>
      <c r="E108" s="173">
        <v>9525376.6199999992</v>
      </c>
      <c r="F108" s="24"/>
    </row>
    <row r="109" spans="2:6" ht="15" customHeight="1" x14ac:dyDescent="0.3">
      <c r="B109" s="26" t="s">
        <v>287</v>
      </c>
      <c r="C109" s="171"/>
      <c r="D109" s="171">
        <v>92</v>
      </c>
      <c r="E109" s="173">
        <v>15757550.970000001</v>
      </c>
      <c r="F109" s="24"/>
    </row>
    <row r="110" spans="2:6" ht="15" customHeight="1" x14ac:dyDescent="0.3">
      <c r="B110" s="26" t="s">
        <v>290</v>
      </c>
      <c r="C110" s="171"/>
      <c r="D110" s="171">
        <v>116</v>
      </c>
      <c r="E110" s="173">
        <v>84907145.469999999</v>
      </c>
      <c r="F110" s="24"/>
    </row>
    <row r="111" spans="2:6" ht="15" customHeight="1" x14ac:dyDescent="0.3">
      <c r="B111" s="26" t="s">
        <v>291</v>
      </c>
      <c r="C111" s="171"/>
      <c r="D111" s="171">
        <v>155</v>
      </c>
      <c r="E111" s="173">
        <v>64773839.009999998</v>
      </c>
      <c r="F111" s="24"/>
    </row>
    <row r="112" spans="2:6" ht="15" customHeight="1" x14ac:dyDescent="0.3">
      <c r="B112" s="26" t="s">
        <v>292</v>
      </c>
      <c r="C112" s="171"/>
      <c r="D112" s="171">
        <v>118</v>
      </c>
      <c r="E112" s="173">
        <v>92540275.379999995</v>
      </c>
      <c r="F112" s="24"/>
    </row>
    <row r="113" spans="2:6" ht="15" customHeight="1" x14ac:dyDescent="0.3">
      <c r="B113" s="26" t="s">
        <v>293</v>
      </c>
      <c r="C113" s="171"/>
      <c r="D113" s="171">
        <v>107</v>
      </c>
      <c r="E113" s="173">
        <v>101360076.13</v>
      </c>
      <c r="F113" s="24"/>
    </row>
    <row r="114" spans="2:6" ht="15" customHeight="1" x14ac:dyDescent="0.3">
      <c r="B114" s="26" t="s">
        <v>294</v>
      </c>
      <c r="C114" s="171"/>
      <c r="D114" s="171">
        <v>129</v>
      </c>
      <c r="E114" s="173">
        <v>125449152.94</v>
      </c>
      <c r="F114" s="24"/>
    </row>
    <row r="115" spans="2:6" ht="15" customHeight="1" x14ac:dyDescent="0.3">
      <c r="B115" s="26" t="s">
        <v>301</v>
      </c>
      <c r="C115" s="171"/>
      <c r="D115" s="171">
        <v>86</v>
      </c>
      <c r="E115" s="173">
        <v>65052360.780000001</v>
      </c>
      <c r="F115" s="24"/>
    </row>
    <row r="116" spans="2:6" ht="15" customHeight="1" x14ac:dyDescent="0.3">
      <c r="B116" s="26" t="s">
        <v>306</v>
      </c>
      <c r="C116" s="171"/>
      <c r="D116" s="171">
        <v>75</v>
      </c>
      <c r="E116" s="173">
        <v>4642025.22</v>
      </c>
      <c r="F116" s="24"/>
    </row>
    <row r="117" spans="2:6" ht="15" customHeight="1" x14ac:dyDescent="0.3">
      <c r="B117" s="26" t="s">
        <v>307</v>
      </c>
      <c r="C117" s="171"/>
      <c r="D117" s="171">
        <v>91</v>
      </c>
      <c r="E117" s="173">
        <v>80250900.329999998</v>
      </c>
      <c r="F117" s="24"/>
    </row>
    <row r="118" spans="2:6" ht="15" customHeight="1" x14ac:dyDescent="0.3">
      <c r="B118" s="26" t="s">
        <v>308</v>
      </c>
      <c r="C118" s="171"/>
      <c r="D118" s="171">
        <v>101</v>
      </c>
      <c r="E118" s="173">
        <v>147388273.16999999</v>
      </c>
      <c r="F118" s="24"/>
    </row>
    <row r="119" spans="2:6" ht="15" customHeight="1" x14ac:dyDescent="0.3">
      <c r="B119" s="26" t="s">
        <v>309</v>
      </c>
      <c r="C119" s="171"/>
      <c r="D119" s="171">
        <v>102</v>
      </c>
      <c r="E119" s="173">
        <v>59431964.090000004</v>
      </c>
      <c r="F119" s="24"/>
    </row>
    <row r="120" spans="2:6" ht="15" customHeight="1" x14ac:dyDescent="0.3">
      <c r="B120" s="26" t="s">
        <v>314</v>
      </c>
      <c r="C120" s="171"/>
      <c r="D120" s="171">
        <v>106</v>
      </c>
      <c r="E120" s="173">
        <v>151725068.05000001</v>
      </c>
      <c r="F120" s="24"/>
    </row>
    <row r="121" spans="2:6" ht="15" customHeight="1" x14ac:dyDescent="0.3">
      <c r="B121" s="26" t="s">
        <v>315</v>
      </c>
      <c r="C121" s="171"/>
      <c r="D121" s="171">
        <v>59</v>
      </c>
      <c r="E121" s="173">
        <v>91116625.480000004</v>
      </c>
      <c r="F121" s="24"/>
    </row>
    <row r="122" spans="2:6" ht="15" customHeight="1" x14ac:dyDescent="0.3">
      <c r="B122" s="26" t="s">
        <v>316</v>
      </c>
      <c r="C122" s="171"/>
      <c r="D122" s="171">
        <v>60</v>
      </c>
      <c r="E122" s="173">
        <v>67704682.430000007</v>
      </c>
      <c r="F122" s="24"/>
    </row>
    <row r="123" spans="2:6" ht="15" customHeight="1" x14ac:dyDescent="0.3">
      <c r="B123" s="26" t="s">
        <v>317</v>
      </c>
      <c r="C123" s="171"/>
      <c r="D123" s="171">
        <v>68</v>
      </c>
      <c r="E123" s="173">
        <v>39175094.420000002</v>
      </c>
      <c r="F123" s="24"/>
    </row>
    <row r="124" spans="2:6" ht="15" customHeight="1" x14ac:dyDescent="0.3">
      <c r="B124" s="26" t="s">
        <v>318</v>
      </c>
      <c r="C124" s="171"/>
      <c r="D124" s="171">
        <v>74</v>
      </c>
      <c r="E124" s="173">
        <v>61001696.990000002</v>
      </c>
      <c r="F124" s="24"/>
    </row>
    <row r="125" spans="2:6" ht="15" customHeight="1" x14ac:dyDescent="0.3">
      <c r="B125" s="26" t="s">
        <v>319</v>
      </c>
      <c r="C125" s="171"/>
      <c r="D125" s="171">
        <v>103</v>
      </c>
      <c r="E125" s="173">
        <v>108528824.92</v>
      </c>
      <c r="F125" s="24"/>
    </row>
    <row r="126" spans="2:6" ht="15" customHeight="1" x14ac:dyDescent="0.3">
      <c r="B126" s="26" t="s">
        <v>320</v>
      </c>
      <c r="C126" s="171"/>
      <c r="D126" s="171">
        <v>95</v>
      </c>
      <c r="E126" s="173">
        <v>145354857.27000001</v>
      </c>
      <c r="F126" s="24"/>
    </row>
    <row r="127" spans="2:6" ht="15" customHeight="1" x14ac:dyDescent="0.3">
      <c r="B127" s="26" t="s">
        <v>343</v>
      </c>
      <c r="C127" s="171"/>
      <c r="D127" s="171">
        <v>55</v>
      </c>
      <c r="E127" s="173">
        <v>122417669.58</v>
      </c>
      <c r="F127" s="24"/>
    </row>
    <row r="128" spans="2:6" ht="15" customHeight="1" x14ac:dyDescent="0.3">
      <c r="B128" s="26" t="s">
        <v>344</v>
      </c>
      <c r="C128" s="171"/>
      <c r="D128" s="171">
        <v>52</v>
      </c>
      <c r="E128" s="173">
        <v>96740248.010000005</v>
      </c>
      <c r="F128" s="24"/>
    </row>
    <row r="129" spans="2:6" ht="15" customHeight="1" x14ac:dyDescent="0.3">
      <c r="B129" s="26" t="s">
        <v>345</v>
      </c>
      <c r="C129" s="171"/>
      <c r="D129" s="171">
        <v>53</v>
      </c>
      <c r="E129" s="173">
        <v>8819009.9900000002</v>
      </c>
      <c r="F129" s="24"/>
    </row>
    <row r="130" spans="2:6" ht="15" customHeight="1" x14ac:dyDescent="0.3">
      <c r="B130" s="26" t="s">
        <v>346</v>
      </c>
      <c r="C130" s="171"/>
      <c r="D130" s="171">
        <v>63</v>
      </c>
      <c r="E130" s="173">
        <v>146968583.63</v>
      </c>
      <c r="F130" s="24"/>
    </row>
    <row r="131" spans="2:6" ht="15" customHeight="1" x14ac:dyDescent="0.3">
      <c r="B131" s="26" t="s">
        <v>347</v>
      </c>
      <c r="C131" s="171"/>
      <c r="D131" s="171">
        <v>66</v>
      </c>
      <c r="E131" s="173">
        <v>30122109.91</v>
      </c>
      <c r="F131" s="24"/>
    </row>
    <row r="132" spans="2:6" ht="15" customHeight="1" x14ac:dyDescent="0.3">
      <c r="B132" s="26" t="s">
        <v>348</v>
      </c>
      <c r="C132" s="171"/>
      <c r="D132" s="171">
        <v>68</v>
      </c>
      <c r="E132" s="173">
        <v>116380568.16</v>
      </c>
      <c r="F132" s="24"/>
    </row>
    <row r="133" spans="2:6" ht="15" customHeight="1" x14ac:dyDescent="0.3">
      <c r="B133" s="26" t="s">
        <v>349</v>
      </c>
      <c r="C133" s="171"/>
      <c r="D133" s="171">
        <v>71</v>
      </c>
      <c r="E133" s="173">
        <v>127082052.43000001</v>
      </c>
      <c r="F133" s="24"/>
    </row>
    <row r="134" spans="2:6" ht="15" customHeight="1" x14ac:dyDescent="0.3">
      <c r="B134" s="26" t="s">
        <v>350</v>
      </c>
      <c r="C134" s="171"/>
      <c r="D134" s="171">
        <v>86</v>
      </c>
      <c r="E134" s="173">
        <v>245725064.24000001</v>
      </c>
      <c r="F134" s="24"/>
    </row>
    <row r="135" spans="2:6" ht="15" customHeight="1" x14ac:dyDescent="0.3">
      <c r="B135" s="26" t="s">
        <v>351</v>
      </c>
      <c r="C135" s="171"/>
      <c r="D135" s="171">
        <v>73</v>
      </c>
      <c r="E135" s="173">
        <v>153298999.56</v>
      </c>
      <c r="F135" s="24"/>
    </row>
    <row r="136" spans="2:6" ht="15" customHeight="1" x14ac:dyDescent="0.3">
      <c r="B136" s="26" t="s">
        <v>356</v>
      </c>
      <c r="C136" s="171"/>
      <c r="D136" s="171">
        <v>88</v>
      </c>
      <c r="E136" s="173">
        <v>149712825.25</v>
      </c>
      <c r="F136" s="24"/>
    </row>
    <row r="137" spans="2:6" ht="15" customHeight="1" x14ac:dyDescent="0.3">
      <c r="B137" s="26" t="s">
        <v>360</v>
      </c>
      <c r="C137" s="171"/>
      <c r="D137" s="171">
        <v>75</v>
      </c>
      <c r="E137" s="173">
        <v>65814882.520000003</v>
      </c>
      <c r="F137" s="24"/>
    </row>
    <row r="138" spans="2:6" ht="15" customHeight="1" x14ac:dyDescent="0.3">
      <c r="B138" s="26" t="s">
        <v>376</v>
      </c>
      <c r="C138" s="171"/>
      <c r="D138" s="171">
        <v>106</v>
      </c>
      <c r="E138" s="173">
        <v>236676403.58000001</v>
      </c>
      <c r="F138" s="24"/>
    </row>
    <row r="139" spans="2:6" ht="15" customHeight="1" x14ac:dyDescent="0.3">
      <c r="B139" s="26" t="s">
        <v>377</v>
      </c>
      <c r="C139" s="171"/>
      <c r="D139" s="171">
        <v>64</v>
      </c>
      <c r="E139" s="173">
        <v>146717245.38999999</v>
      </c>
      <c r="F139" s="24"/>
    </row>
    <row r="140" spans="2:6" ht="15" customHeight="1" x14ac:dyDescent="0.3">
      <c r="B140" s="26" t="s">
        <v>399</v>
      </c>
      <c r="C140" s="171"/>
      <c r="D140" s="171">
        <v>70</v>
      </c>
      <c r="E140" s="173">
        <v>33117299.289999999</v>
      </c>
      <c r="F140" s="24"/>
    </row>
    <row r="141" spans="2:6" ht="15" customHeight="1" x14ac:dyDescent="0.3">
      <c r="B141" s="26" t="s">
        <v>400</v>
      </c>
      <c r="C141" s="171"/>
      <c r="D141" s="171">
        <v>81</v>
      </c>
      <c r="E141" s="173">
        <v>97737144.730000004</v>
      </c>
      <c r="F141" s="24"/>
    </row>
    <row r="142" spans="2:6" ht="15" customHeight="1" x14ac:dyDescent="0.3">
      <c r="B142" s="26" t="s">
        <v>401</v>
      </c>
      <c r="C142" s="171"/>
      <c r="D142" s="171">
        <v>105</v>
      </c>
      <c r="E142" s="173">
        <v>209477816.59</v>
      </c>
      <c r="F142" s="24"/>
    </row>
    <row r="143" spans="2:6" ht="15" customHeight="1" x14ac:dyDescent="0.3">
      <c r="B143" s="26" t="s">
        <v>404</v>
      </c>
      <c r="C143" s="171"/>
      <c r="D143" s="171">
        <v>72</v>
      </c>
      <c r="E143" s="173">
        <v>41460781.969999999</v>
      </c>
      <c r="F143" s="24"/>
    </row>
    <row r="144" spans="2:6" ht="15" customHeight="1" x14ac:dyDescent="0.3">
      <c r="B144" s="26" t="s">
        <v>410</v>
      </c>
      <c r="C144" s="171"/>
      <c r="D144" s="171">
        <v>85</v>
      </c>
      <c r="E144" s="173">
        <v>55326507.200000003</v>
      </c>
      <c r="F144" s="24"/>
    </row>
    <row r="145" spans="2:6" ht="15" customHeight="1" x14ac:dyDescent="0.3">
      <c r="B145" s="26" t="s">
        <v>411</v>
      </c>
      <c r="C145" s="171"/>
      <c r="D145" s="171">
        <v>81</v>
      </c>
      <c r="E145" s="173">
        <v>52817810.270000003</v>
      </c>
      <c r="F145" s="24"/>
    </row>
    <row r="146" spans="2:6" ht="15" customHeight="1" x14ac:dyDescent="0.3">
      <c r="B146" s="26" t="s">
        <v>414</v>
      </c>
      <c r="C146" s="171"/>
      <c r="D146" s="171">
        <v>79</v>
      </c>
      <c r="E146" s="173">
        <v>82719961.650000006</v>
      </c>
      <c r="F146" s="24"/>
    </row>
    <row r="147" spans="2:6" ht="15" customHeight="1" x14ac:dyDescent="0.3">
      <c r="B147" s="26" t="s">
        <v>430</v>
      </c>
      <c r="C147" s="171"/>
      <c r="D147" s="171">
        <v>83</v>
      </c>
      <c r="E147" s="173">
        <v>67738865.799999997</v>
      </c>
      <c r="F147" s="24"/>
    </row>
    <row r="148" spans="2:6" ht="15" customHeight="1" x14ac:dyDescent="0.3">
      <c r="B148" s="26" t="s">
        <v>447</v>
      </c>
      <c r="C148" s="171"/>
      <c r="D148" s="171">
        <v>100</v>
      </c>
      <c r="E148" s="173">
        <v>86204864.640000001</v>
      </c>
      <c r="F148" s="24"/>
    </row>
    <row r="149" spans="2:6" ht="15" customHeight="1" x14ac:dyDescent="0.3">
      <c r="B149" s="26" t="s">
        <v>486</v>
      </c>
      <c r="C149" s="171"/>
      <c r="D149" s="171">
        <v>92</v>
      </c>
      <c r="E149" s="173">
        <v>64399435.399999999</v>
      </c>
      <c r="F149" s="24"/>
    </row>
    <row r="150" spans="2:6" ht="15" customHeight="1" x14ac:dyDescent="0.3">
      <c r="B150" s="26" t="s">
        <v>487</v>
      </c>
      <c r="C150" s="171"/>
      <c r="D150" s="171">
        <v>91</v>
      </c>
      <c r="E150" s="173">
        <v>325721994.36000001</v>
      </c>
      <c r="F150" s="24"/>
    </row>
    <row r="151" spans="2:6" ht="15" customHeight="1" x14ac:dyDescent="0.3">
      <c r="B151" s="26" t="s">
        <v>488</v>
      </c>
      <c r="C151" s="171"/>
      <c r="D151" s="171">
        <v>71</v>
      </c>
      <c r="E151" s="173">
        <v>162184680.22999999</v>
      </c>
      <c r="F151" s="24"/>
    </row>
    <row r="152" spans="2:6" ht="15" customHeight="1" x14ac:dyDescent="0.3">
      <c r="B152" s="26" t="s">
        <v>489</v>
      </c>
      <c r="C152" s="171"/>
      <c r="D152" s="171">
        <v>69</v>
      </c>
      <c r="E152" s="173">
        <v>33742236.68</v>
      </c>
      <c r="F152" s="24"/>
    </row>
    <row r="153" spans="2:6" ht="15" customHeight="1" x14ac:dyDescent="0.3">
      <c r="B153" s="26" t="s">
        <v>490</v>
      </c>
      <c r="C153" s="171"/>
      <c r="D153" s="171">
        <v>78</v>
      </c>
      <c r="E153" s="173">
        <v>200017322.69</v>
      </c>
      <c r="F153" s="24"/>
    </row>
    <row r="154" spans="2:6" ht="15" customHeight="1" x14ac:dyDescent="0.3">
      <c r="B154" s="26" t="s">
        <v>496</v>
      </c>
      <c r="C154" s="171"/>
      <c r="D154" s="171">
        <v>75</v>
      </c>
      <c r="E154" s="173">
        <v>72598260.900000006</v>
      </c>
      <c r="F154" s="24"/>
    </row>
    <row r="155" spans="2:6" ht="15" customHeight="1" x14ac:dyDescent="0.3">
      <c r="B155" s="56"/>
    </row>
    <row r="156" spans="2:6" ht="15" customHeight="1" x14ac:dyDescent="0.3">
      <c r="B156" s="93" t="s">
        <v>261</v>
      </c>
      <c r="F156" s="24"/>
    </row>
  </sheetData>
  <mergeCells count="3">
    <mergeCell ref="A1:A4"/>
    <mergeCell ref="B3:B4"/>
    <mergeCell ref="C3:E3"/>
  </mergeCells>
  <phoneticPr fontId="39" type="noConversion"/>
  <hyperlinks>
    <hyperlink ref="A1:A4" location="Indice!A1" display="Indice" xr:uid="{00000000-0004-0000-0F00-000000000000}"/>
  </hyperlinks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Hoja14">
    <pageSetUpPr fitToPage="1"/>
  </sheetPr>
  <dimension ref="A1:Q156"/>
  <sheetViews>
    <sheetView showGridLines="0" workbookViewId="0">
      <pane xSplit="2" ySplit="4" topLeftCell="C141" activePane="bottomRight" state="frozen"/>
      <selection activeCell="G22" sqref="G22"/>
      <selection pane="topRight" activeCell="G22" sqref="G22"/>
      <selection pane="bottomLeft" activeCell="G22" sqref="G22"/>
      <selection pane="bottomRight" sqref="A1:A4"/>
    </sheetView>
  </sheetViews>
  <sheetFormatPr baseColWidth="10" defaultColWidth="11.44140625" defaultRowHeight="14.4" x14ac:dyDescent="0.3"/>
  <cols>
    <col min="1" max="1" width="7.109375" style="23" customWidth="1"/>
    <col min="2" max="2" width="15.6640625" style="23" customWidth="1"/>
    <col min="3" max="3" width="21.6640625" style="23" customWidth="1"/>
    <col min="4" max="4" width="24.5546875" style="68" customWidth="1"/>
    <col min="5" max="5" width="1.6640625" style="23" customWidth="1"/>
    <col min="6" max="6" width="15.6640625" style="23" customWidth="1"/>
    <col min="7" max="7" width="21.6640625" style="23" customWidth="1"/>
    <col min="8" max="8" width="21.6640625" style="68" customWidth="1"/>
    <col min="9" max="9" width="1.6640625" style="23" customWidth="1"/>
    <col min="10" max="10" width="15.6640625" style="23" customWidth="1"/>
    <col min="11" max="12" width="21.6640625" style="68" customWidth="1"/>
    <col min="13" max="14" width="1.6640625" style="23" customWidth="1"/>
    <col min="15" max="15" width="9.109375" style="23" customWidth="1"/>
    <col min="16" max="16" width="14.6640625" style="23" bestFit="1" customWidth="1"/>
    <col min="17" max="226" width="9.109375" style="23" customWidth="1"/>
    <col min="227" max="16384" width="11.44140625" style="23"/>
  </cols>
  <sheetData>
    <row r="1" spans="1:15" ht="55.5" customHeight="1" x14ac:dyDescent="0.3">
      <c r="A1" s="284" t="s">
        <v>170</v>
      </c>
      <c r="B1" s="328" t="s">
        <v>203</v>
      </c>
      <c r="C1" s="329"/>
      <c r="D1" s="330"/>
      <c r="F1" s="59"/>
      <c r="J1" s="47"/>
    </row>
    <row r="2" spans="1:15" ht="20.100000000000001" customHeight="1" x14ac:dyDescent="0.3">
      <c r="A2" s="284"/>
      <c r="B2" s="331" t="s">
        <v>114</v>
      </c>
      <c r="C2" s="332"/>
      <c r="D2" s="333"/>
      <c r="F2" s="334" t="s">
        <v>113</v>
      </c>
      <c r="G2" s="335"/>
      <c r="H2" s="336"/>
      <c r="J2" s="334" t="s">
        <v>115</v>
      </c>
      <c r="K2" s="335"/>
      <c r="L2" s="336"/>
    </row>
    <row r="3" spans="1:15" s="24" customFormat="1" ht="20.100000000000001" customHeight="1" x14ac:dyDescent="0.3">
      <c r="A3" s="327"/>
      <c r="B3" s="337" t="s">
        <v>155</v>
      </c>
      <c r="C3" s="338"/>
      <c r="D3" s="339"/>
      <c r="F3" s="337" t="s">
        <v>155</v>
      </c>
      <c r="G3" s="338"/>
      <c r="H3" s="339"/>
      <c r="J3" s="337" t="s">
        <v>155</v>
      </c>
      <c r="K3" s="338"/>
      <c r="L3" s="339"/>
    </row>
    <row r="4" spans="1:15" s="24" customFormat="1" ht="20.100000000000001" customHeight="1" x14ac:dyDescent="0.3">
      <c r="A4" s="284"/>
      <c r="B4" s="42" t="s">
        <v>109</v>
      </c>
      <c r="C4" s="42" t="s">
        <v>111</v>
      </c>
      <c r="D4" s="166" t="s">
        <v>110</v>
      </c>
      <c r="F4" s="43" t="s">
        <v>109</v>
      </c>
      <c r="G4" s="42" t="s">
        <v>111</v>
      </c>
      <c r="H4" s="166" t="s">
        <v>110</v>
      </c>
      <c r="J4" s="44" t="s">
        <v>109</v>
      </c>
      <c r="K4" s="227" t="s">
        <v>111</v>
      </c>
      <c r="L4" s="166" t="s">
        <v>110</v>
      </c>
    </row>
    <row r="5" spans="1:15" s="27" customFormat="1" ht="15" customHeight="1" x14ac:dyDescent="0.3">
      <c r="B5" s="45" t="s">
        <v>3</v>
      </c>
      <c r="C5" s="174">
        <v>955074</v>
      </c>
      <c r="D5" s="175">
        <v>11642097225424</v>
      </c>
      <c r="F5" s="45" t="s">
        <v>3</v>
      </c>
      <c r="G5" s="174">
        <v>16657</v>
      </c>
      <c r="H5" s="175">
        <v>233622791592</v>
      </c>
      <c r="J5" s="45" t="s">
        <v>3</v>
      </c>
      <c r="K5" s="228">
        <f>C5-G5</f>
        <v>938417</v>
      </c>
      <c r="L5" s="228">
        <f>D5-H5</f>
        <v>11408474433832</v>
      </c>
      <c r="O5" s="32"/>
    </row>
    <row r="6" spans="1:15" s="27" customFormat="1" ht="15" customHeight="1" x14ac:dyDescent="0.3">
      <c r="B6" s="45" t="s">
        <v>4</v>
      </c>
      <c r="C6" s="174">
        <v>1029518</v>
      </c>
      <c r="D6" s="175">
        <v>11785785658604</v>
      </c>
      <c r="F6" s="45" t="s">
        <v>4</v>
      </c>
      <c r="G6" s="174">
        <v>19514</v>
      </c>
      <c r="H6" s="175">
        <v>270980774215</v>
      </c>
      <c r="J6" s="45" t="s">
        <v>4</v>
      </c>
      <c r="K6" s="228">
        <f t="shared" ref="K6:L63" si="0">C6-G6</f>
        <v>1010004</v>
      </c>
      <c r="L6" s="228">
        <f t="shared" si="0"/>
        <v>11514804884389</v>
      </c>
    </row>
    <row r="7" spans="1:15" s="27" customFormat="1" ht="15" customHeight="1" x14ac:dyDescent="0.3">
      <c r="B7" s="45" t="s">
        <v>5</v>
      </c>
      <c r="C7" s="174">
        <v>954178</v>
      </c>
      <c r="D7" s="175">
        <v>11213825440955</v>
      </c>
      <c r="F7" s="45" t="s">
        <v>5</v>
      </c>
      <c r="G7" s="174">
        <v>18364</v>
      </c>
      <c r="H7" s="175">
        <v>248328170584</v>
      </c>
      <c r="J7" s="45" t="s">
        <v>5</v>
      </c>
      <c r="K7" s="228">
        <f t="shared" si="0"/>
        <v>935814</v>
      </c>
      <c r="L7" s="228">
        <f t="shared" si="0"/>
        <v>10965497270371</v>
      </c>
    </row>
    <row r="8" spans="1:15" s="27" customFormat="1" ht="15" customHeight="1" x14ac:dyDescent="0.3">
      <c r="B8" s="45" t="s">
        <v>6</v>
      </c>
      <c r="C8" s="174">
        <v>891328</v>
      </c>
      <c r="D8" s="175">
        <v>10598538037862</v>
      </c>
      <c r="F8" s="45" t="s">
        <v>6</v>
      </c>
      <c r="G8" s="174">
        <v>16860</v>
      </c>
      <c r="H8" s="175">
        <v>237505887578</v>
      </c>
      <c r="J8" s="45" t="s">
        <v>6</v>
      </c>
      <c r="K8" s="228">
        <f t="shared" si="0"/>
        <v>874468</v>
      </c>
      <c r="L8" s="228">
        <f t="shared" si="0"/>
        <v>10361032150284</v>
      </c>
    </row>
    <row r="9" spans="1:15" s="27" customFormat="1" ht="15" customHeight="1" x14ac:dyDescent="0.3">
      <c r="B9" s="45" t="s">
        <v>7</v>
      </c>
      <c r="C9" s="174">
        <v>981748</v>
      </c>
      <c r="D9" s="175">
        <v>10974900955926</v>
      </c>
      <c r="F9" s="45" t="s">
        <v>7</v>
      </c>
      <c r="G9" s="174">
        <v>19293</v>
      </c>
      <c r="H9" s="175">
        <v>250771679791</v>
      </c>
      <c r="J9" s="45" t="s">
        <v>7</v>
      </c>
      <c r="K9" s="228">
        <f t="shared" si="0"/>
        <v>962455</v>
      </c>
      <c r="L9" s="228">
        <f t="shared" si="0"/>
        <v>10724129276135</v>
      </c>
    </row>
    <row r="10" spans="1:15" s="27" customFormat="1" ht="15" customHeight="1" x14ac:dyDescent="0.3">
      <c r="B10" s="45" t="s">
        <v>8</v>
      </c>
      <c r="C10" s="174">
        <v>931587</v>
      </c>
      <c r="D10" s="175">
        <v>10953547924904</v>
      </c>
      <c r="F10" s="45" t="s">
        <v>8</v>
      </c>
      <c r="G10" s="174">
        <v>18541</v>
      </c>
      <c r="H10" s="175">
        <v>244773878234</v>
      </c>
      <c r="J10" s="45" t="s">
        <v>8</v>
      </c>
      <c r="K10" s="228">
        <f t="shared" si="0"/>
        <v>913046</v>
      </c>
      <c r="L10" s="228">
        <f t="shared" si="0"/>
        <v>10708774046670</v>
      </c>
    </row>
    <row r="11" spans="1:15" s="27" customFormat="1" ht="15" customHeight="1" x14ac:dyDescent="0.3">
      <c r="B11" s="45" t="s">
        <v>9</v>
      </c>
      <c r="C11" s="174">
        <v>929119</v>
      </c>
      <c r="D11" s="175">
        <v>10912631112662</v>
      </c>
      <c r="F11" s="45" t="s">
        <v>9</v>
      </c>
      <c r="G11" s="174">
        <v>18524</v>
      </c>
      <c r="H11" s="175">
        <v>258040044451</v>
      </c>
      <c r="J11" s="45" t="s">
        <v>9</v>
      </c>
      <c r="K11" s="228">
        <f t="shared" si="0"/>
        <v>910595</v>
      </c>
      <c r="L11" s="228">
        <f t="shared" si="0"/>
        <v>10654591068211</v>
      </c>
    </row>
    <row r="12" spans="1:15" s="27" customFormat="1" ht="15" customHeight="1" x14ac:dyDescent="0.3">
      <c r="B12" s="45" t="s">
        <v>10</v>
      </c>
      <c r="C12" s="174">
        <v>931898</v>
      </c>
      <c r="D12" s="175">
        <v>10642789359427</v>
      </c>
      <c r="F12" s="45" t="s">
        <v>10</v>
      </c>
      <c r="G12" s="174">
        <v>18191</v>
      </c>
      <c r="H12" s="175">
        <v>230332659465</v>
      </c>
      <c r="J12" s="45" t="s">
        <v>10</v>
      </c>
      <c r="K12" s="228">
        <f t="shared" si="0"/>
        <v>913707</v>
      </c>
      <c r="L12" s="228">
        <f t="shared" si="0"/>
        <v>10412456699962</v>
      </c>
    </row>
    <row r="13" spans="1:15" s="27" customFormat="1" ht="15" customHeight="1" x14ac:dyDescent="0.3">
      <c r="B13" s="45" t="s">
        <v>11</v>
      </c>
      <c r="C13" s="174">
        <v>1004333</v>
      </c>
      <c r="D13" s="175">
        <v>11609395039746</v>
      </c>
      <c r="F13" s="45" t="s">
        <v>11</v>
      </c>
      <c r="G13" s="174">
        <v>20010</v>
      </c>
      <c r="H13" s="175">
        <v>264447429011</v>
      </c>
      <c r="J13" s="45" t="s">
        <v>11</v>
      </c>
      <c r="K13" s="228">
        <f t="shared" si="0"/>
        <v>984323</v>
      </c>
      <c r="L13" s="228">
        <f t="shared" si="0"/>
        <v>11344947610735</v>
      </c>
    </row>
    <row r="14" spans="1:15" s="27" customFormat="1" ht="15" customHeight="1" x14ac:dyDescent="0.3">
      <c r="B14" s="45" t="s">
        <v>12</v>
      </c>
      <c r="C14" s="174">
        <v>911638</v>
      </c>
      <c r="D14" s="175">
        <v>10219582982746</v>
      </c>
      <c r="F14" s="45" t="s">
        <v>12</v>
      </c>
      <c r="G14" s="174">
        <v>16861</v>
      </c>
      <c r="H14" s="175">
        <v>227423356128</v>
      </c>
      <c r="J14" s="45" t="s">
        <v>12</v>
      </c>
      <c r="K14" s="228">
        <f t="shared" si="0"/>
        <v>894777</v>
      </c>
      <c r="L14" s="228">
        <f t="shared" si="0"/>
        <v>9992159626618</v>
      </c>
    </row>
    <row r="15" spans="1:15" s="27" customFormat="1" ht="15" customHeight="1" x14ac:dyDescent="0.3">
      <c r="B15" s="45" t="s">
        <v>13</v>
      </c>
      <c r="C15" s="174">
        <v>995882</v>
      </c>
      <c r="D15" s="175">
        <v>11314015541034</v>
      </c>
      <c r="F15" s="45" t="s">
        <v>13</v>
      </c>
      <c r="G15" s="174">
        <v>17264</v>
      </c>
      <c r="H15" s="175">
        <v>220756454977</v>
      </c>
      <c r="J15" s="45" t="s">
        <v>13</v>
      </c>
      <c r="K15" s="228">
        <f t="shared" si="0"/>
        <v>978618</v>
      </c>
      <c r="L15" s="228">
        <f t="shared" si="0"/>
        <v>11093259086057</v>
      </c>
    </row>
    <row r="16" spans="1:15" s="27" customFormat="1" ht="15" customHeight="1" x14ac:dyDescent="0.3">
      <c r="B16" s="45" t="s">
        <v>14</v>
      </c>
      <c r="C16" s="174">
        <v>1038903</v>
      </c>
      <c r="D16" s="175">
        <v>11926505242080</v>
      </c>
      <c r="F16" s="45" t="s">
        <v>14</v>
      </c>
      <c r="G16" s="174">
        <v>19603</v>
      </c>
      <c r="H16" s="175">
        <v>330972285248</v>
      </c>
      <c r="J16" s="45" t="s">
        <v>14</v>
      </c>
      <c r="K16" s="228">
        <f t="shared" si="0"/>
        <v>1019300</v>
      </c>
      <c r="L16" s="228">
        <f t="shared" si="0"/>
        <v>11595532956832</v>
      </c>
    </row>
    <row r="17" spans="2:12" s="27" customFormat="1" ht="15" customHeight="1" x14ac:dyDescent="0.3">
      <c r="B17" s="45" t="s">
        <v>15</v>
      </c>
      <c r="C17" s="174">
        <v>911519</v>
      </c>
      <c r="D17" s="175">
        <v>10575419422025</v>
      </c>
      <c r="F17" s="45" t="s">
        <v>15</v>
      </c>
      <c r="G17" s="174">
        <v>16838</v>
      </c>
      <c r="H17" s="175">
        <v>228870233171</v>
      </c>
      <c r="J17" s="45" t="s">
        <v>15</v>
      </c>
      <c r="K17" s="228">
        <f t="shared" si="0"/>
        <v>894681</v>
      </c>
      <c r="L17" s="228">
        <f t="shared" si="0"/>
        <v>10346549188854</v>
      </c>
    </row>
    <row r="18" spans="2:12" s="27" customFormat="1" ht="15" customHeight="1" x14ac:dyDescent="0.3">
      <c r="B18" s="45" t="s">
        <v>16</v>
      </c>
      <c r="C18" s="174">
        <v>1049321</v>
      </c>
      <c r="D18" s="175">
        <v>12500862782585</v>
      </c>
      <c r="F18" s="45" t="s">
        <v>16</v>
      </c>
      <c r="G18" s="174">
        <v>22224</v>
      </c>
      <c r="H18" s="175">
        <v>298440031704</v>
      </c>
      <c r="J18" s="45" t="s">
        <v>16</v>
      </c>
      <c r="K18" s="228">
        <f t="shared" si="0"/>
        <v>1027097</v>
      </c>
      <c r="L18" s="228">
        <f t="shared" si="0"/>
        <v>12202422750881</v>
      </c>
    </row>
    <row r="19" spans="2:12" s="27" customFormat="1" ht="15" customHeight="1" x14ac:dyDescent="0.3">
      <c r="B19" s="45" t="s">
        <v>17</v>
      </c>
      <c r="C19" s="174">
        <v>889029</v>
      </c>
      <c r="D19" s="175">
        <v>10713429377989</v>
      </c>
      <c r="F19" s="45" t="s">
        <v>17</v>
      </c>
      <c r="G19" s="174">
        <v>19425</v>
      </c>
      <c r="H19" s="175">
        <v>252037781339</v>
      </c>
      <c r="J19" s="45" t="s">
        <v>17</v>
      </c>
      <c r="K19" s="228">
        <f t="shared" si="0"/>
        <v>869604</v>
      </c>
      <c r="L19" s="228">
        <f t="shared" si="0"/>
        <v>10461391596650</v>
      </c>
    </row>
    <row r="20" spans="2:12" s="27" customFormat="1" ht="15" customHeight="1" x14ac:dyDescent="0.3">
      <c r="B20" s="45" t="s">
        <v>18</v>
      </c>
      <c r="C20" s="174">
        <v>876363</v>
      </c>
      <c r="D20" s="175">
        <v>10665520108360</v>
      </c>
      <c r="F20" s="45" t="s">
        <v>18</v>
      </c>
      <c r="G20" s="174">
        <v>19013</v>
      </c>
      <c r="H20" s="175">
        <v>282239447221</v>
      </c>
      <c r="J20" s="45" t="s">
        <v>18</v>
      </c>
      <c r="K20" s="228">
        <f t="shared" si="0"/>
        <v>857350</v>
      </c>
      <c r="L20" s="228">
        <f t="shared" si="0"/>
        <v>10383280661139</v>
      </c>
    </row>
    <row r="21" spans="2:12" s="27" customFormat="1" ht="15" customHeight="1" x14ac:dyDescent="0.3">
      <c r="B21" s="45" t="s">
        <v>19</v>
      </c>
      <c r="C21" s="174">
        <v>1046612</v>
      </c>
      <c r="D21" s="175">
        <v>11990871733463</v>
      </c>
      <c r="F21" s="45" t="s">
        <v>19</v>
      </c>
      <c r="G21" s="174">
        <v>21995</v>
      </c>
      <c r="H21" s="175">
        <v>309203857350</v>
      </c>
      <c r="J21" s="45" t="s">
        <v>19</v>
      </c>
      <c r="K21" s="228">
        <f t="shared" si="0"/>
        <v>1024617</v>
      </c>
      <c r="L21" s="228">
        <f t="shared" si="0"/>
        <v>11681667876113</v>
      </c>
    </row>
    <row r="22" spans="2:12" s="27" customFormat="1" ht="15" customHeight="1" x14ac:dyDescent="0.3">
      <c r="B22" s="45" t="s">
        <v>20</v>
      </c>
      <c r="C22" s="174">
        <v>899817</v>
      </c>
      <c r="D22" s="175">
        <v>10611316061036</v>
      </c>
      <c r="F22" s="45" t="s">
        <v>20</v>
      </c>
      <c r="G22" s="174">
        <v>19984</v>
      </c>
      <c r="H22" s="175">
        <v>284548859219</v>
      </c>
      <c r="J22" s="45" t="s">
        <v>20</v>
      </c>
      <c r="K22" s="228">
        <f t="shared" si="0"/>
        <v>879833</v>
      </c>
      <c r="L22" s="228">
        <f t="shared" si="0"/>
        <v>10326767201817</v>
      </c>
    </row>
    <row r="23" spans="2:12" s="27" customFormat="1" ht="15" customHeight="1" x14ac:dyDescent="0.3">
      <c r="B23" s="45" t="s">
        <v>21</v>
      </c>
      <c r="C23" s="174">
        <v>858368</v>
      </c>
      <c r="D23" s="175">
        <v>10378556063164</v>
      </c>
      <c r="F23" s="45" t="s">
        <v>21</v>
      </c>
      <c r="G23" s="174">
        <v>20035</v>
      </c>
      <c r="H23" s="175">
        <v>297480669654</v>
      </c>
      <c r="J23" s="45" t="s">
        <v>21</v>
      </c>
      <c r="K23" s="228">
        <f t="shared" si="0"/>
        <v>838333</v>
      </c>
      <c r="L23" s="228">
        <f t="shared" si="0"/>
        <v>10081075393510</v>
      </c>
    </row>
    <row r="24" spans="2:12" s="27" customFormat="1" ht="15" customHeight="1" x14ac:dyDescent="0.3">
      <c r="B24" s="45" t="s">
        <v>22</v>
      </c>
      <c r="C24" s="174">
        <v>961706</v>
      </c>
      <c r="D24" s="175">
        <v>11075910617472</v>
      </c>
      <c r="F24" s="45" t="s">
        <v>22</v>
      </c>
      <c r="G24" s="174">
        <v>20413</v>
      </c>
      <c r="H24" s="175">
        <v>339738168016</v>
      </c>
      <c r="J24" s="45" t="s">
        <v>22</v>
      </c>
      <c r="K24" s="228">
        <f t="shared" si="0"/>
        <v>941293</v>
      </c>
      <c r="L24" s="228">
        <f t="shared" si="0"/>
        <v>10736172449456</v>
      </c>
    </row>
    <row r="25" spans="2:12" s="27" customFormat="1" ht="15" customHeight="1" x14ac:dyDescent="0.3">
      <c r="B25" s="45" t="s">
        <v>23</v>
      </c>
      <c r="C25" s="174">
        <v>934949</v>
      </c>
      <c r="D25" s="175">
        <v>11214467790670</v>
      </c>
      <c r="F25" s="45" t="s">
        <v>23</v>
      </c>
      <c r="G25" s="174">
        <v>20961</v>
      </c>
      <c r="H25" s="175">
        <v>335243811114</v>
      </c>
      <c r="J25" s="45" t="s">
        <v>23</v>
      </c>
      <c r="K25" s="228">
        <f t="shared" si="0"/>
        <v>913988</v>
      </c>
      <c r="L25" s="228">
        <f t="shared" si="0"/>
        <v>10879223979556</v>
      </c>
    </row>
    <row r="26" spans="2:12" s="27" customFormat="1" ht="15" customHeight="1" x14ac:dyDescent="0.3">
      <c r="B26" s="45" t="s">
        <v>24</v>
      </c>
      <c r="C26" s="174">
        <v>924252</v>
      </c>
      <c r="D26" s="175">
        <v>10374722991198</v>
      </c>
      <c r="F26" s="45" t="s">
        <v>24</v>
      </c>
      <c r="G26" s="174">
        <v>17855</v>
      </c>
      <c r="H26" s="175">
        <v>255758534034</v>
      </c>
      <c r="J26" s="45" t="s">
        <v>24</v>
      </c>
      <c r="K26" s="228">
        <f t="shared" si="0"/>
        <v>906397</v>
      </c>
      <c r="L26" s="228">
        <f t="shared" si="0"/>
        <v>10118964457164</v>
      </c>
    </row>
    <row r="27" spans="2:12" s="27" customFormat="1" ht="15" customHeight="1" x14ac:dyDescent="0.3">
      <c r="B27" s="45" t="s">
        <v>25</v>
      </c>
      <c r="C27" s="174">
        <v>936525</v>
      </c>
      <c r="D27" s="175">
        <v>10917736211220</v>
      </c>
      <c r="F27" s="45" t="s">
        <v>25</v>
      </c>
      <c r="G27" s="174">
        <v>19438</v>
      </c>
      <c r="H27" s="175">
        <v>292266035219</v>
      </c>
      <c r="J27" s="45" t="s">
        <v>25</v>
      </c>
      <c r="K27" s="228">
        <f t="shared" si="0"/>
        <v>917087</v>
      </c>
      <c r="L27" s="228">
        <f t="shared" si="0"/>
        <v>10625470176001</v>
      </c>
    </row>
    <row r="28" spans="2:12" s="27" customFormat="1" ht="15" customHeight="1" x14ac:dyDescent="0.3">
      <c r="B28" s="45" t="s">
        <v>26</v>
      </c>
      <c r="C28" s="174">
        <v>934492</v>
      </c>
      <c r="D28" s="175">
        <v>10624707777843</v>
      </c>
      <c r="F28" s="45" t="s">
        <v>26</v>
      </c>
      <c r="G28" s="174">
        <v>20128</v>
      </c>
      <c r="H28" s="175">
        <v>298424926140</v>
      </c>
      <c r="J28" s="45" t="s">
        <v>26</v>
      </c>
      <c r="K28" s="228">
        <f t="shared" si="0"/>
        <v>914364</v>
      </c>
      <c r="L28" s="228">
        <f t="shared" si="0"/>
        <v>10326282851703</v>
      </c>
    </row>
    <row r="29" spans="2:12" s="27" customFormat="1" ht="15" customHeight="1" x14ac:dyDescent="0.3">
      <c r="B29" s="45" t="s">
        <v>27</v>
      </c>
      <c r="C29" s="174">
        <v>923936</v>
      </c>
      <c r="D29" s="175">
        <v>10600660680145</v>
      </c>
      <c r="F29" s="45" t="s">
        <v>27</v>
      </c>
      <c r="G29" s="174">
        <v>19200</v>
      </c>
      <c r="H29" s="175">
        <v>288977076419</v>
      </c>
      <c r="J29" s="45" t="s">
        <v>27</v>
      </c>
      <c r="K29" s="228">
        <f t="shared" si="0"/>
        <v>904736</v>
      </c>
      <c r="L29" s="228">
        <f t="shared" si="0"/>
        <v>10311683603726</v>
      </c>
    </row>
    <row r="30" spans="2:12" s="27" customFormat="1" ht="15" customHeight="1" x14ac:dyDescent="0.3">
      <c r="B30" s="45" t="s">
        <v>28</v>
      </c>
      <c r="C30" s="174">
        <v>922744</v>
      </c>
      <c r="D30" s="175">
        <v>10864475158886</v>
      </c>
      <c r="F30" s="45" t="s">
        <v>28</v>
      </c>
      <c r="G30" s="174">
        <v>22168</v>
      </c>
      <c r="H30" s="175">
        <v>324004738427</v>
      </c>
      <c r="J30" s="45" t="s">
        <v>28</v>
      </c>
      <c r="K30" s="228">
        <f t="shared" si="0"/>
        <v>900576</v>
      </c>
      <c r="L30" s="228">
        <f t="shared" si="0"/>
        <v>10540470420459</v>
      </c>
    </row>
    <row r="31" spans="2:12" s="27" customFormat="1" ht="15" customHeight="1" x14ac:dyDescent="0.3">
      <c r="B31" s="45" t="s">
        <v>29</v>
      </c>
      <c r="C31" s="174">
        <v>800715</v>
      </c>
      <c r="D31" s="175">
        <v>9668714736121</v>
      </c>
      <c r="F31" s="45" t="s">
        <v>29</v>
      </c>
      <c r="G31" s="174">
        <v>18756</v>
      </c>
      <c r="H31" s="175">
        <v>258582232647</v>
      </c>
      <c r="J31" s="45" t="s">
        <v>29</v>
      </c>
      <c r="K31" s="228">
        <f t="shared" si="0"/>
        <v>781959</v>
      </c>
      <c r="L31" s="228">
        <f t="shared" si="0"/>
        <v>9410132503474</v>
      </c>
    </row>
    <row r="32" spans="2:12" s="27" customFormat="1" ht="15" customHeight="1" x14ac:dyDescent="0.3">
      <c r="B32" s="45" t="s">
        <v>30</v>
      </c>
      <c r="C32" s="174">
        <v>816483</v>
      </c>
      <c r="D32" s="175">
        <v>9526576614402</v>
      </c>
      <c r="F32" s="45" t="s">
        <v>30</v>
      </c>
      <c r="G32" s="174">
        <v>17576</v>
      </c>
      <c r="H32" s="175">
        <v>243982709436</v>
      </c>
      <c r="J32" s="45" t="s">
        <v>30</v>
      </c>
      <c r="K32" s="228">
        <f t="shared" si="0"/>
        <v>798907</v>
      </c>
      <c r="L32" s="228">
        <f t="shared" si="0"/>
        <v>9282593904966</v>
      </c>
    </row>
    <row r="33" spans="2:12" s="27" customFormat="1" ht="15" customHeight="1" x14ac:dyDescent="0.3">
      <c r="B33" s="45" t="s">
        <v>31</v>
      </c>
      <c r="C33" s="174">
        <v>959938</v>
      </c>
      <c r="D33" s="175">
        <v>10996636286173</v>
      </c>
      <c r="F33" s="45" t="s">
        <v>31</v>
      </c>
      <c r="G33" s="174">
        <v>20351</v>
      </c>
      <c r="H33" s="175">
        <v>299498580971</v>
      </c>
      <c r="J33" s="45" t="s">
        <v>31</v>
      </c>
      <c r="K33" s="228">
        <f t="shared" si="0"/>
        <v>939587</v>
      </c>
      <c r="L33" s="228">
        <f t="shared" si="0"/>
        <v>10697137705202</v>
      </c>
    </row>
    <row r="34" spans="2:12" s="27" customFormat="1" ht="15" customHeight="1" x14ac:dyDescent="0.3">
      <c r="B34" s="45" t="s">
        <v>32</v>
      </c>
      <c r="C34" s="174">
        <v>856724</v>
      </c>
      <c r="D34" s="175">
        <v>10117129731102</v>
      </c>
      <c r="F34" s="45" t="s">
        <v>32</v>
      </c>
      <c r="G34" s="174">
        <v>17193</v>
      </c>
      <c r="H34" s="175">
        <v>233335501346</v>
      </c>
      <c r="J34" s="45" t="s">
        <v>32</v>
      </c>
      <c r="K34" s="228">
        <f t="shared" si="0"/>
        <v>839531</v>
      </c>
      <c r="L34" s="228">
        <f t="shared" si="0"/>
        <v>9883794229756</v>
      </c>
    </row>
    <row r="35" spans="2:12" s="27" customFormat="1" ht="15" customHeight="1" x14ac:dyDescent="0.3">
      <c r="B35" s="45" t="s">
        <v>33</v>
      </c>
      <c r="C35" s="174">
        <v>933437</v>
      </c>
      <c r="D35" s="175">
        <v>10813248048510</v>
      </c>
      <c r="F35" s="45" t="s">
        <v>33</v>
      </c>
      <c r="G35" s="174">
        <v>17692</v>
      </c>
      <c r="H35" s="175">
        <v>238785026640</v>
      </c>
      <c r="J35" s="45" t="s">
        <v>33</v>
      </c>
      <c r="K35" s="228">
        <f t="shared" si="0"/>
        <v>915745</v>
      </c>
      <c r="L35" s="228">
        <f t="shared" si="0"/>
        <v>10574463021870</v>
      </c>
    </row>
    <row r="36" spans="2:12" s="27" customFormat="1" ht="15" customHeight="1" x14ac:dyDescent="0.3">
      <c r="B36" s="45" t="s">
        <v>34</v>
      </c>
      <c r="C36" s="174">
        <v>881253</v>
      </c>
      <c r="D36" s="175">
        <v>10266603885789</v>
      </c>
      <c r="F36" s="45" t="s">
        <v>34</v>
      </c>
      <c r="G36" s="174">
        <v>16435</v>
      </c>
      <c r="H36" s="175">
        <v>228964734831</v>
      </c>
      <c r="J36" s="45" t="s">
        <v>34</v>
      </c>
      <c r="K36" s="228">
        <f t="shared" si="0"/>
        <v>864818</v>
      </c>
      <c r="L36" s="228">
        <f t="shared" si="0"/>
        <v>10037639150958</v>
      </c>
    </row>
    <row r="37" spans="2:12" s="27" customFormat="1" ht="15" customHeight="1" x14ac:dyDescent="0.3">
      <c r="B37" s="45" t="s">
        <v>35</v>
      </c>
      <c r="C37" s="174">
        <v>851369</v>
      </c>
      <c r="D37" s="175">
        <v>9816038864384</v>
      </c>
      <c r="F37" s="45" t="s">
        <v>35</v>
      </c>
      <c r="G37" s="174">
        <v>15199</v>
      </c>
      <c r="H37" s="175">
        <v>223818669849</v>
      </c>
      <c r="J37" s="45" t="s">
        <v>35</v>
      </c>
      <c r="K37" s="228">
        <f t="shared" si="0"/>
        <v>836170</v>
      </c>
      <c r="L37" s="228">
        <f t="shared" si="0"/>
        <v>9592220194535</v>
      </c>
    </row>
    <row r="38" spans="2:12" s="27" customFormat="1" ht="15" customHeight="1" x14ac:dyDescent="0.3">
      <c r="B38" s="45" t="s">
        <v>36</v>
      </c>
      <c r="C38" s="174">
        <v>956342</v>
      </c>
      <c r="D38" s="175">
        <v>10890875135999</v>
      </c>
      <c r="F38" s="45" t="s">
        <v>36</v>
      </c>
      <c r="G38" s="174">
        <v>16440</v>
      </c>
      <c r="H38" s="175">
        <v>220967058824</v>
      </c>
      <c r="J38" s="45" t="s">
        <v>36</v>
      </c>
      <c r="K38" s="228">
        <f t="shared" si="0"/>
        <v>939902</v>
      </c>
      <c r="L38" s="228">
        <f t="shared" si="0"/>
        <v>10669908077175</v>
      </c>
    </row>
    <row r="39" spans="2:12" s="27" customFormat="1" ht="15" customHeight="1" x14ac:dyDescent="0.3">
      <c r="B39" s="45" t="s">
        <v>61</v>
      </c>
      <c r="C39" s="174">
        <v>900321</v>
      </c>
      <c r="D39" s="175">
        <v>10512949486665</v>
      </c>
      <c r="F39" s="45" t="s">
        <v>61</v>
      </c>
      <c r="G39" s="174">
        <v>14877</v>
      </c>
      <c r="H39" s="175">
        <v>231469776141</v>
      </c>
      <c r="J39" s="45" t="s">
        <v>61</v>
      </c>
      <c r="K39" s="228">
        <f t="shared" si="0"/>
        <v>885444</v>
      </c>
      <c r="L39" s="228">
        <f>D39-H39</f>
        <v>10281479710524</v>
      </c>
    </row>
    <row r="40" spans="2:12" s="27" customFormat="1" ht="15" customHeight="1" x14ac:dyDescent="0.3">
      <c r="B40" s="45" t="s">
        <v>62</v>
      </c>
      <c r="C40" s="174">
        <v>779876</v>
      </c>
      <c r="D40" s="175">
        <v>8837549528208</v>
      </c>
      <c r="F40" s="45" t="s">
        <v>62</v>
      </c>
      <c r="G40" s="174">
        <v>13639</v>
      </c>
      <c r="H40" s="175">
        <v>202055122880</v>
      </c>
      <c r="J40" s="45" t="s">
        <v>62</v>
      </c>
      <c r="K40" s="228">
        <f t="shared" si="0"/>
        <v>766237</v>
      </c>
      <c r="L40" s="228">
        <f t="shared" si="0"/>
        <v>8635494405328</v>
      </c>
    </row>
    <row r="41" spans="2:12" s="27" customFormat="1" ht="15" customHeight="1" x14ac:dyDescent="0.3">
      <c r="B41" s="45" t="s">
        <v>63</v>
      </c>
      <c r="C41" s="174">
        <v>873082</v>
      </c>
      <c r="D41" s="175">
        <v>9971733753918</v>
      </c>
      <c r="F41" s="45" t="s">
        <v>63</v>
      </c>
      <c r="G41" s="174">
        <v>15329</v>
      </c>
      <c r="H41" s="175">
        <v>215165855033</v>
      </c>
      <c r="J41" s="45" t="s">
        <v>63</v>
      </c>
      <c r="K41" s="228">
        <f>C41-G41</f>
        <v>857753</v>
      </c>
      <c r="L41" s="228">
        <f t="shared" si="0"/>
        <v>9756567898885</v>
      </c>
    </row>
    <row r="42" spans="2:12" s="27" customFormat="1" ht="15" customHeight="1" x14ac:dyDescent="0.3">
      <c r="B42" s="45" t="s">
        <v>64</v>
      </c>
      <c r="C42" s="174">
        <v>897505</v>
      </c>
      <c r="D42" s="175">
        <v>10938746951568</v>
      </c>
      <c r="F42" s="45" t="s">
        <v>64</v>
      </c>
      <c r="G42" s="174">
        <v>16328</v>
      </c>
      <c r="H42" s="175">
        <v>234836855211</v>
      </c>
      <c r="J42" s="45" t="s">
        <v>64</v>
      </c>
      <c r="K42" s="228">
        <f t="shared" si="0"/>
        <v>881177</v>
      </c>
      <c r="L42" s="228">
        <f t="shared" si="0"/>
        <v>10703910096357</v>
      </c>
    </row>
    <row r="43" spans="2:12" s="27" customFormat="1" ht="15" customHeight="1" x14ac:dyDescent="0.3">
      <c r="B43" s="45" t="s">
        <v>65</v>
      </c>
      <c r="C43" s="174">
        <v>883133</v>
      </c>
      <c r="D43" s="175">
        <v>10877002665964</v>
      </c>
      <c r="F43" s="45" t="s">
        <v>65</v>
      </c>
      <c r="G43" s="174">
        <v>16005</v>
      </c>
      <c r="H43" s="175">
        <v>229726842530</v>
      </c>
      <c r="J43" s="45" t="s">
        <v>65</v>
      </c>
      <c r="K43" s="228">
        <f t="shared" si="0"/>
        <v>867128</v>
      </c>
      <c r="L43" s="228">
        <f t="shared" si="0"/>
        <v>10647275823434</v>
      </c>
    </row>
    <row r="44" spans="2:12" s="27" customFormat="1" ht="15" customHeight="1" x14ac:dyDescent="0.3">
      <c r="B44" s="45" t="s">
        <v>66</v>
      </c>
      <c r="C44" s="174">
        <v>774870</v>
      </c>
      <c r="D44" s="175">
        <v>9302323345050</v>
      </c>
      <c r="F44" s="45" t="s">
        <v>66</v>
      </c>
      <c r="G44" s="174">
        <v>12366</v>
      </c>
      <c r="H44" s="175">
        <v>168754113277</v>
      </c>
      <c r="J44" s="45" t="s">
        <v>66</v>
      </c>
      <c r="K44" s="228">
        <f t="shared" si="0"/>
        <v>762504</v>
      </c>
      <c r="L44" s="228">
        <f t="shared" si="0"/>
        <v>9133569231773</v>
      </c>
    </row>
    <row r="45" spans="2:12" s="27" customFormat="1" ht="15" customHeight="1" x14ac:dyDescent="0.3">
      <c r="B45" s="45" t="s">
        <v>67</v>
      </c>
      <c r="C45" s="174">
        <v>968835</v>
      </c>
      <c r="D45" s="175">
        <v>11560994613543</v>
      </c>
      <c r="F45" s="45" t="s">
        <v>67</v>
      </c>
      <c r="G45" s="174">
        <v>18655</v>
      </c>
      <c r="H45" s="175">
        <v>275311849748</v>
      </c>
      <c r="J45" s="45" t="s">
        <v>67</v>
      </c>
      <c r="K45" s="228">
        <f t="shared" si="0"/>
        <v>950180</v>
      </c>
      <c r="L45" s="228">
        <f t="shared" si="0"/>
        <v>11285682763795</v>
      </c>
    </row>
    <row r="46" spans="2:12" s="27" customFormat="1" ht="15" customHeight="1" x14ac:dyDescent="0.3">
      <c r="B46" s="46" t="s">
        <v>68</v>
      </c>
      <c r="C46" s="174">
        <v>760204</v>
      </c>
      <c r="D46" s="175">
        <v>9306318885483</v>
      </c>
      <c r="F46" s="46" t="s">
        <v>68</v>
      </c>
      <c r="G46" s="174">
        <v>11945</v>
      </c>
      <c r="H46" s="175">
        <v>178292007501</v>
      </c>
      <c r="J46" s="46" t="s">
        <v>68</v>
      </c>
      <c r="K46" s="228">
        <f t="shared" si="0"/>
        <v>748259</v>
      </c>
      <c r="L46" s="228">
        <f t="shared" si="0"/>
        <v>9128026877982</v>
      </c>
    </row>
    <row r="47" spans="2:12" s="27" customFormat="1" ht="15" customHeight="1" x14ac:dyDescent="0.3">
      <c r="B47" s="45" t="s">
        <v>69</v>
      </c>
      <c r="C47" s="174">
        <v>947935</v>
      </c>
      <c r="D47" s="175">
        <v>11374540605882</v>
      </c>
      <c r="E47" s="28"/>
      <c r="F47" s="45" t="s">
        <v>69</v>
      </c>
      <c r="G47" s="174">
        <v>16722</v>
      </c>
      <c r="H47" s="175">
        <v>248672144484</v>
      </c>
      <c r="I47" s="28"/>
      <c r="J47" s="45" t="s">
        <v>69</v>
      </c>
      <c r="K47" s="228">
        <f t="shared" si="0"/>
        <v>931213</v>
      </c>
      <c r="L47" s="228">
        <f t="shared" si="0"/>
        <v>11125868461398</v>
      </c>
    </row>
    <row r="48" spans="2:12" s="27" customFormat="1" ht="15" customHeight="1" x14ac:dyDescent="0.3">
      <c r="B48" s="45" t="s">
        <v>80</v>
      </c>
      <c r="C48" s="174">
        <v>845127</v>
      </c>
      <c r="D48" s="175">
        <v>10322238681711</v>
      </c>
      <c r="E48" s="28"/>
      <c r="F48" s="45" t="s">
        <v>80</v>
      </c>
      <c r="G48" s="174">
        <v>14742</v>
      </c>
      <c r="H48" s="175">
        <v>211964385372</v>
      </c>
      <c r="I48" s="28"/>
      <c r="J48" s="45" t="s">
        <v>80</v>
      </c>
      <c r="K48" s="228">
        <f t="shared" si="0"/>
        <v>830385</v>
      </c>
      <c r="L48" s="228">
        <f t="shared" si="0"/>
        <v>10110274296339</v>
      </c>
    </row>
    <row r="49" spans="2:17" s="27" customFormat="1" ht="15" customHeight="1" x14ac:dyDescent="0.3">
      <c r="B49" s="45" t="s">
        <v>81</v>
      </c>
      <c r="C49" s="174">
        <v>881340</v>
      </c>
      <c r="D49" s="175">
        <v>10573702278844</v>
      </c>
      <c r="E49" s="28"/>
      <c r="F49" s="45" t="s">
        <v>81</v>
      </c>
      <c r="G49" s="174">
        <v>15212</v>
      </c>
      <c r="H49" s="175">
        <v>242844580978</v>
      </c>
      <c r="I49" s="28"/>
      <c r="J49" s="45" t="s">
        <v>81</v>
      </c>
      <c r="K49" s="228">
        <f t="shared" si="0"/>
        <v>866128</v>
      </c>
      <c r="L49" s="228">
        <f t="shared" si="0"/>
        <v>10330857697866</v>
      </c>
    </row>
    <row r="50" spans="2:17" s="27" customFormat="1" ht="15" customHeight="1" x14ac:dyDescent="0.3">
      <c r="B50" s="45" t="s">
        <v>82</v>
      </c>
      <c r="C50" s="174">
        <v>920851</v>
      </c>
      <c r="D50" s="175">
        <v>10702237351119</v>
      </c>
      <c r="E50" s="28"/>
      <c r="F50" s="45" t="s">
        <v>82</v>
      </c>
      <c r="G50" s="174">
        <v>16950</v>
      </c>
      <c r="H50" s="175">
        <v>240694307571</v>
      </c>
      <c r="I50" s="28"/>
      <c r="J50" s="45" t="s">
        <v>82</v>
      </c>
      <c r="K50" s="228">
        <f t="shared" si="0"/>
        <v>903901</v>
      </c>
      <c r="L50" s="228">
        <f t="shared" si="0"/>
        <v>10461543043548</v>
      </c>
    </row>
    <row r="51" spans="2:17" s="27" customFormat="1" ht="15" customHeight="1" x14ac:dyDescent="0.3">
      <c r="B51" s="45" t="s">
        <v>83</v>
      </c>
      <c r="C51" s="174">
        <v>799673</v>
      </c>
      <c r="D51" s="175">
        <v>9568390322989</v>
      </c>
      <c r="E51" s="28"/>
      <c r="F51" s="45" t="s">
        <v>83</v>
      </c>
      <c r="G51" s="174">
        <v>15019</v>
      </c>
      <c r="H51" s="175">
        <v>217227545137</v>
      </c>
      <c r="I51" s="28"/>
      <c r="J51" s="45" t="s">
        <v>83</v>
      </c>
      <c r="K51" s="228">
        <f t="shared" si="0"/>
        <v>784654</v>
      </c>
      <c r="L51" s="228">
        <f t="shared" si="0"/>
        <v>9351162777852</v>
      </c>
    </row>
    <row r="52" spans="2:17" s="27" customFormat="1" ht="15" customHeight="1" x14ac:dyDescent="0.3">
      <c r="B52" s="45" t="s">
        <v>101</v>
      </c>
      <c r="C52" s="174">
        <v>918491</v>
      </c>
      <c r="D52" s="175">
        <v>10619882574393</v>
      </c>
      <c r="E52" s="28"/>
      <c r="F52" s="45" t="s">
        <v>101</v>
      </c>
      <c r="G52" s="174">
        <v>17439</v>
      </c>
      <c r="H52" s="175">
        <v>264215021050</v>
      </c>
      <c r="I52" s="28"/>
      <c r="J52" s="45" t="s">
        <v>101</v>
      </c>
      <c r="K52" s="228">
        <f t="shared" si="0"/>
        <v>901052</v>
      </c>
      <c r="L52" s="228">
        <f t="shared" si="0"/>
        <v>10355667553343</v>
      </c>
    </row>
    <row r="53" spans="2:17" s="27" customFormat="1" ht="15" customHeight="1" x14ac:dyDescent="0.3">
      <c r="B53" s="45" t="s">
        <v>102</v>
      </c>
      <c r="C53" s="174">
        <v>862124</v>
      </c>
      <c r="D53" s="175">
        <v>10025283203683</v>
      </c>
      <c r="E53" s="28"/>
      <c r="F53" s="45" t="s">
        <v>102</v>
      </c>
      <c r="G53" s="174">
        <v>16486</v>
      </c>
      <c r="H53" s="175">
        <v>251534100868</v>
      </c>
      <c r="I53" s="28"/>
      <c r="J53" s="45" t="s">
        <v>102</v>
      </c>
      <c r="K53" s="228">
        <f t="shared" si="0"/>
        <v>845638</v>
      </c>
      <c r="L53" s="228">
        <f t="shared" si="0"/>
        <v>9773749102815</v>
      </c>
    </row>
    <row r="54" spans="2:17" s="27" customFormat="1" ht="15" customHeight="1" x14ac:dyDescent="0.3">
      <c r="B54" s="45" t="s">
        <v>103</v>
      </c>
      <c r="C54" s="174">
        <v>805175</v>
      </c>
      <c r="D54" s="175">
        <v>9269392065776</v>
      </c>
      <c r="E54" s="28"/>
      <c r="F54" s="45" t="s">
        <v>103</v>
      </c>
      <c r="G54" s="174">
        <v>21859</v>
      </c>
      <c r="H54" s="175">
        <v>291730576628</v>
      </c>
      <c r="I54" s="28"/>
      <c r="J54" s="45" t="s">
        <v>103</v>
      </c>
      <c r="K54" s="228">
        <f t="shared" si="0"/>
        <v>783316</v>
      </c>
      <c r="L54" s="228">
        <f t="shared" si="0"/>
        <v>8977661489148</v>
      </c>
    </row>
    <row r="55" spans="2:17" s="27" customFormat="1" ht="15" customHeight="1" x14ac:dyDescent="0.3">
      <c r="B55" s="45" t="s">
        <v>104</v>
      </c>
      <c r="C55" s="174">
        <v>883639</v>
      </c>
      <c r="D55" s="175">
        <v>10084870973482</v>
      </c>
      <c r="E55" s="28"/>
      <c r="F55" s="45" t="s">
        <v>104</v>
      </c>
      <c r="G55" s="174">
        <v>17425</v>
      </c>
      <c r="H55" s="175">
        <v>251353364214</v>
      </c>
      <c r="I55" s="28"/>
      <c r="J55" s="45" t="s">
        <v>104</v>
      </c>
      <c r="K55" s="228">
        <f t="shared" si="0"/>
        <v>866214</v>
      </c>
      <c r="L55" s="228">
        <f t="shared" si="0"/>
        <v>9833517609268</v>
      </c>
      <c r="Q55" s="32"/>
    </row>
    <row r="56" spans="2:17" s="27" customFormat="1" ht="15" customHeight="1" x14ac:dyDescent="0.3">
      <c r="B56" s="45" t="s">
        <v>105</v>
      </c>
      <c r="C56" s="174">
        <v>766985</v>
      </c>
      <c r="D56" s="175">
        <v>8527232382370</v>
      </c>
      <c r="E56" s="28"/>
      <c r="F56" s="45" t="s">
        <v>105</v>
      </c>
      <c r="G56" s="174">
        <v>14274</v>
      </c>
      <c r="H56" s="175">
        <v>210124638749</v>
      </c>
      <c r="I56" s="28"/>
      <c r="J56" s="45" t="s">
        <v>105</v>
      </c>
      <c r="K56" s="228">
        <f t="shared" si="0"/>
        <v>752711</v>
      </c>
      <c r="L56" s="228">
        <f t="shared" si="0"/>
        <v>8317107743621</v>
      </c>
    </row>
    <row r="57" spans="2:17" s="27" customFormat="1" ht="15" customHeight="1" x14ac:dyDescent="0.3">
      <c r="B57" s="45" t="s">
        <v>106</v>
      </c>
      <c r="C57" s="174">
        <v>838047</v>
      </c>
      <c r="D57" s="175">
        <v>10454987601804</v>
      </c>
      <c r="E57" s="28"/>
      <c r="F57" s="45" t="s">
        <v>106</v>
      </c>
      <c r="G57" s="174">
        <v>17133</v>
      </c>
      <c r="H57" s="175">
        <v>269218124503</v>
      </c>
      <c r="I57" s="28"/>
      <c r="J57" s="45" t="s">
        <v>106</v>
      </c>
      <c r="K57" s="228">
        <f t="shared" si="0"/>
        <v>820914</v>
      </c>
      <c r="L57" s="228">
        <f t="shared" si="0"/>
        <v>10185769477301</v>
      </c>
    </row>
    <row r="58" spans="2:17" s="27" customFormat="1" ht="15" customHeight="1" x14ac:dyDescent="0.3">
      <c r="B58" s="45" t="s">
        <v>107</v>
      </c>
      <c r="C58" s="174">
        <v>873947</v>
      </c>
      <c r="D58" s="175">
        <v>10903527941614</v>
      </c>
      <c r="E58" s="28"/>
      <c r="F58" s="45" t="s">
        <v>107</v>
      </c>
      <c r="G58" s="174">
        <v>17514</v>
      </c>
      <c r="H58" s="175">
        <v>277219821387</v>
      </c>
      <c r="I58" s="28"/>
      <c r="J58" s="45" t="s">
        <v>107</v>
      </c>
      <c r="K58" s="228">
        <f t="shared" si="0"/>
        <v>856433</v>
      </c>
      <c r="L58" s="228">
        <f t="shared" si="0"/>
        <v>10626308120227</v>
      </c>
    </row>
    <row r="59" spans="2:17" s="27" customFormat="1" ht="15" customHeight="1" x14ac:dyDescent="0.3">
      <c r="B59" s="45" t="s">
        <v>108</v>
      </c>
      <c r="C59" s="174">
        <v>858054</v>
      </c>
      <c r="D59" s="175">
        <v>10750612463570</v>
      </c>
      <c r="E59" s="28"/>
      <c r="F59" s="45" t="s">
        <v>108</v>
      </c>
      <c r="G59" s="174">
        <v>15715</v>
      </c>
      <c r="H59" s="175">
        <v>260861296664</v>
      </c>
      <c r="I59" s="28"/>
      <c r="J59" s="45" t="s">
        <v>108</v>
      </c>
      <c r="K59" s="228">
        <f t="shared" si="0"/>
        <v>842339</v>
      </c>
      <c r="L59" s="228">
        <f t="shared" si="0"/>
        <v>10489751166906</v>
      </c>
    </row>
    <row r="60" spans="2:17" s="27" customFormat="1" ht="15" customHeight="1" x14ac:dyDescent="0.3">
      <c r="B60" s="45" t="s">
        <v>116</v>
      </c>
      <c r="C60" s="174">
        <v>793528</v>
      </c>
      <c r="D60" s="175">
        <v>9850642492760</v>
      </c>
      <c r="E60" s="28"/>
      <c r="F60" s="45" t="s">
        <v>116</v>
      </c>
      <c r="G60" s="174">
        <v>13561</v>
      </c>
      <c r="H60" s="175">
        <v>204677064245</v>
      </c>
      <c r="I60" s="28"/>
      <c r="J60" s="45" t="s">
        <v>116</v>
      </c>
      <c r="K60" s="228">
        <f t="shared" si="0"/>
        <v>779967</v>
      </c>
      <c r="L60" s="228">
        <f t="shared" si="0"/>
        <v>9645965428515</v>
      </c>
    </row>
    <row r="61" spans="2:17" s="27" customFormat="1" ht="15" customHeight="1" x14ac:dyDescent="0.3">
      <c r="B61" s="45" t="s">
        <v>117</v>
      </c>
      <c r="C61" s="174">
        <v>886113</v>
      </c>
      <c r="D61" s="175">
        <v>10823171898416</v>
      </c>
      <c r="E61" s="28"/>
      <c r="F61" s="45" t="s">
        <v>117</v>
      </c>
      <c r="G61" s="174">
        <v>14511</v>
      </c>
      <c r="H61" s="175">
        <v>218851395845</v>
      </c>
      <c r="I61" s="28"/>
      <c r="J61" s="45" t="s">
        <v>117</v>
      </c>
      <c r="K61" s="228">
        <f t="shared" si="0"/>
        <v>871602</v>
      </c>
      <c r="L61" s="228">
        <f t="shared" si="0"/>
        <v>10604320502571</v>
      </c>
    </row>
    <row r="62" spans="2:17" s="27" customFormat="1" ht="15" customHeight="1" x14ac:dyDescent="0.3">
      <c r="B62" s="45" t="s">
        <v>118</v>
      </c>
      <c r="C62" s="174">
        <v>857903</v>
      </c>
      <c r="D62" s="175">
        <v>10567804494088</v>
      </c>
      <c r="E62" s="28"/>
      <c r="F62" s="45" t="s">
        <v>118</v>
      </c>
      <c r="G62" s="174">
        <v>13836</v>
      </c>
      <c r="H62" s="175">
        <v>214299793089</v>
      </c>
      <c r="I62" s="28"/>
      <c r="J62" s="45" t="s">
        <v>118</v>
      </c>
      <c r="K62" s="228">
        <f t="shared" ref="K62:K72" si="1">C62-G62</f>
        <v>844067</v>
      </c>
      <c r="L62" s="228">
        <f t="shared" si="0"/>
        <v>10353504700999</v>
      </c>
    </row>
    <row r="63" spans="2:17" s="27" customFormat="1" ht="15" customHeight="1" x14ac:dyDescent="0.3">
      <c r="B63" s="45" t="s">
        <v>119</v>
      </c>
      <c r="C63" s="174">
        <v>773354</v>
      </c>
      <c r="D63" s="175">
        <v>9200697244414</v>
      </c>
      <c r="E63" s="28"/>
      <c r="F63" s="45" t="s">
        <v>119</v>
      </c>
      <c r="G63" s="174">
        <v>12776</v>
      </c>
      <c r="H63" s="175">
        <v>207986682762</v>
      </c>
      <c r="I63" s="28"/>
      <c r="J63" s="45" t="s">
        <v>119</v>
      </c>
      <c r="K63" s="228">
        <f t="shared" si="1"/>
        <v>760578</v>
      </c>
      <c r="L63" s="228">
        <f t="shared" si="0"/>
        <v>8992710561652</v>
      </c>
    </row>
    <row r="64" spans="2:17" s="27" customFormat="1" ht="15" customHeight="1" x14ac:dyDescent="0.3">
      <c r="B64" s="45" t="s">
        <v>120</v>
      </c>
      <c r="C64" s="174">
        <v>903819</v>
      </c>
      <c r="D64" s="175">
        <v>11037823287727</v>
      </c>
      <c r="E64" s="28"/>
      <c r="F64" s="45" t="s">
        <v>120</v>
      </c>
      <c r="G64" s="174">
        <v>15926</v>
      </c>
      <c r="H64" s="175">
        <v>270369553177</v>
      </c>
      <c r="I64" s="28"/>
      <c r="J64" s="45" t="s">
        <v>120</v>
      </c>
      <c r="K64" s="228">
        <f t="shared" si="1"/>
        <v>887893</v>
      </c>
      <c r="L64" s="228">
        <f t="shared" ref="L64:L72" si="2">D64-H64</f>
        <v>10767453734550</v>
      </c>
    </row>
    <row r="65" spans="2:16" s="27" customFormat="1" ht="15" customHeight="1" x14ac:dyDescent="0.3">
      <c r="B65" s="45" t="s">
        <v>121</v>
      </c>
      <c r="C65" s="174">
        <v>842286</v>
      </c>
      <c r="D65" s="175">
        <v>10352199969388</v>
      </c>
      <c r="E65" s="28"/>
      <c r="F65" s="45" t="s">
        <v>121</v>
      </c>
      <c r="G65" s="174">
        <v>14950</v>
      </c>
      <c r="H65" s="175">
        <v>239215003590</v>
      </c>
      <c r="I65" s="28"/>
      <c r="J65" s="45" t="s">
        <v>121</v>
      </c>
      <c r="K65" s="228">
        <f t="shared" si="1"/>
        <v>827336</v>
      </c>
      <c r="L65" s="228">
        <f t="shared" si="2"/>
        <v>10112984965798</v>
      </c>
    </row>
    <row r="66" spans="2:16" s="27" customFormat="1" ht="15" customHeight="1" x14ac:dyDescent="0.3">
      <c r="B66" s="45" t="s">
        <v>122</v>
      </c>
      <c r="C66" s="174">
        <v>795891</v>
      </c>
      <c r="D66" s="175">
        <v>10505944377961</v>
      </c>
      <c r="E66" s="28"/>
      <c r="F66" s="45" t="s">
        <v>122</v>
      </c>
      <c r="G66" s="174">
        <v>14586</v>
      </c>
      <c r="H66" s="175">
        <v>233869161550</v>
      </c>
      <c r="I66" s="28"/>
      <c r="J66" s="45" t="s">
        <v>122</v>
      </c>
      <c r="K66" s="228">
        <f t="shared" si="1"/>
        <v>781305</v>
      </c>
      <c r="L66" s="228">
        <f t="shared" si="2"/>
        <v>10272075216411</v>
      </c>
    </row>
    <row r="67" spans="2:16" s="27" customFormat="1" ht="15" customHeight="1" x14ac:dyDescent="0.3">
      <c r="B67" s="45" t="s">
        <v>123</v>
      </c>
      <c r="C67" s="174">
        <v>841863</v>
      </c>
      <c r="D67" s="175">
        <v>10599845429723</v>
      </c>
      <c r="E67" s="28"/>
      <c r="F67" s="45" t="s">
        <v>123</v>
      </c>
      <c r="G67" s="174">
        <v>17214</v>
      </c>
      <c r="H67" s="175">
        <v>262575174597</v>
      </c>
      <c r="I67" s="28"/>
      <c r="J67" s="45" t="s">
        <v>123</v>
      </c>
      <c r="K67" s="228">
        <f t="shared" si="1"/>
        <v>824649</v>
      </c>
      <c r="L67" s="228">
        <f t="shared" si="2"/>
        <v>10337270255126</v>
      </c>
    </row>
    <row r="68" spans="2:16" s="27" customFormat="1" ht="15" customHeight="1" x14ac:dyDescent="0.3">
      <c r="B68" s="45" t="s">
        <v>124</v>
      </c>
      <c r="C68" s="174">
        <v>743403</v>
      </c>
      <c r="D68" s="175">
        <v>9434981426560</v>
      </c>
      <c r="E68" s="28"/>
      <c r="F68" s="45" t="s">
        <v>124</v>
      </c>
      <c r="G68" s="174">
        <v>14344</v>
      </c>
      <c r="H68" s="175">
        <v>213393555461</v>
      </c>
      <c r="I68" s="28"/>
      <c r="J68" s="45" t="s">
        <v>124</v>
      </c>
      <c r="K68" s="228">
        <f t="shared" si="1"/>
        <v>729059</v>
      </c>
      <c r="L68" s="228">
        <f t="shared" si="2"/>
        <v>9221587871099</v>
      </c>
    </row>
    <row r="69" spans="2:16" s="27" customFormat="1" ht="15" customHeight="1" x14ac:dyDescent="0.3">
      <c r="B69" s="45" t="s">
        <v>145</v>
      </c>
      <c r="C69" s="174">
        <v>775521</v>
      </c>
      <c r="D69" s="175">
        <v>9639431122659</v>
      </c>
      <c r="E69" s="28"/>
      <c r="F69" s="45" t="s">
        <v>145</v>
      </c>
      <c r="G69" s="174">
        <v>17563</v>
      </c>
      <c r="H69" s="175">
        <v>264349347094</v>
      </c>
      <c r="I69" s="28"/>
      <c r="J69" s="45" t="s">
        <v>145</v>
      </c>
      <c r="K69" s="228">
        <f t="shared" si="1"/>
        <v>757958</v>
      </c>
      <c r="L69" s="228">
        <f t="shared" si="2"/>
        <v>9375081775565</v>
      </c>
    </row>
    <row r="70" spans="2:16" s="27" customFormat="1" ht="15" customHeight="1" x14ac:dyDescent="0.3">
      <c r="B70" s="45" t="s">
        <v>146</v>
      </c>
      <c r="C70" s="174">
        <v>784015</v>
      </c>
      <c r="D70" s="175">
        <v>9743362516261</v>
      </c>
      <c r="E70" s="28"/>
      <c r="F70" s="45" t="s">
        <v>146</v>
      </c>
      <c r="G70" s="174">
        <v>16780</v>
      </c>
      <c r="H70" s="175">
        <v>269068049856</v>
      </c>
      <c r="I70" s="28"/>
      <c r="J70" s="45" t="s">
        <v>146</v>
      </c>
      <c r="K70" s="228">
        <f t="shared" si="1"/>
        <v>767235</v>
      </c>
      <c r="L70" s="228">
        <f t="shared" si="2"/>
        <v>9474294466405</v>
      </c>
    </row>
    <row r="71" spans="2:16" s="27" customFormat="1" ht="15" customHeight="1" x14ac:dyDescent="0.3">
      <c r="B71" s="45" t="s">
        <v>148</v>
      </c>
      <c r="C71" s="174">
        <v>771733</v>
      </c>
      <c r="D71" s="175">
        <v>10179555503124</v>
      </c>
      <c r="E71" s="28"/>
      <c r="F71" s="45" t="s">
        <v>148</v>
      </c>
      <c r="G71" s="174">
        <v>16393</v>
      </c>
      <c r="H71" s="175">
        <v>255305638641</v>
      </c>
      <c r="I71" s="28"/>
      <c r="J71" s="45" t="s">
        <v>148</v>
      </c>
      <c r="K71" s="228">
        <f t="shared" si="1"/>
        <v>755340</v>
      </c>
      <c r="L71" s="228">
        <f t="shared" si="2"/>
        <v>9924249864483</v>
      </c>
    </row>
    <row r="72" spans="2:16" s="27" customFormat="1" ht="15" customHeight="1" x14ac:dyDescent="0.3">
      <c r="B72" s="45" t="s">
        <v>171</v>
      </c>
      <c r="C72" s="174">
        <v>702929</v>
      </c>
      <c r="D72" s="175">
        <v>8750843399077</v>
      </c>
      <c r="E72" s="28"/>
      <c r="F72" s="45" t="s">
        <v>171</v>
      </c>
      <c r="G72" s="174">
        <v>13490</v>
      </c>
      <c r="H72" s="175">
        <v>200461570647</v>
      </c>
      <c r="I72" s="28"/>
      <c r="J72" s="45" t="s">
        <v>171</v>
      </c>
      <c r="K72" s="228">
        <f t="shared" si="1"/>
        <v>689439</v>
      </c>
      <c r="L72" s="228">
        <f t="shared" si="2"/>
        <v>8550381828430</v>
      </c>
    </row>
    <row r="73" spans="2:16" x14ac:dyDescent="0.3">
      <c r="B73" s="45" t="s">
        <v>172</v>
      </c>
      <c r="C73" s="174">
        <v>841512</v>
      </c>
      <c r="D73" s="175">
        <v>10708321794753</v>
      </c>
      <c r="E73" s="28"/>
      <c r="F73" s="45" t="s">
        <v>172</v>
      </c>
      <c r="G73" s="174">
        <v>14716</v>
      </c>
      <c r="H73" s="175">
        <v>213831333113</v>
      </c>
      <c r="I73" s="28"/>
      <c r="J73" s="45" t="s">
        <v>172</v>
      </c>
      <c r="K73" s="228">
        <f t="shared" ref="K73:L76" si="3">C73-G73</f>
        <v>826796</v>
      </c>
      <c r="L73" s="228">
        <f t="shared" si="3"/>
        <v>10494490461640</v>
      </c>
      <c r="M73" s="27"/>
      <c r="O73" s="27"/>
      <c r="P73" s="27"/>
    </row>
    <row r="74" spans="2:16" x14ac:dyDescent="0.3">
      <c r="B74" s="45" t="s">
        <v>173</v>
      </c>
      <c r="C74" s="174">
        <v>760237</v>
      </c>
      <c r="D74" s="175">
        <v>9528498317843</v>
      </c>
      <c r="E74" s="28"/>
      <c r="F74" s="45" t="s">
        <v>173</v>
      </c>
      <c r="G74" s="174">
        <v>12936</v>
      </c>
      <c r="H74" s="175">
        <v>208967873697</v>
      </c>
      <c r="I74" s="28"/>
      <c r="J74" s="45" t="s">
        <v>173</v>
      </c>
      <c r="K74" s="228">
        <f t="shared" si="3"/>
        <v>747301</v>
      </c>
      <c r="L74" s="228">
        <f t="shared" si="3"/>
        <v>9319530444146</v>
      </c>
    </row>
    <row r="75" spans="2:16" x14ac:dyDescent="0.3">
      <c r="B75" s="45" t="s">
        <v>174</v>
      </c>
      <c r="C75" s="174">
        <v>785669</v>
      </c>
      <c r="D75" s="175">
        <v>9928574483703</v>
      </c>
      <c r="E75" s="28"/>
      <c r="F75" s="45" t="s">
        <v>174</v>
      </c>
      <c r="G75" s="174">
        <v>13202</v>
      </c>
      <c r="H75" s="175">
        <v>209340554818</v>
      </c>
      <c r="I75" s="28"/>
      <c r="J75" s="45" t="s">
        <v>174</v>
      </c>
      <c r="K75" s="228">
        <f t="shared" si="3"/>
        <v>772467</v>
      </c>
      <c r="L75" s="228">
        <f t="shared" si="3"/>
        <v>9719233928885</v>
      </c>
    </row>
    <row r="76" spans="2:16" x14ac:dyDescent="0.3">
      <c r="B76" s="45" t="s">
        <v>175</v>
      </c>
      <c r="C76" s="174">
        <v>823916</v>
      </c>
      <c r="D76" s="175">
        <v>10437611911121</v>
      </c>
      <c r="E76" s="28"/>
      <c r="F76" s="45" t="s">
        <v>175</v>
      </c>
      <c r="G76" s="174">
        <v>14399</v>
      </c>
      <c r="H76" s="175">
        <v>209808333111</v>
      </c>
      <c r="I76" s="28"/>
      <c r="J76" s="45" t="s">
        <v>175</v>
      </c>
      <c r="K76" s="228">
        <f t="shared" si="3"/>
        <v>809517</v>
      </c>
      <c r="L76" s="228">
        <f t="shared" si="3"/>
        <v>10227803578010</v>
      </c>
    </row>
    <row r="77" spans="2:16" x14ac:dyDescent="0.3">
      <c r="B77" s="45" t="s">
        <v>179</v>
      </c>
      <c r="C77" s="174">
        <v>760005</v>
      </c>
      <c r="D77" s="175">
        <v>9593526162305</v>
      </c>
      <c r="E77" s="28"/>
      <c r="F77" s="45" t="s">
        <v>179</v>
      </c>
      <c r="G77" s="174">
        <v>12668</v>
      </c>
      <c r="H77" s="175">
        <v>191238113649</v>
      </c>
      <c r="I77" s="28"/>
      <c r="J77" s="45" t="s">
        <v>179</v>
      </c>
      <c r="K77" s="228">
        <f t="shared" ref="K77:K82" si="4">C77-G77</f>
        <v>747337</v>
      </c>
      <c r="L77" s="228">
        <f t="shared" ref="L77:L82" si="5">D77-H77</f>
        <v>9402288048656</v>
      </c>
    </row>
    <row r="78" spans="2:16" s="27" customFormat="1" ht="15" customHeight="1" x14ac:dyDescent="0.3">
      <c r="B78" s="45" t="s">
        <v>180</v>
      </c>
      <c r="C78" s="174">
        <v>821396</v>
      </c>
      <c r="D78" s="175">
        <v>10818269020261</v>
      </c>
      <c r="E78" s="28"/>
      <c r="F78" s="45" t="s">
        <v>180</v>
      </c>
      <c r="G78" s="174">
        <v>13568</v>
      </c>
      <c r="H78" s="175">
        <v>219843215898</v>
      </c>
      <c r="I78" s="28"/>
      <c r="J78" s="45" t="s">
        <v>180</v>
      </c>
      <c r="K78" s="228">
        <f t="shared" si="4"/>
        <v>807828</v>
      </c>
      <c r="L78" s="228">
        <f t="shared" si="5"/>
        <v>10598425804363</v>
      </c>
      <c r="O78" s="32"/>
    </row>
    <row r="79" spans="2:16" s="27" customFormat="1" ht="15" customHeight="1" x14ac:dyDescent="0.3">
      <c r="B79" s="45" t="s">
        <v>181</v>
      </c>
      <c r="C79" s="174">
        <v>748945</v>
      </c>
      <c r="D79" s="175">
        <v>10300675282612</v>
      </c>
      <c r="E79" s="28"/>
      <c r="F79" s="45" t="s">
        <v>181</v>
      </c>
      <c r="G79" s="174">
        <v>15495</v>
      </c>
      <c r="H79" s="175">
        <v>249152361172</v>
      </c>
      <c r="I79" s="28"/>
      <c r="J79" s="45" t="s">
        <v>181</v>
      </c>
      <c r="K79" s="228">
        <f t="shared" si="4"/>
        <v>733450</v>
      </c>
      <c r="L79" s="228">
        <f t="shared" si="5"/>
        <v>10051522921440</v>
      </c>
    </row>
    <row r="80" spans="2:16" s="27" customFormat="1" ht="15" customHeight="1" x14ac:dyDescent="0.3">
      <c r="B80" s="45" t="s">
        <v>182</v>
      </c>
      <c r="C80" s="174">
        <v>686838</v>
      </c>
      <c r="D80" s="175">
        <v>9071861437794</v>
      </c>
      <c r="E80" s="28"/>
      <c r="F80" s="45" t="s">
        <v>182</v>
      </c>
      <c r="G80" s="174">
        <v>13248</v>
      </c>
      <c r="H80" s="175">
        <v>220197363202</v>
      </c>
      <c r="I80" s="28"/>
      <c r="J80" s="45" t="s">
        <v>182</v>
      </c>
      <c r="K80" s="228">
        <f t="shared" si="4"/>
        <v>673590</v>
      </c>
      <c r="L80" s="228">
        <f t="shared" si="5"/>
        <v>8851664074592</v>
      </c>
    </row>
    <row r="81" spans="2:16" s="27" customFormat="1" ht="15" customHeight="1" x14ac:dyDescent="0.3">
      <c r="B81" s="45" t="s">
        <v>183</v>
      </c>
      <c r="C81" s="174">
        <v>681606</v>
      </c>
      <c r="D81" s="175">
        <v>9122840763201</v>
      </c>
      <c r="E81" s="28"/>
      <c r="F81" s="45" t="s">
        <v>183</v>
      </c>
      <c r="G81" s="174">
        <v>17063</v>
      </c>
      <c r="H81" s="175">
        <v>266405438959</v>
      </c>
      <c r="I81" s="28"/>
      <c r="J81" s="45" t="s">
        <v>183</v>
      </c>
      <c r="K81" s="228">
        <f t="shared" si="4"/>
        <v>664543</v>
      </c>
      <c r="L81" s="228">
        <f t="shared" si="5"/>
        <v>8856435324242</v>
      </c>
    </row>
    <row r="82" spans="2:16" s="27" customFormat="1" ht="15" customHeight="1" x14ac:dyDescent="0.3">
      <c r="B82" s="45" t="s">
        <v>184</v>
      </c>
      <c r="C82" s="174">
        <v>429400</v>
      </c>
      <c r="D82" s="175">
        <v>6450276781580</v>
      </c>
      <c r="E82" s="28"/>
      <c r="F82" s="45" t="s">
        <v>184</v>
      </c>
      <c r="G82" s="174">
        <v>29485</v>
      </c>
      <c r="H82" s="175">
        <v>382486699151</v>
      </c>
      <c r="I82" s="28"/>
      <c r="J82" s="45" t="s">
        <v>184</v>
      </c>
      <c r="K82" s="228">
        <f t="shared" si="4"/>
        <v>399915</v>
      </c>
      <c r="L82" s="228">
        <f t="shared" si="5"/>
        <v>6067790082429</v>
      </c>
    </row>
    <row r="83" spans="2:16" s="27" customFormat="1" ht="15" customHeight="1" x14ac:dyDescent="0.3">
      <c r="B83" s="45" t="s">
        <v>185</v>
      </c>
      <c r="C83" s="174">
        <v>484640</v>
      </c>
      <c r="D83" s="175">
        <v>6767579994050</v>
      </c>
      <c r="E83" s="28"/>
      <c r="F83" s="45" t="s">
        <v>185</v>
      </c>
      <c r="G83" s="174">
        <v>18620</v>
      </c>
      <c r="H83" s="175">
        <v>261048731455</v>
      </c>
      <c r="I83" s="28"/>
      <c r="J83" s="45" t="s">
        <v>185</v>
      </c>
      <c r="K83" s="228">
        <f t="shared" ref="K83:K96" si="6">C83-G83</f>
        <v>466020</v>
      </c>
      <c r="L83" s="228">
        <f t="shared" ref="L83:L96" si="7">D83-H83</f>
        <v>6506531262595</v>
      </c>
    </row>
    <row r="84" spans="2:16" s="27" customFormat="1" ht="15" customHeight="1" x14ac:dyDescent="0.3">
      <c r="B84" s="45" t="s">
        <v>186</v>
      </c>
      <c r="C84" s="174">
        <v>614182</v>
      </c>
      <c r="D84" s="175">
        <v>8089124748834</v>
      </c>
      <c r="E84" s="28"/>
      <c r="F84" s="45" t="s">
        <v>186</v>
      </c>
      <c r="G84" s="174">
        <v>13184</v>
      </c>
      <c r="H84" s="175">
        <v>224620115633</v>
      </c>
      <c r="I84" s="28"/>
      <c r="J84" s="45" t="s">
        <v>186</v>
      </c>
      <c r="K84" s="228">
        <f t="shared" si="6"/>
        <v>600998</v>
      </c>
      <c r="L84" s="228">
        <f t="shared" si="7"/>
        <v>7864504633201</v>
      </c>
    </row>
    <row r="85" spans="2:16" s="27" customFormat="1" ht="15" customHeight="1" x14ac:dyDescent="0.3">
      <c r="B85" s="45" t="s">
        <v>187</v>
      </c>
      <c r="C85" s="174">
        <v>642001</v>
      </c>
      <c r="D85" s="175">
        <v>8693197708374</v>
      </c>
      <c r="E85" s="28"/>
      <c r="F85" s="45" t="s">
        <v>187</v>
      </c>
      <c r="G85" s="174">
        <v>10771</v>
      </c>
      <c r="H85" s="175">
        <v>181353412596</v>
      </c>
      <c r="I85" s="28"/>
      <c r="J85" s="45" t="s">
        <v>187</v>
      </c>
      <c r="K85" s="228">
        <f t="shared" si="6"/>
        <v>631230</v>
      </c>
      <c r="L85" s="228">
        <f t="shared" si="7"/>
        <v>8511844295778</v>
      </c>
    </row>
    <row r="86" spans="2:16" s="27" customFormat="1" ht="15" customHeight="1" x14ac:dyDescent="0.3">
      <c r="B86" s="45" t="s">
        <v>188</v>
      </c>
      <c r="C86" s="174">
        <v>625831</v>
      </c>
      <c r="D86" s="175">
        <v>8158450361324</v>
      </c>
      <c r="E86" s="28"/>
      <c r="F86" s="45" t="s">
        <v>188</v>
      </c>
      <c r="G86" s="174">
        <v>9371</v>
      </c>
      <c r="H86" s="175">
        <v>151920444197</v>
      </c>
      <c r="I86" s="28"/>
      <c r="J86" s="45" t="s">
        <v>188</v>
      </c>
      <c r="K86" s="228">
        <f t="shared" si="6"/>
        <v>616460</v>
      </c>
      <c r="L86" s="228">
        <f t="shared" si="7"/>
        <v>8006529917127</v>
      </c>
    </row>
    <row r="87" spans="2:16" s="27" customFormat="1" ht="15" customHeight="1" x14ac:dyDescent="0.3">
      <c r="B87" s="45" t="s">
        <v>189</v>
      </c>
      <c r="C87" s="174">
        <v>629970</v>
      </c>
      <c r="D87" s="175">
        <v>8417045999430</v>
      </c>
      <c r="E87" s="28"/>
      <c r="F87" s="45" t="s">
        <v>189</v>
      </c>
      <c r="G87" s="174">
        <v>9587</v>
      </c>
      <c r="H87" s="175">
        <v>165058145784</v>
      </c>
      <c r="I87" s="28"/>
      <c r="J87" s="45" t="s">
        <v>189</v>
      </c>
      <c r="K87" s="228">
        <f t="shared" si="6"/>
        <v>620383</v>
      </c>
      <c r="L87" s="228">
        <f t="shared" si="7"/>
        <v>8251987853646</v>
      </c>
    </row>
    <row r="88" spans="2:16" s="27" customFormat="1" ht="15" customHeight="1" x14ac:dyDescent="0.3">
      <c r="B88" s="45" t="s">
        <v>190</v>
      </c>
      <c r="C88" s="174">
        <v>661145</v>
      </c>
      <c r="D88" s="175">
        <v>8637028306264</v>
      </c>
      <c r="E88" s="28"/>
      <c r="F88" s="45" t="s">
        <v>190</v>
      </c>
      <c r="G88" s="174">
        <v>10107</v>
      </c>
      <c r="H88" s="175">
        <v>173282942020</v>
      </c>
      <c r="I88" s="28"/>
      <c r="J88" s="45" t="s">
        <v>190</v>
      </c>
      <c r="K88" s="228">
        <f t="shared" si="6"/>
        <v>651038</v>
      </c>
      <c r="L88" s="228">
        <f t="shared" si="7"/>
        <v>8463745364244</v>
      </c>
    </row>
    <row r="89" spans="2:16" s="27" customFormat="1" ht="15" customHeight="1" x14ac:dyDescent="0.3">
      <c r="B89" s="45" t="s">
        <v>192</v>
      </c>
      <c r="C89" s="174">
        <v>610172</v>
      </c>
      <c r="D89" s="175">
        <v>8186383361736</v>
      </c>
      <c r="E89" s="28"/>
      <c r="F89" s="45" t="s">
        <v>192</v>
      </c>
      <c r="G89" s="174">
        <v>9302</v>
      </c>
      <c r="H89" s="175">
        <v>154595070251</v>
      </c>
      <c r="I89" s="28"/>
      <c r="J89" s="45" t="s">
        <v>192</v>
      </c>
      <c r="K89" s="228">
        <f t="shared" si="6"/>
        <v>600870</v>
      </c>
      <c r="L89" s="228">
        <f t="shared" si="7"/>
        <v>8031788291485</v>
      </c>
    </row>
    <row r="90" spans="2:16" s="27" customFormat="1" ht="15" customHeight="1" x14ac:dyDescent="0.3">
      <c r="B90" s="45" t="s">
        <v>193</v>
      </c>
      <c r="C90" s="174">
        <v>726002</v>
      </c>
      <c r="D90" s="175">
        <v>10224970720631</v>
      </c>
      <c r="E90" s="28"/>
      <c r="F90" s="45" t="s">
        <v>193</v>
      </c>
      <c r="G90" s="174">
        <v>9981</v>
      </c>
      <c r="H90" s="175">
        <v>172616787444</v>
      </c>
      <c r="I90" s="28"/>
      <c r="J90" s="45" t="s">
        <v>193</v>
      </c>
      <c r="K90" s="228">
        <f t="shared" si="6"/>
        <v>716021</v>
      </c>
      <c r="L90" s="228">
        <f t="shared" si="7"/>
        <v>10052353933187</v>
      </c>
      <c r="O90" s="32"/>
      <c r="P90" s="109"/>
    </row>
    <row r="91" spans="2:16" s="27" customFormat="1" ht="15" customHeight="1" x14ac:dyDescent="0.3">
      <c r="B91" s="45" t="s">
        <v>194</v>
      </c>
      <c r="C91" s="174">
        <v>598949</v>
      </c>
      <c r="D91" s="175">
        <v>8532499061917</v>
      </c>
      <c r="E91" s="28"/>
      <c r="F91" s="45" t="s">
        <v>194</v>
      </c>
      <c r="G91" s="174">
        <v>8718</v>
      </c>
      <c r="H91" s="175">
        <v>132303691997</v>
      </c>
      <c r="I91" s="28"/>
      <c r="J91" s="45" t="s">
        <v>194</v>
      </c>
      <c r="K91" s="228">
        <f t="shared" si="6"/>
        <v>590231</v>
      </c>
      <c r="L91" s="228">
        <f t="shared" si="7"/>
        <v>8400195369920</v>
      </c>
    </row>
    <row r="92" spans="2:16" s="27" customFormat="1" ht="15" customHeight="1" x14ac:dyDescent="0.3">
      <c r="B92" s="45" t="s">
        <v>262</v>
      </c>
      <c r="C92" s="174">
        <v>592164</v>
      </c>
      <c r="D92" s="175">
        <v>8232689855890</v>
      </c>
      <c r="E92" s="28"/>
      <c r="F92" s="45" t="s">
        <v>262</v>
      </c>
      <c r="G92" s="174">
        <v>8692</v>
      </c>
      <c r="H92" s="175">
        <v>146504777518</v>
      </c>
      <c r="I92" s="28"/>
      <c r="J92" s="45" t="s">
        <v>262</v>
      </c>
      <c r="K92" s="228">
        <f t="shared" si="6"/>
        <v>583472</v>
      </c>
      <c r="L92" s="228">
        <f t="shared" si="7"/>
        <v>8086185078372</v>
      </c>
    </row>
    <row r="93" spans="2:16" s="27" customFormat="1" ht="15" customHeight="1" x14ac:dyDescent="0.3">
      <c r="B93" s="45" t="s">
        <v>263</v>
      </c>
      <c r="C93" s="174">
        <v>715419</v>
      </c>
      <c r="D93" s="175">
        <v>9705975547965</v>
      </c>
      <c r="E93" s="28"/>
      <c r="F93" s="45" t="s">
        <v>263</v>
      </c>
      <c r="G93" s="174">
        <v>10391</v>
      </c>
      <c r="H93" s="175">
        <v>166051999669</v>
      </c>
      <c r="I93" s="28"/>
      <c r="J93" s="45" t="s">
        <v>263</v>
      </c>
      <c r="K93" s="228">
        <f t="shared" si="6"/>
        <v>705028</v>
      </c>
      <c r="L93" s="228">
        <f t="shared" si="7"/>
        <v>9539923548296</v>
      </c>
    </row>
    <row r="94" spans="2:16" s="27" customFormat="1" ht="15" customHeight="1" x14ac:dyDescent="0.3">
      <c r="B94" s="45" t="s">
        <v>264</v>
      </c>
      <c r="C94" s="174">
        <v>602998</v>
      </c>
      <c r="D94" s="175">
        <v>8359344954318</v>
      </c>
      <c r="E94" s="28"/>
      <c r="F94" s="45" t="s">
        <v>264</v>
      </c>
      <c r="G94" s="174">
        <v>9058</v>
      </c>
      <c r="H94" s="175">
        <v>147377999976</v>
      </c>
      <c r="I94" s="28"/>
      <c r="J94" s="45" t="s">
        <v>264</v>
      </c>
      <c r="K94" s="228">
        <f t="shared" si="6"/>
        <v>593940</v>
      </c>
      <c r="L94" s="228">
        <f t="shared" si="7"/>
        <v>8211966954342</v>
      </c>
    </row>
    <row r="95" spans="2:16" s="27" customFormat="1" ht="15" customHeight="1" x14ac:dyDescent="0.3">
      <c r="B95" s="45" t="s">
        <v>265</v>
      </c>
      <c r="C95" s="174">
        <v>614673</v>
      </c>
      <c r="D95" s="175">
        <v>8781601769544</v>
      </c>
      <c r="E95" s="28"/>
      <c r="F95" s="45" t="s">
        <v>265</v>
      </c>
      <c r="G95" s="174">
        <v>8889</v>
      </c>
      <c r="H95" s="175">
        <v>149240758817</v>
      </c>
      <c r="I95" s="28"/>
      <c r="J95" s="45" t="s">
        <v>265</v>
      </c>
      <c r="K95" s="228">
        <f t="shared" si="6"/>
        <v>605784</v>
      </c>
      <c r="L95" s="228">
        <f t="shared" si="7"/>
        <v>8632361010727</v>
      </c>
    </row>
    <row r="96" spans="2:16" s="27" customFormat="1" ht="15" customHeight="1" x14ac:dyDescent="0.3">
      <c r="B96" s="45" t="s">
        <v>266</v>
      </c>
      <c r="C96" s="174">
        <v>633181</v>
      </c>
      <c r="D96" s="175">
        <v>8727405552476</v>
      </c>
      <c r="E96" s="28"/>
      <c r="F96" s="45" t="s">
        <v>266</v>
      </c>
      <c r="G96" s="174">
        <v>10044</v>
      </c>
      <c r="H96" s="175">
        <v>159120871428</v>
      </c>
      <c r="I96" s="28"/>
      <c r="J96" s="45" t="s">
        <v>266</v>
      </c>
      <c r="K96" s="228">
        <f t="shared" si="6"/>
        <v>623137</v>
      </c>
      <c r="L96" s="228">
        <f t="shared" si="7"/>
        <v>8568284681048</v>
      </c>
    </row>
    <row r="97" spans="2:12" s="27" customFormat="1" ht="15" customHeight="1" x14ac:dyDescent="0.3">
      <c r="B97" s="45" t="s">
        <v>267</v>
      </c>
      <c r="C97" s="174">
        <v>629020</v>
      </c>
      <c r="D97" s="175">
        <v>8806581534063</v>
      </c>
      <c r="E97" s="28"/>
      <c r="F97" s="45" t="s">
        <v>267</v>
      </c>
      <c r="G97" s="174">
        <v>9735</v>
      </c>
      <c r="H97" s="175">
        <v>156739944719</v>
      </c>
      <c r="I97" s="28"/>
      <c r="J97" s="45" t="s">
        <v>267</v>
      </c>
      <c r="K97" s="228">
        <f t="shared" ref="K97:K109" si="8">C97-G97</f>
        <v>619285</v>
      </c>
      <c r="L97" s="228">
        <f t="shared" ref="L97:L109" si="9">D97-H97</f>
        <v>8649841589344</v>
      </c>
    </row>
    <row r="98" spans="2:12" s="27" customFormat="1" ht="15" customHeight="1" x14ac:dyDescent="0.3">
      <c r="B98" s="45" t="s">
        <v>273</v>
      </c>
      <c r="C98" s="174">
        <v>671328</v>
      </c>
      <c r="D98" s="175">
        <v>9470626503830</v>
      </c>
      <c r="E98" s="28"/>
      <c r="F98" s="45" t="s">
        <v>273</v>
      </c>
      <c r="G98" s="174">
        <v>10284</v>
      </c>
      <c r="H98" s="175">
        <v>158876788419</v>
      </c>
      <c r="I98" s="28"/>
      <c r="J98" s="45" t="s">
        <v>273</v>
      </c>
      <c r="K98" s="228">
        <f t="shared" si="8"/>
        <v>661044</v>
      </c>
      <c r="L98" s="228">
        <f t="shared" si="9"/>
        <v>9311749715411</v>
      </c>
    </row>
    <row r="99" spans="2:12" s="27" customFormat="1" ht="15" customHeight="1" x14ac:dyDescent="0.3">
      <c r="B99" s="45" t="s">
        <v>274</v>
      </c>
      <c r="C99" s="174">
        <v>641088</v>
      </c>
      <c r="D99" s="175">
        <v>9271428659153</v>
      </c>
      <c r="E99" s="28"/>
      <c r="F99" s="45" t="s">
        <v>274</v>
      </c>
      <c r="G99" s="174">
        <v>9930</v>
      </c>
      <c r="H99" s="175">
        <v>157984781135</v>
      </c>
      <c r="I99" s="28"/>
      <c r="J99" s="45" t="s">
        <v>274</v>
      </c>
      <c r="K99" s="228">
        <f t="shared" si="8"/>
        <v>631158</v>
      </c>
      <c r="L99" s="228">
        <f t="shared" si="9"/>
        <v>9113443878018</v>
      </c>
    </row>
    <row r="100" spans="2:12" s="27" customFormat="1" ht="15" customHeight="1" x14ac:dyDescent="0.3">
      <c r="B100" s="45" t="s">
        <v>275</v>
      </c>
      <c r="C100" s="174">
        <v>624652</v>
      </c>
      <c r="D100" s="175">
        <v>9377659815907</v>
      </c>
      <c r="E100" s="28"/>
      <c r="F100" s="45" t="s">
        <v>275</v>
      </c>
      <c r="G100" s="174">
        <v>10264</v>
      </c>
      <c r="H100" s="175">
        <v>171984144892</v>
      </c>
      <c r="I100" s="28"/>
      <c r="J100" s="45" t="s">
        <v>275</v>
      </c>
      <c r="K100" s="228">
        <f t="shared" si="8"/>
        <v>614388</v>
      </c>
      <c r="L100" s="228">
        <f t="shared" si="9"/>
        <v>9205675671015</v>
      </c>
    </row>
    <row r="101" spans="2:12" s="27" customFormat="1" ht="15" customHeight="1" x14ac:dyDescent="0.3">
      <c r="B101" s="45" t="s">
        <v>276</v>
      </c>
      <c r="C101" s="174">
        <v>687433</v>
      </c>
      <c r="D101" s="175">
        <v>9789602333367</v>
      </c>
      <c r="E101" s="28"/>
      <c r="F101" s="45" t="s">
        <v>276</v>
      </c>
      <c r="G101" s="174">
        <v>10909</v>
      </c>
      <c r="H101" s="175">
        <v>186173678504</v>
      </c>
      <c r="I101" s="28"/>
      <c r="J101" s="45" t="s">
        <v>276</v>
      </c>
      <c r="K101" s="228">
        <f t="shared" si="8"/>
        <v>676524</v>
      </c>
      <c r="L101" s="228">
        <f t="shared" si="9"/>
        <v>9603428654863</v>
      </c>
    </row>
    <row r="102" spans="2:12" s="27" customFormat="1" ht="15" customHeight="1" x14ac:dyDescent="0.3">
      <c r="B102" s="45" t="s">
        <v>277</v>
      </c>
      <c r="C102" s="174">
        <v>635930</v>
      </c>
      <c r="D102" s="175">
        <v>9961768966893</v>
      </c>
      <c r="E102" s="28"/>
      <c r="F102" s="45" t="s">
        <v>277</v>
      </c>
      <c r="G102" s="174">
        <v>11502</v>
      </c>
      <c r="H102" s="175">
        <v>203588109575</v>
      </c>
      <c r="I102" s="28"/>
      <c r="J102" s="45" t="s">
        <v>277</v>
      </c>
      <c r="K102" s="228">
        <f t="shared" si="8"/>
        <v>624428</v>
      </c>
      <c r="L102" s="228">
        <f t="shared" si="9"/>
        <v>9758180857318</v>
      </c>
    </row>
    <row r="103" spans="2:12" s="27" customFormat="1" ht="15" customHeight="1" x14ac:dyDescent="0.3">
      <c r="B103" s="45" t="s">
        <v>278</v>
      </c>
      <c r="C103" s="174">
        <v>591285</v>
      </c>
      <c r="D103" s="175">
        <v>9136314840679</v>
      </c>
      <c r="E103" s="28"/>
      <c r="F103" s="45" t="s">
        <v>278</v>
      </c>
      <c r="G103" s="174">
        <v>11356</v>
      </c>
      <c r="H103" s="175">
        <v>197428886658</v>
      </c>
      <c r="I103" s="28"/>
      <c r="J103" s="45" t="s">
        <v>278</v>
      </c>
      <c r="K103" s="228">
        <f t="shared" si="8"/>
        <v>579929</v>
      </c>
      <c r="L103" s="228">
        <f t="shared" si="9"/>
        <v>8938885954021</v>
      </c>
    </row>
    <row r="104" spans="2:12" s="27" customFormat="1" ht="15" customHeight="1" x14ac:dyDescent="0.3">
      <c r="B104" s="45" t="s">
        <v>279</v>
      </c>
      <c r="C104" s="174">
        <v>526600</v>
      </c>
      <c r="D104" s="175">
        <v>8026248745799</v>
      </c>
      <c r="E104" s="28"/>
      <c r="F104" s="45" t="s">
        <v>279</v>
      </c>
      <c r="G104" s="174">
        <v>10676</v>
      </c>
      <c r="H104" s="175">
        <v>178705111746</v>
      </c>
      <c r="I104" s="28"/>
      <c r="J104" s="45" t="s">
        <v>279</v>
      </c>
      <c r="K104" s="228">
        <f t="shared" si="8"/>
        <v>515924</v>
      </c>
      <c r="L104" s="228">
        <f t="shared" si="9"/>
        <v>7847543634053</v>
      </c>
    </row>
    <row r="105" spans="2:12" s="27" customFormat="1" ht="15" customHeight="1" x14ac:dyDescent="0.3">
      <c r="B105" s="45" t="s">
        <v>280</v>
      </c>
      <c r="C105" s="174">
        <v>700450</v>
      </c>
      <c r="D105" s="175">
        <v>10368259867906</v>
      </c>
      <c r="E105" s="28"/>
      <c r="F105" s="45" t="s">
        <v>280</v>
      </c>
      <c r="G105" s="174">
        <v>14050</v>
      </c>
      <c r="H105" s="175">
        <v>267887928972</v>
      </c>
      <c r="I105" s="28"/>
      <c r="J105" s="45" t="s">
        <v>280</v>
      </c>
      <c r="K105" s="228">
        <f t="shared" si="8"/>
        <v>686400</v>
      </c>
      <c r="L105" s="228">
        <f t="shared" si="9"/>
        <v>10100371938934</v>
      </c>
    </row>
    <row r="106" spans="2:12" s="27" customFormat="1" ht="15" customHeight="1" x14ac:dyDescent="0.3">
      <c r="B106" s="45" t="s">
        <v>282</v>
      </c>
      <c r="C106" s="174">
        <v>548373</v>
      </c>
      <c r="D106" s="175">
        <v>8299920744470</v>
      </c>
      <c r="E106" s="28"/>
      <c r="F106" s="45" t="s">
        <v>282</v>
      </c>
      <c r="G106" s="174">
        <v>11572</v>
      </c>
      <c r="H106" s="175">
        <v>192676483745</v>
      </c>
      <c r="I106" s="28"/>
      <c r="J106" s="45" t="s">
        <v>282</v>
      </c>
      <c r="K106" s="228">
        <f t="shared" si="8"/>
        <v>536801</v>
      </c>
      <c r="L106" s="228">
        <f t="shared" si="9"/>
        <v>8107244260725</v>
      </c>
    </row>
    <row r="107" spans="2:12" s="27" customFormat="1" ht="15" customHeight="1" x14ac:dyDescent="0.3">
      <c r="B107" s="45" t="s">
        <v>283</v>
      </c>
      <c r="C107" s="174">
        <v>624883</v>
      </c>
      <c r="D107" s="175">
        <v>9629014272207</v>
      </c>
      <c r="E107" s="28"/>
      <c r="F107" s="45" t="s">
        <v>283</v>
      </c>
      <c r="G107" s="174">
        <v>13826</v>
      </c>
      <c r="H107" s="175">
        <v>245368826937</v>
      </c>
      <c r="I107" s="28"/>
      <c r="J107" s="45" t="s">
        <v>283</v>
      </c>
      <c r="K107" s="228">
        <f t="shared" si="8"/>
        <v>611057</v>
      </c>
      <c r="L107" s="228">
        <f t="shared" si="9"/>
        <v>9383645445270</v>
      </c>
    </row>
    <row r="108" spans="2:12" s="27" customFormat="1" ht="15" customHeight="1" x14ac:dyDescent="0.3">
      <c r="B108" s="45" t="s">
        <v>284</v>
      </c>
      <c r="C108" s="174">
        <v>594366</v>
      </c>
      <c r="D108" s="175">
        <v>9030478728779</v>
      </c>
      <c r="E108" s="28"/>
      <c r="F108" s="45" t="s">
        <v>284</v>
      </c>
      <c r="G108" s="174">
        <v>13072</v>
      </c>
      <c r="H108" s="175">
        <v>233831203889</v>
      </c>
      <c r="I108" s="28"/>
      <c r="J108" s="45" t="s">
        <v>284</v>
      </c>
      <c r="K108" s="228">
        <f t="shared" si="8"/>
        <v>581294</v>
      </c>
      <c r="L108" s="228">
        <f t="shared" si="9"/>
        <v>8796647524890</v>
      </c>
    </row>
    <row r="109" spans="2:12" s="27" customFormat="1" ht="15" customHeight="1" x14ac:dyDescent="0.3">
      <c r="B109" s="45" t="s">
        <v>287</v>
      </c>
      <c r="C109" s="174">
        <v>569529</v>
      </c>
      <c r="D109" s="175">
        <v>8389847340055</v>
      </c>
      <c r="E109" s="28"/>
      <c r="F109" s="45" t="s">
        <v>287</v>
      </c>
      <c r="G109" s="174">
        <v>11696</v>
      </c>
      <c r="H109" s="175">
        <v>205528812504</v>
      </c>
      <c r="I109" s="28"/>
      <c r="J109" s="45" t="s">
        <v>287</v>
      </c>
      <c r="K109" s="228">
        <f t="shared" si="8"/>
        <v>557833</v>
      </c>
      <c r="L109" s="228">
        <f t="shared" si="9"/>
        <v>8184318527551</v>
      </c>
    </row>
    <row r="110" spans="2:12" s="27" customFormat="1" ht="15" customHeight="1" x14ac:dyDescent="0.3">
      <c r="B110" s="45" t="s">
        <v>290</v>
      </c>
      <c r="C110" s="174">
        <v>642556</v>
      </c>
      <c r="D110" s="175">
        <v>9758473396090</v>
      </c>
      <c r="E110" s="28"/>
      <c r="F110" s="45" t="s">
        <v>290</v>
      </c>
      <c r="G110" s="174">
        <v>12778</v>
      </c>
      <c r="H110" s="175">
        <v>227338359936</v>
      </c>
      <c r="I110" s="28"/>
      <c r="J110" s="45" t="s">
        <v>290</v>
      </c>
      <c r="K110" s="228">
        <f t="shared" ref="K110:L114" si="10">C110-G110</f>
        <v>629778</v>
      </c>
      <c r="L110" s="228">
        <f t="shared" si="10"/>
        <v>9531135036154</v>
      </c>
    </row>
    <row r="111" spans="2:12" s="27" customFormat="1" ht="15" customHeight="1" x14ac:dyDescent="0.3">
      <c r="B111" s="45" t="s">
        <v>291</v>
      </c>
      <c r="C111" s="174">
        <v>596588</v>
      </c>
      <c r="D111" s="175">
        <v>9081745958182</v>
      </c>
      <c r="E111" s="28"/>
      <c r="F111" s="45" t="s">
        <v>291</v>
      </c>
      <c r="G111" s="174">
        <v>11529</v>
      </c>
      <c r="H111" s="175">
        <v>227853526462</v>
      </c>
      <c r="I111" s="28"/>
      <c r="J111" s="45" t="s">
        <v>291</v>
      </c>
      <c r="K111" s="228">
        <f t="shared" si="10"/>
        <v>585059</v>
      </c>
      <c r="L111" s="228">
        <f t="shared" si="10"/>
        <v>8853892431720</v>
      </c>
    </row>
    <row r="112" spans="2:12" s="27" customFormat="1" ht="15" customHeight="1" x14ac:dyDescent="0.3">
      <c r="B112" s="45" t="s">
        <v>292</v>
      </c>
      <c r="C112" s="174">
        <v>574009</v>
      </c>
      <c r="D112" s="175">
        <v>8580310248207</v>
      </c>
      <c r="E112" s="28"/>
      <c r="F112" s="45" t="s">
        <v>292</v>
      </c>
      <c r="G112" s="174">
        <v>11473</v>
      </c>
      <c r="H112" s="175">
        <v>200614662203</v>
      </c>
      <c r="I112" s="28"/>
      <c r="J112" s="45" t="s">
        <v>292</v>
      </c>
      <c r="K112" s="228">
        <f t="shared" si="10"/>
        <v>562536</v>
      </c>
      <c r="L112" s="228">
        <f t="shared" si="10"/>
        <v>8379695586004</v>
      </c>
    </row>
    <row r="113" spans="2:17" s="27" customFormat="1" ht="15" customHeight="1" x14ac:dyDescent="0.3">
      <c r="B113" s="45" t="s">
        <v>293</v>
      </c>
      <c r="C113" s="174">
        <v>587742</v>
      </c>
      <c r="D113" s="175">
        <v>9296126111987</v>
      </c>
      <c r="E113" s="28"/>
      <c r="F113" s="45" t="s">
        <v>293</v>
      </c>
      <c r="G113" s="174">
        <v>11840</v>
      </c>
      <c r="H113" s="175">
        <v>212280974791</v>
      </c>
      <c r="I113" s="28"/>
      <c r="J113" s="45" t="s">
        <v>293</v>
      </c>
      <c r="K113" s="228">
        <f t="shared" si="10"/>
        <v>575902</v>
      </c>
      <c r="L113" s="228">
        <f t="shared" si="10"/>
        <v>9083845137196</v>
      </c>
    </row>
    <row r="114" spans="2:17" s="27" customFormat="1" ht="15" customHeight="1" x14ac:dyDescent="0.3">
      <c r="B114" s="45" t="s">
        <v>294</v>
      </c>
      <c r="C114" s="174">
        <v>579871</v>
      </c>
      <c r="D114" s="175">
        <v>9689869223822</v>
      </c>
      <c r="E114" s="28"/>
      <c r="F114" s="45" t="s">
        <v>294</v>
      </c>
      <c r="G114" s="174">
        <v>11297</v>
      </c>
      <c r="H114" s="175">
        <v>228052699897</v>
      </c>
      <c r="I114" s="28"/>
      <c r="J114" s="45" t="s">
        <v>294</v>
      </c>
      <c r="K114" s="228">
        <f t="shared" si="10"/>
        <v>568574</v>
      </c>
      <c r="L114" s="228">
        <f t="shared" si="10"/>
        <v>9461816523925</v>
      </c>
      <c r="P114" s="32"/>
      <c r="Q114" s="32"/>
    </row>
    <row r="115" spans="2:17" s="27" customFormat="1" ht="15" customHeight="1" x14ac:dyDescent="0.3">
      <c r="B115" s="45" t="s">
        <v>301</v>
      </c>
      <c r="C115" s="174">
        <v>576676</v>
      </c>
      <c r="D115" s="175">
        <v>9174314902277</v>
      </c>
      <c r="E115" s="28"/>
      <c r="F115" s="45" t="s">
        <v>301</v>
      </c>
      <c r="G115" s="174">
        <v>11198</v>
      </c>
      <c r="H115" s="175">
        <v>214414072421</v>
      </c>
      <c r="I115" s="28"/>
      <c r="J115" s="45" t="s">
        <v>301</v>
      </c>
      <c r="K115" s="228">
        <f t="shared" ref="K115:K122" si="11">C115-G115</f>
        <v>565478</v>
      </c>
      <c r="L115" s="228">
        <f t="shared" ref="L115:L122" si="12">D115-H115</f>
        <v>8959900829856</v>
      </c>
    </row>
    <row r="116" spans="2:17" s="27" customFormat="1" ht="15" customHeight="1" x14ac:dyDescent="0.3">
      <c r="B116" s="45" t="s">
        <v>306</v>
      </c>
      <c r="C116" s="174">
        <v>497905</v>
      </c>
      <c r="D116" s="175">
        <v>8112079797327</v>
      </c>
      <c r="E116" s="28"/>
      <c r="F116" s="45" t="s">
        <v>306</v>
      </c>
      <c r="G116" s="174">
        <v>9163</v>
      </c>
      <c r="H116" s="175">
        <v>171848319073</v>
      </c>
      <c r="I116" s="28"/>
      <c r="J116" s="45" t="s">
        <v>306</v>
      </c>
      <c r="K116" s="228">
        <f t="shared" si="11"/>
        <v>488742</v>
      </c>
      <c r="L116" s="228">
        <f t="shared" si="12"/>
        <v>7940231478254</v>
      </c>
    </row>
    <row r="117" spans="2:17" s="27" customFormat="1" ht="15" customHeight="1" x14ac:dyDescent="0.3">
      <c r="B117" s="45" t="s">
        <v>307</v>
      </c>
      <c r="C117" s="174">
        <v>606066</v>
      </c>
      <c r="D117" s="175">
        <v>9745174545385</v>
      </c>
      <c r="E117" s="28"/>
      <c r="F117" s="45" t="s">
        <v>307</v>
      </c>
      <c r="G117" s="174">
        <v>12564</v>
      </c>
      <c r="H117" s="175">
        <v>253703231777</v>
      </c>
      <c r="I117" s="28"/>
      <c r="J117" s="45" t="s">
        <v>307</v>
      </c>
      <c r="K117" s="228">
        <f t="shared" si="11"/>
        <v>593502</v>
      </c>
      <c r="L117" s="228">
        <f t="shared" si="12"/>
        <v>9491471313608</v>
      </c>
    </row>
    <row r="118" spans="2:17" s="27" customFormat="1" ht="15" customHeight="1" x14ac:dyDescent="0.3">
      <c r="B118" s="45" t="s">
        <v>308</v>
      </c>
      <c r="C118" s="174">
        <v>484417</v>
      </c>
      <c r="D118" s="175">
        <v>7815701053062</v>
      </c>
      <c r="E118" s="28"/>
      <c r="F118" s="45" t="s">
        <v>308</v>
      </c>
      <c r="G118" s="174">
        <v>9715</v>
      </c>
      <c r="H118" s="175">
        <v>178589831037</v>
      </c>
      <c r="I118" s="28"/>
      <c r="J118" s="45" t="s">
        <v>308</v>
      </c>
      <c r="K118" s="228">
        <f t="shared" si="11"/>
        <v>474702</v>
      </c>
      <c r="L118" s="228">
        <f t="shared" si="12"/>
        <v>7637111222025</v>
      </c>
    </row>
    <row r="119" spans="2:17" s="27" customFormat="1" ht="15" customHeight="1" x14ac:dyDescent="0.3">
      <c r="B119" s="45" t="s">
        <v>309</v>
      </c>
      <c r="C119" s="174">
        <v>478042</v>
      </c>
      <c r="D119" s="175">
        <v>7865986464082</v>
      </c>
      <c r="E119" s="28"/>
      <c r="F119" s="45" t="s">
        <v>309</v>
      </c>
      <c r="G119" s="174">
        <v>8695</v>
      </c>
      <c r="H119" s="175">
        <v>163283054074</v>
      </c>
      <c r="I119" s="28"/>
      <c r="J119" s="45" t="s">
        <v>309</v>
      </c>
      <c r="K119" s="228">
        <f t="shared" si="11"/>
        <v>469347</v>
      </c>
      <c r="L119" s="228">
        <f t="shared" si="12"/>
        <v>7702703410008</v>
      </c>
    </row>
    <row r="120" spans="2:17" s="27" customFormat="1" ht="15" customHeight="1" x14ac:dyDescent="0.3">
      <c r="B120" s="45" t="s">
        <v>314</v>
      </c>
      <c r="C120" s="174">
        <v>542729</v>
      </c>
      <c r="D120" s="175">
        <v>8434968105543</v>
      </c>
      <c r="E120" s="28"/>
      <c r="F120" s="45" t="s">
        <v>314</v>
      </c>
      <c r="G120" s="174">
        <v>9607</v>
      </c>
      <c r="H120" s="175">
        <v>196345072813</v>
      </c>
      <c r="I120" s="28"/>
      <c r="J120" s="45" t="s">
        <v>314</v>
      </c>
      <c r="K120" s="228">
        <f t="shared" si="11"/>
        <v>533122</v>
      </c>
      <c r="L120" s="228">
        <f t="shared" si="12"/>
        <v>8238623032730</v>
      </c>
    </row>
    <row r="121" spans="2:17" s="27" customFormat="1" ht="15" customHeight="1" x14ac:dyDescent="0.3">
      <c r="B121" s="45" t="s">
        <v>315</v>
      </c>
      <c r="C121" s="174">
        <v>545933</v>
      </c>
      <c r="D121" s="175">
        <v>8350062502115</v>
      </c>
      <c r="E121" s="28"/>
      <c r="F121" s="45" t="s">
        <v>315</v>
      </c>
      <c r="G121" s="174">
        <v>9434</v>
      </c>
      <c r="H121" s="175">
        <v>182044374937</v>
      </c>
      <c r="I121" s="28"/>
      <c r="J121" s="45" t="s">
        <v>315</v>
      </c>
      <c r="K121" s="228">
        <f t="shared" si="11"/>
        <v>536499</v>
      </c>
      <c r="L121" s="228">
        <f t="shared" si="12"/>
        <v>8168018127178</v>
      </c>
    </row>
    <row r="122" spans="2:17" s="27" customFormat="1" ht="15" customHeight="1" x14ac:dyDescent="0.3">
      <c r="B122" s="45" t="s">
        <v>316</v>
      </c>
      <c r="C122" s="174">
        <v>539437</v>
      </c>
      <c r="D122" s="175">
        <v>8151664319635</v>
      </c>
      <c r="E122" s="28"/>
      <c r="F122" s="45" t="s">
        <v>316</v>
      </c>
      <c r="G122" s="174">
        <v>9460</v>
      </c>
      <c r="H122" s="175">
        <v>178439478634</v>
      </c>
      <c r="I122" s="28"/>
      <c r="J122" s="45" t="s">
        <v>316</v>
      </c>
      <c r="K122" s="228">
        <f t="shared" si="11"/>
        <v>529977</v>
      </c>
      <c r="L122" s="228">
        <f t="shared" si="12"/>
        <v>7973224841001</v>
      </c>
    </row>
    <row r="123" spans="2:17" s="27" customFormat="1" ht="15" customHeight="1" x14ac:dyDescent="0.3">
      <c r="B123" s="45" t="s">
        <v>317</v>
      </c>
      <c r="C123" s="174">
        <v>497295</v>
      </c>
      <c r="D123" s="175">
        <v>7377248745149</v>
      </c>
      <c r="E123" s="28"/>
      <c r="F123" s="45" t="s">
        <v>317</v>
      </c>
      <c r="G123" s="174">
        <v>8527</v>
      </c>
      <c r="H123" s="175">
        <v>171971399616</v>
      </c>
      <c r="I123" s="28"/>
      <c r="J123" s="45" t="s">
        <v>317</v>
      </c>
      <c r="K123" s="228">
        <f t="shared" ref="K123:L125" si="13">C123-G123</f>
        <v>488768</v>
      </c>
      <c r="L123" s="228">
        <f t="shared" si="13"/>
        <v>7205277345533</v>
      </c>
    </row>
    <row r="124" spans="2:17" s="27" customFormat="1" ht="15" customHeight="1" x14ac:dyDescent="0.3">
      <c r="B124" s="45" t="s">
        <v>318</v>
      </c>
      <c r="C124" s="174">
        <v>594123</v>
      </c>
      <c r="D124" s="175">
        <v>8835612159064</v>
      </c>
      <c r="E124" s="28"/>
      <c r="F124" s="45" t="s">
        <v>318</v>
      </c>
      <c r="G124" s="174">
        <v>9487</v>
      </c>
      <c r="H124" s="175">
        <v>173829331700</v>
      </c>
      <c r="I124" s="28"/>
      <c r="J124" s="45" t="s">
        <v>318</v>
      </c>
      <c r="K124" s="228">
        <f t="shared" si="13"/>
        <v>584636</v>
      </c>
      <c r="L124" s="228">
        <f t="shared" si="13"/>
        <v>8661782827364</v>
      </c>
    </row>
    <row r="125" spans="2:17" s="27" customFormat="1" ht="15" customHeight="1" x14ac:dyDescent="0.3">
      <c r="B125" s="45" t="s">
        <v>319</v>
      </c>
      <c r="C125" s="174">
        <v>540518</v>
      </c>
      <c r="D125" s="175">
        <v>8353829431076</v>
      </c>
      <c r="E125" s="28"/>
      <c r="F125" s="45" t="s">
        <v>319</v>
      </c>
      <c r="G125" s="174">
        <v>8963</v>
      </c>
      <c r="H125" s="175">
        <v>186746269639</v>
      </c>
      <c r="I125" s="28"/>
      <c r="J125" s="45" t="s">
        <v>319</v>
      </c>
      <c r="K125" s="228">
        <f t="shared" si="13"/>
        <v>531555</v>
      </c>
      <c r="L125" s="228">
        <f t="shared" si="13"/>
        <v>8167083161437</v>
      </c>
    </row>
    <row r="126" spans="2:17" s="27" customFormat="1" ht="15" customHeight="1" x14ac:dyDescent="0.3">
      <c r="B126" s="45" t="s">
        <v>320</v>
      </c>
      <c r="C126" s="174">
        <v>506710</v>
      </c>
      <c r="D126" s="175">
        <v>8121584790015</v>
      </c>
      <c r="E126" s="28"/>
      <c r="F126" s="45" t="s">
        <v>320</v>
      </c>
      <c r="G126" s="174">
        <v>9129</v>
      </c>
      <c r="H126" s="175">
        <v>164664094124</v>
      </c>
      <c r="I126" s="28"/>
      <c r="J126" s="45" t="s">
        <v>320</v>
      </c>
      <c r="K126" s="228">
        <f t="shared" ref="K126:K133" si="14">C126-G126</f>
        <v>497581</v>
      </c>
      <c r="L126" s="228">
        <f t="shared" ref="L126:L133" si="15">D126-H126</f>
        <v>7956920695891</v>
      </c>
    </row>
    <row r="127" spans="2:17" s="27" customFormat="1" ht="15" customHeight="1" x14ac:dyDescent="0.3">
      <c r="B127" s="45" t="s">
        <v>343</v>
      </c>
      <c r="C127" s="174">
        <v>562011</v>
      </c>
      <c r="D127" s="175">
        <v>9519156369376</v>
      </c>
      <c r="E127" s="28"/>
      <c r="F127" s="45" t="s">
        <v>343</v>
      </c>
      <c r="G127" s="174">
        <v>10426</v>
      </c>
      <c r="H127" s="175">
        <v>216990659310</v>
      </c>
      <c r="I127" s="28"/>
      <c r="J127" s="45" t="s">
        <v>343</v>
      </c>
      <c r="K127" s="228">
        <f t="shared" si="14"/>
        <v>551585</v>
      </c>
      <c r="L127" s="228">
        <f t="shared" si="15"/>
        <v>9302165710066</v>
      </c>
    </row>
    <row r="128" spans="2:17" s="27" customFormat="1" ht="15" customHeight="1" x14ac:dyDescent="0.3">
      <c r="B128" s="45" t="s">
        <v>344</v>
      </c>
      <c r="C128" s="174">
        <v>503009</v>
      </c>
      <c r="D128" s="175">
        <v>7982860195135</v>
      </c>
      <c r="E128" s="28"/>
      <c r="F128" s="45" t="s">
        <v>344</v>
      </c>
      <c r="G128" s="174">
        <v>9297</v>
      </c>
      <c r="H128" s="175">
        <v>186659599850</v>
      </c>
      <c r="I128" s="28"/>
      <c r="J128" s="45" t="s">
        <v>344</v>
      </c>
      <c r="K128" s="228">
        <f t="shared" si="14"/>
        <v>493712</v>
      </c>
      <c r="L128" s="228">
        <f t="shared" si="15"/>
        <v>7796200595285</v>
      </c>
    </row>
    <row r="129" spans="2:12" s="27" customFormat="1" ht="15" customHeight="1" x14ac:dyDescent="0.3">
      <c r="B129" s="45" t="s">
        <v>345</v>
      </c>
      <c r="C129" s="174">
        <v>472791</v>
      </c>
      <c r="D129" s="175">
        <v>7757361320779</v>
      </c>
      <c r="E129" s="28"/>
      <c r="F129" s="45" t="s">
        <v>345</v>
      </c>
      <c r="G129" s="174">
        <v>9229</v>
      </c>
      <c r="H129" s="175">
        <v>211154084428</v>
      </c>
      <c r="I129" s="28"/>
      <c r="J129" s="45" t="s">
        <v>345</v>
      </c>
      <c r="K129" s="228">
        <f t="shared" si="14"/>
        <v>463562</v>
      </c>
      <c r="L129" s="228">
        <f t="shared" si="15"/>
        <v>7546207236351</v>
      </c>
    </row>
    <row r="130" spans="2:12" s="27" customFormat="1" ht="15" customHeight="1" x14ac:dyDescent="0.3">
      <c r="B130" s="45" t="s">
        <v>346</v>
      </c>
      <c r="C130" s="174">
        <v>558423</v>
      </c>
      <c r="D130" s="175">
        <v>9213397417490</v>
      </c>
      <c r="E130" s="28"/>
      <c r="F130" s="45" t="s">
        <v>346</v>
      </c>
      <c r="G130" s="174">
        <v>11546</v>
      </c>
      <c r="H130" s="175">
        <v>237273599048</v>
      </c>
      <c r="I130" s="28"/>
      <c r="J130" s="45" t="s">
        <v>346</v>
      </c>
      <c r="K130" s="228">
        <f t="shared" si="14"/>
        <v>546877</v>
      </c>
      <c r="L130" s="228">
        <f t="shared" si="15"/>
        <v>8976123818442</v>
      </c>
    </row>
    <row r="131" spans="2:12" s="27" customFormat="1" ht="15" customHeight="1" x14ac:dyDescent="0.3">
      <c r="B131" s="45" t="s">
        <v>347</v>
      </c>
      <c r="C131" s="174">
        <v>507945</v>
      </c>
      <c r="D131" s="175">
        <v>8226683947842</v>
      </c>
      <c r="E131" s="28"/>
      <c r="F131" s="45" t="s">
        <v>347</v>
      </c>
      <c r="G131" s="174">
        <v>11178</v>
      </c>
      <c r="H131" s="175">
        <v>218574909134</v>
      </c>
      <c r="I131" s="28"/>
      <c r="J131" s="45" t="s">
        <v>347</v>
      </c>
      <c r="K131" s="228">
        <f t="shared" si="14"/>
        <v>496767</v>
      </c>
      <c r="L131" s="228">
        <f t="shared" si="15"/>
        <v>8008109038708</v>
      </c>
    </row>
    <row r="132" spans="2:12" s="27" customFormat="1" ht="15" customHeight="1" x14ac:dyDescent="0.3">
      <c r="B132" s="45" t="s">
        <v>348</v>
      </c>
      <c r="C132" s="174">
        <v>463147</v>
      </c>
      <c r="D132" s="175">
        <v>7703204022546</v>
      </c>
      <c r="E132" s="28"/>
      <c r="F132" s="45" t="s">
        <v>348</v>
      </c>
      <c r="G132" s="174">
        <v>8984</v>
      </c>
      <c r="H132" s="175">
        <v>190412159754</v>
      </c>
      <c r="I132" s="28"/>
      <c r="J132" s="45" t="s">
        <v>348</v>
      </c>
      <c r="K132" s="228">
        <f t="shared" si="14"/>
        <v>454163</v>
      </c>
      <c r="L132" s="228">
        <f t="shared" si="15"/>
        <v>7512791862792</v>
      </c>
    </row>
    <row r="133" spans="2:12" s="27" customFormat="1" ht="15" customHeight="1" x14ac:dyDescent="0.3">
      <c r="B133" s="45" t="s">
        <v>349</v>
      </c>
      <c r="C133" s="174">
        <v>556460</v>
      </c>
      <c r="D133" s="175">
        <v>9019663652181</v>
      </c>
      <c r="E133" s="28"/>
      <c r="F133" s="45" t="s">
        <v>349</v>
      </c>
      <c r="G133" s="174">
        <v>9864</v>
      </c>
      <c r="H133" s="175">
        <v>202602881172</v>
      </c>
      <c r="I133" s="28"/>
      <c r="J133" s="45" t="s">
        <v>349</v>
      </c>
      <c r="K133" s="228">
        <f t="shared" si="14"/>
        <v>546596</v>
      </c>
      <c r="L133" s="228">
        <f t="shared" si="15"/>
        <v>8817060771009</v>
      </c>
    </row>
    <row r="134" spans="2:12" s="27" customFormat="1" ht="15" customHeight="1" x14ac:dyDescent="0.3">
      <c r="B134" s="45" t="s">
        <v>350</v>
      </c>
      <c r="C134" s="174">
        <v>496845</v>
      </c>
      <c r="D134" s="175">
        <v>8309270467088</v>
      </c>
      <c r="E134" s="28"/>
      <c r="F134" s="45" t="s">
        <v>350</v>
      </c>
      <c r="G134" s="174">
        <v>8867</v>
      </c>
      <c r="H134" s="175">
        <v>185892011695</v>
      </c>
      <c r="I134" s="28"/>
      <c r="J134" s="45" t="s">
        <v>350</v>
      </c>
      <c r="K134" s="228">
        <f t="shared" ref="K134:K145" si="16">C134-G134</f>
        <v>487978</v>
      </c>
      <c r="L134" s="228">
        <f t="shared" ref="L134:L145" si="17">D134-H134</f>
        <v>8123378455393</v>
      </c>
    </row>
    <row r="135" spans="2:12" s="27" customFormat="1" ht="15" customHeight="1" x14ac:dyDescent="0.3">
      <c r="B135" s="45" t="s">
        <v>351</v>
      </c>
      <c r="C135" s="174">
        <v>470104</v>
      </c>
      <c r="D135" s="175">
        <v>7918903413357</v>
      </c>
      <c r="E135" s="28"/>
      <c r="F135" s="45" t="s">
        <v>351</v>
      </c>
      <c r="G135" s="174">
        <v>8421</v>
      </c>
      <c r="H135" s="175">
        <v>184173638123</v>
      </c>
      <c r="I135" s="28"/>
      <c r="J135" s="45" t="s">
        <v>351</v>
      </c>
      <c r="K135" s="228">
        <f t="shared" si="16"/>
        <v>461683</v>
      </c>
      <c r="L135" s="228">
        <f t="shared" si="17"/>
        <v>7734729775234</v>
      </c>
    </row>
    <row r="136" spans="2:12" s="27" customFormat="1" ht="15" customHeight="1" x14ac:dyDescent="0.3">
      <c r="B136" s="45" t="s">
        <v>356</v>
      </c>
      <c r="C136" s="174">
        <v>573789</v>
      </c>
      <c r="D136" s="175">
        <v>9273197244147</v>
      </c>
      <c r="E136" s="28"/>
      <c r="F136" s="45" t="s">
        <v>356</v>
      </c>
      <c r="G136" s="174">
        <v>10433</v>
      </c>
      <c r="H136" s="175">
        <v>205926164019</v>
      </c>
      <c r="I136" s="28"/>
      <c r="J136" s="45" t="s">
        <v>356</v>
      </c>
      <c r="K136" s="228">
        <f t="shared" si="16"/>
        <v>563356</v>
      </c>
      <c r="L136" s="228">
        <f t="shared" si="17"/>
        <v>9067271080128</v>
      </c>
    </row>
    <row r="137" spans="2:12" s="27" customFormat="1" ht="15" customHeight="1" x14ac:dyDescent="0.3">
      <c r="B137" s="45" t="s">
        <v>360</v>
      </c>
      <c r="C137" s="174">
        <v>486034</v>
      </c>
      <c r="D137" s="175">
        <v>8025939990027</v>
      </c>
      <c r="E137" s="28"/>
      <c r="F137" s="45" t="s">
        <v>360</v>
      </c>
      <c r="G137" s="174">
        <v>9078</v>
      </c>
      <c r="H137" s="175">
        <v>189872104724</v>
      </c>
      <c r="I137" s="28"/>
      <c r="J137" s="45" t="s">
        <v>360</v>
      </c>
      <c r="K137" s="228">
        <f t="shared" si="16"/>
        <v>476956</v>
      </c>
      <c r="L137" s="228">
        <f t="shared" si="17"/>
        <v>7836067885303</v>
      </c>
    </row>
    <row r="138" spans="2:12" s="27" customFormat="1" ht="15" customHeight="1" x14ac:dyDescent="0.3">
      <c r="B138" s="45" t="s">
        <v>376</v>
      </c>
      <c r="C138" s="174">
        <v>528564</v>
      </c>
      <c r="D138" s="175">
        <v>8953726340705</v>
      </c>
      <c r="E138" s="28"/>
      <c r="F138" s="45" t="s">
        <v>376</v>
      </c>
      <c r="G138" s="174">
        <v>9171</v>
      </c>
      <c r="H138" s="175">
        <v>204864992545</v>
      </c>
      <c r="I138" s="28"/>
      <c r="J138" s="45" t="s">
        <v>376</v>
      </c>
      <c r="K138" s="228">
        <f t="shared" si="16"/>
        <v>519393</v>
      </c>
      <c r="L138" s="228">
        <f t="shared" si="17"/>
        <v>8748861348160</v>
      </c>
    </row>
    <row r="139" spans="2:12" s="27" customFormat="1" ht="15" customHeight="1" x14ac:dyDescent="0.3">
      <c r="B139" s="45" t="s">
        <v>377</v>
      </c>
      <c r="C139" s="174">
        <v>492782</v>
      </c>
      <c r="D139" s="175">
        <v>8550112008813</v>
      </c>
      <c r="E139" s="28"/>
      <c r="F139" s="45" t="s">
        <v>377</v>
      </c>
      <c r="G139" s="174">
        <v>9405</v>
      </c>
      <c r="H139" s="175">
        <v>220493278170</v>
      </c>
      <c r="I139" s="28"/>
      <c r="J139" s="45" t="s">
        <v>377</v>
      </c>
      <c r="K139" s="228">
        <f t="shared" si="16"/>
        <v>483377</v>
      </c>
      <c r="L139" s="228">
        <f t="shared" si="17"/>
        <v>8329618730643</v>
      </c>
    </row>
    <row r="140" spans="2:12" s="27" customFormat="1" ht="15" customHeight="1" x14ac:dyDescent="0.3">
      <c r="B140" s="45" t="s">
        <v>399</v>
      </c>
      <c r="C140" s="174">
        <v>448407</v>
      </c>
      <c r="D140" s="175">
        <v>7835977808155</v>
      </c>
      <c r="E140" s="28"/>
      <c r="F140" s="45" t="s">
        <v>399</v>
      </c>
      <c r="G140" s="174">
        <v>7451</v>
      </c>
      <c r="H140" s="175">
        <v>155637211416</v>
      </c>
      <c r="I140" s="28"/>
      <c r="J140" s="45" t="s">
        <v>399</v>
      </c>
      <c r="K140" s="228">
        <f t="shared" si="16"/>
        <v>440956</v>
      </c>
      <c r="L140" s="228">
        <f t="shared" si="17"/>
        <v>7680340596739</v>
      </c>
    </row>
    <row r="141" spans="2:12" s="27" customFormat="1" ht="15" customHeight="1" x14ac:dyDescent="0.3">
      <c r="B141" s="45" t="s">
        <v>400</v>
      </c>
      <c r="C141" s="174">
        <v>471299</v>
      </c>
      <c r="D141" s="175">
        <v>8466862491371</v>
      </c>
      <c r="E141" s="28"/>
      <c r="F141" s="45" t="s">
        <v>400</v>
      </c>
      <c r="G141" s="174">
        <v>8961</v>
      </c>
      <c r="H141" s="175">
        <v>222683530881</v>
      </c>
      <c r="I141" s="28"/>
      <c r="J141" s="45" t="s">
        <v>400</v>
      </c>
      <c r="K141" s="228">
        <f t="shared" si="16"/>
        <v>462338</v>
      </c>
      <c r="L141" s="228">
        <f t="shared" si="17"/>
        <v>8244178960490</v>
      </c>
    </row>
    <row r="142" spans="2:12" s="27" customFormat="1" ht="15" customHeight="1" x14ac:dyDescent="0.3">
      <c r="B142" s="45" t="s">
        <v>401</v>
      </c>
      <c r="C142" s="174">
        <v>443025</v>
      </c>
      <c r="D142" s="175">
        <v>7838293047561</v>
      </c>
      <c r="E142" s="28"/>
      <c r="F142" s="45" t="s">
        <v>401</v>
      </c>
      <c r="G142" s="174">
        <v>8360</v>
      </c>
      <c r="H142" s="175">
        <v>212025517427</v>
      </c>
      <c r="I142" s="28"/>
      <c r="J142" s="45" t="s">
        <v>401</v>
      </c>
      <c r="K142" s="228">
        <f t="shared" si="16"/>
        <v>434665</v>
      </c>
      <c r="L142" s="228">
        <f t="shared" si="17"/>
        <v>7626267530134</v>
      </c>
    </row>
    <row r="143" spans="2:12" s="27" customFormat="1" ht="15" customHeight="1" x14ac:dyDescent="0.3">
      <c r="B143" s="45" t="s">
        <v>404</v>
      </c>
      <c r="C143" s="174">
        <v>447219</v>
      </c>
      <c r="D143" s="175">
        <v>8315936398227</v>
      </c>
      <c r="E143" s="28"/>
      <c r="F143" s="45" t="s">
        <v>404</v>
      </c>
      <c r="G143" s="174">
        <v>8614</v>
      </c>
      <c r="H143" s="175">
        <v>231333834810</v>
      </c>
      <c r="I143" s="28"/>
      <c r="J143" s="45" t="s">
        <v>404</v>
      </c>
      <c r="K143" s="228">
        <f t="shared" si="16"/>
        <v>438605</v>
      </c>
      <c r="L143" s="228">
        <f t="shared" si="17"/>
        <v>8084602563417</v>
      </c>
    </row>
    <row r="144" spans="2:12" s="27" customFormat="1" ht="15" customHeight="1" x14ac:dyDescent="0.3">
      <c r="B144" s="45" t="s">
        <v>410</v>
      </c>
      <c r="C144" s="174">
        <v>459660</v>
      </c>
      <c r="D144" s="175">
        <v>8462891833938</v>
      </c>
      <c r="E144" s="28"/>
      <c r="F144" s="45" t="s">
        <v>410</v>
      </c>
      <c r="G144" s="174">
        <v>8313</v>
      </c>
      <c r="H144" s="175">
        <v>202227952032</v>
      </c>
      <c r="I144" s="28"/>
      <c r="J144" s="45" t="s">
        <v>410</v>
      </c>
      <c r="K144" s="228">
        <f t="shared" si="16"/>
        <v>451347</v>
      </c>
      <c r="L144" s="228">
        <f t="shared" si="17"/>
        <v>8260663881906</v>
      </c>
    </row>
    <row r="145" spans="2:12" s="27" customFormat="1" ht="15" customHeight="1" x14ac:dyDescent="0.3">
      <c r="B145" s="45" t="s">
        <v>411</v>
      </c>
      <c r="C145" s="174">
        <v>480446</v>
      </c>
      <c r="D145" s="175">
        <v>9035807333635</v>
      </c>
      <c r="E145" s="28"/>
      <c r="F145" s="45" t="s">
        <v>411</v>
      </c>
      <c r="G145" s="174">
        <v>9165</v>
      </c>
      <c r="H145" s="175">
        <v>197705277650</v>
      </c>
      <c r="I145" s="28"/>
      <c r="J145" s="45" t="s">
        <v>411</v>
      </c>
      <c r="K145" s="228">
        <f t="shared" si="16"/>
        <v>471281</v>
      </c>
      <c r="L145" s="228">
        <f t="shared" si="17"/>
        <v>8838102055985</v>
      </c>
    </row>
    <row r="146" spans="2:12" s="27" customFormat="1" ht="15" customHeight="1" x14ac:dyDescent="0.3">
      <c r="B146" s="45" t="s">
        <v>414</v>
      </c>
      <c r="C146" s="174">
        <v>433411</v>
      </c>
      <c r="D146" s="175">
        <v>8055066914345</v>
      </c>
      <c r="E146" s="28"/>
      <c r="F146" s="45" t="s">
        <v>414</v>
      </c>
      <c r="G146" s="174">
        <v>7930</v>
      </c>
      <c r="H146" s="175">
        <v>184899273862</v>
      </c>
      <c r="I146" s="28"/>
      <c r="J146" s="45" t="s">
        <v>414</v>
      </c>
      <c r="K146" s="175">
        <f>C146-G146</f>
        <v>425481</v>
      </c>
      <c r="L146" s="175">
        <f t="shared" ref="L146" si="18">D146-H146</f>
        <v>7870167640483</v>
      </c>
    </row>
    <row r="147" spans="2:12" s="27" customFormat="1" ht="15" customHeight="1" x14ac:dyDescent="0.3">
      <c r="B147" s="45" t="s">
        <v>430</v>
      </c>
      <c r="C147" s="174">
        <v>472294</v>
      </c>
      <c r="D147" s="175">
        <v>8560385230231</v>
      </c>
      <c r="E147" s="28"/>
      <c r="F147" s="45" t="s">
        <v>430</v>
      </c>
      <c r="G147" s="174">
        <v>8333</v>
      </c>
      <c r="H147" s="175">
        <v>191804964539</v>
      </c>
      <c r="I147" s="28"/>
      <c r="J147" s="45" t="s">
        <v>430</v>
      </c>
      <c r="K147" s="228">
        <f t="shared" ref="K147" si="19">C147-G147</f>
        <v>463961</v>
      </c>
      <c r="L147" s="228">
        <f t="shared" ref="L147" si="20">D147-H147</f>
        <v>8368580265692</v>
      </c>
    </row>
    <row r="148" spans="2:12" s="27" customFormat="1" ht="15" customHeight="1" x14ac:dyDescent="0.3">
      <c r="B148" s="45" t="s">
        <v>447</v>
      </c>
      <c r="C148" s="174">
        <v>487967</v>
      </c>
      <c r="D148" s="175">
        <v>8586036484818</v>
      </c>
      <c r="E148" s="28"/>
      <c r="F148" s="45" t="s">
        <v>447</v>
      </c>
      <c r="G148" s="174">
        <v>10206</v>
      </c>
      <c r="H148" s="175">
        <v>239252770243</v>
      </c>
      <c r="I148" s="28"/>
      <c r="J148" s="45" t="s">
        <v>447</v>
      </c>
      <c r="K148" s="228">
        <f t="shared" ref="K148" si="21">C148-G148</f>
        <v>477761</v>
      </c>
      <c r="L148" s="228">
        <f t="shared" ref="L148" si="22">D148-H148</f>
        <v>8346783714575</v>
      </c>
    </row>
    <row r="149" spans="2:12" s="27" customFormat="1" ht="15" customHeight="1" x14ac:dyDescent="0.3">
      <c r="B149" s="45" t="s">
        <v>486</v>
      </c>
      <c r="C149" s="174">
        <v>421686</v>
      </c>
      <c r="D149" s="175">
        <v>7339333358738</v>
      </c>
      <c r="E149" s="28"/>
      <c r="F149" s="45" t="s">
        <v>486</v>
      </c>
      <c r="G149" s="174">
        <v>8595</v>
      </c>
      <c r="H149" s="175">
        <v>199776891380</v>
      </c>
      <c r="I149" s="28"/>
      <c r="J149" s="45" t="s">
        <v>486</v>
      </c>
      <c r="K149" s="228">
        <f t="shared" ref="K149" si="23">C149-G149</f>
        <v>413091</v>
      </c>
      <c r="L149" s="228">
        <f t="shared" ref="L149" si="24">D149-H149</f>
        <v>7139556467358</v>
      </c>
    </row>
    <row r="150" spans="2:12" s="27" customFormat="1" ht="15" customHeight="1" x14ac:dyDescent="0.3">
      <c r="B150" s="45" t="s">
        <v>487</v>
      </c>
      <c r="C150" s="174">
        <v>479013</v>
      </c>
      <c r="D150" s="175">
        <v>8913137038482</v>
      </c>
      <c r="E150" s="28"/>
      <c r="F150" s="45" t="s">
        <v>487</v>
      </c>
      <c r="G150" s="174">
        <v>8912</v>
      </c>
      <c r="H150" s="175">
        <v>207595870597</v>
      </c>
      <c r="I150" s="28"/>
      <c r="J150" s="45" t="s">
        <v>487</v>
      </c>
      <c r="K150" s="228">
        <f t="shared" ref="K150" si="25">C150-G150</f>
        <v>470101</v>
      </c>
      <c r="L150" s="228">
        <f t="shared" ref="L150" si="26">D150-H150</f>
        <v>8705541167885</v>
      </c>
    </row>
    <row r="151" spans="2:12" s="27" customFormat="1" ht="15" customHeight="1" x14ac:dyDescent="0.3">
      <c r="B151" s="45" t="s">
        <v>488</v>
      </c>
      <c r="C151" s="174">
        <v>427199</v>
      </c>
      <c r="D151" s="175">
        <v>8082936344047</v>
      </c>
      <c r="E151" s="28"/>
      <c r="F151" s="45" t="s">
        <v>488</v>
      </c>
      <c r="G151" s="174">
        <v>9076</v>
      </c>
      <c r="H151" s="175">
        <v>199413164956</v>
      </c>
      <c r="I151" s="28"/>
      <c r="J151" s="45" t="s">
        <v>488</v>
      </c>
      <c r="K151" s="228">
        <f t="shared" ref="K151" si="27">C151-G151</f>
        <v>418123</v>
      </c>
      <c r="L151" s="228">
        <f t="shared" ref="L151" si="28">D151-H151</f>
        <v>7883523179091</v>
      </c>
    </row>
    <row r="152" spans="2:12" s="27" customFormat="1" ht="15" customHeight="1" x14ac:dyDescent="0.3">
      <c r="B152" s="45" t="s">
        <v>489</v>
      </c>
      <c r="C152" s="174">
        <v>395609</v>
      </c>
      <c r="D152" s="175">
        <v>7499506552770</v>
      </c>
      <c r="E152" s="28"/>
      <c r="F152" s="45" t="s">
        <v>489</v>
      </c>
      <c r="G152" s="174">
        <v>8064</v>
      </c>
      <c r="H152" s="175">
        <v>186900659249</v>
      </c>
      <c r="I152" s="28"/>
      <c r="J152" s="45" t="s">
        <v>489</v>
      </c>
      <c r="K152" s="228">
        <f t="shared" ref="K152" si="29">C152-G152</f>
        <v>387545</v>
      </c>
      <c r="L152" s="228">
        <f t="shared" ref="L152" si="30">D152-H152</f>
        <v>7312605893521</v>
      </c>
    </row>
    <row r="153" spans="2:12" s="27" customFormat="1" ht="15" customHeight="1" x14ac:dyDescent="0.3">
      <c r="B153" s="45" t="s">
        <v>490</v>
      </c>
      <c r="C153" s="174">
        <v>477633</v>
      </c>
      <c r="D153" s="175">
        <v>8864027693938</v>
      </c>
      <c r="E153" s="28"/>
      <c r="F153" s="45" t="s">
        <v>490</v>
      </c>
      <c r="G153" s="174">
        <v>9333</v>
      </c>
      <c r="H153" s="175">
        <v>210535240616</v>
      </c>
      <c r="I153" s="28"/>
      <c r="J153" s="45" t="s">
        <v>490</v>
      </c>
      <c r="K153" s="228">
        <f t="shared" ref="K153" si="31">C153-G153</f>
        <v>468300</v>
      </c>
      <c r="L153" s="228">
        <f t="shared" ref="L153" si="32">D153-H153</f>
        <v>8653492453322</v>
      </c>
    </row>
    <row r="154" spans="2:12" s="27" customFormat="1" ht="15" customHeight="1" x14ac:dyDescent="0.3">
      <c r="B154" s="45" t="s">
        <v>496</v>
      </c>
      <c r="C154" s="174">
        <v>416646</v>
      </c>
      <c r="D154" s="175">
        <v>7864471963594</v>
      </c>
      <c r="E154" s="28"/>
      <c r="F154" s="45" t="s">
        <v>496</v>
      </c>
      <c r="G154" s="174">
        <v>8464</v>
      </c>
      <c r="H154" s="175">
        <v>183342049952</v>
      </c>
      <c r="I154" s="28"/>
      <c r="J154" s="45" t="s">
        <v>496</v>
      </c>
      <c r="K154" s="228">
        <f t="shared" ref="K154" si="33">C154-G154</f>
        <v>408182</v>
      </c>
      <c r="L154" s="228">
        <f t="shared" ref="L154" si="34">D154-H154</f>
        <v>7681129913642</v>
      </c>
    </row>
    <row r="156" spans="2:12" x14ac:dyDescent="0.3">
      <c r="B156" s="92" t="s">
        <v>260</v>
      </c>
    </row>
  </sheetData>
  <mergeCells count="8">
    <mergeCell ref="A1:A4"/>
    <mergeCell ref="B1:D1"/>
    <mergeCell ref="B2:D2"/>
    <mergeCell ref="F2:H2"/>
    <mergeCell ref="J2:L2"/>
    <mergeCell ref="B3:D3"/>
    <mergeCell ref="F3:H3"/>
    <mergeCell ref="J3:L3"/>
  </mergeCells>
  <phoneticPr fontId="39" type="noConversion"/>
  <hyperlinks>
    <hyperlink ref="A1:A4" location="Indice!A1" display="Indice" xr:uid="{00000000-0004-0000-1000-000000000000}"/>
  </hyperlinks>
  <printOptions horizontalCentered="1" verticalCentered="1"/>
  <pageMargins left="0.19685039370078741" right="0.19685039370078741" top="0.39370078740157483" bottom="0.39370078740157483" header="0.39370078740157483" footer="0.39370078740157483"/>
  <pageSetup paperSize="9" scale="55" orientation="landscape" r:id="rId1"/>
  <headerFooter>
    <oddHeader>&amp;C&amp;F</oddHeader>
    <oddFooter>&amp;C&amp;A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Hoja15">
    <pageSetUpPr fitToPage="1"/>
  </sheetPr>
  <dimension ref="A1:AU156"/>
  <sheetViews>
    <sheetView showGridLines="0" workbookViewId="0">
      <pane xSplit="2" ySplit="4" topLeftCell="C141" activePane="bottomRight" state="frozen"/>
      <selection activeCell="G22" sqref="G22"/>
      <selection pane="topRight" activeCell="G22" sqref="G22"/>
      <selection pane="bottomLeft" activeCell="G22" sqref="G22"/>
      <selection pane="bottomRight" activeCell="AQ154" sqref="AQ154"/>
    </sheetView>
  </sheetViews>
  <sheetFormatPr baseColWidth="10" defaultColWidth="8.88671875" defaultRowHeight="15" customHeight="1" x14ac:dyDescent="0.3"/>
  <cols>
    <col min="1" max="1" width="7.109375" style="2" customWidth="1"/>
    <col min="2" max="2" width="55.6640625" style="12" customWidth="1"/>
    <col min="3" max="3" width="10.6640625" style="161" customWidth="1"/>
    <col min="4" max="4" width="20.6640625" style="161" customWidth="1"/>
    <col min="5" max="5" width="10.6640625" style="161" customWidth="1"/>
    <col min="6" max="6" width="20.6640625" style="161" customWidth="1"/>
    <col min="7" max="7" width="10.6640625" style="161" customWidth="1"/>
    <col min="8" max="8" width="20.6640625" style="161" customWidth="1"/>
    <col min="9" max="9" width="10.6640625" style="161" customWidth="1"/>
    <col min="10" max="11" width="20.6640625" style="161" customWidth="1"/>
    <col min="12" max="12" width="20.6640625" style="2" customWidth="1"/>
    <col min="13" max="13" width="10.6640625" style="161" customWidth="1"/>
    <col min="14" max="14" width="20.6640625" style="161" customWidth="1"/>
    <col min="15" max="15" width="10.6640625" style="161" customWidth="1"/>
    <col min="16" max="16" width="20.6640625" style="161" customWidth="1"/>
    <col min="17" max="17" width="10.6640625" style="161" customWidth="1"/>
    <col min="18" max="18" width="20.6640625" style="161" customWidth="1"/>
    <col min="19" max="19" width="10.6640625" style="161" customWidth="1"/>
    <col min="20" max="20" width="20.6640625" style="161" customWidth="1"/>
    <col min="21" max="21" width="10.6640625" style="161" customWidth="1"/>
    <col min="22" max="22" width="20.6640625" style="161" customWidth="1"/>
    <col min="23" max="23" width="10.6640625" style="161" customWidth="1"/>
    <col min="24" max="24" width="20.6640625" style="161" customWidth="1"/>
    <col min="25" max="25" width="10.6640625" style="161" customWidth="1"/>
    <col min="26" max="27" width="20.6640625" style="161" customWidth="1"/>
    <col min="28" max="28" width="20.6640625" style="2" customWidth="1"/>
    <col min="29" max="29" width="10.6640625" style="161" customWidth="1"/>
    <col min="30" max="30" width="20.6640625" style="161" customWidth="1"/>
    <col min="31" max="31" width="15.77734375" style="161" customWidth="1"/>
    <col min="32" max="32" width="22.88671875" style="2" customWidth="1"/>
    <col min="33" max="33" width="13.88671875" style="161" customWidth="1"/>
    <col min="34" max="34" width="20.6640625" style="161" customWidth="1"/>
    <col min="35" max="35" width="10.6640625" style="161" customWidth="1"/>
    <col min="36" max="36" width="20.6640625" style="161" customWidth="1"/>
    <col min="37" max="37" width="10.6640625" style="161" customWidth="1"/>
    <col min="38" max="39" width="20.6640625" style="161" customWidth="1"/>
    <col min="40" max="40" width="20.6640625" style="2" customWidth="1"/>
    <col min="41" max="41" width="10.6640625" style="161" customWidth="1"/>
    <col min="42" max="42" width="20.6640625" style="161" customWidth="1"/>
    <col min="43" max="43" width="10.6640625" style="161" customWidth="1"/>
    <col min="44" max="44" width="20.6640625" style="161" customWidth="1"/>
    <col min="45" max="45" width="16.33203125" style="2" bestFit="1" customWidth="1"/>
    <col min="46" max="47" width="16.44140625" style="2" bestFit="1" customWidth="1"/>
    <col min="48" max="16384" width="8.88671875" style="2"/>
  </cols>
  <sheetData>
    <row r="1" spans="1:44" s="12" customFormat="1" ht="54" x14ac:dyDescent="0.3">
      <c r="A1" s="284" t="s">
        <v>170</v>
      </c>
      <c r="B1" s="30" t="s">
        <v>204</v>
      </c>
      <c r="C1" s="54"/>
      <c r="D1" s="54"/>
      <c r="E1" s="54"/>
      <c r="F1" s="54"/>
      <c r="G1" s="54"/>
      <c r="H1" s="54"/>
      <c r="I1" s="54"/>
      <c r="J1" s="54"/>
      <c r="K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C1" s="54"/>
      <c r="AD1" s="54"/>
      <c r="AE1" s="54"/>
      <c r="AG1" s="54"/>
      <c r="AH1" s="54"/>
      <c r="AI1" s="54"/>
      <c r="AJ1" s="54"/>
      <c r="AK1" s="54"/>
      <c r="AL1" s="54"/>
      <c r="AM1" s="54"/>
      <c r="AO1" s="54"/>
      <c r="AP1" s="54"/>
      <c r="AQ1" s="54"/>
      <c r="AR1" s="54"/>
    </row>
    <row r="2" spans="1:44" s="12" customFormat="1" ht="20.100000000000001" customHeight="1" x14ac:dyDescent="0.3">
      <c r="A2" s="284"/>
      <c r="B2" s="53" t="s">
        <v>90</v>
      </c>
      <c r="C2" s="54"/>
      <c r="D2" s="54"/>
      <c r="E2" s="54"/>
      <c r="F2" s="54"/>
      <c r="G2" s="54"/>
      <c r="H2" s="54"/>
      <c r="I2" s="54"/>
      <c r="J2" s="54"/>
      <c r="K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C2" s="54"/>
      <c r="AD2" s="54"/>
      <c r="AE2" s="54"/>
      <c r="AG2" s="54"/>
      <c r="AH2" s="54"/>
      <c r="AI2" s="54"/>
      <c r="AJ2" s="54"/>
      <c r="AK2" s="54"/>
      <c r="AL2" s="54"/>
      <c r="AM2" s="54"/>
      <c r="AO2" s="54"/>
      <c r="AP2" s="54"/>
      <c r="AQ2" s="54"/>
      <c r="AR2" s="54"/>
    </row>
    <row r="3" spans="1:44" s="12" customFormat="1" ht="24.9" customHeight="1" x14ac:dyDescent="0.3">
      <c r="A3" s="327"/>
      <c r="B3" s="323" t="s">
        <v>2</v>
      </c>
      <c r="C3" s="342" t="s">
        <v>37</v>
      </c>
      <c r="D3" s="341"/>
      <c r="E3" s="340" t="s">
        <v>38</v>
      </c>
      <c r="F3" s="341"/>
      <c r="G3" s="340" t="s">
        <v>39</v>
      </c>
      <c r="H3" s="341"/>
      <c r="I3" s="340" t="s">
        <v>47</v>
      </c>
      <c r="J3" s="341"/>
      <c r="K3" s="340" t="s">
        <v>176</v>
      </c>
      <c r="L3" s="341"/>
      <c r="M3" s="340" t="s">
        <v>40</v>
      </c>
      <c r="N3" s="341"/>
      <c r="O3" s="340" t="s">
        <v>48</v>
      </c>
      <c r="P3" s="341"/>
      <c r="Q3" s="340" t="s">
        <v>41</v>
      </c>
      <c r="R3" s="341"/>
      <c r="S3" s="340" t="s">
        <v>49</v>
      </c>
      <c r="T3" s="341"/>
      <c r="U3" s="340" t="s">
        <v>50</v>
      </c>
      <c r="V3" s="341"/>
      <c r="W3" s="340" t="s">
        <v>42</v>
      </c>
      <c r="X3" s="341"/>
      <c r="Y3" s="340" t="s">
        <v>43</v>
      </c>
      <c r="Z3" s="341"/>
      <c r="AA3" s="340" t="s">
        <v>70</v>
      </c>
      <c r="AB3" s="341"/>
      <c r="AC3" s="340" t="s">
        <v>51</v>
      </c>
      <c r="AD3" s="341"/>
      <c r="AE3" s="340" t="s">
        <v>75</v>
      </c>
      <c r="AF3" s="341"/>
      <c r="AG3" s="340" t="s">
        <v>52</v>
      </c>
      <c r="AH3" s="341"/>
      <c r="AI3" s="340" t="s">
        <v>53</v>
      </c>
      <c r="AJ3" s="341"/>
      <c r="AK3" s="340" t="s">
        <v>44</v>
      </c>
      <c r="AL3" s="341"/>
      <c r="AM3" s="340" t="s">
        <v>77</v>
      </c>
      <c r="AN3" s="341"/>
      <c r="AO3" s="340" t="s">
        <v>45</v>
      </c>
      <c r="AP3" s="341"/>
      <c r="AQ3" s="340" t="s">
        <v>46</v>
      </c>
      <c r="AR3" s="341"/>
    </row>
    <row r="4" spans="1:44" s="12" customFormat="1" ht="24.9" customHeight="1" x14ac:dyDescent="0.3">
      <c r="A4" s="327"/>
      <c r="B4" s="323"/>
      <c r="C4" s="229" t="s">
        <v>1</v>
      </c>
      <c r="D4" s="167" t="s">
        <v>143</v>
      </c>
      <c r="E4" s="167" t="s">
        <v>1</v>
      </c>
      <c r="F4" s="167" t="s">
        <v>143</v>
      </c>
      <c r="G4" s="167" t="s">
        <v>1</v>
      </c>
      <c r="H4" s="167" t="s">
        <v>143</v>
      </c>
      <c r="I4" s="167" t="s">
        <v>1</v>
      </c>
      <c r="J4" s="167" t="s">
        <v>143</v>
      </c>
      <c r="K4" s="167" t="s">
        <v>1</v>
      </c>
      <c r="L4" s="6" t="s">
        <v>143</v>
      </c>
      <c r="M4" s="167" t="s">
        <v>1</v>
      </c>
      <c r="N4" s="167" t="s">
        <v>143</v>
      </c>
      <c r="O4" s="167" t="s">
        <v>1</v>
      </c>
      <c r="P4" s="167" t="s">
        <v>143</v>
      </c>
      <c r="Q4" s="167" t="s">
        <v>1</v>
      </c>
      <c r="R4" s="167" t="s">
        <v>143</v>
      </c>
      <c r="S4" s="167" t="s">
        <v>1</v>
      </c>
      <c r="T4" s="167" t="s">
        <v>143</v>
      </c>
      <c r="U4" s="167" t="s">
        <v>1</v>
      </c>
      <c r="V4" s="167" t="s">
        <v>143</v>
      </c>
      <c r="W4" s="167" t="s">
        <v>1</v>
      </c>
      <c r="X4" s="167" t="s">
        <v>143</v>
      </c>
      <c r="Y4" s="167" t="s">
        <v>1</v>
      </c>
      <c r="Z4" s="167" t="s">
        <v>143</v>
      </c>
      <c r="AA4" s="167" t="s">
        <v>1</v>
      </c>
      <c r="AB4" s="6" t="s">
        <v>143</v>
      </c>
      <c r="AC4" s="167" t="s">
        <v>1</v>
      </c>
      <c r="AD4" s="167" t="s">
        <v>143</v>
      </c>
      <c r="AE4" s="167" t="s">
        <v>1</v>
      </c>
      <c r="AF4" s="6" t="s">
        <v>143</v>
      </c>
      <c r="AG4" s="167" t="s">
        <v>1</v>
      </c>
      <c r="AH4" s="167" t="s">
        <v>143</v>
      </c>
      <c r="AI4" s="167" t="s">
        <v>1</v>
      </c>
      <c r="AJ4" s="167" t="s">
        <v>143</v>
      </c>
      <c r="AK4" s="167" t="s">
        <v>1</v>
      </c>
      <c r="AL4" s="167" t="s">
        <v>143</v>
      </c>
      <c r="AM4" s="167" t="s">
        <v>1</v>
      </c>
      <c r="AN4" s="6" t="s">
        <v>143</v>
      </c>
      <c r="AO4" s="167" t="s">
        <v>1</v>
      </c>
      <c r="AP4" s="167" t="s">
        <v>143</v>
      </c>
      <c r="AQ4" s="167" t="s">
        <v>1</v>
      </c>
      <c r="AR4" s="167" t="s">
        <v>143</v>
      </c>
    </row>
    <row r="5" spans="1:44" ht="15" customHeight="1" x14ac:dyDescent="0.3">
      <c r="B5" s="41" t="s">
        <v>3</v>
      </c>
      <c r="C5" s="157">
        <v>17784</v>
      </c>
      <c r="D5" s="168">
        <v>244292426568</v>
      </c>
      <c r="E5" s="157">
        <v>62656</v>
      </c>
      <c r="F5" s="168">
        <v>725707670342</v>
      </c>
      <c r="G5" s="157">
        <v>212986</v>
      </c>
      <c r="H5" s="168">
        <v>2143793341482</v>
      </c>
      <c r="I5" s="168">
        <v>3725</v>
      </c>
      <c r="J5" s="168">
        <v>146929100486</v>
      </c>
      <c r="K5" s="157">
        <v>4245</v>
      </c>
      <c r="L5" s="9">
        <v>450656997826</v>
      </c>
      <c r="M5" s="157">
        <v>48743</v>
      </c>
      <c r="N5" s="168">
        <v>818317284139</v>
      </c>
      <c r="O5" s="157">
        <v>11498</v>
      </c>
      <c r="P5" s="168">
        <v>145911240033</v>
      </c>
      <c r="Q5" s="157">
        <v>37266</v>
      </c>
      <c r="R5" s="168">
        <v>379260875935</v>
      </c>
      <c r="S5" s="157">
        <v>39846</v>
      </c>
      <c r="T5" s="168">
        <v>320261535962</v>
      </c>
      <c r="U5" s="157">
        <v>3456</v>
      </c>
      <c r="V5" s="168">
        <v>31390267717</v>
      </c>
      <c r="W5" s="157">
        <v>43966</v>
      </c>
      <c r="X5" s="168">
        <v>536393399274</v>
      </c>
      <c r="Y5" s="157">
        <v>31570</v>
      </c>
      <c r="Z5" s="168">
        <v>687494138028</v>
      </c>
      <c r="AA5" s="157"/>
      <c r="AB5" s="9"/>
      <c r="AC5" s="157">
        <v>41511</v>
      </c>
      <c r="AD5" s="168">
        <v>391732603078</v>
      </c>
      <c r="AE5" s="157"/>
      <c r="AF5" s="9"/>
      <c r="AG5" s="157"/>
      <c r="AH5" s="168"/>
      <c r="AI5" s="157">
        <v>4449</v>
      </c>
      <c r="AJ5" s="168">
        <v>47065997784</v>
      </c>
      <c r="AK5" s="157">
        <v>126370</v>
      </c>
      <c r="AL5" s="168">
        <v>1489915972733</v>
      </c>
      <c r="AM5" s="157"/>
      <c r="AN5" s="9"/>
      <c r="AO5" s="157">
        <v>168249</v>
      </c>
      <c r="AP5" s="168">
        <v>1993704916674</v>
      </c>
      <c r="AQ5" s="157">
        <v>80097</v>
      </c>
      <c r="AR5" s="168">
        <v>855646665771</v>
      </c>
    </row>
    <row r="6" spans="1:44" ht="15" customHeight="1" x14ac:dyDescent="0.3">
      <c r="B6" s="8" t="s">
        <v>4</v>
      </c>
      <c r="C6" s="157">
        <v>18190</v>
      </c>
      <c r="D6" s="168">
        <v>238166402237</v>
      </c>
      <c r="E6" s="157">
        <v>68968</v>
      </c>
      <c r="F6" s="168">
        <v>850343519838</v>
      </c>
      <c r="G6" s="157">
        <v>229615</v>
      </c>
      <c r="H6" s="168">
        <v>2246159077509</v>
      </c>
      <c r="I6" s="168">
        <v>4280</v>
      </c>
      <c r="J6" s="168">
        <v>139716721547</v>
      </c>
      <c r="K6" s="157"/>
      <c r="L6" s="9"/>
      <c r="M6" s="157">
        <v>51337</v>
      </c>
      <c r="N6" s="168">
        <v>809502714901</v>
      </c>
      <c r="O6" s="157">
        <v>12332</v>
      </c>
      <c r="P6" s="168">
        <v>109199249125</v>
      </c>
      <c r="Q6" s="157">
        <v>41204</v>
      </c>
      <c r="R6" s="168">
        <v>673857254921</v>
      </c>
      <c r="S6" s="157">
        <v>44013</v>
      </c>
      <c r="T6" s="168">
        <v>343597552337</v>
      </c>
      <c r="U6" s="157">
        <v>3744</v>
      </c>
      <c r="V6" s="168">
        <v>38860250894</v>
      </c>
      <c r="W6" s="157">
        <v>48757</v>
      </c>
      <c r="X6" s="168">
        <v>610742392565</v>
      </c>
      <c r="Y6" s="157">
        <v>28868</v>
      </c>
      <c r="Z6" s="168">
        <v>460160875074</v>
      </c>
      <c r="AA6" s="157"/>
      <c r="AB6" s="9"/>
      <c r="AC6" s="157">
        <v>47254</v>
      </c>
      <c r="AD6" s="168">
        <v>400942240829</v>
      </c>
      <c r="AE6" s="157"/>
      <c r="AF6" s="9"/>
      <c r="AG6" s="157"/>
      <c r="AH6" s="168"/>
      <c r="AI6" s="157">
        <v>4795</v>
      </c>
      <c r="AJ6" s="168">
        <v>39685212435</v>
      </c>
      <c r="AK6" s="157">
        <v>136268</v>
      </c>
      <c r="AL6" s="168">
        <v>1593040287613</v>
      </c>
      <c r="AM6" s="157"/>
      <c r="AN6" s="9"/>
      <c r="AO6" s="157">
        <v>184957</v>
      </c>
      <c r="AP6" s="168">
        <v>2132810218605</v>
      </c>
      <c r="AQ6" s="157">
        <v>85422</v>
      </c>
      <c r="AR6" s="168">
        <v>828020913959</v>
      </c>
    </row>
    <row r="7" spans="1:44" ht="15" customHeight="1" x14ac:dyDescent="0.3">
      <c r="B7" s="8" t="s">
        <v>5</v>
      </c>
      <c r="C7" s="157">
        <v>17342</v>
      </c>
      <c r="D7" s="168">
        <v>230901804290</v>
      </c>
      <c r="E7" s="157">
        <v>68215</v>
      </c>
      <c r="F7" s="168">
        <v>882702362923</v>
      </c>
      <c r="G7" s="157">
        <v>220066</v>
      </c>
      <c r="H7" s="168">
        <v>2201732189103</v>
      </c>
      <c r="I7" s="168">
        <v>4061</v>
      </c>
      <c r="J7" s="168">
        <v>122474851453</v>
      </c>
      <c r="K7" s="157"/>
      <c r="L7" s="9"/>
      <c r="M7" s="157">
        <v>45557</v>
      </c>
      <c r="N7" s="168">
        <v>816261566702</v>
      </c>
      <c r="O7" s="157">
        <v>11334</v>
      </c>
      <c r="P7" s="168">
        <v>116251545695</v>
      </c>
      <c r="Q7" s="157">
        <v>40798</v>
      </c>
      <c r="R7" s="168">
        <v>596478794578</v>
      </c>
      <c r="S7" s="157">
        <v>39551</v>
      </c>
      <c r="T7" s="168">
        <v>315177365634</v>
      </c>
      <c r="U7" s="157">
        <v>3247</v>
      </c>
      <c r="V7" s="168">
        <v>35984000448</v>
      </c>
      <c r="W7" s="157">
        <v>43180</v>
      </c>
      <c r="X7" s="168">
        <v>541590526319</v>
      </c>
      <c r="Y7" s="157">
        <v>28224</v>
      </c>
      <c r="Z7" s="168">
        <v>417032140693</v>
      </c>
      <c r="AA7" s="157"/>
      <c r="AB7" s="9"/>
      <c r="AC7" s="157">
        <v>42130</v>
      </c>
      <c r="AD7" s="168">
        <v>421676726202</v>
      </c>
      <c r="AE7" s="157"/>
      <c r="AF7" s="9"/>
      <c r="AG7" s="157"/>
      <c r="AH7" s="168"/>
      <c r="AI7" s="157">
        <v>4489</v>
      </c>
      <c r="AJ7" s="168">
        <v>44897671014</v>
      </c>
      <c r="AK7" s="157">
        <v>126298</v>
      </c>
      <c r="AL7" s="168">
        <v>1442210437941</v>
      </c>
      <c r="AM7" s="157"/>
      <c r="AN7" s="9"/>
      <c r="AO7" s="157">
        <v>164459</v>
      </c>
      <c r="AP7" s="168">
        <v>2005337322903</v>
      </c>
      <c r="AQ7" s="157">
        <v>76863</v>
      </c>
      <c r="AR7" s="168">
        <v>774787964473</v>
      </c>
    </row>
    <row r="8" spans="1:44" ht="15" customHeight="1" x14ac:dyDescent="0.3">
      <c r="B8" s="8" t="s">
        <v>6</v>
      </c>
      <c r="C8" s="157">
        <v>15699</v>
      </c>
      <c r="D8" s="168">
        <v>232800816867</v>
      </c>
      <c r="E8" s="157">
        <v>60390</v>
      </c>
      <c r="F8" s="168">
        <v>783787406825</v>
      </c>
      <c r="G8" s="157">
        <v>200912</v>
      </c>
      <c r="H8" s="168">
        <v>2021370203775</v>
      </c>
      <c r="I8" s="168">
        <v>4099</v>
      </c>
      <c r="J8" s="168">
        <v>116010772779</v>
      </c>
      <c r="K8" s="157"/>
      <c r="L8" s="9"/>
      <c r="M8" s="157">
        <v>42218</v>
      </c>
      <c r="N8" s="168">
        <v>803752491655</v>
      </c>
      <c r="O8" s="157">
        <v>11433</v>
      </c>
      <c r="P8" s="168">
        <v>128260643557</v>
      </c>
      <c r="Q8" s="157">
        <v>39548</v>
      </c>
      <c r="R8" s="168">
        <v>711981380858</v>
      </c>
      <c r="S8" s="157">
        <v>37194</v>
      </c>
      <c r="T8" s="168">
        <v>284270496966</v>
      </c>
      <c r="U8" s="157">
        <v>2960</v>
      </c>
      <c r="V8" s="168">
        <v>27840313516</v>
      </c>
      <c r="W8" s="157">
        <v>40082</v>
      </c>
      <c r="X8" s="168">
        <v>518284188673</v>
      </c>
      <c r="Y8" s="157">
        <v>26650</v>
      </c>
      <c r="Z8" s="168">
        <v>510835903618</v>
      </c>
      <c r="AA8" s="157"/>
      <c r="AB8" s="9"/>
      <c r="AC8" s="157">
        <v>39575</v>
      </c>
      <c r="AD8" s="168">
        <v>371508023855</v>
      </c>
      <c r="AE8" s="157"/>
      <c r="AF8" s="9"/>
      <c r="AG8" s="157"/>
      <c r="AH8" s="168"/>
      <c r="AI8" s="157">
        <v>3972</v>
      </c>
      <c r="AJ8" s="168">
        <v>39961717615</v>
      </c>
      <c r="AK8" s="157">
        <v>119124</v>
      </c>
      <c r="AL8" s="168">
        <v>1341482787819</v>
      </c>
      <c r="AM8" s="157"/>
      <c r="AN8" s="9"/>
      <c r="AO8" s="157">
        <v>157243</v>
      </c>
      <c r="AP8" s="168">
        <v>1752638167725</v>
      </c>
      <c r="AQ8" s="157">
        <v>73369</v>
      </c>
      <c r="AR8" s="168">
        <v>716246834181</v>
      </c>
    </row>
    <row r="9" spans="1:44" ht="15" customHeight="1" x14ac:dyDescent="0.3">
      <c r="B9" s="8" t="s">
        <v>7</v>
      </c>
      <c r="C9" s="157">
        <v>17477</v>
      </c>
      <c r="D9" s="168">
        <v>196096544273</v>
      </c>
      <c r="E9" s="157">
        <v>65238</v>
      </c>
      <c r="F9" s="168">
        <v>778099813793</v>
      </c>
      <c r="G9" s="157">
        <v>219786</v>
      </c>
      <c r="H9" s="168">
        <v>2137942933805</v>
      </c>
      <c r="I9" s="168">
        <v>4470</v>
      </c>
      <c r="J9" s="168">
        <v>120499976433</v>
      </c>
      <c r="K9" s="157"/>
      <c r="L9" s="9"/>
      <c r="M9" s="157">
        <v>46244</v>
      </c>
      <c r="N9" s="168">
        <v>675845974704</v>
      </c>
      <c r="O9" s="157">
        <v>12603</v>
      </c>
      <c r="P9" s="168">
        <v>152763347752</v>
      </c>
      <c r="Q9" s="157">
        <v>43183</v>
      </c>
      <c r="R9" s="168">
        <v>624202360866</v>
      </c>
      <c r="S9" s="157">
        <v>41225</v>
      </c>
      <c r="T9" s="168">
        <v>328583480275</v>
      </c>
      <c r="U9" s="157">
        <v>3326</v>
      </c>
      <c r="V9" s="168">
        <v>32059383705</v>
      </c>
      <c r="W9" s="157">
        <v>44320</v>
      </c>
      <c r="X9" s="168">
        <v>513887914458</v>
      </c>
      <c r="Y9" s="157">
        <v>30677</v>
      </c>
      <c r="Z9" s="168">
        <v>497665077073</v>
      </c>
      <c r="AA9" s="157"/>
      <c r="AB9" s="9"/>
      <c r="AC9" s="157">
        <v>44574</v>
      </c>
      <c r="AD9" s="168">
        <v>381428013494</v>
      </c>
      <c r="AE9" s="157"/>
      <c r="AF9" s="9"/>
      <c r="AG9" s="157"/>
      <c r="AH9" s="168"/>
      <c r="AI9" s="157">
        <v>4317</v>
      </c>
      <c r="AJ9" s="168">
        <v>38687364639</v>
      </c>
      <c r="AK9" s="157">
        <v>131061</v>
      </c>
      <c r="AL9" s="168">
        <v>1423694658504</v>
      </c>
      <c r="AM9" s="157"/>
      <c r="AN9" s="9"/>
      <c r="AO9" s="157">
        <v>170762</v>
      </c>
      <c r="AP9" s="168">
        <v>2006890218616</v>
      </c>
      <c r="AQ9" s="157">
        <v>83192</v>
      </c>
      <c r="AR9" s="168">
        <v>815782213745</v>
      </c>
    </row>
    <row r="10" spans="1:44" ht="15" customHeight="1" x14ac:dyDescent="0.3">
      <c r="B10" s="8" t="s">
        <v>8</v>
      </c>
      <c r="C10" s="157">
        <v>16965</v>
      </c>
      <c r="D10" s="168">
        <v>198841275349</v>
      </c>
      <c r="E10" s="157">
        <v>60131</v>
      </c>
      <c r="F10" s="168">
        <v>727560230247</v>
      </c>
      <c r="G10" s="157">
        <v>208803</v>
      </c>
      <c r="H10" s="168">
        <v>2070862134510</v>
      </c>
      <c r="I10" s="168">
        <v>4033</v>
      </c>
      <c r="J10" s="168">
        <v>112734589244</v>
      </c>
      <c r="K10" s="157"/>
      <c r="L10" s="9"/>
      <c r="M10" s="157">
        <v>43794</v>
      </c>
      <c r="N10" s="168">
        <v>762530411213</v>
      </c>
      <c r="O10" s="157">
        <v>12225</v>
      </c>
      <c r="P10" s="168">
        <v>138134622580</v>
      </c>
      <c r="Q10" s="157">
        <v>40634</v>
      </c>
      <c r="R10" s="168">
        <v>669144484992</v>
      </c>
      <c r="S10" s="157">
        <v>40030</v>
      </c>
      <c r="T10" s="168">
        <v>344196926005</v>
      </c>
      <c r="U10" s="157">
        <v>3009</v>
      </c>
      <c r="V10" s="168">
        <v>25381649405</v>
      </c>
      <c r="W10" s="157">
        <v>42532</v>
      </c>
      <c r="X10" s="168">
        <v>526925800014</v>
      </c>
      <c r="Y10" s="157">
        <v>29128</v>
      </c>
      <c r="Z10" s="168">
        <v>477940012916</v>
      </c>
      <c r="AA10" s="157"/>
      <c r="AB10" s="9"/>
      <c r="AC10" s="157">
        <v>41216</v>
      </c>
      <c r="AD10" s="168">
        <v>380451045509</v>
      </c>
      <c r="AE10" s="157"/>
      <c r="AF10" s="9"/>
      <c r="AG10" s="157"/>
      <c r="AH10" s="168"/>
      <c r="AI10" s="157">
        <v>4084</v>
      </c>
      <c r="AJ10" s="168">
        <v>35792606819</v>
      </c>
      <c r="AK10" s="157">
        <v>123587</v>
      </c>
      <c r="AL10" s="168">
        <v>1387508272127</v>
      </c>
      <c r="AM10" s="157"/>
      <c r="AN10" s="9"/>
      <c r="AO10" s="157">
        <v>163292</v>
      </c>
      <c r="AP10" s="168">
        <v>2019866992456</v>
      </c>
      <c r="AQ10" s="157">
        <v>79583</v>
      </c>
      <c r="AR10" s="168">
        <v>830902993284</v>
      </c>
    </row>
    <row r="11" spans="1:44" ht="15" customHeight="1" x14ac:dyDescent="0.3">
      <c r="B11" s="8" t="s">
        <v>9</v>
      </c>
      <c r="C11" s="157">
        <v>16694</v>
      </c>
      <c r="D11" s="168">
        <v>215890135918</v>
      </c>
      <c r="E11" s="157">
        <v>61800</v>
      </c>
      <c r="F11" s="168">
        <v>710691908609</v>
      </c>
      <c r="G11" s="157">
        <v>205480</v>
      </c>
      <c r="H11" s="168">
        <v>2060222841065</v>
      </c>
      <c r="I11" s="168">
        <v>4470</v>
      </c>
      <c r="J11" s="168">
        <v>120905045062</v>
      </c>
      <c r="K11" s="157"/>
      <c r="L11" s="9"/>
      <c r="M11" s="157">
        <v>44639</v>
      </c>
      <c r="N11" s="168">
        <v>728853034327</v>
      </c>
      <c r="O11" s="157">
        <v>12871</v>
      </c>
      <c r="P11" s="168">
        <v>154912731789</v>
      </c>
      <c r="Q11" s="157">
        <v>40625</v>
      </c>
      <c r="R11" s="168">
        <v>776390606216</v>
      </c>
      <c r="S11" s="157">
        <v>39113</v>
      </c>
      <c r="T11" s="168">
        <v>341970586846</v>
      </c>
      <c r="U11" s="157">
        <v>2893</v>
      </c>
      <c r="V11" s="168">
        <v>25631015995</v>
      </c>
      <c r="W11" s="157">
        <v>41885</v>
      </c>
      <c r="X11" s="168">
        <v>522349582621</v>
      </c>
      <c r="Y11" s="157">
        <v>30636</v>
      </c>
      <c r="Z11" s="168">
        <v>487309550185</v>
      </c>
      <c r="AA11" s="157"/>
      <c r="AB11" s="9"/>
      <c r="AC11" s="157">
        <v>41401</v>
      </c>
      <c r="AD11" s="168">
        <v>348059222833</v>
      </c>
      <c r="AE11" s="157"/>
      <c r="AF11" s="9"/>
      <c r="AG11" s="157"/>
      <c r="AH11" s="168"/>
      <c r="AI11" s="157">
        <v>4024</v>
      </c>
      <c r="AJ11" s="168">
        <v>40957381349</v>
      </c>
      <c r="AK11" s="157">
        <v>122605</v>
      </c>
      <c r="AL11" s="168">
        <v>1404161498201</v>
      </c>
      <c r="AM11" s="157"/>
      <c r="AN11" s="9"/>
      <c r="AO11" s="157">
        <v>162043</v>
      </c>
      <c r="AP11" s="168">
        <v>1903940003641</v>
      </c>
      <c r="AQ11" s="157">
        <v>79416</v>
      </c>
      <c r="AR11" s="168">
        <v>812345923554</v>
      </c>
    </row>
    <row r="12" spans="1:44" ht="15" customHeight="1" x14ac:dyDescent="0.3">
      <c r="B12" s="8" t="s">
        <v>10</v>
      </c>
      <c r="C12" s="157">
        <v>16650</v>
      </c>
      <c r="D12" s="168">
        <v>243599689175</v>
      </c>
      <c r="E12" s="157">
        <v>63822</v>
      </c>
      <c r="F12" s="168">
        <v>730691293334</v>
      </c>
      <c r="G12" s="157">
        <v>207240</v>
      </c>
      <c r="H12" s="168">
        <v>2131365514324</v>
      </c>
      <c r="I12" s="168">
        <v>4128</v>
      </c>
      <c r="J12" s="168">
        <v>124247471040</v>
      </c>
      <c r="K12" s="157"/>
      <c r="L12" s="9"/>
      <c r="M12" s="157">
        <v>44973</v>
      </c>
      <c r="N12" s="168">
        <v>671466838113</v>
      </c>
      <c r="O12" s="157">
        <v>13144</v>
      </c>
      <c r="P12" s="168">
        <v>144698059811</v>
      </c>
      <c r="Q12" s="157">
        <v>39005</v>
      </c>
      <c r="R12" s="168">
        <v>636412750168</v>
      </c>
      <c r="S12" s="157">
        <v>38403</v>
      </c>
      <c r="T12" s="168">
        <v>361280799815</v>
      </c>
      <c r="U12" s="157">
        <v>3001</v>
      </c>
      <c r="V12" s="168">
        <v>26987166624</v>
      </c>
      <c r="W12" s="157">
        <v>42650</v>
      </c>
      <c r="X12" s="168">
        <v>527377078563</v>
      </c>
      <c r="Y12" s="157">
        <v>28103</v>
      </c>
      <c r="Z12" s="168">
        <v>434938748648</v>
      </c>
      <c r="AA12" s="157"/>
      <c r="AB12" s="9"/>
      <c r="AC12" s="157">
        <v>42480</v>
      </c>
      <c r="AD12" s="168">
        <v>372441646643</v>
      </c>
      <c r="AE12" s="157"/>
      <c r="AF12" s="9"/>
      <c r="AG12" s="157"/>
      <c r="AH12" s="168"/>
      <c r="AI12" s="157">
        <v>4150</v>
      </c>
      <c r="AJ12" s="168">
        <v>34803578323</v>
      </c>
      <c r="AK12" s="157">
        <v>122576</v>
      </c>
      <c r="AL12" s="168">
        <v>1323854544403</v>
      </c>
      <c r="AM12" s="157"/>
      <c r="AN12" s="9"/>
      <c r="AO12" s="157">
        <v>164328</v>
      </c>
      <c r="AP12" s="168">
        <v>1894899643067</v>
      </c>
      <c r="AQ12" s="157">
        <v>79054</v>
      </c>
      <c r="AR12" s="168">
        <v>753391877911</v>
      </c>
    </row>
    <row r="13" spans="1:44" ht="15" customHeight="1" x14ac:dyDescent="0.3">
      <c r="B13" s="8" t="s">
        <v>11</v>
      </c>
      <c r="C13" s="157">
        <v>16676</v>
      </c>
      <c r="D13" s="168">
        <v>265351326801</v>
      </c>
      <c r="E13" s="157">
        <v>68309</v>
      </c>
      <c r="F13" s="168">
        <v>779366998649</v>
      </c>
      <c r="G13" s="157">
        <v>221298</v>
      </c>
      <c r="H13" s="168">
        <v>2204744471983</v>
      </c>
      <c r="I13" s="168">
        <v>4207</v>
      </c>
      <c r="J13" s="168">
        <v>115470660257</v>
      </c>
      <c r="K13" s="157"/>
      <c r="L13" s="9"/>
      <c r="M13" s="157">
        <v>47465</v>
      </c>
      <c r="N13" s="168">
        <v>768766076195</v>
      </c>
      <c r="O13" s="157">
        <v>14022</v>
      </c>
      <c r="P13" s="168">
        <v>143657623101</v>
      </c>
      <c r="Q13" s="157">
        <v>43511</v>
      </c>
      <c r="R13" s="168">
        <v>915544892215</v>
      </c>
      <c r="S13" s="157">
        <v>43036</v>
      </c>
      <c r="T13" s="168">
        <v>399057826599</v>
      </c>
      <c r="U13" s="157">
        <v>2890</v>
      </c>
      <c r="V13" s="168">
        <v>28018405360</v>
      </c>
      <c r="W13" s="157">
        <v>44649</v>
      </c>
      <c r="X13" s="168">
        <v>539136225355</v>
      </c>
      <c r="Y13" s="157">
        <v>31915</v>
      </c>
      <c r="Z13" s="168">
        <v>465836112547</v>
      </c>
      <c r="AA13" s="157"/>
      <c r="AB13" s="9"/>
      <c r="AC13" s="157">
        <v>45525</v>
      </c>
      <c r="AD13" s="168">
        <v>407060665201</v>
      </c>
      <c r="AE13" s="157"/>
      <c r="AF13" s="9"/>
      <c r="AG13" s="157"/>
      <c r="AH13" s="168"/>
      <c r="AI13" s="157">
        <v>4294</v>
      </c>
      <c r="AJ13" s="168">
        <v>32473296603</v>
      </c>
      <c r="AK13" s="157">
        <v>129773</v>
      </c>
      <c r="AL13" s="168">
        <v>1366904436960</v>
      </c>
      <c r="AM13" s="157"/>
      <c r="AN13" s="9"/>
      <c r="AO13" s="157">
        <v>179765</v>
      </c>
      <c r="AP13" s="168">
        <v>2054769283255</v>
      </c>
      <c r="AQ13" s="157">
        <v>86988</v>
      </c>
      <c r="AR13" s="168">
        <v>858789309654</v>
      </c>
    </row>
    <row r="14" spans="1:44" ht="15" customHeight="1" x14ac:dyDescent="0.3">
      <c r="B14" s="8" t="s">
        <v>12</v>
      </c>
      <c r="C14" s="157">
        <v>15782</v>
      </c>
      <c r="D14" s="168">
        <v>205313098479</v>
      </c>
      <c r="E14" s="157">
        <v>59372</v>
      </c>
      <c r="F14" s="168">
        <v>716928668370</v>
      </c>
      <c r="G14" s="157">
        <v>203240</v>
      </c>
      <c r="H14" s="168">
        <v>2011728257600</v>
      </c>
      <c r="I14" s="168">
        <v>4617</v>
      </c>
      <c r="J14" s="168">
        <v>109941809446</v>
      </c>
      <c r="K14" s="157"/>
      <c r="L14" s="9"/>
      <c r="M14" s="157">
        <v>44633</v>
      </c>
      <c r="N14" s="168">
        <v>627754922933</v>
      </c>
      <c r="O14" s="157">
        <v>12639</v>
      </c>
      <c r="P14" s="168">
        <v>130912863373</v>
      </c>
      <c r="Q14" s="157">
        <v>38836</v>
      </c>
      <c r="R14" s="168">
        <v>605664815249</v>
      </c>
      <c r="S14" s="157">
        <v>37745</v>
      </c>
      <c r="T14" s="168">
        <v>317568516686</v>
      </c>
      <c r="U14" s="157">
        <v>2625</v>
      </c>
      <c r="V14" s="168">
        <v>25306686052</v>
      </c>
      <c r="W14" s="157">
        <v>39169</v>
      </c>
      <c r="X14" s="168">
        <v>480594691206</v>
      </c>
      <c r="Y14" s="157">
        <v>27462</v>
      </c>
      <c r="Z14" s="168">
        <v>371469901176</v>
      </c>
      <c r="AA14" s="157"/>
      <c r="AB14" s="9"/>
      <c r="AC14" s="157">
        <v>41978</v>
      </c>
      <c r="AD14" s="168">
        <v>354189907051</v>
      </c>
      <c r="AE14" s="157"/>
      <c r="AF14" s="9"/>
      <c r="AG14" s="157"/>
      <c r="AH14" s="168"/>
      <c r="AI14" s="157">
        <v>4022</v>
      </c>
      <c r="AJ14" s="168">
        <v>40919634000</v>
      </c>
      <c r="AK14" s="157">
        <v>120092</v>
      </c>
      <c r="AL14" s="168">
        <v>1387850997168</v>
      </c>
      <c r="AM14" s="157"/>
      <c r="AN14" s="9"/>
      <c r="AO14" s="157">
        <v>164551</v>
      </c>
      <c r="AP14" s="168">
        <v>1822685410885</v>
      </c>
      <c r="AQ14" s="157">
        <v>78014</v>
      </c>
      <c r="AR14" s="168">
        <v>783329446944</v>
      </c>
    </row>
    <row r="15" spans="1:44" ht="15" customHeight="1" x14ac:dyDescent="0.3">
      <c r="B15" s="8" t="s">
        <v>13</v>
      </c>
      <c r="C15" s="157">
        <v>17244</v>
      </c>
      <c r="D15" s="168">
        <v>224913295409</v>
      </c>
      <c r="E15" s="157">
        <v>63315</v>
      </c>
      <c r="F15" s="168">
        <v>747629332926</v>
      </c>
      <c r="G15" s="157">
        <v>221834</v>
      </c>
      <c r="H15" s="168">
        <v>2170090733553</v>
      </c>
      <c r="I15" s="168">
        <v>4810</v>
      </c>
      <c r="J15" s="168">
        <v>119042136141</v>
      </c>
      <c r="K15" s="157"/>
      <c r="L15" s="9"/>
      <c r="M15" s="157">
        <v>50004</v>
      </c>
      <c r="N15" s="168">
        <v>812800506548</v>
      </c>
      <c r="O15" s="157">
        <v>14462</v>
      </c>
      <c r="P15" s="168">
        <v>144761874728</v>
      </c>
      <c r="Q15" s="157">
        <v>40410</v>
      </c>
      <c r="R15" s="168">
        <v>664472250622</v>
      </c>
      <c r="S15" s="157">
        <v>41265</v>
      </c>
      <c r="T15" s="168">
        <v>361965803596</v>
      </c>
      <c r="U15" s="157">
        <v>2748</v>
      </c>
      <c r="V15" s="168">
        <v>31074973664</v>
      </c>
      <c r="W15" s="157">
        <v>40915</v>
      </c>
      <c r="X15" s="168">
        <v>517368351313</v>
      </c>
      <c r="Y15" s="157">
        <v>30217</v>
      </c>
      <c r="Z15" s="168">
        <v>423682856946</v>
      </c>
      <c r="AA15" s="157"/>
      <c r="AB15" s="9"/>
      <c r="AC15" s="157">
        <v>46334</v>
      </c>
      <c r="AD15" s="168">
        <v>386122923629</v>
      </c>
      <c r="AE15" s="157"/>
      <c r="AF15" s="9"/>
      <c r="AG15" s="157"/>
      <c r="AH15" s="168"/>
      <c r="AI15" s="157">
        <v>4278</v>
      </c>
      <c r="AJ15" s="168">
        <v>33554018000</v>
      </c>
      <c r="AK15" s="157">
        <v>132627</v>
      </c>
      <c r="AL15" s="168">
        <v>1487701958070</v>
      </c>
      <c r="AM15" s="157"/>
      <c r="AN15" s="9"/>
      <c r="AO15" s="157">
        <v>181610</v>
      </c>
      <c r="AP15" s="168">
        <v>2114469428900</v>
      </c>
      <c r="AQ15" s="157">
        <v>86545</v>
      </c>
      <c r="AR15" s="168">
        <v>853608642012</v>
      </c>
    </row>
    <row r="16" spans="1:44" ht="15" customHeight="1" x14ac:dyDescent="0.3">
      <c r="B16" s="8" t="s">
        <v>14</v>
      </c>
      <c r="C16" s="157">
        <v>19106</v>
      </c>
      <c r="D16" s="168">
        <v>249469733698</v>
      </c>
      <c r="E16" s="157">
        <v>65143</v>
      </c>
      <c r="F16" s="168">
        <v>850418875884</v>
      </c>
      <c r="G16" s="157">
        <v>232516</v>
      </c>
      <c r="H16" s="168">
        <v>2232889678452</v>
      </c>
      <c r="I16" s="168">
        <v>5178</v>
      </c>
      <c r="J16" s="168">
        <v>123390229412</v>
      </c>
      <c r="K16" s="157"/>
      <c r="L16" s="9"/>
      <c r="M16" s="157">
        <v>50906</v>
      </c>
      <c r="N16" s="168">
        <v>838178158040</v>
      </c>
      <c r="O16" s="157">
        <v>15859</v>
      </c>
      <c r="P16" s="168">
        <v>157680019148</v>
      </c>
      <c r="Q16" s="157">
        <v>42856</v>
      </c>
      <c r="R16" s="168">
        <v>622860760857</v>
      </c>
      <c r="S16" s="157">
        <v>43340</v>
      </c>
      <c r="T16" s="168">
        <v>385880986338</v>
      </c>
      <c r="U16" s="157">
        <v>2769</v>
      </c>
      <c r="V16" s="168">
        <v>31356321876</v>
      </c>
      <c r="W16" s="157">
        <v>43188</v>
      </c>
      <c r="X16" s="168">
        <v>562677923344</v>
      </c>
      <c r="Y16" s="157">
        <v>30436</v>
      </c>
      <c r="Z16" s="168">
        <v>410130026772</v>
      </c>
      <c r="AA16" s="157"/>
      <c r="AB16" s="9"/>
      <c r="AC16" s="157">
        <v>48767</v>
      </c>
      <c r="AD16" s="168">
        <v>427520809592</v>
      </c>
      <c r="AE16" s="157"/>
      <c r="AF16" s="9"/>
      <c r="AG16" s="157"/>
      <c r="AH16" s="168"/>
      <c r="AI16" s="157">
        <v>4285</v>
      </c>
      <c r="AJ16" s="168">
        <v>37222560787</v>
      </c>
      <c r="AK16" s="157">
        <v>136486</v>
      </c>
      <c r="AL16" s="168">
        <v>1544954268921</v>
      </c>
      <c r="AM16" s="157"/>
      <c r="AN16" s="9"/>
      <c r="AO16" s="157">
        <v>188238</v>
      </c>
      <c r="AP16" s="168">
        <v>2240646448881</v>
      </c>
      <c r="AQ16" s="157">
        <v>90227</v>
      </c>
      <c r="AR16" s="168">
        <v>880256154830</v>
      </c>
    </row>
    <row r="17" spans="2:44" ht="15" customHeight="1" x14ac:dyDescent="0.3">
      <c r="B17" s="8" t="s">
        <v>15</v>
      </c>
      <c r="C17" s="157">
        <v>16546</v>
      </c>
      <c r="D17" s="168">
        <v>199000932651</v>
      </c>
      <c r="E17" s="157">
        <v>56695</v>
      </c>
      <c r="F17" s="168">
        <v>750969484970</v>
      </c>
      <c r="G17" s="157">
        <v>201907</v>
      </c>
      <c r="H17" s="168">
        <v>1946702653200</v>
      </c>
      <c r="I17" s="168">
        <v>4551</v>
      </c>
      <c r="J17" s="168">
        <v>105134197600</v>
      </c>
      <c r="K17" s="157"/>
      <c r="L17" s="9"/>
      <c r="M17" s="157">
        <v>42920</v>
      </c>
      <c r="N17" s="168">
        <v>728309997587</v>
      </c>
      <c r="O17" s="157">
        <v>13476</v>
      </c>
      <c r="P17" s="168">
        <v>127352459659</v>
      </c>
      <c r="Q17" s="157">
        <v>37856</v>
      </c>
      <c r="R17" s="168">
        <v>745028534748</v>
      </c>
      <c r="S17" s="157">
        <v>38053</v>
      </c>
      <c r="T17" s="168">
        <v>359063499728</v>
      </c>
      <c r="U17" s="157">
        <v>2104</v>
      </c>
      <c r="V17" s="168">
        <v>29118792584</v>
      </c>
      <c r="W17" s="157">
        <v>38136</v>
      </c>
      <c r="X17" s="168">
        <v>501034899437</v>
      </c>
      <c r="Y17" s="157">
        <v>29166</v>
      </c>
      <c r="Z17" s="168">
        <v>405817692459</v>
      </c>
      <c r="AA17" s="157"/>
      <c r="AB17" s="9"/>
      <c r="AC17" s="157">
        <v>43088</v>
      </c>
      <c r="AD17" s="168">
        <v>368623973039</v>
      </c>
      <c r="AE17" s="157"/>
      <c r="AF17" s="9"/>
      <c r="AG17" s="157"/>
      <c r="AH17" s="168"/>
      <c r="AI17" s="157">
        <v>3707</v>
      </c>
      <c r="AJ17" s="168">
        <v>33412397151</v>
      </c>
      <c r="AK17" s="157">
        <v>118359</v>
      </c>
      <c r="AL17" s="168">
        <v>1362671100299</v>
      </c>
      <c r="AM17" s="157"/>
      <c r="AN17" s="9"/>
      <c r="AO17" s="157">
        <v>167746</v>
      </c>
      <c r="AP17" s="168">
        <v>1884001233193</v>
      </c>
      <c r="AQ17" s="157">
        <v>80371</v>
      </c>
      <c r="AR17" s="168">
        <v>800307340549</v>
      </c>
    </row>
    <row r="18" spans="2:44" ht="15" customHeight="1" x14ac:dyDescent="0.3">
      <c r="B18" s="8" t="s">
        <v>16</v>
      </c>
      <c r="C18" s="157">
        <v>18803</v>
      </c>
      <c r="D18" s="168">
        <v>262175780989</v>
      </c>
      <c r="E18" s="157">
        <v>65346</v>
      </c>
      <c r="F18" s="168">
        <v>972690372320</v>
      </c>
      <c r="G18" s="157">
        <v>235481</v>
      </c>
      <c r="H18" s="168">
        <v>2327806733590</v>
      </c>
      <c r="I18" s="168">
        <v>5528</v>
      </c>
      <c r="J18" s="168">
        <v>153085885642</v>
      </c>
      <c r="K18" s="157"/>
      <c r="L18" s="9"/>
      <c r="M18" s="157">
        <v>50215</v>
      </c>
      <c r="N18" s="168">
        <v>824273505938</v>
      </c>
      <c r="O18" s="157">
        <v>16750</v>
      </c>
      <c r="P18" s="168">
        <v>140593780195</v>
      </c>
      <c r="Q18" s="157">
        <v>40898</v>
      </c>
      <c r="R18" s="168">
        <v>702215173460</v>
      </c>
      <c r="S18" s="157">
        <v>42881</v>
      </c>
      <c r="T18" s="168">
        <v>402284305580</v>
      </c>
      <c r="U18" s="157">
        <v>2528</v>
      </c>
      <c r="V18" s="168">
        <v>37671147519</v>
      </c>
      <c r="W18" s="157">
        <v>43837</v>
      </c>
      <c r="X18" s="168">
        <v>572221108742</v>
      </c>
      <c r="Y18" s="157">
        <v>29218</v>
      </c>
      <c r="Z18" s="168">
        <v>424090415346</v>
      </c>
      <c r="AA18" s="157"/>
      <c r="AB18" s="9"/>
      <c r="AC18" s="157">
        <v>50246</v>
      </c>
      <c r="AD18" s="168">
        <v>432419714642</v>
      </c>
      <c r="AE18" s="157"/>
      <c r="AF18" s="9"/>
      <c r="AG18" s="157"/>
      <c r="AH18" s="168"/>
      <c r="AI18" s="157">
        <v>4257</v>
      </c>
      <c r="AJ18" s="168">
        <v>39151749337</v>
      </c>
      <c r="AK18" s="157">
        <v>134863</v>
      </c>
      <c r="AL18" s="168">
        <v>1670737344661</v>
      </c>
      <c r="AM18" s="157"/>
      <c r="AN18" s="9"/>
      <c r="AO18" s="157">
        <v>196609</v>
      </c>
      <c r="AP18" s="168">
        <v>2355315220424</v>
      </c>
      <c r="AQ18" s="157">
        <v>89637</v>
      </c>
      <c r="AR18" s="168">
        <v>885690512496</v>
      </c>
    </row>
    <row r="19" spans="2:44" ht="15" customHeight="1" x14ac:dyDescent="0.3">
      <c r="B19" s="8" t="s">
        <v>17</v>
      </c>
      <c r="C19" s="157">
        <v>15963</v>
      </c>
      <c r="D19" s="168">
        <v>197205089457</v>
      </c>
      <c r="E19" s="157">
        <v>57672</v>
      </c>
      <c r="F19" s="168">
        <v>828627455840</v>
      </c>
      <c r="G19" s="157">
        <v>202626</v>
      </c>
      <c r="H19" s="168">
        <v>1984096264153</v>
      </c>
      <c r="I19" s="168">
        <v>4278</v>
      </c>
      <c r="J19" s="168">
        <v>120916519728</v>
      </c>
      <c r="K19" s="157"/>
      <c r="L19" s="9"/>
      <c r="M19" s="157">
        <v>41440</v>
      </c>
      <c r="N19" s="168">
        <v>763492274449</v>
      </c>
      <c r="O19" s="157">
        <v>10757</v>
      </c>
      <c r="P19" s="168">
        <v>122942397648</v>
      </c>
      <c r="Q19" s="157">
        <v>37805</v>
      </c>
      <c r="R19" s="168">
        <v>698693167577</v>
      </c>
      <c r="S19" s="157">
        <v>35738</v>
      </c>
      <c r="T19" s="168">
        <v>356635390932</v>
      </c>
      <c r="U19" s="157">
        <v>2312</v>
      </c>
      <c r="V19" s="168">
        <v>25013284599</v>
      </c>
      <c r="W19" s="157">
        <v>37231</v>
      </c>
      <c r="X19" s="168">
        <v>425027246901</v>
      </c>
      <c r="Y19" s="157">
        <v>26683</v>
      </c>
      <c r="Z19" s="168">
        <v>419425596401</v>
      </c>
      <c r="AA19" s="157"/>
      <c r="AB19" s="9"/>
      <c r="AC19" s="157">
        <v>41982</v>
      </c>
      <c r="AD19" s="168">
        <v>346260916546</v>
      </c>
      <c r="AE19" s="157"/>
      <c r="AF19" s="9"/>
      <c r="AG19" s="157"/>
      <c r="AH19" s="168"/>
      <c r="AI19" s="157">
        <v>3539</v>
      </c>
      <c r="AJ19" s="168">
        <v>33228384553</v>
      </c>
      <c r="AK19" s="157">
        <v>115354</v>
      </c>
      <c r="AL19" s="168">
        <v>1484109848073</v>
      </c>
      <c r="AM19" s="157"/>
      <c r="AN19" s="9"/>
      <c r="AO19" s="157">
        <v>161074</v>
      </c>
      <c r="AP19" s="168">
        <v>1889517908128</v>
      </c>
      <c r="AQ19" s="157">
        <v>75150</v>
      </c>
      <c r="AR19" s="168">
        <v>766199851665</v>
      </c>
    </row>
    <row r="20" spans="2:44" ht="15" customHeight="1" x14ac:dyDescent="0.3">
      <c r="B20" s="8" t="s">
        <v>18</v>
      </c>
      <c r="C20" s="157">
        <v>15428</v>
      </c>
      <c r="D20" s="168">
        <v>209690162124</v>
      </c>
      <c r="E20" s="157">
        <v>56746</v>
      </c>
      <c r="F20" s="168">
        <v>869892618296</v>
      </c>
      <c r="G20" s="157">
        <v>195588</v>
      </c>
      <c r="H20" s="168">
        <v>1987076281037</v>
      </c>
      <c r="I20" s="168">
        <v>5121</v>
      </c>
      <c r="J20" s="168">
        <v>127329358770</v>
      </c>
      <c r="K20" s="157"/>
      <c r="L20" s="9"/>
      <c r="M20" s="157">
        <v>40809</v>
      </c>
      <c r="N20" s="168">
        <v>704400750731</v>
      </c>
      <c r="O20" s="157">
        <v>11761</v>
      </c>
      <c r="P20" s="168">
        <v>118100389761</v>
      </c>
      <c r="Q20" s="157">
        <v>37553</v>
      </c>
      <c r="R20" s="168">
        <v>633104528326</v>
      </c>
      <c r="S20" s="157">
        <v>37181</v>
      </c>
      <c r="T20" s="168">
        <v>343375671090</v>
      </c>
      <c r="U20" s="157">
        <v>2223</v>
      </c>
      <c r="V20" s="168">
        <v>24578260406</v>
      </c>
      <c r="W20" s="157">
        <v>36475</v>
      </c>
      <c r="X20" s="168">
        <v>433943068787</v>
      </c>
      <c r="Y20" s="157">
        <v>24910</v>
      </c>
      <c r="Z20" s="168">
        <v>426878950432</v>
      </c>
      <c r="AA20" s="157"/>
      <c r="AB20" s="9"/>
      <c r="AC20" s="157">
        <v>41853</v>
      </c>
      <c r="AD20" s="168">
        <v>363288283686</v>
      </c>
      <c r="AE20" s="157"/>
      <c r="AF20" s="9"/>
      <c r="AG20" s="157">
        <v>3220</v>
      </c>
      <c r="AH20" s="168">
        <v>54244243385</v>
      </c>
      <c r="AI20" s="157">
        <v>3500</v>
      </c>
      <c r="AJ20" s="168">
        <v>27329093965</v>
      </c>
      <c r="AK20" s="157">
        <v>111017</v>
      </c>
      <c r="AL20" s="168">
        <v>1391098697001</v>
      </c>
      <c r="AM20" s="157"/>
      <c r="AN20" s="9"/>
      <c r="AO20" s="157">
        <v>158259</v>
      </c>
      <c r="AP20" s="168">
        <v>1892967584678</v>
      </c>
      <c r="AQ20" s="157">
        <v>75706</v>
      </c>
      <c r="AR20" s="168">
        <v>775982718664</v>
      </c>
    </row>
    <row r="21" spans="2:44" ht="15" customHeight="1" x14ac:dyDescent="0.3">
      <c r="B21" s="8" t="s">
        <v>19</v>
      </c>
      <c r="C21" s="157">
        <v>18235</v>
      </c>
      <c r="D21" s="168">
        <v>330012273825</v>
      </c>
      <c r="E21" s="157">
        <v>67229</v>
      </c>
      <c r="F21" s="168">
        <v>884578618219</v>
      </c>
      <c r="G21" s="157">
        <v>234467</v>
      </c>
      <c r="H21" s="168">
        <v>2278311736405</v>
      </c>
      <c r="I21" s="168">
        <v>5789</v>
      </c>
      <c r="J21" s="168">
        <v>129383091668</v>
      </c>
      <c r="K21" s="157"/>
      <c r="L21" s="9"/>
      <c r="M21" s="157">
        <v>48935</v>
      </c>
      <c r="N21" s="168">
        <v>763623205378</v>
      </c>
      <c r="O21" s="157">
        <v>13966</v>
      </c>
      <c r="P21" s="168">
        <v>133158634014</v>
      </c>
      <c r="Q21" s="157">
        <v>42625</v>
      </c>
      <c r="R21" s="168">
        <v>665663477619</v>
      </c>
      <c r="S21" s="157">
        <v>44802</v>
      </c>
      <c r="T21" s="168">
        <v>388812811789</v>
      </c>
      <c r="U21" s="157">
        <v>2873</v>
      </c>
      <c r="V21" s="168">
        <v>30395018624</v>
      </c>
      <c r="W21" s="157">
        <v>44814</v>
      </c>
      <c r="X21" s="168">
        <v>545909895001</v>
      </c>
      <c r="Y21" s="157">
        <v>26762</v>
      </c>
      <c r="Z21" s="168">
        <v>470163843079</v>
      </c>
      <c r="AA21" s="157"/>
      <c r="AB21" s="9"/>
      <c r="AC21" s="157">
        <v>50423</v>
      </c>
      <c r="AD21" s="168">
        <v>409686165061</v>
      </c>
      <c r="AE21" s="157"/>
      <c r="AF21" s="9"/>
      <c r="AG21" s="157">
        <v>6583</v>
      </c>
      <c r="AH21" s="168">
        <v>113801823584</v>
      </c>
      <c r="AI21" s="157">
        <v>4081</v>
      </c>
      <c r="AJ21" s="168">
        <v>23947212779</v>
      </c>
      <c r="AK21" s="157">
        <v>133285</v>
      </c>
      <c r="AL21" s="168">
        <v>1553711599600</v>
      </c>
      <c r="AM21" s="157"/>
      <c r="AN21" s="9"/>
      <c r="AO21" s="157">
        <v>188955</v>
      </c>
      <c r="AP21" s="168">
        <v>2087508532406</v>
      </c>
      <c r="AQ21" s="157">
        <v>90793</v>
      </c>
      <c r="AR21" s="168">
        <v>872999937062</v>
      </c>
    </row>
    <row r="22" spans="2:44" ht="15" customHeight="1" x14ac:dyDescent="0.3">
      <c r="B22" s="8" t="s">
        <v>20</v>
      </c>
      <c r="C22" s="157">
        <v>16410</v>
      </c>
      <c r="D22" s="168">
        <v>228441119929</v>
      </c>
      <c r="E22" s="157">
        <v>57061</v>
      </c>
      <c r="F22" s="168">
        <v>712730443936</v>
      </c>
      <c r="G22" s="157">
        <v>202723</v>
      </c>
      <c r="H22" s="168">
        <v>2036462374329</v>
      </c>
      <c r="I22" s="168">
        <v>5192</v>
      </c>
      <c r="J22" s="168">
        <v>109076570571</v>
      </c>
      <c r="K22" s="157"/>
      <c r="L22" s="9"/>
      <c r="M22" s="157">
        <v>42064</v>
      </c>
      <c r="N22" s="168">
        <v>726654646441</v>
      </c>
      <c r="O22" s="157">
        <v>12335</v>
      </c>
      <c r="P22" s="168">
        <v>118661306263</v>
      </c>
      <c r="Q22" s="157">
        <v>38077</v>
      </c>
      <c r="R22" s="168">
        <v>716760581543</v>
      </c>
      <c r="S22" s="157">
        <v>38019</v>
      </c>
      <c r="T22" s="168">
        <v>350185231447</v>
      </c>
      <c r="U22" s="157">
        <v>2343</v>
      </c>
      <c r="V22" s="168">
        <v>25404832879</v>
      </c>
      <c r="W22" s="157">
        <v>40078</v>
      </c>
      <c r="X22" s="168">
        <v>458472441126</v>
      </c>
      <c r="Y22" s="157">
        <v>25124</v>
      </c>
      <c r="Z22" s="168">
        <v>452027453940</v>
      </c>
      <c r="AA22" s="157"/>
      <c r="AB22" s="9"/>
      <c r="AC22" s="157">
        <v>42042</v>
      </c>
      <c r="AD22" s="168">
        <v>404193891526</v>
      </c>
      <c r="AE22" s="157"/>
      <c r="AF22" s="9"/>
      <c r="AG22" s="157">
        <v>6530</v>
      </c>
      <c r="AH22" s="168">
        <v>110201265050</v>
      </c>
      <c r="AI22" s="157">
        <v>3454</v>
      </c>
      <c r="AJ22" s="168">
        <v>20702985685</v>
      </c>
      <c r="AK22" s="157">
        <v>111990</v>
      </c>
      <c r="AL22" s="168">
        <v>1233092708964</v>
      </c>
      <c r="AM22" s="157"/>
      <c r="AN22" s="9"/>
      <c r="AO22" s="157">
        <v>158327</v>
      </c>
      <c r="AP22" s="168">
        <v>1837484807120</v>
      </c>
      <c r="AQ22" s="157">
        <v>78064</v>
      </c>
      <c r="AR22" s="168">
        <v>786214541068</v>
      </c>
    </row>
    <row r="23" spans="2:44" ht="15" customHeight="1" x14ac:dyDescent="0.3">
      <c r="B23" s="8" t="s">
        <v>21</v>
      </c>
      <c r="C23" s="157">
        <v>15503</v>
      </c>
      <c r="D23" s="168">
        <v>215476497759</v>
      </c>
      <c r="E23" s="157">
        <v>53315</v>
      </c>
      <c r="F23" s="168">
        <v>706898381875</v>
      </c>
      <c r="G23" s="157">
        <v>191101</v>
      </c>
      <c r="H23" s="168">
        <v>1977807067784</v>
      </c>
      <c r="I23" s="168">
        <v>4931</v>
      </c>
      <c r="J23" s="168">
        <v>132521881273</v>
      </c>
      <c r="K23" s="157"/>
      <c r="L23" s="9"/>
      <c r="M23" s="157">
        <v>40465</v>
      </c>
      <c r="N23" s="168">
        <v>665452011782</v>
      </c>
      <c r="O23" s="157">
        <v>11993</v>
      </c>
      <c r="P23" s="168">
        <v>112582666614</v>
      </c>
      <c r="Q23" s="157">
        <v>36604</v>
      </c>
      <c r="R23" s="168">
        <v>725949103930</v>
      </c>
      <c r="S23" s="157">
        <v>36399</v>
      </c>
      <c r="T23" s="168">
        <v>372486191094</v>
      </c>
      <c r="U23" s="157">
        <v>2106</v>
      </c>
      <c r="V23" s="168">
        <v>18312692660</v>
      </c>
      <c r="W23" s="157">
        <v>37623</v>
      </c>
      <c r="X23" s="168">
        <v>462646478044</v>
      </c>
      <c r="Y23" s="157">
        <v>24530</v>
      </c>
      <c r="Z23" s="168">
        <v>434099008912</v>
      </c>
      <c r="AA23" s="157"/>
      <c r="AB23" s="9"/>
      <c r="AC23" s="157">
        <v>40599</v>
      </c>
      <c r="AD23" s="168">
        <v>373787049878</v>
      </c>
      <c r="AE23" s="157"/>
      <c r="AF23" s="9"/>
      <c r="AG23" s="157">
        <v>6041</v>
      </c>
      <c r="AH23" s="168">
        <v>89329721715</v>
      </c>
      <c r="AI23" s="157">
        <v>3172</v>
      </c>
      <c r="AJ23" s="168">
        <v>22571697328</v>
      </c>
      <c r="AK23" s="157">
        <v>104181</v>
      </c>
      <c r="AL23" s="168">
        <v>1275428173942</v>
      </c>
      <c r="AM23" s="157"/>
      <c r="AN23" s="9"/>
      <c r="AO23" s="157">
        <v>152768</v>
      </c>
      <c r="AP23" s="168">
        <v>1738675368009</v>
      </c>
      <c r="AQ23" s="157">
        <v>77002</v>
      </c>
      <c r="AR23" s="168">
        <v>757051400911</v>
      </c>
    </row>
    <row r="24" spans="2:44" ht="15" customHeight="1" x14ac:dyDescent="0.3">
      <c r="B24" s="8" t="s">
        <v>22</v>
      </c>
      <c r="C24" s="157">
        <v>18410</v>
      </c>
      <c r="D24" s="168">
        <v>222608071747</v>
      </c>
      <c r="E24" s="157">
        <v>60213</v>
      </c>
      <c r="F24" s="168">
        <v>765202506290</v>
      </c>
      <c r="G24" s="157">
        <v>213401</v>
      </c>
      <c r="H24" s="168">
        <v>2137825785174</v>
      </c>
      <c r="I24" s="168">
        <v>5647</v>
      </c>
      <c r="J24" s="168">
        <v>146411808660</v>
      </c>
      <c r="K24" s="157"/>
      <c r="L24" s="9"/>
      <c r="M24" s="157">
        <v>45348</v>
      </c>
      <c r="N24" s="168">
        <v>700352424827</v>
      </c>
      <c r="O24" s="157">
        <v>13573</v>
      </c>
      <c r="P24" s="168">
        <v>109382192885</v>
      </c>
      <c r="Q24" s="157">
        <v>39183</v>
      </c>
      <c r="R24" s="168">
        <v>598267629966</v>
      </c>
      <c r="S24" s="157">
        <v>40777</v>
      </c>
      <c r="T24" s="168">
        <v>379238414758</v>
      </c>
      <c r="U24" s="157">
        <v>2224</v>
      </c>
      <c r="V24" s="168">
        <v>22910320700</v>
      </c>
      <c r="W24" s="157">
        <v>43496</v>
      </c>
      <c r="X24" s="168">
        <v>515778597698</v>
      </c>
      <c r="Y24" s="157">
        <v>24268</v>
      </c>
      <c r="Z24" s="168">
        <v>437952063888</v>
      </c>
      <c r="AA24" s="157"/>
      <c r="AB24" s="9"/>
      <c r="AC24" s="157">
        <v>45929</v>
      </c>
      <c r="AD24" s="168">
        <v>399891681048</v>
      </c>
      <c r="AE24" s="157"/>
      <c r="AF24" s="9"/>
      <c r="AG24" s="157">
        <v>6893</v>
      </c>
      <c r="AH24" s="168">
        <v>94567151415</v>
      </c>
      <c r="AI24" s="157">
        <v>3675</v>
      </c>
      <c r="AJ24" s="168">
        <v>24691055634</v>
      </c>
      <c r="AK24" s="157">
        <v>118017</v>
      </c>
      <c r="AL24" s="168">
        <v>1293393211028</v>
      </c>
      <c r="AM24" s="157"/>
      <c r="AN24" s="9"/>
      <c r="AO24" s="157">
        <v>175751</v>
      </c>
      <c r="AP24" s="168">
        <v>2102384923594</v>
      </c>
      <c r="AQ24" s="157">
        <v>84488</v>
      </c>
      <c r="AR24" s="168">
        <v>785314610144</v>
      </c>
    </row>
    <row r="25" spans="2:44" ht="15" customHeight="1" x14ac:dyDescent="0.3">
      <c r="B25" s="8" t="s">
        <v>23</v>
      </c>
      <c r="C25" s="157">
        <v>19389</v>
      </c>
      <c r="D25" s="168">
        <v>297235591156</v>
      </c>
      <c r="E25" s="157">
        <v>62034</v>
      </c>
      <c r="F25" s="168">
        <v>824732891241</v>
      </c>
      <c r="G25" s="157">
        <v>205512</v>
      </c>
      <c r="H25" s="168">
        <v>2079292786399</v>
      </c>
      <c r="I25" s="168">
        <v>5758</v>
      </c>
      <c r="J25" s="168">
        <v>151703190645</v>
      </c>
      <c r="K25" s="157"/>
      <c r="L25" s="9"/>
      <c r="M25" s="157">
        <v>43267</v>
      </c>
      <c r="N25" s="168">
        <v>696502217568</v>
      </c>
      <c r="O25" s="157">
        <v>12866</v>
      </c>
      <c r="P25" s="168">
        <v>103325046883</v>
      </c>
      <c r="Q25" s="157">
        <v>38026</v>
      </c>
      <c r="R25" s="168">
        <v>705226750521</v>
      </c>
      <c r="S25" s="157">
        <v>39868</v>
      </c>
      <c r="T25" s="168">
        <v>399320678779</v>
      </c>
      <c r="U25" s="157">
        <v>2539</v>
      </c>
      <c r="V25" s="168">
        <v>21193657205</v>
      </c>
      <c r="W25" s="157">
        <v>41225</v>
      </c>
      <c r="X25" s="168">
        <v>545534757242</v>
      </c>
      <c r="Y25" s="157">
        <v>25032</v>
      </c>
      <c r="Z25" s="168">
        <v>438091646472</v>
      </c>
      <c r="AA25" s="157"/>
      <c r="AB25" s="9"/>
      <c r="AC25" s="157">
        <v>42837</v>
      </c>
      <c r="AD25" s="168">
        <v>413247499101</v>
      </c>
      <c r="AE25" s="157"/>
      <c r="AF25" s="9"/>
      <c r="AG25" s="157">
        <v>7273</v>
      </c>
      <c r="AH25" s="168">
        <v>98082949594</v>
      </c>
      <c r="AI25" s="157">
        <v>3478</v>
      </c>
      <c r="AJ25" s="168">
        <v>23154082846</v>
      </c>
      <c r="AK25" s="157">
        <v>113457</v>
      </c>
      <c r="AL25" s="168">
        <v>1172931407389</v>
      </c>
      <c r="AM25" s="157"/>
      <c r="AN25" s="9"/>
      <c r="AO25" s="157">
        <v>166775</v>
      </c>
      <c r="AP25" s="168">
        <v>2089215253576</v>
      </c>
      <c r="AQ25" s="157">
        <v>84652</v>
      </c>
      <c r="AR25" s="168">
        <v>820433572939</v>
      </c>
    </row>
    <row r="26" spans="2:44" ht="15" customHeight="1" x14ac:dyDescent="0.3">
      <c r="B26" s="8" t="s">
        <v>24</v>
      </c>
      <c r="C26" s="157">
        <v>19097</v>
      </c>
      <c r="D26" s="168">
        <v>253303400986</v>
      </c>
      <c r="E26" s="157">
        <v>60012</v>
      </c>
      <c r="F26" s="168">
        <v>776597840579</v>
      </c>
      <c r="G26" s="157">
        <v>205021</v>
      </c>
      <c r="H26" s="168">
        <v>1949623006717</v>
      </c>
      <c r="I26" s="168">
        <v>5968</v>
      </c>
      <c r="J26" s="168">
        <v>151296950103</v>
      </c>
      <c r="K26" s="157"/>
      <c r="L26" s="9"/>
      <c r="M26" s="157">
        <v>44614</v>
      </c>
      <c r="N26" s="168">
        <v>714595082555</v>
      </c>
      <c r="O26" s="157">
        <v>12757</v>
      </c>
      <c r="P26" s="168">
        <v>104374640457</v>
      </c>
      <c r="Q26" s="157">
        <v>38236</v>
      </c>
      <c r="R26" s="168">
        <v>564765025806</v>
      </c>
      <c r="S26" s="157">
        <v>39421</v>
      </c>
      <c r="T26" s="168">
        <v>391915541414</v>
      </c>
      <c r="U26" s="157">
        <v>2240</v>
      </c>
      <c r="V26" s="168">
        <v>21175882482</v>
      </c>
      <c r="W26" s="157">
        <v>41297</v>
      </c>
      <c r="X26" s="168">
        <v>417748457620</v>
      </c>
      <c r="Y26" s="157">
        <v>23231</v>
      </c>
      <c r="Z26" s="168">
        <v>378193627550</v>
      </c>
      <c r="AA26" s="157"/>
      <c r="AB26" s="9"/>
      <c r="AC26" s="157">
        <v>44193</v>
      </c>
      <c r="AD26" s="168">
        <v>388091066483</v>
      </c>
      <c r="AE26" s="157"/>
      <c r="AF26" s="9"/>
      <c r="AG26" s="157">
        <v>7313</v>
      </c>
      <c r="AH26" s="168">
        <v>93363031528</v>
      </c>
      <c r="AI26" s="157">
        <v>3529</v>
      </c>
      <c r="AJ26" s="168">
        <v>25825812936</v>
      </c>
      <c r="AK26" s="157">
        <v>111365</v>
      </c>
      <c r="AL26" s="168">
        <v>1174919264231</v>
      </c>
      <c r="AM26" s="157"/>
      <c r="AN26" s="9"/>
      <c r="AO26" s="157">
        <v>166562</v>
      </c>
      <c r="AP26" s="168">
        <v>1932889758119</v>
      </c>
      <c r="AQ26" s="157">
        <v>81541</v>
      </c>
      <c r="AR26" s="168">
        <v>780286067598</v>
      </c>
    </row>
    <row r="27" spans="2:44" ht="15" customHeight="1" x14ac:dyDescent="0.3">
      <c r="B27" s="8" t="s">
        <v>25</v>
      </c>
      <c r="C27" s="157">
        <v>18633</v>
      </c>
      <c r="D27" s="168">
        <v>278626251700</v>
      </c>
      <c r="E27" s="157">
        <v>59564</v>
      </c>
      <c r="F27" s="168">
        <v>833868847294</v>
      </c>
      <c r="G27" s="157">
        <v>208036</v>
      </c>
      <c r="H27" s="168">
        <v>2086184415848</v>
      </c>
      <c r="I27" s="168">
        <v>5728</v>
      </c>
      <c r="J27" s="168">
        <v>140850148736</v>
      </c>
      <c r="K27" s="157"/>
      <c r="L27" s="9"/>
      <c r="M27" s="157">
        <v>44303</v>
      </c>
      <c r="N27" s="168">
        <v>774266896322</v>
      </c>
      <c r="O27" s="157">
        <v>12232</v>
      </c>
      <c r="P27" s="168">
        <v>91369319958</v>
      </c>
      <c r="Q27" s="157">
        <v>39636</v>
      </c>
      <c r="R27" s="168">
        <v>669816789437</v>
      </c>
      <c r="S27" s="157">
        <v>40418</v>
      </c>
      <c r="T27" s="168">
        <v>387000358111</v>
      </c>
      <c r="U27" s="157">
        <v>2272</v>
      </c>
      <c r="V27" s="168">
        <v>20200769173</v>
      </c>
      <c r="W27" s="157">
        <v>40887</v>
      </c>
      <c r="X27" s="168">
        <v>464162924323</v>
      </c>
      <c r="Y27" s="157">
        <v>22084</v>
      </c>
      <c r="Z27" s="168">
        <v>374963356276</v>
      </c>
      <c r="AA27" s="157"/>
      <c r="AB27" s="9"/>
      <c r="AC27" s="157">
        <v>44749</v>
      </c>
      <c r="AD27" s="168">
        <v>382210202049</v>
      </c>
      <c r="AE27" s="157"/>
      <c r="AF27" s="9"/>
      <c r="AG27" s="157">
        <v>10345</v>
      </c>
      <c r="AH27" s="168">
        <v>134299812469</v>
      </c>
      <c r="AI27" s="157">
        <v>3567</v>
      </c>
      <c r="AJ27" s="168">
        <v>27383384401</v>
      </c>
      <c r="AK27" s="157">
        <v>112073</v>
      </c>
      <c r="AL27" s="168">
        <v>1148007597593</v>
      </c>
      <c r="AM27" s="157"/>
      <c r="AN27" s="9"/>
      <c r="AO27" s="157">
        <v>168189</v>
      </c>
      <c r="AP27" s="168">
        <v>1972651304204</v>
      </c>
      <c r="AQ27" s="157">
        <v>84371</v>
      </c>
      <c r="AR27" s="168">
        <v>839607798107</v>
      </c>
    </row>
    <row r="28" spans="2:44" ht="15" customHeight="1" x14ac:dyDescent="0.3">
      <c r="B28" s="8" t="s">
        <v>26</v>
      </c>
      <c r="C28" s="157">
        <v>18201</v>
      </c>
      <c r="D28" s="168">
        <v>221277185169</v>
      </c>
      <c r="E28" s="157">
        <v>60021</v>
      </c>
      <c r="F28" s="168">
        <v>782374421931</v>
      </c>
      <c r="G28" s="157">
        <v>204864</v>
      </c>
      <c r="H28" s="168">
        <v>2014919661468</v>
      </c>
      <c r="I28" s="168">
        <v>5650</v>
      </c>
      <c r="J28" s="168">
        <v>137632183682</v>
      </c>
      <c r="K28" s="157"/>
      <c r="L28" s="9"/>
      <c r="M28" s="157">
        <v>44871</v>
      </c>
      <c r="N28" s="168">
        <v>728303348403</v>
      </c>
      <c r="O28" s="157">
        <v>12799</v>
      </c>
      <c r="P28" s="168">
        <v>102298523007</v>
      </c>
      <c r="Q28" s="157">
        <v>38693</v>
      </c>
      <c r="R28" s="168">
        <v>578882285678</v>
      </c>
      <c r="S28" s="157">
        <v>40537</v>
      </c>
      <c r="T28" s="168">
        <v>386286274037</v>
      </c>
      <c r="U28" s="157">
        <v>1663</v>
      </c>
      <c r="V28" s="168">
        <v>15476410132</v>
      </c>
      <c r="W28" s="157">
        <v>41730</v>
      </c>
      <c r="X28" s="168">
        <v>431799589385</v>
      </c>
      <c r="Y28" s="157">
        <v>18628</v>
      </c>
      <c r="Z28" s="168">
        <v>333924045805</v>
      </c>
      <c r="AA28" s="157"/>
      <c r="AB28" s="9"/>
      <c r="AC28" s="157">
        <v>44524</v>
      </c>
      <c r="AD28" s="168">
        <v>407413658867</v>
      </c>
      <c r="AE28" s="157"/>
      <c r="AF28" s="9"/>
      <c r="AG28" s="157">
        <v>11719</v>
      </c>
      <c r="AH28" s="168">
        <v>154372676562</v>
      </c>
      <c r="AI28" s="157">
        <v>3546</v>
      </c>
      <c r="AJ28" s="168">
        <v>25935914031</v>
      </c>
      <c r="AK28" s="157">
        <v>113366</v>
      </c>
      <c r="AL28" s="168">
        <v>1262386785510</v>
      </c>
      <c r="AM28" s="157"/>
      <c r="AN28" s="9"/>
      <c r="AO28" s="157">
        <v>170670</v>
      </c>
      <c r="AP28" s="168">
        <v>1919702716618</v>
      </c>
      <c r="AQ28" s="157">
        <v>82882</v>
      </c>
      <c r="AR28" s="168">
        <v>823297171418</v>
      </c>
    </row>
    <row r="29" spans="2:44" ht="15" customHeight="1" x14ac:dyDescent="0.3">
      <c r="B29" s="8" t="s">
        <v>27</v>
      </c>
      <c r="C29" s="157">
        <v>18601</v>
      </c>
      <c r="D29" s="168">
        <v>258664578443</v>
      </c>
      <c r="E29" s="157">
        <v>59017</v>
      </c>
      <c r="F29" s="168">
        <v>782187604549</v>
      </c>
      <c r="G29" s="157">
        <v>197943</v>
      </c>
      <c r="H29" s="168">
        <v>2000034973484</v>
      </c>
      <c r="I29" s="168">
        <v>5460</v>
      </c>
      <c r="J29" s="168">
        <v>138529817897</v>
      </c>
      <c r="K29" s="157"/>
      <c r="L29" s="9"/>
      <c r="M29" s="157">
        <v>45667</v>
      </c>
      <c r="N29" s="168">
        <v>694447324615</v>
      </c>
      <c r="O29" s="157">
        <v>12970</v>
      </c>
      <c r="P29" s="168">
        <v>100435670388</v>
      </c>
      <c r="Q29" s="157">
        <v>36778</v>
      </c>
      <c r="R29" s="168">
        <v>702285066601</v>
      </c>
      <c r="S29" s="157">
        <v>40045</v>
      </c>
      <c r="T29" s="168">
        <v>377026777059</v>
      </c>
      <c r="U29" s="157">
        <v>1797</v>
      </c>
      <c r="V29" s="168">
        <v>23832571629</v>
      </c>
      <c r="W29" s="157">
        <v>41666</v>
      </c>
      <c r="X29" s="168">
        <v>451016396888</v>
      </c>
      <c r="Y29" s="157">
        <v>17924</v>
      </c>
      <c r="Z29" s="168">
        <v>278435633157</v>
      </c>
      <c r="AA29" s="157"/>
      <c r="AB29" s="9"/>
      <c r="AC29" s="157">
        <v>44597</v>
      </c>
      <c r="AD29" s="168">
        <v>364752387002</v>
      </c>
      <c r="AE29" s="157"/>
      <c r="AF29" s="9"/>
      <c r="AG29" s="157">
        <v>12904</v>
      </c>
      <c r="AH29" s="168">
        <v>158194743286</v>
      </c>
      <c r="AI29" s="157">
        <v>3675</v>
      </c>
      <c r="AJ29" s="168">
        <v>21872266489</v>
      </c>
      <c r="AK29" s="157">
        <v>110806</v>
      </c>
      <c r="AL29" s="168">
        <v>1125580329338</v>
      </c>
      <c r="AM29" s="157"/>
      <c r="AN29" s="9"/>
      <c r="AO29" s="157">
        <v>172467</v>
      </c>
      <c r="AP29" s="168">
        <v>1974945058094</v>
      </c>
      <c r="AQ29" s="157">
        <v>82419</v>
      </c>
      <c r="AR29" s="168">
        <v>859442404807</v>
      </c>
    </row>
    <row r="30" spans="2:44" ht="15" customHeight="1" x14ac:dyDescent="0.3">
      <c r="B30" s="8" t="s">
        <v>28</v>
      </c>
      <c r="C30" s="157">
        <v>16962</v>
      </c>
      <c r="D30" s="168">
        <v>245187131758</v>
      </c>
      <c r="E30" s="157">
        <v>59975</v>
      </c>
      <c r="F30" s="168">
        <v>833465115308</v>
      </c>
      <c r="G30" s="157">
        <v>197562</v>
      </c>
      <c r="H30" s="168">
        <v>2037127807422</v>
      </c>
      <c r="I30" s="168">
        <v>5518</v>
      </c>
      <c r="J30" s="168">
        <v>123944988853</v>
      </c>
      <c r="K30" s="157"/>
      <c r="L30" s="9"/>
      <c r="M30" s="157">
        <v>44253</v>
      </c>
      <c r="N30" s="168">
        <v>751178246299</v>
      </c>
      <c r="O30" s="157">
        <v>14216</v>
      </c>
      <c r="P30" s="168">
        <v>103588437315</v>
      </c>
      <c r="Q30" s="157">
        <v>36786</v>
      </c>
      <c r="R30" s="168">
        <v>610164621942</v>
      </c>
      <c r="S30" s="157">
        <v>39653</v>
      </c>
      <c r="T30" s="168">
        <v>388601763272</v>
      </c>
      <c r="U30" s="157">
        <v>1637</v>
      </c>
      <c r="V30" s="168">
        <v>21766204432</v>
      </c>
      <c r="W30" s="157">
        <v>40563</v>
      </c>
      <c r="X30" s="168">
        <v>455539501947</v>
      </c>
      <c r="Y30" s="157">
        <v>15767</v>
      </c>
      <c r="Z30" s="168">
        <v>276206648635</v>
      </c>
      <c r="AA30" s="157"/>
      <c r="AB30" s="9"/>
      <c r="AC30" s="157">
        <v>44372</v>
      </c>
      <c r="AD30" s="168">
        <v>381002708776</v>
      </c>
      <c r="AE30" s="157"/>
      <c r="AF30" s="9"/>
      <c r="AG30" s="157">
        <v>13251</v>
      </c>
      <c r="AH30" s="168">
        <v>166353601803</v>
      </c>
      <c r="AI30" s="157">
        <v>3685</v>
      </c>
      <c r="AJ30" s="168">
        <v>21927045604</v>
      </c>
      <c r="AK30" s="157">
        <v>108386</v>
      </c>
      <c r="AL30" s="168">
        <v>1214414288128</v>
      </c>
      <c r="AM30" s="157"/>
      <c r="AN30" s="9"/>
      <c r="AO30" s="157">
        <v>176749</v>
      </c>
      <c r="AP30" s="168">
        <v>2111316565549</v>
      </c>
      <c r="AQ30" s="157">
        <v>81241</v>
      </c>
      <c r="AR30" s="168">
        <v>798685743416</v>
      </c>
    </row>
    <row r="31" spans="2:44" ht="15" customHeight="1" x14ac:dyDescent="0.3">
      <c r="B31" s="8" t="s">
        <v>29</v>
      </c>
      <c r="C31" s="157">
        <v>15250</v>
      </c>
      <c r="D31" s="168">
        <v>238671152265</v>
      </c>
      <c r="E31" s="157">
        <v>55058</v>
      </c>
      <c r="F31" s="168">
        <v>803312679185</v>
      </c>
      <c r="G31" s="157">
        <v>171715</v>
      </c>
      <c r="H31" s="168">
        <v>1757689673705</v>
      </c>
      <c r="I31" s="168">
        <v>4862</v>
      </c>
      <c r="J31" s="168">
        <v>124237868698</v>
      </c>
      <c r="K31" s="157"/>
      <c r="L31" s="9"/>
      <c r="M31" s="157">
        <v>38524</v>
      </c>
      <c r="N31" s="168">
        <v>659440615171</v>
      </c>
      <c r="O31" s="157">
        <v>9963</v>
      </c>
      <c r="P31" s="168">
        <v>82525899939</v>
      </c>
      <c r="Q31" s="157">
        <v>35169</v>
      </c>
      <c r="R31" s="168">
        <v>588282399388</v>
      </c>
      <c r="S31" s="157">
        <v>33985</v>
      </c>
      <c r="T31" s="168">
        <v>360293671214</v>
      </c>
      <c r="U31" s="157">
        <v>1416</v>
      </c>
      <c r="V31" s="168">
        <v>14500220497</v>
      </c>
      <c r="W31" s="157">
        <v>33610</v>
      </c>
      <c r="X31" s="168">
        <v>377723511653</v>
      </c>
      <c r="Y31" s="157">
        <v>14735</v>
      </c>
      <c r="Z31" s="168">
        <v>287397968047</v>
      </c>
      <c r="AA31" s="157"/>
      <c r="AB31" s="9"/>
      <c r="AC31" s="157">
        <v>38936</v>
      </c>
      <c r="AD31" s="168">
        <v>334525509381</v>
      </c>
      <c r="AE31" s="157"/>
      <c r="AF31" s="9"/>
      <c r="AG31" s="157">
        <v>12161</v>
      </c>
      <c r="AH31" s="168">
        <v>152690389153</v>
      </c>
      <c r="AI31" s="157">
        <v>3110</v>
      </c>
      <c r="AJ31" s="168">
        <v>20031765587</v>
      </c>
      <c r="AK31" s="157">
        <v>95510</v>
      </c>
      <c r="AL31" s="168">
        <v>1041075057687</v>
      </c>
      <c r="AM31" s="157"/>
      <c r="AN31" s="9"/>
      <c r="AO31" s="157">
        <v>148928</v>
      </c>
      <c r="AP31" s="168">
        <v>1864096156598</v>
      </c>
      <c r="AQ31" s="157">
        <v>69027</v>
      </c>
      <c r="AR31" s="168">
        <v>703637965306</v>
      </c>
    </row>
    <row r="32" spans="2:44" ht="15" customHeight="1" x14ac:dyDescent="0.3">
      <c r="B32" s="8" t="s">
        <v>30</v>
      </c>
      <c r="C32" s="157">
        <v>15944</v>
      </c>
      <c r="D32" s="168">
        <v>200084678424</v>
      </c>
      <c r="E32" s="157">
        <v>56711</v>
      </c>
      <c r="F32" s="168">
        <v>796868037464</v>
      </c>
      <c r="G32" s="157">
        <v>174506</v>
      </c>
      <c r="H32" s="168">
        <v>1756031505124</v>
      </c>
      <c r="I32" s="168">
        <v>4923</v>
      </c>
      <c r="J32" s="168">
        <v>111230646885</v>
      </c>
      <c r="K32" s="157"/>
      <c r="L32" s="9"/>
      <c r="M32" s="157">
        <v>38343</v>
      </c>
      <c r="N32" s="168">
        <v>608038501533</v>
      </c>
      <c r="O32" s="157">
        <v>11605</v>
      </c>
      <c r="P32" s="168">
        <v>93743940452</v>
      </c>
      <c r="Q32" s="157">
        <v>34657</v>
      </c>
      <c r="R32" s="168">
        <v>548060036680</v>
      </c>
      <c r="S32" s="157">
        <v>35060</v>
      </c>
      <c r="T32" s="168">
        <v>326766815574</v>
      </c>
      <c r="U32" s="157">
        <v>1508</v>
      </c>
      <c r="V32" s="168">
        <v>12983340831</v>
      </c>
      <c r="W32" s="157">
        <v>34769</v>
      </c>
      <c r="X32" s="168">
        <v>342775118940</v>
      </c>
      <c r="Y32" s="157">
        <v>14342</v>
      </c>
      <c r="Z32" s="168">
        <v>255628824432</v>
      </c>
      <c r="AA32" s="157"/>
      <c r="AB32" s="9"/>
      <c r="AC32" s="157">
        <v>40264</v>
      </c>
      <c r="AD32" s="168">
        <v>326524145321</v>
      </c>
      <c r="AE32" s="157"/>
      <c r="AF32" s="9"/>
      <c r="AG32" s="157">
        <v>12346</v>
      </c>
      <c r="AH32" s="168">
        <v>152278189773</v>
      </c>
      <c r="AI32" s="157">
        <v>3097</v>
      </c>
      <c r="AJ32" s="168">
        <v>19279506079</v>
      </c>
      <c r="AK32" s="157">
        <v>97498</v>
      </c>
      <c r="AL32" s="168">
        <v>1139598909779</v>
      </c>
      <c r="AM32" s="157"/>
      <c r="AN32" s="9"/>
      <c r="AO32" s="157">
        <v>151975</v>
      </c>
      <c r="AP32" s="168">
        <v>1881836938025</v>
      </c>
      <c r="AQ32" s="157">
        <v>71359</v>
      </c>
      <c r="AR32" s="168">
        <v>710864769650</v>
      </c>
    </row>
    <row r="33" spans="2:44" ht="15" customHeight="1" x14ac:dyDescent="0.3">
      <c r="B33" s="8" t="s">
        <v>31</v>
      </c>
      <c r="C33" s="157">
        <v>18515</v>
      </c>
      <c r="D33" s="168">
        <v>233393215599</v>
      </c>
      <c r="E33" s="157">
        <v>64426</v>
      </c>
      <c r="F33" s="168">
        <v>821886088345</v>
      </c>
      <c r="G33" s="157">
        <v>207450</v>
      </c>
      <c r="H33" s="168">
        <v>2123503223597</v>
      </c>
      <c r="I33" s="168">
        <v>5829</v>
      </c>
      <c r="J33" s="168">
        <v>130643457446</v>
      </c>
      <c r="K33" s="157"/>
      <c r="L33" s="9"/>
      <c r="M33" s="157">
        <v>46387</v>
      </c>
      <c r="N33" s="168">
        <v>716715688588</v>
      </c>
      <c r="O33" s="157">
        <v>14028</v>
      </c>
      <c r="P33" s="168">
        <v>116662722387</v>
      </c>
      <c r="Q33" s="157">
        <v>41777</v>
      </c>
      <c r="R33" s="168">
        <v>590934422653</v>
      </c>
      <c r="S33" s="157">
        <v>40659</v>
      </c>
      <c r="T33" s="168">
        <v>346512711899</v>
      </c>
      <c r="U33" s="157">
        <v>1819</v>
      </c>
      <c r="V33" s="168">
        <v>23716166638</v>
      </c>
      <c r="W33" s="157">
        <v>40659</v>
      </c>
      <c r="X33" s="168">
        <v>414748931097</v>
      </c>
      <c r="Y33" s="157">
        <v>17739</v>
      </c>
      <c r="Z33" s="168">
        <v>327248218316</v>
      </c>
      <c r="AA33" s="157"/>
      <c r="AB33" s="9"/>
      <c r="AC33" s="157">
        <v>46509</v>
      </c>
      <c r="AD33" s="168">
        <v>372741832613</v>
      </c>
      <c r="AE33" s="157"/>
      <c r="AF33" s="9"/>
      <c r="AG33" s="157">
        <v>14706</v>
      </c>
      <c r="AH33" s="168">
        <v>196917273938</v>
      </c>
      <c r="AI33" s="157">
        <v>3658</v>
      </c>
      <c r="AJ33" s="168">
        <v>23499443545</v>
      </c>
      <c r="AK33" s="157">
        <v>114218</v>
      </c>
      <c r="AL33" s="168">
        <v>1193318970053</v>
      </c>
      <c r="AM33" s="157"/>
      <c r="AN33" s="9"/>
      <c r="AO33" s="157">
        <v>176643</v>
      </c>
      <c r="AP33" s="168">
        <v>2251217721495</v>
      </c>
      <c r="AQ33" s="157">
        <v>84565</v>
      </c>
      <c r="AR33" s="168">
        <v>813477616993</v>
      </c>
    </row>
    <row r="34" spans="2:44" ht="15" customHeight="1" x14ac:dyDescent="0.3">
      <c r="B34" s="8" t="s">
        <v>32</v>
      </c>
      <c r="C34" s="157">
        <v>17287</v>
      </c>
      <c r="D34" s="168">
        <v>230582704648</v>
      </c>
      <c r="E34" s="157">
        <v>56185</v>
      </c>
      <c r="F34" s="168">
        <v>760197049860</v>
      </c>
      <c r="G34" s="157">
        <v>183369</v>
      </c>
      <c r="H34" s="168">
        <v>1864052057544</v>
      </c>
      <c r="I34" s="168">
        <v>5333</v>
      </c>
      <c r="J34" s="168">
        <v>125565577351</v>
      </c>
      <c r="K34" s="157"/>
      <c r="L34" s="9"/>
      <c r="M34" s="157">
        <v>41775</v>
      </c>
      <c r="N34" s="168">
        <v>672840587564</v>
      </c>
      <c r="O34" s="157">
        <v>11091</v>
      </c>
      <c r="P34" s="168">
        <v>109995119646</v>
      </c>
      <c r="Q34" s="157">
        <v>38845</v>
      </c>
      <c r="R34" s="168">
        <v>717562294466</v>
      </c>
      <c r="S34" s="157">
        <v>35634</v>
      </c>
      <c r="T34" s="168">
        <v>345820965941</v>
      </c>
      <c r="U34" s="157">
        <v>1403</v>
      </c>
      <c r="V34" s="168">
        <v>16193963951</v>
      </c>
      <c r="W34" s="157">
        <v>36425</v>
      </c>
      <c r="X34" s="168">
        <v>384389264191</v>
      </c>
      <c r="Y34" s="157">
        <v>15808</v>
      </c>
      <c r="Z34" s="168">
        <v>307840312420</v>
      </c>
      <c r="AA34" s="157"/>
      <c r="AB34" s="9"/>
      <c r="AC34" s="157">
        <v>43720</v>
      </c>
      <c r="AD34" s="168">
        <v>357863718177</v>
      </c>
      <c r="AE34" s="157"/>
      <c r="AF34" s="9"/>
      <c r="AG34" s="157">
        <v>13453</v>
      </c>
      <c r="AH34" s="168">
        <v>215217790662</v>
      </c>
      <c r="AI34" s="157">
        <v>3302</v>
      </c>
      <c r="AJ34" s="168">
        <v>33530421186</v>
      </c>
      <c r="AK34" s="157">
        <v>98540</v>
      </c>
      <c r="AL34" s="168">
        <v>1020221875295</v>
      </c>
      <c r="AM34" s="157"/>
      <c r="AN34" s="9"/>
      <c r="AO34" s="157">
        <v>160563</v>
      </c>
      <c r="AP34" s="168">
        <v>1987232459672</v>
      </c>
      <c r="AQ34" s="157">
        <v>76798</v>
      </c>
      <c r="AR34" s="168">
        <v>734688067182</v>
      </c>
    </row>
    <row r="35" spans="2:44" ht="15" customHeight="1" x14ac:dyDescent="0.3">
      <c r="B35" s="8" t="s">
        <v>33</v>
      </c>
      <c r="C35" s="157">
        <v>18372</v>
      </c>
      <c r="D35" s="168">
        <v>243694966592</v>
      </c>
      <c r="E35" s="157">
        <v>63229</v>
      </c>
      <c r="F35" s="168">
        <v>833997349524</v>
      </c>
      <c r="G35" s="157">
        <v>200547</v>
      </c>
      <c r="H35" s="168">
        <v>2000797582160</v>
      </c>
      <c r="I35" s="168">
        <v>6408</v>
      </c>
      <c r="J35" s="168">
        <v>155413254673</v>
      </c>
      <c r="K35" s="157"/>
      <c r="L35" s="9"/>
      <c r="M35" s="157">
        <v>45462</v>
      </c>
      <c r="N35" s="168">
        <v>719577853393</v>
      </c>
      <c r="O35" s="157">
        <v>12893</v>
      </c>
      <c r="P35" s="168">
        <v>119468092937</v>
      </c>
      <c r="Q35" s="157">
        <v>41835</v>
      </c>
      <c r="R35" s="168">
        <v>821570854308</v>
      </c>
      <c r="S35" s="157">
        <v>40210</v>
      </c>
      <c r="T35" s="168">
        <v>339167463416</v>
      </c>
      <c r="U35" s="157">
        <v>1847</v>
      </c>
      <c r="V35" s="168">
        <v>15281185305</v>
      </c>
      <c r="W35" s="157">
        <v>39254</v>
      </c>
      <c r="X35" s="168">
        <v>406666954853</v>
      </c>
      <c r="Y35" s="157">
        <v>16957</v>
      </c>
      <c r="Z35" s="168">
        <v>292621385446</v>
      </c>
      <c r="AA35" s="157"/>
      <c r="AB35" s="9"/>
      <c r="AC35" s="157">
        <v>46879</v>
      </c>
      <c r="AD35" s="168">
        <v>376795663683</v>
      </c>
      <c r="AE35" s="157"/>
      <c r="AF35" s="9"/>
      <c r="AG35" s="157">
        <v>15204</v>
      </c>
      <c r="AH35" s="168">
        <v>212305860715</v>
      </c>
      <c r="AI35" s="157">
        <v>3687</v>
      </c>
      <c r="AJ35" s="168">
        <v>24578331974</v>
      </c>
      <c r="AK35" s="157">
        <v>109328</v>
      </c>
      <c r="AL35" s="168">
        <v>1117072498797</v>
      </c>
      <c r="AM35" s="157"/>
      <c r="AN35" s="9"/>
      <c r="AO35" s="157">
        <v>172607</v>
      </c>
      <c r="AP35" s="168">
        <v>2149644538824</v>
      </c>
      <c r="AQ35" s="157">
        <v>81026</v>
      </c>
      <c r="AR35" s="168">
        <v>745809185270</v>
      </c>
    </row>
    <row r="36" spans="2:44" ht="15" customHeight="1" x14ac:dyDescent="0.3">
      <c r="B36" s="8" t="s">
        <v>34</v>
      </c>
      <c r="C36" s="157">
        <v>17635</v>
      </c>
      <c r="D36" s="168">
        <v>260750319097</v>
      </c>
      <c r="E36" s="157">
        <v>59707</v>
      </c>
      <c r="F36" s="168">
        <v>909364922781</v>
      </c>
      <c r="G36" s="157">
        <v>190612</v>
      </c>
      <c r="H36" s="168">
        <v>1896281120387</v>
      </c>
      <c r="I36" s="168">
        <v>5758</v>
      </c>
      <c r="J36" s="168">
        <v>135872528956</v>
      </c>
      <c r="K36" s="157"/>
      <c r="L36" s="9"/>
      <c r="M36" s="157">
        <v>41551</v>
      </c>
      <c r="N36" s="168">
        <v>655971996703</v>
      </c>
      <c r="O36" s="157">
        <v>11606</v>
      </c>
      <c r="P36" s="168">
        <v>94108553796</v>
      </c>
      <c r="Q36" s="157">
        <v>39626</v>
      </c>
      <c r="R36" s="168">
        <v>606322508708</v>
      </c>
      <c r="S36" s="157">
        <v>38501</v>
      </c>
      <c r="T36" s="168">
        <v>390613619635</v>
      </c>
      <c r="U36" s="157">
        <v>1256</v>
      </c>
      <c r="V36" s="168">
        <v>21524225127</v>
      </c>
      <c r="W36" s="157">
        <v>37364</v>
      </c>
      <c r="X36" s="168">
        <v>402413487622</v>
      </c>
      <c r="Y36" s="157">
        <v>15466</v>
      </c>
      <c r="Z36" s="168">
        <v>262415035227</v>
      </c>
      <c r="AA36" s="157"/>
      <c r="AB36" s="9"/>
      <c r="AC36" s="157">
        <v>44990</v>
      </c>
      <c r="AD36" s="168">
        <v>385560045412</v>
      </c>
      <c r="AE36" s="157"/>
      <c r="AF36" s="9"/>
      <c r="AG36" s="157">
        <v>15272</v>
      </c>
      <c r="AH36" s="168">
        <v>204517665175</v>
      </c>
      <c r="AI36" s="157">
        <v>3536</v>
      </c>
      <c r="AJ36" s="168">
        <v>29383105899</v>
      </c>
      <c r="AK36" s="157">
        <v>100033</v>
      </c>
      <c r="AL36" s="168">
        <v>1045517612005</v>
      </c>
      <c r="AM36" s="157"/>
      <c r="AN36" s="9"/>
      <c r="AO36" s="157">
        <v>164968</v>
      </c>
      <c r="AP36" s="168">
        <v>1989645795558</v>
      </c>
      <c r="AQ36" s="157">
        <v>76937</v>
      </c>
      <c r="AR36" s="168">
        <v>747376608870</v>
      </c>
    </row>
    <row r="37" spans="2:44" ht="15" customHeight="1" x14ac:dyDescent="0.3">
      <c r="B37" s="8" t="s">
        <v>35</v>
      </c>
      <c r="C37" s="157">
        <v>16637</v>
      </c>
      <c r="D37" s="168">
        <v>207820053914</v>
      </c>
      <c r="E37" s="157">
        <v>57910</v>
      </c>
      <c r="F37" s="168">
        <v>858228019035</v>
      </c>
      <c r="G37" s="157">
        <v>183931</v>
      </c>
      <c r="H37" s="168">
        <v>1825837109039</v>
      </c>
      <c r="I37" s="168">
        <v>5874</v>
      </c>
      <c r="J37" s="168">
        <v>125382152711</v>
      </c>
      <c r="K37" s="157"/>
      <c r="L37" s="9"/>
      <c r="M37" s="157">
        <v>39416</v>
      </c>
      <c r="N37" s="168">
        <v>627813283846</v>
      </c>
      <c r="O37" s="157">
        <v>11617</v>
      </c>
      <c r="P37" s="168">
        <v>91749729108</v>
      </c>
      <c r="Q37" s="157">
        <v>38781</v>
      </c>
      <c r="R37" s="168">
        <v>697136077897</v>
      </c>
      <c r="S37" s="157">
        <v>36774</v>
      </c>
      <c r="T37" s="168">
        <v>324850935287</v>
      </c>
      <c r="U37" s="157">
        <v>1013</v>
      </c>
      <c r="V37" s="168">
        <v>14703619820</v>
      </c>
      <c r="W37" s="157">
        <v>35982</v>
      </c>
      <c r="X37" s="168">
        <v>385519368078</v>
      </c>
      <c r="Y37" s="157">
        <v>15267</v>
      </c>
      <c r="Z37" s="168">
        <v>281907031122</v>
      </c>
      <c r="AA37" s="157"/>
      <c r="AB37" s="9"/>
      <c r="AC37" s="157">
        <v>44716</v>
      </c>
      <c r="AD37" s="168">
        <v>358840518791</v>
      </c>
      <c r="AE37" s="157"/>
      <c r="AF37" s="9"/>
      <c r="AG37" s="157">
        <v>15175</v>
      </c>
      <c r="AH37" s="168">
        <v>192367623577</v>
      </c>
      <c r="AI37" s="157">
        <v>3393</v>
      </c>
      <c r="AJ37" s="168">
        <v>25665678111</v>
      </c>
      <c r="AK37" s="157">
        <v>94353</v>
      </c>
      <c r="AL37" s="168">
        <v>984292406754</v>
      </c>
      <c r="AM37" s="157"/>
      <c r="AN37" s="9"/>
      <c r="AO37" s="157">
        <v>157899</v>
      </c>
      <c r="AP37" s="168">
        <v>1882438742750</v>
      </c>
      <c r="AQ37" s="157">
        <v>77432</v>
      </c>
      <c r="AR37" s="168">
        <v>707667844695</v>
      </c>
    </row>
    <row r="38" spans="2:44" ht="15" customHeight="1" x14ac:dyDescent="0.3">
      <c r="B38" s="8" t="s">
        <v>36</v>
      </c>
      <c r="C38" s="157">
        <v>18779</v>
      </c>
      <c r="D38" s="168">
        <v>252486357223</v>
      </c>
      <c r="E38" s="157">
        <v>67332</v>
      </c>
      <c r="F38" s="168">
        <v>990176428975</v>
      </c>
      <c r="G38" s="157">
        <v>205458</v>
      </c>
      <c r="H38" s="168">
        <v>1996186158620</v>
      </c>
      <c r="I38" s="168">
        <v>6981</v>
      </c>
      <c r="J38" s="168">
        <v>159749995842</v>
      </c>
      <c r="K38" s="157"/>
      <c r="L38" s="9"/>
      <c r="M38" s="157">
        <v>44581</v>
      </c>
      <c r="N38" s="168">
        <v>749229977879</v>
      </c>
      <c r="O38" s="157">
        <v>12454</v>
      </c>
      <c r="P38" s="168">
        <v>115865836482</v>
      </c>
      <c r="Q38" s="157">
        <v>43378</v>
      </c>
      <c r="R38" s="168">
        <v>649661252628</v>
      </c>
      <c r="S38" s="157">
        <v>42948</v>
      </c>
      <c r="T38" s="168">
        <v>404257094724</v>
      </c>
      <c r="U38" s="157">
        <v>1000</v>
      </c>
      <c r="V38" s="168">
        <v>8067171024</v>
      </c>
      <c r="W38" s="157">
        <v>40881</v>
      </c>
      <c r="X38" s="168">
        <v>405560609003</v>
      </c>
      <c r="Y38" s="157">
        <v>14895</v>
      </c>
      <c r="Z38" s="168">
        <v>292136753227</v>
      </c>
      <c r="AA38" s="157"/>
      <c r="AB38" s="9"/>
      <c r="AC38" s="157">
        <v>50146</v>
      </c>
      <c r="AD38" s="168">
        <v>386957021327</v>
      </c>
      <c r="AE38" s="157"/>
      <c r="AF38" s="9"/>
      <c r="AG38" s="157">
        <v>16740</v>
      </c>
      <c r="AH38" s="168">
        <v>191936338592</v>
      </c>
      <c r="AI38" s="157">
        <v>3837</v>
      </c>
      <c r="AJ38" s="168">
        <v>27556919846</v>
      </c>
      <c r="AK38" s="157">
        <v>107625</v>
      </c>
      <c r="AL38" s="168">
        <v>1113836932064</v>
      </c>
      <c r="AM38" s="157"/>
      <c r="AN38" s="9"/>
      <c r="AO38" s="157">
        <v>180636</v>
      </c>
      <c r="AP38" s="168">
        <v>2123009230290</v>
      </c>
      <c r="AQ38" s="157">
        <v>82231</v>
      </c>
      <c r="AR38" s="168">
        <v>803233999429</v>
      </c>
    </row>
    <row r="39" spans="2:44" ht="15" customHeight="1" x14ac:dyDescent="0.3">
      <c r="B39" s="8" t="s">
        <v>61</v>
      </c>
      <c r="C39" s="157">
        <v>17748</v>
      </c>
      <c r="D39" s="168">
        <v>235008630718</v>
      </c>
      <c r="E39" s="157">
        <v>61483</v>
      </c>
      <c r="F39" s="168">
        <v>901579970226</v>
      </c>
      <c r="G39" s="157">
        <v>192680</v>
      </c>
      <c r="H39" s="168">
        <v>1953652030426</v>
      </c>
      <c r="I39" s="168">
        <v>6781</v>
      </c>
      <c r="J39" s="168">
        <v>168869097048</v>
      </c>
      <c r="K39" s="157"/>
      <c r="L39" s="9"/>
      <c r="M39" s="157">
        <v>41646</v>
      </c>
      <c r="N39" s="168">
        <v>625609674320</v>
      </c>
      <c r="O39" s="157">
        <v>11268</v>
      </c>
      <c r="P39" s="168">
        <v>118519815253</v>
      </c>
      <c r="Q39" s="157">
        <v>41947</v>
      </c>
      <c r="R39" s="168">
        <v>723012865300</v>
      </c>
      <c r="S39" s="157">
        <v>41930</v>
      </c>
      <c r="T39" s="168">
        <v>393874820783</v>
      </c>
      <c r="U39" s="157">
        <v>737</v>
      </c>
      <c r="V39" s="168">
        <v>7629919891</v>
      </c>
      <c r="W39" s="157">
        <v>38330</v>
      </c>
      <c r="X39" s="168">
        <v>467789804742</v>
      </c>
      <c r="Y39" s="157">
        <v>15336</v>
      </c>
      <c r="Z39" s="168">
        <v>258576409657</v>
      </c>
      <c r="AA39" s="157"/>
      <c r="AB39" s="9"/>
      <c r="AC39" s="157">
        <v>46155</v>
      </c>
      <c r="AD39" s="168">
        <v>377754125719</v>
      </c>
      <c r="AE39" s="157"/>
      <c r="AF39" s="9"/>
      <c r="AG39" s="157">
        <v>16393</v>
      </c>
      <c r="AH39" s="168">
        <v>200894750716</v>
      </c>
      <c r="AI39" s="157">
        <v>3357</v>
      </c>
      <c r="AJ39" s="168">
        <v>28294241562</v>
      </c>
      <c r="AK39" s="157">
        <v>99785</v>
      </c>
      <c r="AL39" s="168">
        <v>1025043919940</v>
      </c>
      <c r="AM39" s="157"/>
      <c r="AN39" s="9"/>
      <c r="AO39" s="157">
        <v>170847</v>
      </c>
      <c r="AP39" s="168">
        <v>2035778380967</v>
      </c>
      <c r="AQ39" s="157">
        <v>79021</v>
      </c>
      <c r="AR39" s="168">
        <v>759591253256</v>
      </c>
    </row>
    <row r="40" spans="2:44" ht="15" customHeight="1" x14ac:dyDescent="0.3">
      <c r="B40" s="8" t="s">
        <v>62</v>
      </c>
      <c r="C40" s="157">
        <v>16046</v>
      </c>
      <c r="D40" s="168">
        <v>190323786308</v>
      </c>
      <c r="E40" s="157">
        <v>52913</v>
      </c>
      <c r="F40" s="168">
        <v>693354527722</v>
      </c>
      <c r="G40" s="157">
        <v>167697</v>
      </c>
      <c r="H40" s="168">
        <v>1643450307472</v>
      </c>
      <c r="I40" s="168">
        <v>5935</v>
      </c>
      <c r="J40" s="168">
        <v>135092144977</v>
      </c>
      <c r="K40" s="157"/>
      <c r="L40" s="9"/>
      <c r="M40" s="157">
        <v>37067</v>
      </c>
      <c r="N40" s="168">
        <v>649870260933</v>
      </c>
      <c r="O40" s="157">
        <v>10847</v>
      </c>
      <c r="P40" s="168">
        <v>93356749791</v>
      </c>
      <c r="Q40" s="157">
        <v>34329</v>
      </c>
      <c r="R40" s="168">
        <v>550257249749</v>
      </c>
      <c r="S40" s="157">
        <v>37187</v>
      </c>
      <c r="T40" s="168">
        <v>336789805513</v>
      </c>
      <c r="U40" s="157">
        <v>697</v>
      </c>
      <c r="V40" s="168">
        <v>5036147913</v>
      </c>
      <c r="W40" s="157">
        <v>32000</v>
      </c>
      <c r="X40" s="168">
        <v>360854751164</v>
      </c>
      <c r="Y40" s="157">
        <v>12811</v>
      </c>
      <c r="Z40" s="168">
        <v>251213447975</v>
      </c>
      <c r="AA40" s="157"/>
      <c r="AB40" s="9"/>
      <c r="AC40" s="157">
        <v>41021</v>
      </c>
      <c r="AD40" s="168">
        <v>325292410727</v>
      </c>
      <c r="AE40" s="157"/>
      <c r="AF40" s="9"/>
      <c r="AG40" s="157">
        <v>14089</v>
      </c>
      <c r="AH40" s="168">
        <v>171348533598</v>
      </c>
      <c r="AI40" s="157">
        <v>2983</v>
      </c>
      <c r="AJ40" s="168">
        <v>20042508938</v>
      </c>
      <c r="AK40" s="157">
        <v>86160</v>
      </c>
      <c r="AL40" s="168">
        <v>850891176319</v>
      </c>
      <c r="AM40" s="157"/>
      <c r="AN40" s="9"/>
      <c r="AO40" s="157">
        <v>147292</v>
      </c>
      <c r="AP40" s="168">
        <v>1726302837323</v>
      </c>
      <c r="AQ40" s="157">
        <v>67163</v>
      </c>
      <c r="AR40" s="168">
        <v>632017758906</v>
      </c>
    </row>
    <row r="41" spans="2:44" ht="15" customHeight="1" x14ac:dyDescent="0.3">
      <c r="B41" s="8" t="s">
        <v>63</v>
      </c>
      <c r="C41" s="157">
        <v>18015</v>
      </c>
      <c r="D41" s="168">
        <v>213225925008</v>
      </c>
      <c r="E41" s="157">
        <v>60683</v>
      </c>
      <c r="F41" s="168">
        <v>860642675490</v>
      </c>
      <c r="G41" s="157">
        <v>184361</v>
      </c>
      <c r="H41" s="168">
        <v>1797812447474</v>
      </c>
      <c r="I41" s="168">
        <v>6779</v>
      </c>
      <c r="J41" s="168">
        <v>151862910561</v>
      </c>
      <c r="K41" s="157"/>
      <c r="L41" s="9"/>
      <c r="M41" s="157">
        <v>40704</v>
      </c>
      <c r="N41" s="168">
        <v>632574297309</v>
      </c>
      <c r="O41" s="157">
        <v>11886</v>
      </c>
      <c r="P41" s="168">
        <v>105476500309</v>
      </c>
      <c r="Q41" s="157">
        <v>39230</v>
      </c>
      <c r="R41" s="168">
        <v>696020771924</v>
      </c>
      <c r="S41" s="157">
        <v>39944</v>
      </c>
      <c r="T41" s="168">
        <v>363125130702</v>
      </c>
      <c r="U41" s="157">
        <v>676</v>
      </c>
      <c r="V41" s="168">
        <v>5518358726</v>
      </c>
      <c r="W41" s="157">
        <v>37349</v>
      </c>
      <c r="X41" s="168">
        <v>381674057521</v>
      </c>
      <c r="Y41" s="157">
        <v>14578</v>
      </c>
      <c r="Z41" s="168">
        <v>306765624218</v>
      </c>
      <c r="AA41" s="157"/>
      <c r="AB41" s="9"/>
      <c r="AC41" s="157">
        <v>45712</v>
      </c>
      <c r="AD41" s="168">
        <v>366250660161</v>
      </c>
      <c r="AE41" s="157"/>
      <c r="AF41" s="9"/>
      <c r="AG41" s="157">
        <v>15265</v>
      </c>
      <c r="AH41" s="168">
        <v>197176843236</v>
      </c>
      <c r="AI41" s="157">
        <v>3361</v>
      </c>
      <c r="AJ41" s="168">
        <v>24748699917</v>
      </c>
      <c r="AK41" s="157">
        <v>95395</v>
      </c>
      <c r="AL41" s="168">
        <v>946921337869</v>
      </c>
      <c r="AM41" s="157"/>
      <c r="AN41" s="9"/>
      <c r="AO41" s="157">
        <v>167849</v>
      </c>
      <c r="AP41" s="168">
        <v>2008233311701</v>
      </c>
      <c r="AQ41" s="157">
        <v>75966</v>
      </c>
      <c r="AR41" s="168">
        <v>698538346759</v>
      </c>
    </row>
    <row r="42" spans="2:44" ht="15" customHeight="1" x14ac:dyDescent="0.3">
      <c r="B42" s="8" t="s">
        <v>64</v>
      </c>
      <c r="C42" s="157">
        <v>18493</v>
      </c>
      <c r="D42" s="168">
        <v>238424440082</v>
      </c>
      <c r="E42" s="157">
        <v>62075</v>
      </c>
      <c r="F42" s="168">
        <v>1053784043006</v>
      </c>
      <c r="G42" s="157">
        <v>190140</v>
      </c>
      <c r="H42" s="168">
        <v>1949397619648</v>
      </c>
      <c r="I42" s="168">
        <v>6655</v>
      </c>
      <c r="J42" s="168">
        <v>137739212258</v>
      </c>
      <c r="K42" s="157"/>
      <c r="L42" s="9"/>
      <c r="M42" s="157">
        <v>42899</v>
      </c>
      <c r="N42" s="168">
        <v>717403538430</v>
      </c>
      <c r="O42" s="157">
        <v>13625</v>
      </c>
      <c r="P42" s="168">
        <v>113221004912</v>
      </c>
      <c r="Q42" s="157">
        <v>39816</v>
      </c>
      <c r="R42" s="168">
        <v>598818006538</v>
      </c>
      <c r="S42" s="157">
        <v>40582</v>
      </c>
      <c r="T42" s="168">
        <v>401997080185</v>
      </c>
      <c r="U42" s="157">
        <v>793</v>
      </c>
      <c r="V42" s="168">
        <v>8990901909</v>
      </c>
      <c r="W42" s="157">
        <v>37820</v>
      </c>
      <c r="X42" s="168">
        <v>439270189369</v>
      </c>
      <c r="Y42" s="157">
        <v>13015</v>
      </c>
      <c r="Z42" s="168">
        <v>288013376348</v>
      </c>
      <c r="AA42" s="157"/>
      <c r="AB42" s="9"/>
      <c r="AC42" s="157">
        <v>48470</v>
      </c>
      <c r="AD42" s="168">
        <v>417901453854</v>
      </c>
      <c r="AE42" s="157"/>
      <c r="AF42" s="9"/>
      <c r="AG42" s="157">
        <v>15494</v>
      </c>
      <c r="AH42" s="168">
        <v>212157426844</v>
      </c>
      <c r="AI42" s="157">
        <v>3566</v>
      </c>
      <c r="AJ42" s="168">
        <v>31894932111</v>
      </c>
      <c r="AK42" s="157">
        <v>95079</v>
      </c>
      <c r="AL42" s="168">
        <v>1017946991503</v>
      </c>
      <c r="AM42" s="157"/>
      <c r="AN42" s="9"/>
      <c r="AO42" s="157">
        <v>174896</v>
      </c>
      <c r="AP42" s="168">
        <v>2324071796935</v>
      </c>
      <c r="AQ42" s="157">
        <v>77759</v>
      </c>
      <c r="AR42" s="168">
        <v>752878082425</v>
      </c>
    </row>
    <row r="43" spans="2:44" ht="15" customHeight="1" x14ac:dyDescent="0.3">
      <c r="B43" s="8" t="s">
        <v>65</v>
      </c>
      <c r="C43" s="157">
        <v>19041</v>
      </c>
      <c r="D43" s="168">
        <v>258148055801</v>
      </c>
      <c r="E43" s="157">
        <v>66212</v>
      </c>
      <c r="F43" s="168">
        <v>1081062530599</v>
      </c>
      <c r="G43" s="157">
        <v>189393</v>
      </c>
      <c r="H43" s="168">
        <v>2037012425661</v>
      </c>
      <c r="I43" s="168">
        <v>7071</v>
      </c>
      <c r="J43" s="168">
        <v>152481399381</v>
      </c>
      <c r="K43" s="157"/>
      <c r="L43" s="9"/>
      <c r="M43" s="157">
        <v>41866</v>
      </c>
      <c r="N43" s="168">
        <v>670672711796</v>
      </c>
      <c r="O43" s="157">
        <v>11077</v>
      </c>
      <c r="P43" s="168">
        <v>99202493115</v>
      </c>
      <c r="Q43" s="157">
        <v>39241</v>
      </c>
      <c r="R43" s="168">
        <v>664646938438</v>
      </c>
      <c r="S43" s="157">
        <v>41621</v>
      </c>
      <c r="T43" s="168">
        <v>387482975126</v>
      </c>
      <c r="U43" s="157">
        <v>526</v>
      </c>
      <c r="V43" s="168">
        <v>5217159512</v>
      </c>
      <c r="W43" s="157">
        <v>35772</v>
      </c>
      <c r="X43" s="168">
        <v>435623883412</v>
      </c>
      <c r="Y43" s="157">
        <v>12727</v>
      </c>
      <c r="Z43" s="168">
        <v>291827762573</v>
      </c>
      <c r="AA43" s="157"/>
      <c r="AB43" s="9"/>
      <c r="AC43" s="157">
        <v>46976</v>
      </c>
      <c r="AD43" s="168">
        <v>388518341284</v>
      </c>
      <c r="AE43" s="157"/>
      <c r="AF43" s="9"/>
      <c r="AG43" s="157">
        <v>15928</v>
      </c>
      <c r="AH43" s="168">
        <v>201819774884</v>
      </c>
      <c r="AI43" s="157">
        <v>3613</v>
      </c>
      <c r="AJ43" s="168">
        <v>26588095165</v>
      </c>
      <c r="AK43" s="157">
        <v>96145</v>
      </c>
      <c r="AL43" s="168">
        <v>1014734212654</v>
      </c>
      <c r="AM43" s="157"/>
      <c r="AN43" s="9"/>
      <c r="AO43" s="157">
        <v>166381</v>
      </c>
      <c r="AP43" s="168">
        <v>2197298077070</v>
      </c>
      <c r="AQ43" s="157">
        <v>73538</v>
      </c>
      <c r="AR43" s="168">
        <v>734938986963</v>
      </c>
    </row>
    <row r="44" spans="2:44" ht="15" customHeight="1" x14ac:dyDescent="0.3">
      <c r="B44" s="8" t="s">
        <v>66</v>
      </c>
      <c r="C44" s="157">
        <v>16991</v>
      </c>
      <c r="D44" s="168">
        <v>210037705632</v>
      </c>
      <c r="E44" s="157">
        <v>57780</v>
      </c>
      <c r="F44" s="168">
        <v>976746744922</v>
      </c>
      <c r="G44" s="157">
        <v>164112</v>
      </c>
      <c r="H44" s="168">
        <v>1658630152662</v>
      </c>
      <c r="I44" s="168">
        <v>6165</v>
      </c>
      <c r="J44" s="168">
        <v>121692705970</v>
      </c>
      <c r="K44" s="157"/>
      <c r="L44" s="9"/>
      <c r="M44" s="157">
        <v>35533</v>
      </c>
      <c r="N44" s="168">
        <v>642448228315</v>
      </c>
      <c r="O44" s="157">
        <v>10840</v>
      </c>
      <c r="P44" s="168">
        <v>100378685244</v>
      </c>
      <c r="Q44" s="157">
        <v>37812</v>
      </c>
      <c r="R44" s="168">
        <v>628130989870</v>
      </c>
      <c r="S44" s="157">
        <v>36159</v>
      </c>
      <c r="T44" s="168">
        <v>307861355066</v>
      </c>
      <c r="U44" s="157">
        <v>482</v>
      </c>
      <c r="V44" s="168">
        <v>3850761284</v>
      </c>
      <c r="W44" s="157">
        <v>31587</v>
      </c>
      <c r="X44" s="168">
        <v>360325077341</v>
      </c>
      <c r="Y44" s="157">
        <v>11095</v>
      </c>
      <c r="Z44" s="168">
        <v>219994520668</v>
      </c>
      <c r="AA44" s="157"/>
      <c r="AB44" s="9"/>
      <c r="AC44" s="157">
        <v>41999</v>
      </c>
      <c r="AD44" s="168">
        <v>342866984159</v>
      </c>
      <c r="AE44" s="157"/>
      <c r="AF44" s="9"/>
      <c r="AG44" s="157">
        <v>14316</v>
      </c>
      <c r="AH44" s="168">
        <v>188025189231</v>
      </c>
      <c r="AI44" s="157">
        <v>2891</v>
      </c>
      <c r="AJ44" s="168">
        <v>21596996825</v>
      </c>
      <c r="AK44" s="157">
        <v>83015</v>
      </c>
      <c r="AL44" s="168">
        <v>878502822885</v>
      </c>
      <c r="AM44" s="157"/>
      <c r="AN44" s="9"/>
      <c r="AO44" s="157">
        <v>146084</v>
      </c>
      <c r="AP44" s="168">
        <v>1817368907898</v>
      </c>
      <c r="AQ44" s="157">
        <v>65643</v>
      </c>
      <c r="AR44" s="168">
        <v>655111403801</v>
      </c>
    </row>
    <row r="45" spans="2:44" ht="15" customHeight="1" x14ac:dyDescent="0.3">
      <c r="B45" s="8" t="s">
        <v>67</v>
      </c>
      <c r="C45" s="157">
        <v>24220</v>
      </c>
      <c r="D45" s="168">
        <v>280711589954</v>
      </c>
      <c r="E45" s="157">
        <v>69964</v>
      </c>
      <c r="F45" s="168">
        <v>1032949291663</v>
      </c>
      <c r="G45" s="157">
        <v>201107</v>
      </c>
      <c r="H45" s="168">
        <v>2048000354312</v>
      </c>
      <c r="I45" s="168">
        <v>8166</v>
      </c>
      <c r="J45" s="168">
        <v>178141059203</v>
      </c>
      <c r="K45" s="157"/>
      <c r="L45" s="9"/>
      <c r="M45" s="157">
        <v>46652</v>
      </c>
      <c r="N45" s="168">
        <v>744767381644</v>
      </c>
      <c r="O45" s="157">
        <v>12578</v>
      </c>
      <c r="P45" s="168">
        <v>99526735117</v>
      </c>
      <c r="Q45" s="157">
        <v>48837</v>
      </c>
      <c r="R45" s="168">
        <v>702864391432</v>
      </c>
      <c r="S45" s="157">
        <v>46572</v>
      </c>
      <c r="T45" s="168">
        <v>407514010258</v>
      </c>
      <c r="U45" s="157">
        <v>456</v>
      </c>
      <c r="V45" s="168">
        <v>6514823580</v>
      </c>
      <c r="W45" s="157">
        <v>39386</v>
      </c>
      <c r="X45" s="168">
        <v>522462402915</v>
      </c>
      <c r="Y45" s="157">
        <v>9930</v>
      </c>
      <c r="Z45" s="168">
        <v>250330220961</v>
      </c>
      <c r="AA45" s="157"/>
      <c r="AB45" s="9"/>
      <c r="AC45" s="157">
        <v>50487</v>
      </c>
      <c r="AD45" s="168">
        <v>437398828125</v>
      </c>
      <c r="AE45" s="157"/>
      <c r="AF45" s="9"/>
      <c r="AG45" s="157">
        <v>18344</v>
      </c>
      <c r="AH45" s="168">
        <v>250776082716</v>
      </c>
      <c r="AI45" s="157">
        <v>3621</v>
      </c>
      <c r="AJ45" s="168">
        <v>26804861187</v>
      </c>
      <c r="AK45" s="157">
        <v>101606</v>
      </c>
      <c r="AL45" s="168">
        <v>1114175198805</v>
      </c>
      <c r="AM45" s="157"/>
      <c r="AN45" s="9"/>
      <c r="AO45" s="157">
        <v>184591</v>
      </c>
      <c r="AP45" s="168">
        <v>2366826053120</v>
      </c>
      <c r="AQ45" s="157">
        <v>83663</v>
      </c>
      <c r="AR45" s="168">
        <v>815919478803</v>
      </c>
    </row>
    <row r="46" spans="2:44" ht="15" customHeight="1" x14ac:dyDescent="0.3">
      <c r="B46" s="8" t="s">
        <v>68</v>
      </c>
      <c r="C46" s="157">
        <v>25319</v>
      </c>
      <c r="D46" s="168">
        <v>299844447170</v>
      </c>
      <c r="E46" s="157">
        <v>54976</v>
      </c>
      <c r="F46" s="168">
        <v>873978711058</v>
      </c>
      <c r="G46" s="157">
        <v>160399</v>
      </c>
      <c r="H46" s="168">
        <v>1669792554340</v>
      </c>
      <c r="I46" s="168">
        <v>6800</v>
      </c>
      <c r="J46" s="168">
        <v>142683694036</v>
      </c>
      <c r="K46" s="157"/>
      <c r="L46" s="9"/>
      <c r="M46" s="157">
        <v>35359</v>
      </c>
      <c r="N46" s="168">
        <v>621258374938</v>
      </c>
      <c r="O46" s="157">
        <v>10637</v>
      </c>
      <c r="P46" s="168">
        <v>95220236199</v>
      </c>
      <c r="Q46" s="157">
        <v>36864</v>
      </c>
      <c r="R46" s="168">
        <v>692239356932</v>
      </c>
      <c r="S46" s="157">
        <v>35926</v>
      </c>
      <c r="T46" s="168">
        <v>321340137182</v>
      </c>
      <c r="U46" s="157">
        <v>405</v>
      </c>
      <c r="V46" s="168">
        <v>5341661098</v>
      </c>
      <c r="W46" s="157">
        <v>30482</v>
      </c>
      <c r="X46" s="168">
        <v>365236839582</v>
      </c>
      <c r="Y46" s="157">
        <v>2761</v>
      </c>
      <c r="Z46" s="168">
        <v>162999244487</v>
      </c>
      <c r="AA46" s="157"/>
      <c r="AB46" s="9"/>
      <c r="AC46" s="157">
        <v>40236</v>
      </c>
      <c r="AD46" s="168">
        <v>311785974727</v>
      </c>
      <c r="AE46" s="157"/>
      <c r="AF46" s="9"/>
      <c r="AG46" s="157">
        <v>14339</v>
      </c>
      <c r="AH46" s="168">
        <v>196609656944</v>
      </c>
      <c r="AI46" s="157">
        <v>2914</v>
      </c>
      <c r="AJ46" s="168">
        <v>19379021710</v>
      </c>
      <c r="AK46" s="157">
        <v>80746</v>
      </c>
      <c r="AL46" s="168">
        <v>867133923336</v>
      </c>
      <c r="AM46" s="157"/>
      <c r="AN46" s="9"/>
      <c r="AO46" s="157">
        <v>143319</v>
      </c>
      <c r="AP46" s="168">
        <v>1813892405733</v>
      </c>
      <c r="AQ46" s="157">
        <v>66777</v>
      </c>
      <c r="AR46" s="168">
        <v>669290638510</v>
      </c>
    </row>
    <row r="47" spans="2:44" ht="15" customHeight="1" x14ac:dyDescent="0.3">
      <c r="B47" s="8" t="s">
        <v>69</v>
      </c>
      <c r="C47" s="157">
        <v>31826</v>
      </c>
      <c r="D47" s="168">
        <v>382751291217</v>
      </c>
      <c r="E47" s="157">
        <v>69075</v>
      </c>
      <c r="F47" s="168">
        <v>1041804557186</v>
      </c>
      <c r="G47" s="157">
        <v>200624</v>
      </c>
      <c r="H47" s="168">
        <v>2054556229240</v>
      </c>
      <c r="I47" s="168">
        <v>9158</v>
      </c>
      <c r="J47" s="168">
        <v>175334531835</v>
      </c>
      <c r="K47" s="157"/>
      <c r="L47" s="9"/>
      <c r="M47" s="157">
        <v>45978</v>
      </c>
      <c r="N47" s="168">
        <v>762726672268</v>
      </c>
      <c r="O47" s="157">
        <v>12460</v>
      </c>
      <c r="P47" s="168">
        <v>115459891949</v>
      </c>
      <c r="Q47" s="157">
        <v>47097</v>
      </c>
      <c r="R47" s="168">
        <v>841986578947</v>
      </c>
      <c r="S47" s="157">
        <v>45474</v>
      </c>
      <c r="T47" s="168">
        <v>425257620058</v>
      </c>
      <c r="U47" s="157">
        <v>506</v>
      </c>
      <c r="V47" s="168">
        <v>4038789985</v>
      </c>
      <c r="W47" s="157">
        <v>38323</v>
      </c>
      <c r="X47" s="168">
        <v>432037714845</v>
      </c>
      <c r="Y47" s="157">
        <v>3799</v>
      </c>
      <c r="Z47" s="168">
        <v>220418188768</v>
      </c>
      <c r="AA47" s="157"/>
      <c r="AB47" s="9"/>
      <c r="AC47" s="157">
        <v>50095</v>
      </c>
      <c r="AD47" s="168">
        <v>415553271809</v>
      </c>
      <c r="AE47" s="157"/>
      <c r="AF47" s="9"/>
      <c r="AG47" s="157">
        <v>18245</v>
      </c>
      <c r="AH47" s="168">
        <v>253384624785</v>
      </c>
      <c r="AI47" s="157">
        <v>3671</v>
      </c>
      <c r="AJ47" s="168">
        <v>28500512625</v>
      </c>
      <c r="AK47" s="157">
        <v>103150</v>
      </c>
      <c r="AL47" s="168">
        <v>1146354103379</v>
      </c>
      <c r="AM47" s="157"/>
      <c r="AN47" s="9"/>
      <c r="AO47" s="157">
        <v>170914</v>
      </c>
      <c r="AP47" s="168">
        <v>2020661302617</v>
      </c>
      <c r="AQ47" s="157">
        <v>80818</v>
      </c>
      <c r="AR47" s="168">
        <v>805042579885</v>
      </c>
    </row>
    <row r="48" spans="2:44" ht="15" customHeight="1" x14ac:dyDescent="0.3">
      <c r="B48" s="8" t="s">
        <v>80</v>
      </c>
      <c r="C48" s="157">
        <v>29929</v>
      </c>
      <c r="D48" s="168">
        <v>314265476727</v>
      </c>
      <c r="E48" s="157">
        <v>63148</v>
      </c>
      <c r="F48" s="168">
        <v>961068775781</v>
      </c>
      <c r="G48" s="157">
        <v>178104</v>
      </c>
      <c r="H48" s="168">
        <v>1826364380398</v>
      </c>
      <c r="I48" s="168">
        <v>8074</v>
      </c>
      <c r="J48" s="168">
        <v>161950009331</v>
      </c>
      <c r="K48" s="157"/>
      <c r="L48" s="9"/>
      <c r="M48" s="157">
        <v>40851</v>
      </c>
      <c r="N48" s="168">
        <v>753061277555</v>
      </c>
      <c r="O48" s="157">
        <v>11741</v>
      </c>
      <c r="P48" s="168">
        <v>102280461205</v>
      </c>
      <c r="Q48" s="157">
        <v>41534</v>
      </c>
      <c r="R48" s="168">
        <v>643941423396</v>
      </c>
      <c r="S48" s="157">
        <v>39980</v>
      </c>
      <c r="T48" s="168">
        <v>384745904722</v>
      </c>
      <c r="U48" s="157">
        <v>482</v>
      </c>
      <c r="V48" s="168">
        <v>5042114959</v>
      </c>
      <c r="W48" s="157">
        <v>34408</v>
      </c>
      <c r="X48" s="168">
        <v>439636579068</v>
      </c>
      <c r="Y48" s="157">
        <v>3547</v>
      </c>
      <c r="Z48" s="168">
        <v>214540577471</v>
      </c>
      <c r="AA48" s="157"/>
      <c r="AB48" s="9"/>
      <c r="AC48" s="157">
        <v>47199</v>
      </c>
      <c r="AD48" s="168">
        <v>423712737371</v>
      </c>
      <c r="AE48" s="157"/>
      <c r="AF48" s="9"/>
      <c r="AG48" s="157">
        <v>16401</v>
      </c>
      <c r="AH48" s="168">
        <v>218879873905</v>
      </c>
      <c r="AI48" s="157">
        <v>3456</v>
      </c>
      <c r="AJ48" s="168">
        <v>30342735083</v>
      </c>
      <c r="AK48" s="157">
        <v>90242</v>
      </c>
      <c r="AL48" s="168">
        <v>979499915134</v>
      </c>
      <c r="AM48" s="157"/>
      <c r="AN48" s="9"/>
      <c r="AO48" s="157">
        <v>148611</v>
      </c>
      <c r="AP48" s="168">
        <v>1937193663542</v>
      </c>
      <c r="AQ48" s="157">
        <v>72678</v>
      </c>
      <c r="AR48" s="168">
        <v>713748390691</v>
      </c>
    </row>
    <row r="49" spans="2:44" ht="15" customHeight="1" x14ac:dyDescent="0.3">
      <c r="B49" s="8" t="s">
        <v>81</v>
      </c>
      <c r="C49" s="157">
        <v>31754</v>
      </c>
      <c r="D49" s="168">
        <v>327478895339</v>
      </c>
      <c r="E49" s="157">
        <v>65095</v>
      </c>
      <c r="F49" s="168">
        <v>965302133716</v>
      </c>
      <c r="G49" s="157">
        <v>182716</v>
      </c>
      <c r="H49" s="168">
        <v>1872757161325</v>
      </c>
      <c r="I49" s="168">
        <v>8533</v>
      </c>
      <c r="J49" s="168">
        <v>196256733529</v>
      </c>
      <c r="K49" s="157"/>
      <c r="L49" s="9"/>
      <c r="M49" s="157">
        <v>42443</v>
      </c>
      <c r="N49" s="168">
        <v>710288829838</v>
      </c>
      <c r="O49" s="157">
        <v>11931</v>
      </c>
      <c r="P49" s="168">
        <v>105294675098</v>
      </c>
      <c r="Q49" s="157">
        <v>43097</v>
      </c>
      <c r="R49" s="168">
        <v>764943855958</v>
      </c>
      <c r="S49" s="157">
        <v>41896</v>
      </c>
      <c r="T49" s="168">
        <v>390310797146</v>
      </c>
      <c r="U49" s="157">
        <v>479</v>
      </c>
      <c r="V49" s="168">
        <v>5142220373</v>
      </c>
      <c r="W49" s="157">
        <v>34462</v>
      </c>
      <c r="X49" s="168">
        <v>412888943677</v>
      </c>
      <c r="Y49" s="157">
        <v>3587</v>
      </c>
      <c r="Z49" s="168">
        <v>183342268958</v>
      </c>
      <c r="AA49" s="157"/>
      <c r="AB49" s="9"/>
      <c r="AC49" s="157">
        <v>48088</v>
      </c>
      <c r="AD49" s="168">
        <v>432510442142</v>
      </c>
      <c r="AE49" s="157"/>
      <c r="AF49" s="9"/>
      <c r="AG49" s="157">
        <v>16994</v>
      </c>
      <c r="AH49" s="168">
        <v>216081957805</v>
      </c>
      <c r="AI49" s="157">
        <v>3431</v>
      </c>
      <c r="AJ49" s="168">
        <v>28362451927</v>
      </c>
      <c r="AK49" s="157">
        <v>91570</v>
      </c>
      <c r="AL49" s="168">
        <v>968460406028</v>
      </c>
      <c r="AM49" s="157"/>
      <c r="AN49" s="9"/>
      <c r="AO49" s="157">
        <v>163248</v>
      </c>
      <c r="AP49" s="168">
        <v>1991608278935</v>
      </c>
      <c r="AQ49" s="157">
        <v>76804</v>
      </c>
      <c r="AR49" s="168">
        <v>759827646072</v>
      </c>
    </row>
    <row r="50" spans="2:44" ht="15" customHeight="1" x14ac:dyDescent="0.3">
      <c r="B50" s="8" t="s">
        <v>82</v>
      </c>
      <c r="C50" s="157">
        <v>32796</v>
      </c>
      <c r="D50" s="168">
        <v>354278382371</v>
      </c>
      <c r="E50" s="157">
        <v>68281</v>
      </c>
      <c r="F50" s="168">
        <v>1138358528787</v>
      </c>
      <c r="G50" s="157">
        <v>192169</v>
      </c>
      <c r="H50" s="168">
        <v>1954392778792</v>
      </c>
      <c r="I50" s="168">
        <v>9258</v>
      </c>
      <c r="J50" s="168">
        <v>184642565788</v>
      </c>
      <c r="K50" s="157"/>
      <c r="L50" s="9"/>
      <c r="M50" s="157">
        <v>43955</v>
      </c>
      <c r="N50" s="168">
        <v>699406549011</v>
      </c>
      <c r="O50" s="157">
        <v>13151</v>
      </c>
      <c r="P50" s="168">
        <v>117583780933</v>
      </c>
      <c r="Q50" s="157">
        <v>42587</v>
      </c>
      <c r="R50" s="168">
        <v>443077669152</v>
      </c>
      <c r="S50" s="157">
        <v>44781</v>
      </c>
      <c r="T50" s="168">
        <v>491909348556</v>
      </c>
      <c r="U50" s="157">
        <v>703</v>
      </c>
      <c r="V50" s="168">
        <v>6125877394</v>
      </c>
      <c r="W50" s="157">
        <v>35887</v>
      </c>
      <c r="X50" s="168">
        <v>422934274653</v>
      </c>
      <c r="Y50" s="157">
        <v>3692</v>
      </c>
      <c r="Z50" s="168">
        <v>193415749219</v>
      </c>
      <c r="AA50" s="157"/>
      <c r="AB50" s="9"/>
      <c r="AC50" s="157">
        <v>50154</v>
      </c>
      <c r="AD50" s="168">
        <v>401878969578</v>
      </c>
      <c r="AE50" s="157"/>
      <c r="AF50" s="9"/>
      <c r="AG50" s="157">
        <v>17885</v>
      </c>
      <c r="AH50" s="168">
        <v>209109968430</v>
      </c>
      <c r="AI50" s="157">
        <v>3547</v>
      </c>
      <c r="AJ50" s="168">
        <v>25486830700</v>
      </c>
      <c r="AK50" s="157">
        <v>94083</v>
      </c>
      <c r="AL50" s="168">
        <v>1029838565257</v>
      </c>
      <c r="AM50" s="157"/>
      <c r="AN50" s="9"/>
      <c r="AO50" s="157">
        <v>172775</v>
      </c>
      <c r="AP50" s="168">
        <v>2028858626086</v>
      </c>
      <c r="AQ50" s="157">
        <v>78197</v>
      </c>
      <c r="AR50" s="168">
        <v>760244578841</v>
      </c>
    </row>
    <row r="51" spans="2:44" ht="15" customHeight="1" x14ac:dyDescent="0.3">
      <c r="B51" s="8" t="s">
        <v>83</v>
      </c>
      <c r="C51" s="157">
        <v>28926</v>
      </c>
      <c r="D51" s="168">
        <v>298641582975</v>
      </c>
      <c r="E51" s="157">
        <v>57460</v>
      </c>
      <c r="F51" s="168">
        <v>967922726409</v>
      </c>
      <c r="G51" s="157">
        <v>164957</v>
      </c>
      <c r="H51" s="168">
        <v>1715264887365</v>
      </c>
      <c r="I51" s="168">
        <v>8173</v>
      </c>
      <c r="J51" s="168">
        <v>196593432634</v>
      </c>
      <c r="K51" s="157"/>
      <c r="L51" s="9"/>
      <c r="M51" s="157">
        <v>37637</v>
      </c>
      <c r="N51" s="168">
        <v>710952025676</v>
      </c>
      <c r="O51" s="157">
        <v>10389</v>
      </c>
      <c r="P51" s="168">
        <v>106024783566</v>
      </c>
      <c r="Q51" s="157">
        <v>37834</v>
      </c>
      <c r="R51" s="168">
        <v>404052663196</v>
      </c>
      <c r="S51" s="157">
        <v>38762</v>
      </c>
      <c r="T51" s="168">
        <v>410522464623</v>
      </c>
      <c r="U51" s="157">
        <v>408</v>
      </c>
      <c r="V51" s="168">
        <v>4563631762</v>
      </c>
      <c r="W51" s="157">
        <v>31502</v>
      </c>
      <c r="X51" s="168">
        <v>427258942350</v>
      </c>
      <c r="Y51" s="157">
        <v>3212</v>
      </c>
      <c r="Z51" s="168">
        <v>164109770171</v>
      </c>
      <c r="AA51" s="157"/>
      <c r="AB51" s="9"/>
      <c r="AC51" s="157">
        <v>44376</v>
      </c>
      <c r="AD51" s="168">
        <v>379584775602</v>
      </c>
      <c r="AE51" s="157"/>
      <c r="AF51" s="9"/>
      <c r="AG51" s="157">
        <v>15758</v>
      </c>
      <c r="AH51" s="168">
        <v>182064607243</v>
      </c>
      <c r="AI51" s="157">
        <v>3145</v>
      </c>
      <c r="AJ51" s="168">
        <v>26606891179</v>
      </c>
      <c r="AK51" s="157">
        <v>81410</v>
      </c>
      <c r="AL51" s="168">
        <v>886884130785</v>
      </c>
      <c r="AM51" s="157"/>
      <c r="AN51" s="9"/>
      <c r="AO51" s="157">
        <v>150806</v>
      </c>
      <c r="AP51" s="168">
        <v>1810143251111</v>
      </c>
      <c r="AQ51" s="157">
        <v>69899</v>
      </c>
      <c r="AR51" s="168">
        <v>659972211205</v>
      </c>
    </row>
    <row r="52" spans="2:44" ht="15" customHeight="1" x14ac:dyDescent="0.3">
      <c r="B52" s="8" t="s">
        <v>101</v>
      </c>
      <c r="C52" s="157">
        <v>31550</v>
      </c>
      <c r="D52" s="168">
        <v>332827531472</v>
      </c>
      <c r="E52" s="157">
        <v>65839</v>
      </c>
      <c r="F52" s="168">
        <v>1059822224552</v>
      </c>
      <c r="G52" s="157">
        <v>187420</v>
      </c>
      <c r="H52" s="168">
        <v>1956557779953</v>
      </c>
      <c r="I52" s="168">
        <v>9655</v>
      </c>
      <c r="J52" s="168">
        <v>205589260326</v>
      </c>
      <c r="K52" s="157"/>
      <c r="L52" s="9"/>
      <c r="M52" s="157">
        <v>45662</v>
      </c>
      <c r="N52" s="168">
        <v>709818947910</v>
      </c>
      <c r="O52" s="157">
        <v>12540</v>
      </c>
      <c r="P52" s="168">
        <v>113804904766</v>
      </c>
      <c r="Q52" s="157">
        <v>41016</v>
      </c>
      <c r="R52" s="168">
        <v>470693935968</v>
      </c>
      <c r="S52" s="157">
        <v>46533</v>
      </c>
      <c r="T52" s="168">
        <v>462781597494</v>
      </c>
      <c r="U52" s="157">
        <v>790</v>
      </c>
      <c r="V52" s="168">
        <v>5850249585</v>
      </c>
      <c r="W52" s="157">
        <v>36841</v>
      </c>
      <c r="X52" s="168">
        <v>423659382932</v>
      </c>
      <c r="Y52" s="157">
        <v>3589</v>
      </c>
      <c r="Z52" s="168">
        <v>183835021652</v>
      </c>
      <c r="AA52" s="157"/>
      <c r="AB52" s="9"/>
      <c r="AC52" s="157">
        <v>51892</v>
      </c>
      <c r="AD52" s="168">
        <v>422851586628</v>
      </c>
      <c r="AE52" s="157"/>
      <c r="AF52" s="9"/>
      <c r="AG52" s="157">
        <v>18520</v>
      </c>
      <c r="AH52" s="168">
        <v>221618302155</v>
      </c>
      <c r="AI52" s="157">
        <v>3535</v>
      </c>
      <c r="AJ52" s="168">
        <v>27569455534</v>
      </c>
      <c r="AK52" s="157">
        <v>94912</v>
      </c>
      <c r="AL52" s="168">
        <v>958155946056</v>
      </c>
      <c r="AM52" s="157"/>
      <c r="AN52" s="9"/>
      <c r="AO52" s="157">
        <v>171702</v>
      </c>
      <c r="AP52" s="168">
        <v>2039429066855</v>
      </c>
      <c r="AQ52" s="157">
        <v>79056</v>
      </c>
      <c r="AR52" s="168">
        <v>760802359505</v>
      </c>
    </row>
    <row r="53" spans="2:44" ht="15" customHeight="1" x14ac:dyDescent="0.3">
      <c r="B53" s="8" t="s">
        <v>102</v>
      </c>
      <c r="C53" s="157">
        <v>31631</v>
      </c>
      <c r="D53" s="168">
        <v>336690707338</v>
      </c>
      <c r="E53" s="157">
        <v>62865</v>
      </c>
      <c r="F53" s="168">
        <v>1013190091081</v>
      </c>
      <c r="G53" s="157">
        <v>173463</v>
      </c>
      <c r="H53" s="168">
        <v>1806286492213</v>
      </c>
      <c r="I53" s="168">
        <v>8686</v>
      </c>
      <c r="J53" s="168">
        <v>174476799664</v>
      </c>
      <c r="K53" s="157"/>
      <c r="L53" s="9"/>
      <c r="M53" s="157">
        <v>41780</v>
      </c>
      <c r="N53" s="168">
        <v>753582547651</v>
      </c>
      <c r="O53" s="157">
        <v>11826</v>
      </c>
      <c r="P53" s="168">
        <v>95774520472</v>
      </c>
      <c r="Q53" s="157">
        <v>38069</v>
      </c>
      <c r="R53" s="168">
        <v>414455817314</v>
      </c>
      <c r="S53" s="157">
        <v>42222</v>
      </c>
      <c r="T53" s="168">
        <v>407624858477</v>
      </c>
      <c r="U53" s="157">
        <v>803</v>
      </c>
      <c r="V53" s="168">
        <v>8624289836</v>
      </c>
      <c r="W53" s="157">
        <v>35438</v>
      </c>
      <c r="X53" s="168">
        <v>395635929305</v>
      </c>
      <c r="Y53" s="157">
        <v>3549</v>
      </c>
      <c r="Z53" s="168">
        <v>147589340966</v>
      </c>
      <c r="AA53" s="157"/>
      <c r="AB53" s="9"/>
      <c r="AC53" s="157">
        <v>47853</v>
      </c>
      <c r="AD53" s="168">
        <v>400724917573</v>
      </c>
      <c r="AE53" s="157"/>
      <c r="AF53" s="9"/>
      <c r="AG53" s="157">
        <v>17458</v>
      </c>
      <c r="AH53" s="168">
        <v>215240618722</v>
      </c>
      <c r="AI53" s="157">
        <v>3242</v>
      </c>
      <c r="AJ53" s="168">
        <v>27972956698</v>
      </c>
      <c r="AK53" s="157">
        <v>88794</v>
      </c>
      <c r="AL53" s="168">
        <v>968765884047</v>
      </c>
      <c r="AM53" s="157"/>
      <c r="AN53" s="9"/>
      <c r="AO53" s="157">
        <v>160099</v>
      </c>
      <c r="AP53" s="168">
        <v>1854552029959</v>
      </c>
      <c r="AQ53" s="157">
        <v>77860</v>
      </c>
      <c r="AR53" s="168">
        <v>752561301499</v>
      </c>
    </row>
    <row r="54" spans="2:44" ht="15" customHeight="1" x14ac:dyDescent="0.3">
      <c r="B54" s="8" t="s">
        <v>103</v>
      </c>
      <c r="C54" s="157">
        <v>27467</v>
      </c>
      <c r="D54" s="168">
        <v>291452535643</v>
      </c>
      <c r="E54" s="157">
        <v>57523</v>
      </c>
      <c r="F54" s="168">
        <v>891753265407</v>
      </c>
      <c r="G54" s="157">
        <v>161827</v>
      </c>
      <c r="H54" s="168">
        <v>1650283243569</v>
      </c>
      <c r="I54" s="168">
        <v>7768</v>
      </c>
      <c r="J54" s="168">
        <v>164418403876</v>
      </c>
      <c r="K54" s="157"/>
      <c r="L54" s="9"/>
      <c r="M54" s="157">
        <v>39148</v>
      </c>
      <c r="N54" s="168">
        <v>629154313181</v>
      </c>
      <c r="O54" s="157">
        <v>11738</v>
      </c>
      <c r="P54" s="168">
        <v>93056909121</v>
      </c>
      <c r="Q54" s="157">
        <v>33479</v>
      </c>
      <c r="R54" s="168">
        <v>374646274454</v>
      </c>
      <c r="S54" s="157">
        <v>37959</v>
      </c>
      <c r="T54" s="168">
        <v>368836743602</v>
      </c>
      <c r="U54" s="157">
        <v>761</v>
      </c>
      <c r="V54" s="168">
        <v>7801579465</v>
      </c>
      <c r="W54" s="157">
        <v>32411</v>
      </c>
      <c r="X54" s="168">
        <v>365144525643</v>
      </c>
      <c r="Y54" s="157">
        <v>2758</v>
      </c>
      <c r="Z54" s="168">
        <v>144858458176</v>
      </c>
      <c r="AA54" s="157"/>
      <c r="AB54" s="9"/>
      <c r="AC54" s="157">
        <v>45534</v>
      </c>
      <c r="AD54" s="168">
        <v>364070057416</v>
      </c>
      <c r="AE54" s="157"/>
      <c r="AF54" s="9"/>
      <c r="AG54" s="157">
        <v>15916</v>
      </c>
      <c r="AH54" s="168">
        <v>194889454287</v>
      </c>
      <c r="AI54" s="157">
        <v>3066</v>
      </c>
      <c r="AJ54" s="168">
        <v>21666703253</v>
      </c>
      <c r="AK54" s="157">
        <v>82761</v>
      </c>
      <c r="AL54" s="168">
        <v>885652541114</v>
      </c>
      <c r="AM54" s="157"/>
      <c r="AN54" s="9"/>
      <c r="AO54" s="157">
        <v>152565</v>
      </c>
      <c r="AP54" s="168">
        <v>1796572488478</v>
      </c>
      <c r="AQ54" s="157">
        <v>70635</v>
      </c>
      <c r="AR54" s="168">
        <v>733403992463</v>
      </c>
    </row>
    <row r="55" spans="2:44" ht="15" customHeight="1" x14ac:dyDescent="0.3">
      <c r="B55" s="8" t="s">
        <v>104</v>
      </c>
      <c r="C55" s="157">
        <v>30250</v>
      </c>
      <c r="D55" s="168">
        <v>343370775067</v>
      </c>
      <c r="E55" s="157">
        <v>68761</v>
      </c>
      <c r="F55" s="168">
        <v>996776944434</v>
      </c>
      <c r="G55" s="157">
        <v>181113</v>
      </c>
      <c r="H55" s="168">
        <v>1827162755295</v>
      </c>
      <c r="I55" s="168">
        <v>8579</v>
      </c>
      <c r="J55" s="168">
        <v>179437488725</v>
      </c>
      <c r="K55" s="157"/>
      <c r="L55" s="9"/>
      <c r="M55" s="157">
        <v>44978</v>
      </c>
      <c r="N55" s="168">
        <v>735073667644</v>
      </c>
      <c r="O55" s="157">
        <v>10741</v>
      </c>
      <c r="P55" s="168">
        <v>94053366770</v>
      </c>
      <c r="Q55" s="157">
        <v>38972</v>
      </c>
      <c r="R55" s="168">
        <v>416810321411</v>
      </c>
      <c r="S55" s="157">
        <v>42798</v>
      </c>
      <c r="T55" s="168">
        <v>384006955316</v>
      </c>
      <c r="U55" s="157">
        <v>951</v>
      </c>
      <c r="V55" s="168">
        <v>9289131526</v>
      </c>
      <c r="W55" s="157">
        <v>35008</v>
      </c>
      <c r="X55" s="168">
        <v>389148365493</v>
      </c>
      <c r="Y55" s="157">
        <v>3388</v>
      </c>
      <c r="Z55" s="168">
        <v>152635717944</v>
      </c>
      <c r="AA55" s="157"/>
      <c r="AB55" s="9"/>
      <c r="AC55" s="157">
        <v>48055</v>
      </c>
      <c r="AD55" s="168">
        <v>381116183016</v>
      </c>
      <c r="AE55" s="157"/>
      <c r="AF55" s="9"/>
      <c r="AG55" s="157">
        <v>18266</v>
      </c>
      <c r="AH55" s="168">
        <v>224281238336</v>
      </c>
      <c r="AI55" s="157">
        <v>3410</v>
      </c>
      <c r="AJ55" s="168">
        <v>27614969410</v>
      </c>
      <c r="AK55" s="157">
        <v>90952</v>
      </c>
      <c r="AL55" s="168">
        <v>982046103985</v>
      </c>
      <c r="AM55" s="157"/>
      <c r="AN55" s="9"/>
      <c r="AO55" s="157">
        <v>164714</v>
      </c>
      <c r="AP55" s="168">
        <v>1895437392561</v>
      </c>
      <c r="AQ55" s="157">
        <v>75278</v>
      </c>
      <c r="AR55" s="168">
        <v>795256232335</v>
      </c>
    </row>
    <row r="56" spans="2:44" ht="15" customHeight="1" x14ac:dyDescent="0.3">
      <c r="B56" s="8" t="s">
        <v>105</v>
      </c>
      <c r="C56" s="157">
        <v>26849</v>
      </c>
      <c r="D56" s="168">
        <v>266988551730</v>
      </c>
      <c r="E56" s="157">
        <v>59045</v>
      </c>
      <c r="F56" s="168">
        <v>853788488627</v>
      </c>
      <c r="G56" s="157">
        <v>155767</v>
      </c>
      <c r="H56" s="168">
        <v>1552115591319</v>
      </c>
      <c r="I56" s="168">
        <v>7734</v>
      </c>
      <c r="J56" s="168">
        <v>148589491076</v>
      </c>
      <c r="K56" s="157"/>
      <c r="L56" s="9"/>
      <c r="M56" s="157">
        <v>38346</v>
      </c>
      <c r="N56" s="168">
        <v>635728755851</v>
      </c>
      <c r="O56" s="157">
        <v>10826</v>
      </c>
      <c r="P56" s="168">
        <v>89098509629</v>
      </c>
      <c r="Q56" s="157">
        <v>36017</v>
      </c>
      <c r="R56" s="168">
        <v>394620434236</v>
      </c>
      <c r="S56" s="157">
        <v>37004</v>
      </c>
      <c r="T56" s="168">
        <v>343970507973</v>
      </c>
      <c r="U56" s="157">
        <v>702</v>
      </c>
      <c r="V56" s="168">
        <v>4957623013</v>
      </c>
      <c r="W56" s="157">
        <v>29986</v>
      </c>
      <c r="X56" s="168">
        <v>318403540199</v>
      </c>
      <c r="Y56" s="157">
        <v>2710</v>
      </c>
      <c r="Z56" s="168">
        <v>114244322943</v>
      </c>
      <c r="AA56" s="157"/>
      <c r="AB56" s="9"/>
      <c r="AC56" s="157">
        <v>43089</v>
      </c>
      <c r="AD56" s="168">
        <v>336362908357</v>
      </c>
      <c r="AE56" s="157"/>
      <c r="AF56" s="9"/>
      <c r="AG56" s="157">
        <v>16092</v>
      </c>
      <c r="AH56" s="168">
        <v>186238631289</v>
      </c>
      <c r="AI56" s="157">
        <v>2815</v>
      </c>
      <c r="AJ56" s="168">
        <v>23566547821</v>
      </c>
      <c r="AK56" s="157">
        <v>79582</v>
      </c>
      <c r="AL56" s="168">
        <v>824238349289</v>
      </c>
      <c r="AM56" s="157"/>
      <c r="AN56" s="9"/>
      <c r="AO56" s="157">
        <v>142093</v>
      </c>
      <c r="AP56" s="168">
        <v>1569280002723</v>
      </c>
      <c r="AQ56" s="157">
        <v>64054</v>
      </c>
      <c r="AR56" s="168">
        <v>654915487546</v>
      </c>
    </row>
    <row r="57" spans="2:44" ht="15" customHeight="1" x14ac:dyDescent="0.3">
      <c r="B57" s="8" t="s">
        <v>106</v>
      </c>
      <c r="C57" s="157">
        <v>29734</v>
      </c>
      <c r="D57" s="168">
        <v>304491749429</v>
      </c>
      <c r="E57" s="157">
        <v>62143</v>
      </c>
      <c r="F57" s="168">
        <v>1160046135735</v>
      </c>
      <c r="G57" s="157">
        <v>167811</v>
      </c>
      <c r="H57" s="168">
        <v>1819427950277</v>
      </c>
      <c r="I57" s="168">
        <v>8299</v>
      </c>
      <c r="J57" s="168">
        <v>197003230599</v>
      </c>
      <c r="K57" s="157"/>
      <c r="L57" s="9"/>
      <c r="M57" s="157">
        <v>41736</v>
      </c>
      <c r="N57" s="168">
        <v>719130167150</v>
      </c>
      <c r="O57" s="157">
        <v>11412</v>
      </c>
      <c r="P57" s="168">
        <v>112522988610</v>
      </c>
      <c r="Q57" s="157">
        <v>39351</v>
      </c>
      <c r="R57" s="168">
        <v>474204797788</v>
      </c>
      <c r="S57" s="157">
        <v>41133</v>
      </c>
      <c r="T57" s="168">
        <v>405035027274</v>
      </c>
      <c r="U57" s="157">
        <v>931</v>
      </c>
      <c r="V57" s="168">
        <v>6688531545</v>
      </c>
      <c r="W57" s="157">
        <v>32247</v>
      </c>
      <c r="X57" s="168">
        <v>385301179257</v>
      </c>
      <c r="Y57" s="157">
        <v>3327</v>
      </c>
      <c r="Z57" s="168">
        <v>116960339395</v>
      </c>
      <c r="AA57" s="157"/>
      <c r="AB57" s="9"/>
      <c r="AC57" s="157">
        <v>47377</v>
      </c>
      <c r="AD57" s="168">
        <v>392285596381</v>
      </c>
      <c r="AE57" s="157"/>
      <c r="AF57" s="9"/>
      <c r="AG57" s="157">
        <v>18333</v>
      </c>
      <c r="AH57" s="168">
        <v>235086795924</v>
      </c>
      <c r="AI57" s="157">
        <v>3220</v>
      </c>
      <c r="AJ57" s="168">
        <v>31813416737</v>
      </c>
      <c r="AK57" s="157">
        <v>85457</v>
      </c>
      <c r="AL57" s="168">
        <v>982562096948</v>
      </c>
      <c r="AM57" s="157"/>
      <c r="AN57" s="9"/>
      <c r="AO57" s="157">
        <v>157909</v>
      </c>
      <c r="AP57" s="168">
        <v>2127873983206</v>
      </c>
      <c r="AQ57" s="157">
        <v>70494</v>
      </c>
      <c r="AR57" s="168">
        <v>715335491046</v>
      </c>
    </row>
    <row r="58" spans="2:44" ht="15" customHeight="1" x14ac:dyDescent="0.3">
      <c r="B58" s="8" t="s">
        <v>107</v>
      </c>
      <c r="C58" s="157">
        <v>31520</v>
      </c>
      <c r="D58" s="168">
        <v>337406417792</v>
      </c>
      <c r="E58" s="157">
        <v>62426</v>
      </c>
      <c r="F58" s="168">
        <v>1162274655730</v>
      </c>
      <c r="G58" s="157">
        <v>177906</v>
      </c>
      <c r="H58" s="168">
        <v>1921693128445</v>
      </c>
      <c r="I58" s="168">
        <v>8884</v>
      </c>
      <c r="J58" s="168">
        <v>205067422876</v>
      </c>
      <c r="K58" s="157"/>
      <c r="L58" s="9"/>
      <c r="M58" s="157">
        <v>44375</v>
      </c>
      <c r="N58" s="168">
        <v>821032346764</v>
      </c>
      <c r="O58" s="157">
        <v>11833</v>
      </c>
      <c r="P58" s="168">
        <v>118272216514</v>
      </c>
      <c r="Q58" s="157">
        <v>38856</v>
      </c>
      <c r="R58" s="168">
        <v>500860049833</v>
      </c>
      <c r="S58" s="157">
        <v>44495</v>
      </c>
      <c r="T58" s="168">
        <v>447918114286</v>
      </c>
      <c r="U58" s="157">
        <v>1055</v>
      </c>
      <c r="V58" s="168">
        <v>9663457488</v>
      </c>
      <c r="W58" s="157">
        <v>33647</v>
      </c>
      <c r="X58" s="168">
        <v>400669162998</v>
      </c>
      <c r="Y58" s="157">
        <v>3151</v>
      </c>
      <c r="Z58" s="168">
        <v>141357253469</v>
      </c>
      <c r="AA58" s="157"/>
      <c r="AB58" s="9"/>
      <c r="AC58" s="157">
        <v>49154</v>
      </c>
      <c r="AD58" s="168">
        <v>413921157916</v>
      </c>
      <c r="AE58" s="157"/>
      <c r="AF58" s="9"/>
      <c r="AG58" s="157">
        <v>18959</v>
      </c>
      <c r="AH58" s="168">
        <v>258206324584</v>
      </c>
      <c r="AI58" s="157">
        <v>4454</v>
      </c>
      <c r="AJ58" s="168">
        <v>39358642501</v>
      </c>
      <c r="AK58" s="157">
        <v>92192</v>
      </c>
      <c r="AL58" s="168">
        <v>1035998479687</v>
      </c>
      <c r="AM58" s="157"/>
      <c r="AN58" s="9"/>
      <c r="AO58" s="157">
        <v>161505</v>
      </c>
      <c r="AP58" s="168">
        <v>2056028001786</v>
      </c>
      <c r="AQ58" s="157">
        <v>72021</v>
      </c>
      <c r="AR58" s="168">
        <v>756581287558</v>
      </c>
    </row>
    <row r="59" spans="2:44" ht="15" customHeight="1" x14ac:dyDescent="0.3">
      <c r="B59" s="8" t="s">
        <v>108</v>
      </c>
      <c r="C59" s="157">
        <v>31407</v>
      </c>
      <c r="D59" s="168">
        <v>310188049475</v>
      </c>
      <c r="E59" s="157">
        <v>62344</v>
      </c>
      <c r="F59" s="168">
        <v>1072371027157</v>
      </c>
      <c r="G59" s="157">
        <v>172501</v>
      </c>
      <c r="H59" s="168">
        <v>1873944951045</v>
      </c>
      <c r="I59" s="168">
        <v>8914</v>
      </c>
      <c r="J59" s="168">
        <v>218143754764</v>
      </c>
      <c r="K59" s="157"/>
      <c r="L59" s="9"/>
      <c r="M59" s="157">
        <v>43527</v>
      </c>
      <c r="N59" s="168">
        <v>800232138837</v>
      </c>
      <c r="O59" s="157">
        <v>12301</v>
      </c>
      <c r="P59" s="168">
        <v>115612607143</v>
      </c>
      <c r="Q59" s="157">
        <v>37636</v>
      </c>
      <c r="R59" s="168">
        <v>457386486146</v>
      </c>
      <c r="S59" s="157">
        <v>42771</v>
      </c>
      <c r="T59" s="168">
        <v>458015951859</v>
      </c>
      <c r="U59" s="157">
        <v>524</v>
      </c>
      <c r="V59" s="168">
        <v>4060616733</v>
      </c>
      <c r="W59" s="157">
        <v>33355</v>
      </c>
      <c r="X59" s="168">
        <v>416194302315</v>
      </c>
      <c r="Y59" s="157">
        <v>3229</v>
      </c>
      <c r="Z59" s="168">
        <v>154662753966</v>
      </c>
      <c r="AA59" s="157"/>
      <c r="AB59" s="9"/>
      <c r="AC59" s="157">
        <v>49287</v>
      </c>
      <c r="AD59" s="168">
        <v>441646705260</v>
      </c>
      <c r="AE59" s="157"/>
      <c r="AF59" s="9"/>
      <c r="AG59" s="157">
        <v>19484</v>
      </c>
      <c r="AH59" s="168">
        <v>286059948273</v>
      </c>
      <c r="AI59" s="157">
        <v>4342</v>
      </c>
      <c r="AJ59" s="168">
        <v>35425475268</v>
      </c>
      <c r="AK59" s="157">
        <v>89765</v>
      </c>
      <c r="AL59" s="168">
        <v>1045824797739</v>
      </c>
      <c r="AM59" s="157"/>
      <c r="AN59" s="9"/>
      <c r="AO59" s="157">
        <v>159314</v>
      </c>
      <c r="AP59" s="168">
        <v>2062088595051</v>
      </c>
      <c r="AQ59" s="157">
        <v>71638</v>
      </c>
      <c r="AR59" s="168">
        <v>737893005875</v>
      </c>
    </row>
    <row r="60" spans="2:44" ht="15" customHeight="1" x14ac:dyDescent="0.3">
      <c r="B60" s="8" t="s">
        <v>116</v>
      </c>
      <c r="C60" s="157">
        <v>29353</v>
      </c>
      <c r="D60" s="168">
        <v>298676000662</v>
      </c>
      <c r="E60" s="157">
        <v>58645</v>
      </c>
      <c r="F60" s="168">
        <v>1001031561129</v>
      </c>
      <c r="G60" s="157">
        <v>156093</v>
      </c>
      <c r="H60" s="168">
        <v>1637418544418</v>
      </c>
      <c r="I60" s="168">
        <v>8246</v>
      </c>
      <c r="J60" s="168">
        <v>197209683545</v>
      </c>
      <c r="K60" s="157"/>
      <c r="L60" s="9"/>
      <c r="M60" s="157">
        <v>38739</v>
      </c>
      <c r="N60" s="168">
        <v>703584054456</v>
      </c>
      <c r="O60" s="157">
        <v>11898</v>
      </c>
      <c r="P60" s="168">
        <v>106805215314</v>
      </c>
      <c r="Q60" s="157">
        <v>35023</v>
      </c>
      <c r="R60" s="168">
        <v>436365554459</v>
      </c>
      <c r="S60" s="157">
        <v>40887</v>
      </c>
      <c r="T60" s="168">
        <v>413654503550</v>
      </c>
      <c r="U60" s="157">
        <v>657</v>
      </c>
      <c r="V60" s="168">
        <v>7592295398</v>
      </c>
      <c r="W60" s="157">
        <v>31364</v>
      </c>
      <c r="X60" s="168">
        <v>404335168100</v>
      </c>
      <c r="Y60" s="157">
        <v>5985</v>
      </c>
      <c r="Z60" s="168">
        <v>230066761139</v>
      </c>
      <c r="AA60" s="157"/>
      <c r="AB60" s="9"/>
      <c r="AC60" s="157">
        <v>45888</v>
      </c>
      <c r="AD60" s="168">
        <v>380285758235</v>
      </c>
      <c r="AE60" s="157"/>
      <c r="AF60" s="9"/>
      <c r="AG60" s="157">
        <v>17839</v>
      </c>
      <c r="AH60" s="168">
        <v>264467703487</v>
      </c>
      <c r="AI60" s="157">
        <v>4120</v>
      </c>
      <c r="AJ60" s="168">
        <v>27508919638</v>
      </c>
      <c r="AK60" s="157">
        <v>82578</v>
      </c>
      <c r="AL60" s="168">
        <v>962946439290</v>
      </c>
      <c r="AM60" s="157"/>
      <c r="AN60" s="9"/>
      <c r="AO60" s="157">
        <v>146069</v>
      </c>
      <c r="AP60" s="168">
        <v>1861933920167</v>
      </c>
      <c r="AQ60" s="157">
        <v>66583</v>
      </c>
      <c r="AR60" s="168">
        <v>712083345528</v>
      </c>
    </row>
    <row r="61" spans="2:44" ht="15" customHeight="1" x14ac:dyDescent="0.3">
      <c r="B61" s="8" t="s">
        <v>117</v>
      </c>
      <c r="C61" s="157">
        <v>33581</v>
      </c>
      <c r="D61" s="168">
        <v>356548868359</v>
      </c>
      <c r="E61" s="157">
        <v>66691</v>
      </c>
      <c r="F61" s="168">
        <v>1003878070022</v>
      </c>
      <c r="G61" s="157">
        <v>173992</v>
      </c>
      <c r="H61" s="168">
        <v>1774959790651</v>
      </c>
      <c r="I61" s="168">
        <v>8689</v>
      </c>
      <c r="J61" s="168">
        <v>183208242463</v>
      </c>
      <c r="K61" s="157"/>
      <c r="L61" s="9"/>
      <c r="M61" s="157">
        <v>44062</v>
      </c>
      <c r="N61" s="168">
        <v>816056596829</v>
      </c>
      <c r="O61" s="157">
        <v>13500</v>
      </c>
      <c r="P61" s="168">
        <v>132830395057</v>
      </c>
      <c r="Q61" s="157">
        <v>37928</v>
      </c>
      <c r="R61" s="168">
        <v>484312747968</v>
      </c>
      <c r="S61" s="157">
        <v>45754</v>
      </c>
      <c r="T61" s="168">
        <v>458642019348</v>
      </c>
      <c r="U61" s="157">
        <v>410</v>
      </c>
      <c r="V61" s="168">
        <v>5649359182</v>
      </c>
      <c r="W61" s="157">
        <v>35255</v>
      </c>
      <c r="X61" s="168">
        <v>426592466945</v>
      </c>
      <c r="Y61" s="157">
        <v>6475</v>
      </c>
      <c r="Z61" s="168">
        <v>223605289741</v>
      </c>
      <c r="AA61" s="157"/>
      <c r="AB61" s="9"/>
      <c r="AC61" s="157">
        <v>53029</v>
      </c>
      <c r="AD61" s="168">
        <v>429500927889</v>
      </c>
      <c r="AE61" s="157"/>
      <c r="AF61" s="9"/>
      <c r="AG61" s="157">
        <v>20550</v>
      </c>
      <c r="AH61" s="168">
        <v>279684174019</v>
      </c>
      <c r="AI61" s="157">
        <v>4345</v>
      </c>
      <c r="AJ61" s="168">
        <v>35634329712</v>
      </c>
      <c r="AK61" s="157">
        <v>91666</v>
      </c>
      <c r="AL61" s="168">
        <v>1046272223910</v>
      </c>
      <c r="AM61" s="157"/>
      <c r="AN61" s="9"/>
      <c r="AO61" s="157">
        <v>163170</v>
      </c>
      <c r="AP61" s="168">
        <v>2206114482769</v>
      </c>
      <c r="AQ61" s="157">
        <v>72505</v>
      </c>
      <c r="AR61" s="168">
        <v>740830517707</v>
      </c>
    </row>
    <row r="62" spans="2:44" ht="15" customHeight="1" x14ac:dyDescent="0.3">
      <c r="B62" s="8" t="s">
        <v>118</v>
      </c>
      <c r="C62" s="157">
        <v>31647</v>
      </c>
      <c r="D62" s="168">
        <v>323635922312</v>
      </c>
      <c r="E62" s="157">
        <v>63024</v>
      </c>
      <c r="F62" s="168">
        <v>1142192051457</v>
      </c>
      <c r="G62" s="157">
        <v>167454</v>
      </c>
      <c r="H62" s="168">
        <v>1788054148620</v>
      </c>
      <c r="I62" s="168">
        <v>9532</v>
      </c>
      <c r="J62" s="168">
        <v>234784665986</v>
      </c>
      <c r="K62" s="157"/>
      <c r="L62" s="9"/>
      <c r="M62" s="157">
        <v>41761</v>
      </c>
      <c r="N62" s="168">
        <v>678232534937</v>
      </c>
      <c r="O62" s="157">
        <v>13191</v>
      </c>
      <c r="P62" s="168">
        <v>144580803864</v>
      </c>
      <c r="Q62" s="157">
        <v>38818</v>
      </c>
      <c r="R62" s="168">
        <v>507872620617</v>
      </c>
      <c r="S62" s="157">
        <v>44902</v>
      </c>
      <c r="T62" s="168">
        <v>484751439654</v>
      </c>
      <c r="U62" s="157">
        <v>174</v>
      </c>
      <c r="V62" s="168">
        <v>3950503801</v>
      </c>
      <c r="W62" s="157">
        <v>33205</v>
      </c>
      <c r="X62" s="168">
        <v>414124537921</v>
      </c>
      <c r="Y62" s="157">
        <v>6327</v>
      </c>
      <c r="Z62" s="168">
        <v>231739341295</v>
      </c>
      <c r="AA62" s="157"/>
      <c r="AB62" s="9"/>
      <c r="AC62" s="157">
        <v>51244</v>
      </c>
      <c r="AD62" s="168">
        <v>433107325008</v>
      </c>
      <c r="AE62" s="157"/>
      <c r="AF62" s="9"/>
      <c r="AG62" s="157">
        <v>19773</v>
      </c>
      <c r="AH62" s="168">
        <v>252340529609</v>
      </c>
      <c r="AI62" s="157">
        <v>4299</v>
      </c>
      <c r="AJ62" s="168">
        <v>32261724177</v>
      </c>
      <c r="AK62" s="157">
        <v>88033</v>
      </c>
      <c r="AL62" s="168">
        <v>940579854078</v>
      </c>
      <c r="AM62" s="157"/>
      <c r="AN62" s="9"/>
      <c r="AO62" s="157">
        <v>160331</v>
      </c>
      <c r="AP62" s="168">
        <v>2011933203991</v>
      </c>
      <c r="AQ62" s="157">
        <v>70352</v>
      </c>
      <c r="AR62" s="168">
        <v>729363493672</v>
      </c>
    </row>
    <row r="63" spans="2:44" ht="15" customHeight="1" x14ac:dyDescent="0.3">
      <c r="B63" s="8" t="s">
        <v>119</v>
      </c>
      <c r="C63" s="157">
        <v>29071</v>
      </c>
      <c r="D63" s="168">
        <v>279308762120</v>
      </c>
      <c r="E63" s="157">
        <v>57040</v>
      </c>
      <c r="F63" s="168">
        <v>880043164662</v>
      </c>
      <c r="G63" s="157">
        <v>149896</v>
      </c>
      <c r="H63" s="168">
        <v>1562907699667</v>
      </c>
      <c r="I63" s="168">
        <v>8386</v>
      </c>
      <c r="J63" s="168">
        <v>191864020010</v>
      </c>
      <c r="K63" s="157"/>
      <c r="L63" s="9"/>
      <c r="M63" s="157">
        <v>37690</v>
      </c>
      <c r="N63" s="168">
        <v>704431431952</v>
      </c>
      <c r="O63" s="157">
        <v>12159</v>
      </c>
      <c r="P63" s="168">
        <v>110961123134</v>
      </c>
      <c r="Q63" s="157">
        <v>33122</v>
      </c>
      <c r="R63" s="168">
        <v>369863743500</v>
      </c>
      <c r="S63" s="157">
        <v>38980</v>
      </c>
      <c r="T63" s="168">
        <v>403939901341</v>
      </c>
      <c r="U63" s="157">
        <v>83</v>
      </c>
      <c r="V63" s="168">
        <v>1378128618</v>
      </c>
      <c r="W63" s="157">
        <v>30154</v>
      </c>
      <c r="X63" s="168">
        <v>345102985037</v>
      </c>
      <c r="Y63" s="157">
        <v>5813</v>
      </c>
      <c r="Z63" s="168">
        <v>207231483327</v>
      </c>
      <c r="AA63" s="157"/>
      <c r="AB63" s="9"/>
      <c r="AC63" s="157">
        <v>46822</v>
      </c>
      <c r="AD63" s="168">
        <v>377159841884</v>
      </c>
      <c r="AE63" s="157"/>
      <c r="AF63" s="9"/>
      <c r="AG63" s="157">
        <v>17897</v>
      </c>
      <c r="AH63" s="168">
        <v>226794281073</v>
      </c>
      <c r="AI63" s="157">
        <v>3954</v>
      </c>
      <c r="AJ63" s="168">
        <v>38596071548</v>
      </c>
      <c r="AK63" s="157">
        <v>78770</v>
      </c>
      <c r="AL63" s="168">
        <v>825064215215</v>
      </c>
      <c r="AM63" s="157"/>
      <c r="AN63" s="9"/>
      <c r="AO63" s="157">
        <v>146088</v>
      </c>
      <c r="AP63" s="168">
        <v>1796411210067</v>
      </c>
      <c r="AQ63" s="157">
        <v>64653</v>
      </c>
      <c r="AR63" s="168">
        <v>671652498497</v>
      </c>
    </row>
    <row r="64" spans="2:44" ht="15" customHeight="1" x14ac:dyDescent="0.3">
      <c r="B64" s="8" t="s">
        <v>120</v>
      </c>
      <c r="C64" s="157">
        <v>33132</v>
      </c>
      <c r="D64" s="168">
        <v>320235857607</v>
      </c>
      <c r="E64" s="157">
        <v>70550</v>
      </c>
      <c r="F64" s="168">
        <v>1184735530396</v>
      </c>
      <c r="G64" s="157">
        <v>174653</v>
      </c>
      <c r="H64" s="168">
        <v>1779825099657</v>
      </c>
      <c r="I64" s="168">
        <v>9443</v>
      </c>
      <c r="J64" s="168">
        <v>201074179929</v>
      </c>
      <c r="K64" s="157"/>
      <c r="L64" s="9"/>
      <c r="M64" s="157">
        <v>45880</v>
      </c>
      <c r="N64" s="168">
        <v>762756038089</v>
      </c>
      <c r="O64" s="157">
        <v>14557</v>
      </c>
      <c r="P64" s="168">
        <v>140994885321</v>
      </c>
      <c r="Q64" s="157">
        <v>37312</v>
      </c>
      <c r="R64" s="168">
        <v>623805994824</v>
      </c>
      <c r="S64" s="157">
        <v>47112</v>
      </c>
      <c r="T64" s="168">
        <v>473757816539</v>
      </c>
      <c r="U64" s="157">
        <v>173</v>
      </c>
      <c r="V64" s="168">
        <v>2430882145</v>
      </c>
      <c r="W64" s="157">
        <v>35060</v>
      </c>
      <c r="X64" s="168">
        <v>394137042105</v>
      </c>
      <c r="Y64" s="157">
        <v>6089</v>
      </c>
      <c r="Z64" s="168">
        <v>248780676656</v>
      </c>
      <c r="AA64" s="157"/>
      <c r="AB64" s="9"/>
      <c r="AC64" s="157">
        <v>55021</v>
      </c>
      <c r="AD64" s="168">
        <v>461208948390</v>
      </c>
      <c r="AE64" s="157"/>
      <c r="AF64" s="9"/>
      <c r="AG64" s="157">
        <v>20940</v>
      </c>
      <c r="AH64" s="168">
        <v>232092663027</v>
      </c>
      <c r="AI64" s="157">
        <v>4610</v>
      </c>
      <c r="AJ64" s="168">
        <v>40787473675</v>
      </c>
      <c r="AK64" s="157">
        <v>89490</v>
      </c>
      <c r="AL64" s="168">
        <v>1003809273589</v>
      </c>
      <c r="AM64" s="157"/>
      <c r="AN64" s="9"/>
      <c r="AO64" s="157">
        <v>169368</v>
      </c>
      <c r="AP64" s="168">
        <v>2124820003175</v>
      </c>
      <c r="AQ64" s="157">
        <v>74503</v>
      </c>
      <c r="AR64" s="168">
        <v>772201369426</v>
      </c>
    </row>
    <row r="65" spans="2:47" ht="15" customHeight="1" x14ac:dyDescent="0.3">
      <c r="B65" s="8" t="s">
        <v>121</v>
      </c>
      <c r="C65" s="157">
        <v>30447</v>
      </c>
      <c r="D65" s="168">
        <v>313722187778</v>
      </c>
      <c r="E65" s="157">
        <v>64727</v>
      </c>
      <c r="F65" s="168">
        <v>1091242847587</v>
      </c>
      <c r="G65" s="157">
        <v>161450</v>
      </c>
      <c r="H65" s="168">
        <v>1716225842937</v>
      </c>
      <c r="I65" s="168">
        <v>8726</v>
      </c>
      <c r="J65" s="168">
        <v>180137954612</v>
      </c>
      <c r="K65" s="157"/>
      <c r="L65" s="9"/>
      <c r="M65" s="157">
        <v>40711</v>
      </c>
      <c r="N65" s="168">
        <v>810424822509</v>
      </c>
      <c r="O65" s="157">
        <v>13497</v>
      </c>
      <c r="P65" s="168">
        <v>141360466286</v>
      </c>
      <c r="Q65" s="157">
        <v>34600</v>
      </c>
      <c r="R65" s="168">
        <v>521487825067</v>
      </c>
      <c r="S65" s="157">
        <v>44431</v>
      </c>
      <c r="T65" s="168">
        <v>470538040494</v>
      </c>
      <c r="U65" s="157">
        <v>202</v>
      </c>
      <c r="V65" s="168">
        <v>1817231331</v>
      </c>
      <c r="W65" s="157">
        <v>32848</v>
      </c>
      <c r="X65" s="168">
        <v>495889998035</v>
      </c>
      <c r="Y65" s="157">
        <v>6197</v>
      </c>
      <c r="Z65" s="168">
        <v>220111615148</v>
      </c>
      <c r="AA65" s="157"/>
      <c r="AB65" s="9"/>
      <c r="AC65" s="157">
        <v>52368</v>
      </c>
      <c r="AD65" s="168">
        <v>404987818435</v>
      </c>
      <c r="AE65" s="157"/>
      <c r="AF65" s="9"/>
      <c r="AG65" s="157">
        <v>20022</v>
      </c>
      <c r="AH65" s="168">
        <v>227413511110</v>
      </c>
      <c r="AI65" s="157">
        <v>4006</v>
      </c>
      <c r="AJ65" s="168">
        <v>35431033525</v>
      </c>
      <c r="AK65" s="157">
        <v>83492</v>
      </c>
      <c r="AL65" s="168">
        <v>847736961273</v>
      </c>
      <c r="AM65" s="157"/>
      <c r="AN65" s="9"/>
      <c r="AO65" s="157">
        <v>158563</v>
      </c>
      <c r="AP65" s="168">
        <v>1884438537968</v>
      </c>
      <c r="AQ65" s="157">
        <v>71049</v>
      </c>
      <c r="AR65" s="168">
        <v>750018271703</v>
      </c>
    </row>
    <row r="66" spans="2:47" ht="15" customHeight="1" x14ac:dyDescent="0.3">
      <c r="B66" s="8" t="s">
        <v>122</v>
      </c>
      <c r="C66" s="157">
        <v>27829</v>
      </c>
      <c r="D66" s="168">
        <v>295418107870</v>
      </c>
      <c r="E66" s="157">
        <v>60993</v>
      </c>
      <c r="F66" s="168">
        <v>1184469910849</v>
      </c>
      <c r="G66" s="157">
        <v>153484</v>
      </c>
      <c r="H66" s="168">
        <v>1676582604672</v>
      </c>
      <c r="I66" s="168">
        <v>8207</v>
      </c>
      <c r="J66" s="168">
        <v>171490293147</v>
      </c>
      <c r="K66" s="157"/>
      <c r="L66" s="9"/>
      <c r="M66" s="157">
        <v>37246</v>
      </c>
      <c r="N66" s="168">
        <v>744474314992</v>
      </c>
      <c r="O66" s="157">
        <v>13541</v>
      </c>
      <c r="P66" s="168">
        <v>123470683540</v>
      </c>
      <c r="Q66" s="157">
        <v>31193</v>
      </c>
      <c r="R66" s="168">
        <v>494376993056</v>
      </c>
      <c r="S66" s="157">
        <v>41840</v>
      </c>
      <c r="T66" s="168">
        <v>456197438189</v>
      </c>
      <c r="U66" s="157">
        <v>334</v>
      </c>
      <c r="V66" s="168">
        <v>2215373991</v>
      </c>
      <c r="W66" s="157">
        <v>31464</v>
      </c>
      <c r="X66" s="168">
        <v>455760340105</v>
      </c>
      <c r="Y66" s="157">
        <v>5078</v>
      </c>
      <c r="Z66" s="168">
        <v>206500679116</v>
      </c>
      <c r="AA66" s="157"/>
      <c r="AB66" s="9"/>
      <c r="AC66" s="157">
        <v>50397</v>
      </c>
      <c r="AD66" s="168">
        <v>430406873316</v>
      </c>
      <c r="AE66" s="157"/>
      <c r="AF66" s="9"/>
      <c r="AG66" s="157">
        <v>19152</v>
      </c>
      <c r="AH66" s="168">
        <v>247810024292</v>
      </c>
      <c r="AI66" s="157">
        <v>3904</v>
      </c>
      <c r="AJ66" s="168">
        <v>40298663556</v>
      </c>
      <c r="AK66" s="157">
        <v>76883</v>
      </c>
      <c r="AL66" s="168">
        <v>850395227938</v>
      </c>
      <c r="AM66" s="157"/>
      <c r="AN66" s="9"/>
      <c r="AO66" s="157">
        <v>151897</v>
      </c>
      <c r="AP66" s="168">
        <v>2167980956770</v>
      </c>
      <c r="AQ66" s="157">
        <v>67863</v>
      </c>
      <c r="AR66" s="168">
        <v>724226731012</v>
      </c>
    </row>
    <row r="67" spans="2:47" ht="15" customHeight="1" x14ac:dyDescent="0.3">
      <c r="B67" s="8" t="s">
        <v>123</v>
      </c>
      <c r="C67" s="157">
        <v>29059</v>
      </c>
      <c r="D67" s="168">
        <v>282505586584</v>
      </c>
      <c r="E67" s="157">
        <v>68818</v>
      </c>
      <c r="F67" s="168">
        <v>1163835865861</v>
      </c>
      <c r="G67" s="157">
        <v>162990</v>
      </c>
      <c r="H67" s="168">
        <v>1712257820619</v>
      </c>
      <c r="I67" s="168">
        <v>8998</v>
      </c>
      <c r="J67" s="168">
        <v>193311646856</v>
      </c>
      <c r="K67" s="157"/>
      <c r="L67" s="9"/>
      <c r="M67" s="157">
        <v>41205</v>
      </c>
      <c r="N67" s="168">
        <v>842674544626</v>
      </c>
      <c r="O67" s="157">
        <v>10668</v>
      </c>
      <c r="P67" s="168">
        <v>122815420810</v>
      </c>
      <c r="Q67" s="157">
        <v>34650</v>
      </c>
      <c r="R67" s="168">
        <v>415967003042</v>
      </c>
      <c r="S67" s="157">
        <v>44404</v>
      </c>
      <c r="T67" s="168">
        <v>456109825105</v>
      </c>
      <c r="U67" s="157">
        <v>456</v>
      </c>
      <c r="V67" s="168">
        <v>5110418871</v>
      </c>
      <c r="W67" s="157">
        <v>32442</v>
      </c>
      <c r="X67" s="168">
        <v>423382488185</v>
      </c>
      <c r="Y67" s="157">
        <v>5655</v>
      </c>
      <c r="Z67" s="168">
        <v>222862541246</v>
      </c>
      <c r="AA67" s="157"/>
      <c r="AB67" s="9"/>
      <c r="AC67" s="157">
        <v>53550</v>
      </c>
      <c r="AD67" s="168">
        <v>442597887485</v>
      </c>
      <c r="AE67" s="157"/>
      <c r="AF67" s="9"/>
      <c r="AG67" s="157">
        <v>20179</v>
      </c>
      <c r="AH67" s="168">
        <v>260938426101</v>
      </c>
      <c r="AI67" s="157">
        <v>4123</v>
      </c>
      <c r="AJ67" s="168">
        <v>42284805073</v>
      </c>
      <c r="AK67" s="157">
        <v>83636</v>
      </c>
      <c r="AL67" s="168">
        <v>957859901137</v>
      </c>
      <c r="AM67" s="157"/>
      <c r="AN67" s="9"/>
      <c r="AO67" s="157">
        <v>153921</v>
      </c>
      <c r="AP67" s="168">
        <v>2015189433722</v>
      </c>
      <c r="AQ67" s="157">
        <v>69895</v>
      </c>
      <c r="AR67" s="168">
        <v>777566639803</v>
      </c>
    </row>
    <row r="68" spans="2:47" ht="15" customHeight="1" x14ac:dyDescent="0.3">
      <c r="B68" s="8" t="s">
        <v>124</v>
      </c>
      <c r="C68" s="157">
        <v>26177</v>
      </c>
      <c r="D68" s="168">
        <v>277735928162</v>
      </c>
      <c r="E68" s="157">
        <v>58983</v>
      </c>
      <c r="F68" s="168">
        <v>917965318584</v>
      </c>
      <c r="G68" s="157">
        <v>143420</v>
      </c>
      <c r="H68" s="168">
        <v>1551272546600</v>
      </c>
      <c r="I68" s="168">
        <v>8509</v>
      </c>
      <c r="J68" s="168">
        <v>195290578654</v>
      </c>
      <c r="K68" s="157"/>
      <c r="L68" s="9"/>
      <c r="M68" s="157">
        <v>35831</v>
      </c>
      <c r="N68" s="168">
        <v>677691139177</v>
      </c>
      <c r="O68" s="157">
        <v>9187</v>
      </c>
      <c r="P68" s="168">
        <v>98797995884</v>
      </c>
      <c r="Q68" s="157">
        <v>32771</v>
      </c>
      <c r="R68" s="168">
        <v>408943612426</v>
      </c>
      <c r="S68" s="157">
        <v>39008</v>
      </c>
      <c r="T68" s="168">
        <v>425713165280</v>
      </c>
      <c r="U68" s="157">
        <v>494</v>
      </c>
      <c r="V68" s="168">
        <v>2876486143</v>
      </c>
      <c r="W68" s="157">
        <v>28737</v>
      </c>
      <c r="X68" s="168">
        <v>360397594611</v>
      </c>
      <c r="Y68" s="157">
        <v>5327</v>
      </c>
      <c r="Z68" s="168">
        <v>202477326981</v>
      </c>
      <c r="AA68" s="157"/>
      <c r="AB68" s="9"/>
      <c r="AC68" s="157">
        <v>47796</v>
      </c>
      <c r="AD68" s="168">
        <v>367109082968</v>
      </c>
      <c r="AE68" s="157"/>
      <c r="AF68" s="9"/>
      <c r="AG68" s="157">
        <v>17593</v>
      </c>
      <c r="AH68" s="168">
        <v>229241107673</v>
      </c>
      <c r="AI68" s="157">
        <v>3456</v>
      </c>
      <c r="AJ68" s="168">
        <v>34719990710</v>
      </c>
      <c r="AK68" s="157">
        <v>69911</v>
      </c>
      <c r="AL68" s="168">
        <v>780003724356</v>
      </c>
      <c r="AM68" s="157"/>
      <c r="AN68" s="9"/>
      <c r="AO68" s="157">
        <v>139534</v>
      </c>
      <c r="AP68" s="168">
        <v>1980429860758</v>
      </c>
      <c r="AQ68" s="157">
        <v>62325</v>
      </c>
      <c r="AR68" s="168">
        <v>710922412132</v>
      </c>
    </row>
    <row r="69" spans="2:47" ht="15" customHeight="1" x14ac:dyDescent="0.3">
      <c r="B69" s="8" t="s">
        <v>145</v>
      </c>
      <c r="C69" s="157">
        <v>27313</v>
      </c>
      <c r="D69" s="168">
        <v>305410989176</v>
      </c>
      <c r="E69" s="157">
        <v>61316</v>
      </c>
      <c r="F69" s="168">
        <v>982794193349</v>
      </c>
      <c r="G69" s="157">
        <v>147667</v>
      </c>
      <c r="H69" s="168">
        <v>1587192323773</v>
      </c>
      <c r="I69" s="168">
        <v>8238</v>
      </c>
      <c r="J69" s="168">
        <v>179359511792</v>
      </c>
      <c r="K69" s="157"/>
      <c r="L69" s="9"/>
      <c r="M69" s="157">
        <v>37713</v>
      </c>
      <c r="N69" s="168">
        <v>749060288757</v>
      </c>
      <c r="O69" s="157">
        <v>9805</v>
      </c>
      <c r="P69" s="168">
        <v>133524545430</v>
      </c>
      <c r="Q69" s="157">
        <v>34627</v>
      </c>
      <c r="R69" s="168">
        <v>392808544363</v>
      </c>
      <c r="S69" s="157">
        <v>40436</v>
      </c>
      <c r="T69" s="168">
        <v>431824098328</v>
      </c>
      <c r="U69" s="157">
        <v>469</v>
      </c>
      <c r="V69" s="168">
        <v>3732097750</v>
      </c>
      <c r="W69" s="157">
        <v>30297</v>
      </c>
      <c r="X69" s="168">
        <v>417854608299</v>
      </c>
      <c r="Y69" s="157">
        <v>5414</v>
      </c>
      <c r="Z69" s="168">
        <v>202899178557</v>
      </c>
      <c r="AA69" s="157"/>
      <c r="AB69" s="9"/>
      <c r="AC69" s="157">
        <v>50375</v>
      </c>
      <c r="AD69" s="168">
        <v>415349416541</v>
      </c>
      <c r="AE69" s="157"/>
      <c r="AF69" s="9"/>
      <c r="AG69" s="157">
        <v>18452</v>
      </c>
      <c r="AH69" s="168">
        <v>245319792774</v>
      </c>
      <c r="AI69" s="157">
        <v>3801</v>
      </c>
      <c r="AJ69" s="168">
        <v>38601879575</v>
      </c>
      <c r="AK69" s="157">
        <v>72233</v>
      </c>
      <c r="AL69" s="168">
        <v>797244246132</v>
      </c>
      <c r="AM69" s="157"/>
      <c r="AN69" s="9"/>
      <c r="AO69" s="157">
        <v>145591</v>
      </c>
      <c r="AP69" s="168">
        <v>1781139684088</v>
      </c>
      <c r="AQ69" s="157">
        <v>64211</v>
      </c>
      <c r="AR69" s="168">
        <v>710966376881</v>
      </c>
    </row>
    <row r="70" spans="2:47" ht="15" customHeight="1" x14ac:dyDescent="0.3">
      <c r="B70" s="8" t="s">
        <v>146</v>
      </c>
      <c r="C70" s="157">
        <v>26307</v>
      </c>
      <c r="D70" s="168">
        <v>283272909726</v>
      </c>
      <c r="E70" s="157">
        <v>62187</v>
      </c>
      <c r="F70" s="168">
        <v>1001195604856</v>
      </c>
      <c r="G70" s="157">
        <v>151043</v>
      </c>
      <c r="H70" s="168">
        <v>1640257535102</v>
      </c>
      <c r="I70" s="168">
        <v>8935</v>
      </c>
      <c r="J70" s="168">
        <v>185506853891</v>
      </c>
      <c r="K70" s="157"/>
      <c r="L70" s="9"/>
      <c r="M70" s="157">
        <v>39191</v>
      </c>
      <c r="N70" s="168">
        <v>737033370410</v>
      </c>
      <c r="O70" s="157">
        <v>9860</v>
      </c>
      <c r="P70" s="168">
        <v>111147438960</v>
      </c>
      <c r="Q70" s="157">
        <v>32466</v>
      </c>
      <c r="R70" s="168">
        <v>400798177630</v>
      </c>
      <c r="S70" s="157">
        <v>42938</v>
      </c>
      <c r="T70" s="168">
        <v>465158626538</v>
      </c>
      <c r="U70" s="157">
        <v>272</v>
      </c>
      <c r="V70" s="168">
        <v>2725557635</v>
      </c>
      <c r="W70" s="157">
        <v>30074</v>
      </c>
      <c r="X70" s="168">
        <v>385310242666</v>
      </c>
      <c r="Y70" s="157">
        <v>5165</v>
      </c>
      <c r="Z70" s="168">
        <v>202879886810</v>
      </c>
      <c r="AA70" s="157"/>
      <c r="AB70" s="9"/>
      <c r="AC70" s="157">
        <v>51050</v>
      </c>
      <c r="AD70" s="168">
        <v>421323253785</v>
      </c>
      <c r="AE70" s="157"/>
      <c r="AF70" s="9"/>
      <c r="AG70" s="157">
        <v>19175</v>
      </c>
      <c r="AH70" s="168">
        <v>252266151194</v>
      </c>
      <c r="AI70" s="157">
        <v>3952</v>
      </c>
      <c r="AJ70" s="168">
        <v>35163521876</v>
      </c>
      <c r="AK70" s="157">
        <v>73660</v>
      </c>
      <c r="AL70" s="168">
        <v>829520184814</v>
      </c>
      <c r="AM70" s="157"/>
      <c r="AN70" s="9"/>
      <c r="AO70" s="157">
        <v>147120</v>
      </c>
      <c r="AP70" s="168">
        <v>1831047346378</v>
      </c>
      <c r="AQ70" s="157">
        <v>63840</v>
      </c>
      <c r="AR70" s="168">
        <v>689687804134</v>
      </c>
    </row>
    <row r="71" spans="2:47" ht="15" customHeight="1" x14ac:dyDescent="0.3">
      <c r="B71" s="8" t="s">
        <v>148</v>
      </c>
      <c r="C71" s="157">
        <v>26389</v>
      </c>
      <c r="D71" s="168">
        <v>329946233971</v>
      </c>
      <c r="E71" s="157">
        <v>61971</v>
      </c>
      <c r="F71" s="168">
        <v>1089079774549</v>
      </c>
      <c r="G71" s="157">
        <v>146349</v>
      </c>
      <c r="H71" s="168">
        <v>1582016703453</v>
      </c>
      <c r="I71" s="168">
        <v>9722</v>
      </c>
      <c r="J71" s="168">
        <v>197397868588</v>
      </c>
      <c r="K71" s="157"/>
      <c r="L71" s="9"/>
      <c r="M71" s="157">
        <v>37940</v>
      </c>
      <c r="N71" s="168">
        <v>778694556934</v>
      </c>
      <c r="O71" s="157">
        <v>8753</v>
      </c>
      <c r="P71" s="168">
        <v>109932619318</v>
      </c>
      <c r="Q71" s="157">
        <v>32819</v>
      </c>
      <c r="R71" s="168">
        <v>387049402987</v>
      </c>
      <c r="S71" s="157">
        <v>41004</v>
      </c>
      <c r="T71" s="168">
        <v>466201836944</v>
      </c>
      <c r="U71" s="157">
        <v>63</v>
      </c>
      <c r="V71" s="168">
        <v>1096541076</v>
      </c>
      <c r="W71" s="157">
        <v>30684</v>
      </c>
      <c r="X71" s="168">
        <v>438658409982</v>
      </c>
      <c r="Y71" s="157">
        <v>5161</v>
      </c>
      <c r="Z71" s="168">
        <v>210332658828</v>
      </c>
      <c r="AA71" s="157"/>
      <c r="AB71" s="9"/>
      <c r="AC71" s="157">
        <v>49506</v>
      </c>
      <c r="AD71" s="168">
        <v>422514057521</v>
      </c>
      <c r="AE71" s="157"/>
      <c r="AF71" s="9"/>
      <c r="AG71" s="157">
        <v>19207</v>
      </c>
      <c r="AH71" s="168">
        <v>261950525621</v>
      </c>
      <c r="AI71" s="157">
        <v>3648</v>
      </c>
      <c r="AJ71" s="168">
        <v>35579783242</v>
      </c>
      <c r="AK71" s="157">
        <v>72707</v>
      </c>
      <c r="AL71" s="168">
        <v>833066776804</v>
      </c>
      <c r="AM71" s="157"/>
      <c r="AN71" s="9"/>
      <c r="AO71" s="157">
        <v>145948</v>
      </c>
      <c r="AP71" s="168">
        <v>2085615051396</v>
      </c>
      <c r="AQ71" s="157">
        <v>63469</v>
      </c>
      <c r="AR71" s="168">
        <v>695117063269</v>
      </c>
    </row>
    <row r="72" spans="2:47" ht="15" customHeight="1" x14ac:dyDescent="0.3">
      <c r="B72" s="8" t="s">
        <v>171</v>
      </c>
      <c r="C72" s="157">
        <v>23860</v>
      </c>
      <c r="D72" s="168">
        <v>271367715329</v>
      </c>
      <c r="E72" s="157">
        <v>56729</v>
      </c>
      <c r="F72" s="168">
        <v>1001786928143</v>
      </c>
      <c r="G72" s="157">
        <v>129656</v>
      </c>
      <c r="H72" s="168">
        <v>1375214455686</v>
      </c>
      <c r="I72" s="168">
        <v>9380</v>
      </c>
      <c r="J72" s="168">
        <v>198764315123</v>
      </c>
      <c r="K72" s="157"/>
      <c r="L72" s="9"/>
      <c r="M72" s="157">
        <v>34404</v>
      </c>
      <c r="N72" s="168">
        <v>692522055553</v>
      </c>
      <c r="O72" s="157">
        <v>7694</v>
      </c>
      <c r="P72" s="168">
        <v>92009615175</v>
      </c>
      <c r="Q72" s="157">
        <v>31912</v>
      </c>
      <c r="R72" s="168">
        <v>358750479042</v>
      </c>
      <c r="S72" s="157">
        <v>38475</v>
      </c>
      <c r="T72" s="168">
        <v>426171228135</v>
      </c>
      <c r="U72" s="157">
        <v>29</v>
      </c>
      <c r="V72" s="168">
        <v>871235222</v>
      </c>
      <c r="W72" s="157">
        <v>28730</v>
      </c>
      <c r="X72" s="168">
        <v>366709000012</v>
      </c>
      <c r="Y72" s="157">
        <v>4903</v>
      </c>
      <c r="Z72" s="168">
        <v>187432708504</v>
      </c>
      <c r="AA72" s="157"/>
      <c r="AB72" s="9"/>
      <c r="AC72" s="157">
        <v>46280</v>
      </c>
      <c r="AD72" s="168">
        <v>394840100090</v>
      </c>
      <c r="AE72" s="157"/>
      <c r="AF72" s="9"/>
      <c r="AG72" s="157">
        <v>17157</v>
      </c>
      <c r="AH72" s="168">
        <v>272139891733</v>
      </c>
      <c r="AI72" s="157">
        <v>3228</v>
      </c>
      <c r="AJ72" s="168">
        <v>30853741835</v>
      </c>
      <c r="AK72" s="157">
        <v>66958</v>
      </c>
      <c r="AL72" s="168">
        <v>728356080500</v>
      </c>
      <c r="AM72" s="157"/>
      <c r="AN72" s="9"/>
      <c r="AO72" s="157">
        <v>131087</v>
      </c>
      <c r="AP72" s="168">
        <v>1530512462755</v>
      </c>
      <c r="AQ72" s="157">
        <v>58957</v>
      </c>
      <c r="AR72" s="168">
        <v>622079815593</v>
      </c>
      <c r="AS72" s="48"/>
      <c r="AT72" s="48"/>
      <c r="AU72" s="48"/>
    </row>
    <row r="73" spans="2:47" ht="15" customHeight="1" x14ac:dyDescent="0.3">
      <c r="B73" s="8" t="s">
        <v>172</v>
      </c>
      <c r="C73" s="157">
        <v>27216</v>
      </c>
      <c r="D73" s="168">
        <v>347804743751</v>
      </c>
      <c r="E73" s="157">
        <v>68231</v>
      </c>
      <c r="F73" s="168">
        <v>1179553426360</v>
      </c>
      <c r="G73" s="157">
        <v>157299</v>
      </c>
      <c r="H73" s="168">
        <v>1660081428747</v>
      </c>
      <c r="I73" s="168">
        <v>12113</v>
      </c>
      <c r="J73" s="168">
        <v>240213632182</v>
      </c>
      <c r="K73" s="157"/>
      <c r="L73" s="9"/>
      <c r="M73" s="157">
        <v>41460</v>
      </c>
      <c r="N73" s="168">
        <v>845883635768</v>
      </c>
      <c r="O73" s="157">
        <v>9225</v>
      </c>
      <c r="P73" s="168">
        <v>102230514550</v>
      </c>
      <c r="Q73" s="157">
        <v>36673</v>
      </c>
      <c r="R73" s="168">
        <v>438419600543</v>
      </c>
      <c r="S73" s="157">
        <v>46448</v>
      </c>
      <c r="T73" s="168">
        <v>520340355761</v>
      </c>
      <c r="U73" s="157">
        <v>36</v>
      </c>
      <c r="V73" s="168">
        <v>559010807</v>
      </c>
      <c r="W73" s="157">
        <v>34263</v>
      </c>
      <c r="X73" s="168">
        <v>436340504768</v>
      </c>
      <c r="Y73" s="157">
        <v>5566</v>
      </c>
      <c r="Z73" s="168">
        <v>211432093029</v>
      </c>
      <c r="AA73" s="157"/>
      <c r="AB73" s="9"/>
      <c r="AC73" s="157">
        <v>55009</v>
      </c>
      <c r="AD73" s="168">
        <v>441222717789</v>
      </c>
      <c r="AE73" s="157"/>
      <c r="AF73" s="9"/>
      <c r="AG73" s="157">
        <v>21501</v>
      </c>
      <c r="AH73" s="168">
        <v>328539943707</v>
      </c>
      <c r="AI73" s="157">
        <v>3825</v>
      </c>
      <c r="AJ73" s="168">
        <v>33172427088</v>
      </c>
      <c r="AK73" s="157">
        <v>81432</v>
      </c>
      <c r="AL73" s="168">
        <v>896440196409</v>
      </c>
      <c r="AM73" s="157"/>
      <c r="AN73" s="9"/>
      <c r="AO73" s="157">
        <v>156541</v>
      </c>
      <c r="AP73" s="168">
        <v>2039639423179</v>
      </c>
      <c r="AQ73" s="157">
        <v>69958</v>
      </c>
      <c r="AR73" s="168">
        <v>772616807202</v>
      </c>
    </row>
    <row r="74" spans="2:47" ht="15" customHeight="1" x14ac:dyDescent="0.3">
      <c r="B74" s="8" t="s">
        <v>173</v>
      </c>
      <c r="C74" s="157">
        <v>25458</v>
      </c>
      <c r="D74" s="168">
        <v>329649892924</v>
      </c>
      <c r="E74" s="157">
        <v>59125</v>
      </c>
      <c r="F74" s="168">
        <v>1039800163270</v>
      </c>
      <c r="G74" s="157">
        <v>142417</v>
      </c>
      <c r="H74" s="168">
        <v>1468334109554</v>
      </c>
      <c r="I74" s="168">
        <v>12616</v>
      </c>
      <c r="J74" s="168">
        <v>240150333667</v>
      </c>
      <c r="K74" s="157"/>
      <c r="L74" s="9"/>
      <c r="M74" s="157">
        <v>37169</v>
      </c>
      <c r="N74" s="168">
        <v>764273765747</v>
      </c>
      <c r="O74" s="157">
        <v>8278</v>
      </c>
      <c r="P74" s="168">
        <v>95798186110</v>
      </c>
      <c r="Q74" s="157">
        <v>33019</v>
      </c>
      <c r="R74" s="168">
        <v>390280306130</v>
      </c>
      <c r="S74" s="157">
        <v>42212</v>
      </c>
      <c r="T74" s="168">
        <v>470692482985</v>
      </c>
      <c r="U74" s="157">
        <v>5</v>
      </c>
      <c r="V74" s="168">
        <v>439744727</v>
      </c>
      <c r="W74" s="157">
        <v>31015</v>
      </c>
      <c r="X74" s="168">
        <v>427235950497</v>
      </c>
      <c r="Y74" s="157">
        <v>5153</v>
      </c>
      <c r="Z74" s="168">
        <v>199901835091</v>
      </c>
      <c r="AA74" s="157"/>
      <c r="AB74" s="9"/>
      <c r="AC74" s="157">
        <v>50279</v>
      </c>
      <c r="AD74" s="168">
        <v>407887067624</v>
      </c>
      <c r="AE74" s="157"/>
      <c r="AF74" s="9"/>
      <c r="AG74" s="157">
        <v>19393</v>
      </c>
      <c r="AH74" s="168">
        <v>259247775717</v>
      </c>
      <c r="AI74" s="157">
        <v>3509</v>
      </c>
      <c r="AJ74" s="168">
        <v>35470789909</v>
      </c>
      <c r="AK74" s="157">
        <v>71255</v>
      </c>
      <c r="AL74" s="168">
        <v>788612311515</v>
      </c>
      <c r="AM74" s="157"/>
      <c r="AN74" s="9"/>
      <c r="AO74" s="157">
        <v>141537</v>
      </c>
      <c r="AP74" s="168">
        <v>1696451688748</v>
      </c>
      <c r="AQ74" s="157">
        <v>64861</v>
      </c>
      <c r="AR74" s="168">
        <v>705304039931</v>
      </c>
    </row>
    <row r="75" spans="2:47" ht="15" customHeight="1" x14ac:dyDescent="0.3">
      <c r="B75" s="8" t="s">
        <v>174</v>
      </c>
      <c r="C75" s="157">
        <v>25758</v>
      </c>
      <c r="D75" s="168">
        <v>347116595650</v>
      </c>
      <c r="E75" s="157">
        <v>62840</v>
      </c>
      <c r="F75" s="168">
        <v>1051081124489</v>
      </c>
      <c r="G75" s="157">
        <v>148108</v>
      </c>
      <c r="H75" s="168">
        <v>1570822872083</v>
      </c>
      <c r="I75" s="168">
        <v>11631</v>
      </c>
      <c r="J75" s="168">
        <v>234554841637</v>
      </c>
      <c r="K75" s="157"/>
      <c r="L75" s="9"/>
      <c r="M75" s="157">
        <v>38555</v>
      </c>
      <c r="N75" s="168">
        <v>737752992730</v>
      </c>
      <c r="O75" s="157">
        <v>8156</v>
      </c>
      <c r="P75" s="168">
        <v>110779732350</v>
      </c>
      <c r="Q75" s="157">
        <v>32754</v>
      </c>
      <c r="R75" s="168">
        <v>370002410355</v>
      </c>
      <c r="S75" s="157">
        <v>44891</v>
      </c>
      <c r="T75" s="168">
        <v>477185894423</v>
      </c>
      <c r="U75" s="157">
        <v>9</v>
      </c>
      <c r="V75" s="168">
        <v>1843085812</v>
      </c>
      <c r="W75" s="157">
        <v>32600</v>
      </c>
      <c r="X75" s="168">
        <v>416422874034</v>
      </c>
      <c r="Y75" s="157">
        <v>5176</v>
      </c>
      <c r="Z75" s="168">
        <v>199541715537</v>
      </c>
      <c r="AA75" s="157"/>
      <c r="AB75" s="9"/>
      <c r="AC75" s="157">
        <v>53206</v>
      </c>
      <c r="AD75" s="168">
        <v>481889438972</v>
      </c>
      <c r="AE75" s="157"/>
      <c r="AF75" s="9"/>
      <c r="AG75" s="157">
        <v>19723</v>
      </c>
      <c r="AH75" s="168">
        <v>262038233444</v>
      </c>
      <c r="AI75" s="157">
        <v>3745</v>
      </c>
      <c r="AJ75" s="168">
        <v>27401494886</v>
      </c>
      <c r="AK75" s="157">
        <v>72883</v>
      </c>
      <c r="AL75" s="168">
        <v>833331185448</v>
      </c>
      <c r="AM75" s="157"/>
      <c r="AN75" s="9"/>
      <c r="AO75" s="157">
        <v>146205</v>
      </c>
      <c r="AP75" s="168">
        <v>1839555847016</v>
      </c>
      <c r="AQ75" s="157">
        <v>66227</v>
      </c>
      <c r="AR75" s="168">
        <v>757913590019</v>
      </c>
    </row>
    <row r="76" spans="2:47" ht="15" customHeight="1" x14ac:dyDescent="0.3">
      <c r="B76" s="8" t="s">
        <v>175</v>
      </c>
      <c r="C76" s="157">
        <v>27135</v>
      </c>
      <c r="D76" s="168">
        <v>357568290228</v>
      </c>
      <c r="E76" s="157">
        <v>66684</v>
      </c>
      <c r="F76" s="168">
        <v>1062959594351</v>
      </c>
      <c r="G76" s="157">
        <v>152213</v>
      </c>
      <c r="H76" s="168">
        <v>1608627782290</v>
      </c>
      <c r="I76" s="168">
        <v>14090</v>
      </c>
      <c r="J76" s="168">
        <v>258970200544</v>
      </c>
      <c r="K76" s="157"/>
      <c r="L76" s="9"/>
      <c r="M76" s="157">
        <v>41786</v>
      </c>
      <c r="N76" s="168">
        <v>845886162932</v>
      </c>
      <c r="O76" s="157">
        <v>8852</v>
      </c>
      <c r="P76" s="168">
        <v>122680384747</v>
      </c>
      <c r="Q76" s="157">
        <v>34890</v>
      </c>
      <c r="R76" s="168">
        <v>446994272976</v>
      </c>
      <c r="S76" s="157">
        <v>46207</v>
      </c>
      <c r="T76" s="168">
        <v>475409896530</v>
      </c>
      <c r="U76" s="157">
        <v>11</v>
      </c>
      <c r="V76" s="168">
        <v>2082392917</v>
      </c>
      <c r="W76" s="157">
        <v>33518</v>
      </c>
      <c r="X76" s="168">
        <v>435032641073</v>
      </c>
      <c r="Y76" s="157">
        <v>5274</v>
      </c>
      <c r="Z76" s="168">
        <v>199450352428</v>
      </c>
      <c r="AA76" s="157"/>
      <c r="AB76" s="9"/>
      <c r="AC76" s="157">
        <v>55805</v>
      </c>
      <c r="AD76" s="168">
        <v>486512574053</v>
      </c>
      <c r="AE76" s="157"/>
      <c r="AF76" s="9"/>
      <c r="AG76" s="157">
        <v>20751</v>
      </c>
      <c r="AH76" s="168">
        <v>290523259262</v>
      </c>
      <c r="AI76" s="157">
        <v>3581</v>
      </c>
      <c r="AJ76" s="168">
        <v>29917128875</v>
      </c>
      <c r="AK76" s="157">
        <v>76015</v>
      </c>
      <c r="AL76" s="168">
        <v>891507318718</v>
      </c>
      <c r="AM76" s="157"/>
      <c r="AN76" s="9"/>
      <c r="AO76" s="157">
        <v>154702</v>
      </c>
      <c r="AP76" s="168">
        <v>1940414143542</v>
      </c>
      <c r="AQ76" s="157">
        <v>68003</v>
      </c>
      <c r="AR76" s="168">
        <v>773267182544</v>
      </c>
    </row>
    <row r="77" spans="2:47" ht="15" customHeight="1" x14ac:dyDescent="0.3">
      <c r="B77" s="8" t="s">
        <v>179</v>
      </c>
      <c r="C77" s="157">
        <v>25473</v>
      </c>
      <c r="D77" s="168">
        <v>306400271443</v>
      </c>
      <c r="E77" s="157">
        <v>62161</v>
      </c>
      <c r="F77" s="168">
        <v>980410481364</v>
      </c>
      <c r="G77" s="157">
        <v>141165</v>
      </c>
      <c r="H77" s="168">
        <v>1491425963564</v>
      </c>
      <c r="I77" s="168">
        <v>13506</v>
      </c>
      <c r="J77" s="168">
        <v>239610123544</v>
      </c>
      <c r="K77" s="157"/>
      <c r="L77" s="9"/>
      <c r="M77" s="157">
        <v>37426</v>
      </c>
      <c r="N77" s="168">
        <v>763644806598</v>
      </c>
      <c r="O77" s="157">
        <v>7699</v>
      </c>
      <c r="P77" s="168">
        <v>92649263315</v>
      </c>
      <c r="Q77" s="157">
        <v>32011</v>
      </c>
      <c r="R77" s="168">
        <v>363114112427</v>
      </c>
      <c r="S77" s="157">
        <v>42720</v>
      </c>
      <c r="T77" s="168">
        <v>468864271177</v>
      </c>
      <c r="U77" s="157">
        <v>4</v>
      </c>
      <c r="V77" s="168">
        <v>381280400</v>
      </c>
      <c r="W77" s="157">
        <v>31549</v>
      </c>
      <c r="X77" s="168">
        <v>395459312264</v>
      </c>
      <c r="Y77" s="157">
        <v>5008</v>
      </c>
      <c r="Z77" s="168">
        <v>196744346185</v>
      </c>
      <c r="AA77" s="157"/>
      <c r="AB77" s="9"/>
      <c r="AC77" s="157">
        <v>52202</v>
      </c>
      <c r="AD77" s="168">
        <v>452088229766</v>
      </c>
      <c r="AE77" s="157"/>
      <c r="AF77" s="9"/>
      <c r="AG77" s="157">
        <v>19386</v>
      </c>
      <c r="AH77" s="168">
        <v>266102467111</v>
      </c>
      <c r="AI77" s="157">
        <v>3295</v>
      </c>
      <c r="AJ77" s="168">
        <v>31856022870</v>
      </c>
      <c r="AK77" s="157">
        <v>70228</v>
      </c>
      <c r="AL77" s="168">
        <v>757806456050</v>
      </c>
      <c r="AM77" s="157"/>
      <c r="AN77" s="9"/>
      <c r="AO77" s="157">
        <v>140174</v>
      </c>
      <c r="AP77" s="168">
        <v>1852313350152</v>
      </c>
      <c r="AQ77" s="157">
        <v>63330</v>
      </c>
      <c r="AR77" s="168">
        <v>743417290426</v>
      </c>
    </row>
    <row r="78" spans="2:47" ht="15" customHeight="1" x14ac:dyDescent="0.3">
      <c r="B78" s="8" t="s">
        <v>180</v>
      </c>
      <c r="C78" s="157">
        <v>27268</v>
      </c>
      <c r="D78" s="168">
        <v>314193320438</v>
      </c>
      <c r="E78" s="157">
        <v>66442</v>
      </c>
      <c r="F78" s="168">
        <v>1134564851431</v>
      </c>
      <c r="G78" s="157">
        <v>152789</v>
      </c>
      <c r="H78" s="168">
        <v>1669514137936</v>
      </c>
      <c r="I78" s="168">
        <v>14908</v>
      </c>
      <c r="J78" s="168">
        <v>256280182038</v>
      </c>
      <c r="K78" s="157"/>
      <c r="L78" s="9"/>
      <c r="M78" s="157">
        <v>41025</v>
      </c>
      <c r="N78" s="168">
        <v>871470295904</v>
      </c>
      <c r="O78" s="157">
        <v>7399</v>
      </c>
      <c r="P78" s="168">
        <v>93225108986</v>
      </c>
      <c r="Q78" s="157">
        <v>32811</v>
      </c>
      <c r="R78" s="168">
        <v>391670276235</v>
      </c>
      <c r="S78" s="157">
        <v>46136</v>
      </c>
      <c r="T78" s="168">
        <v>538470484974</v>
      </c>
      <c r="U78" s="157">
        <v>5</v>
      </c>
      <c r="V78" s="168">
        <v>334140000</v>
      </c>
      <c r="W78" s="157">
        <v>33993</v>
      </c>
      <c r="X78" s="168">
        <v>458938534945</v>
      </c>
      <c r="Y78" s="157">
        <v>5090</v>
      </c>
      <c r="Z78" s="168">
        <v>181873343955</v>
      </c>
      <c r="AA78" s="157"/>
      <c r="AB78" s="9"/>
      <c r="AC78" s="157">
        <v>57803</v>
      </c>
      <c r="AD78" s="168">
        <v>587365253878</v>
      </c>
      <c r="AE78" s="157"/>
      <c r="AF78" s="9"/>
      <c r="AG78" s="157">
        <v>20768</v>
      </c>
      <c r="AH78" s="168">
        <v>264974822171</v>
      </c>
      <c r="AI78" s="157">
        <v>3658</v>
      </c>
      <c r="AJ78" s="168">
        <v>31322223318</v>
      </c>
      <c r="AK78" s="157">
        <v>74955</v>
      </c>
      <c r="AL78" s="168">
        <v>904100151320</v>
      </c>
      <c r="AM78" s="157"/>
      <c r="AN78" s="9"/>
      <c r="AO78" s="157">
        <v>153283</v>
      </c>
      <c r="AP78" s="168">
        <v>2079253902378</v>
      </c>
      <c r="AQ78" s="157">
        <v>69495</v>
      </c>
      <c r="AR78" s="168">
        <v>820874774456</v>
      </c>
      <c r="AS78" s="48"/>
      <c r="AT78" s="48"/>
    </row>
    <row r="79" spans="2:47" ht="15" customHeight="1" x14ac:dyDescent="0.3">
      <c r="B79" s="8" t="s">
        <v>181</v>
      </c>
      <c r="C79" s="157">
        <v>24763</v>
      </c>
      <c r="D79" s="168">
        <v>319505123239</v>
      </c>
      <c r="E79" s="157">
        <v>64849</v>
      </c>
      <c r="F79" s="168">
        <v>1137626958051</v>
      </c>
      <c r="G79" s="157">
        <v>142222</v>
      </c>
      <c r="H79" s="168">
        <v>1643216829378</v>
      </c>
      <c r="I79" s="168">
        <v>12373</v>
      </c>
      <c r="J79" s="168">
        <v>248390686310</v>
      </c>
      <c r="K79" s="157"/>
      <c r="L79" s="9"/>
      <c r="M79" s="157">
        <v>36906</v>
      </c>
      <c r="N79" s="168">
        <v>864512251696</v>
      </c>
      <c r="O79" s="157">
        <v>7285</v>
      </c>
      <c r="P79" s="168">
        <v>103889872062</v>
      </c>
      <c r="Q79" s="157">
        <v>32943</v>
      </c>
      <c r="R79" s="168">
        <v>431159287070</v>
      </c>
      <c r="S79" s="157">
        <v>43087</v>
      </c>
      <c r="T79" s="168">
        <v>461385147741</v>
      </c>
      <c r="U79" s="157">
        <v>10</v>
      </c>
      <c r="V79" s="168">
        <v>1039500000</v>
      </c>
      <c r="W79" s="157">
        <v>29027</v>
      </c>
      <c r="X79" s="168">
        <v>365760438797</v>
      </c>
      <c r="Y79" s="157">
        <v>4881</v>
      </c>
      <c r="Z79" s="168">
        <v>206814595456</v>
      </c>
      <c r="AA79" s="157"/>
      <c r="AB79" s="9"/>
      <c r="AC79" s="157">
        <v>49737</v>
      </c>
      <c r="AD79" s="168">
        <v>474091618711</v>
      </c>
      <c r="AE79" s="157"/>
      <c r="AF79" s="9"/>
      <c r="AG79" s="157">
        <v>18522</v>
      </c>
      <c r="AH79" s="168">
        <v>247841824652</v>
      </c>
      <c r="AI79" s="157">
        <v>3184</v>
      </c>
      <c r="AJ79" s="168">
        <v>26222127152</v>
      </c>
      <c r="AK79" s="157">
        <v>67391</v>
      </c>
      <c r="AL79" s="168">
        <v>814728431335</v>
      </c>
      <c r="AM79" s="157"/>
      <c r="AN79" s="9"/>
      <c r="AO79" s="157">
        <v>134808</v>
      </c>
      <c r="AP79" s="168">
        <v>1951479069524</v>
      </c>
      <c r="AQ79" s="157">
        <v>61462</v>
      </c>
      <c r="AR79" s="168">
        <v>753859160266</v>
      </c>
      <c r="AS79" s="48"/>
      <c r="AT79" s="48"/>
      <c r="AU79" s="48"/>
    </row>
    <row r="80" spans="2:47" ht="15" customHeight="1" x14ac:dyDescent="0.3">
      <c r="B80" s="8" t="s">
        <v>182</v>
      </c>
      <c r="C80" s="157">
        <v>23034</v>
      </c>
      <c r="D80" s="168">
        <v>276600365230</v>
      </c>
      <c r="E80" s="157">
        <v>58650</v>
      </c>
      <c r="F80" s="168">
        <v>986994863397</v>
      </c>
      <c r="G80" s="157">
        <v>127685</v>
      </c>
      <c r="H80" s="168">
        <v>1432245742516</v>
      </c>
      <c r="I80" s="168">
        <v>12912</v>
      </c>
      <c r="J80" s="168">
        <v>202645753786</v>
      </c>
      <c r="K80" s="157"/>
      <c r="L80" s="9"/>
      <c r="M80" s="157">
        <v>32369</v>
      </c>
      <c r="N80" s="168">
        <v>765736124713</v>
      </c>
      <c r="O80" s="157">
        <v>6735</v>
      </c>
      <c r="P80" s="168">
        <v>71133895374</v>
      </c>
      <c r="Q80" s="157">
        <v>32099</v>
      </c>
      <c r="R80" s="168">
        <v>406294436200</v>
      </c>
      <c r="S80" s="157">
        <v>39227</v>
      </c>
      <c r="T80" s="168">
        <v>453480576908</v>
      </c>
      <c r="U80" s="157">
        <v>10</v>
      </c>
      <c r="V80" s="168">
        <v>5926605000</v>
      </c>
      <c r="W80" s="157">
        <v>27392</v>
      </c>
      <c r="X80" s="168">
        <v>350735956574</v>
      </c>
      <c r="Y80" s="157">
        <v>4488</v>
      </c>
      <c r="Z80" s="168">
        <v>176416209701</v>
      </c>
      <c r="AA80" s="157"/>
      <c r="AB80" s="9"/>
      <c r="AC80" s="157">
        <v>46783</v>
      </c>
      <c r="AD80" s="168">
        <v>453302691886</v>
      </c>
      <c r="AE80" s="157"/>
      <c r="AF80" s="9"/>
      <c r="AG80" s="157">
        <v>16695</v>
      </c>
      <c r="AH80" s="168">
        <v>206722144745</v>
      </c>
      <c r="AI80" s="157">
        <v>3028</v>
      </c>
      <c r="AJ80" s="168">
        <v>22505539069</v>
      </c>
      <c r="AK80" s="157">
        <v>61839</v>
      </c>
      <c r="AL80" s="168">
        <v>670087226552</v>
      </c>
      <c r="AM80" s="157"/>
      <c r="AN80" s="9"/>
      <c r="AO80" s="157">
        <v>123507</v>
      </c>
      <c r="AP80" s="168">
        <v>1668079810416</v>
      </c>
      <c r="AQ80" s="157">
        <v>57137</v>
      </c>
      <c r="AR80" s="168">
        <v>702756132525</v>
      </c>
      <c r="AS80" s="48"/>
      <c r="AT80" s="48"/>
      <c r="AU80" s="48"/>
    </row>
    <row r="81" spans="2:47" ht="15" customHeight="1" x14ac:dyDescent="0.3">
      <c r="B81" s="8" t="s">
        <v>183</v>
      </c>
      <c r="C81" s="157">
        <v>22346</v>
      </c>
      <c r="D81" s="168">
        <v>276699454457</v>
      </c>
      <c r="E81" s="157">
        <v>56660</v>
      </c>
      <c r="F81" s="168">
        <v>958329737519</v>
      </c>
      <c r="G81" s="157">
        <v>133709</v>
      </c>
      <c r="H81" s="168">
        <v>1491838655517</v>
      </c>
      <c r="I81" s="168">
        <v>14437</v>
      </c>
      <c r="J81" s="168">
        <v>277882881421</v>
      </c>
      <c r="K81" s="157"/>
      <c r="L81" s="9"/>
      <c r="M81" s="157">
        <v>33362</v>
      </c>
      <c r="N81" s="168">
        <v>765695625395</v>
      </c>
      <c r="O81" s="157">
        <v>6756</v>
      </c>
      <c r="P81" s="168">
        <v>79002819014</v>
      </c>
      <c r="Q81" s="157">
        <v>25490</v>
      </c>
      <c r="R81" s="168">
        <v>319597546307</v>
      </c>
      <c r="S81" s="157">
        <v>40315</v>
      </c>
      <c r="T81" s="168">
        <v>449100839121</v>
      </c>
      <c r="U81" s="157">
        <v>8</v>
      </c>
      <c r="V81" s="168">
        <v>423267300</v>
      </c>
      <c r="W81" s="157">
        <v>27487</v>
      </c>
      <c r="X81" s="168">
        <v>359024289678</v>
      </c>
      <c r="Y81" s="157">
        <v>4120</v>
      </c>
      <c r="Z81" s="168">
        <v>150131493272</v>
      </c>
      <c r="AA81" s="157"/>
      <c r="AB81" s="9"/>
      <c r="AC81" s="157">
        <v>47172</v>
      </c>
      <c r="AD81" s="168">
        <v>454112172809</v>
      </c>
      <c r="AE81" s="157"/>
      <c r="AF81" s="9"/>
      <c r="AG81" s="157">
        <v>16161</v>
      </c>
      <c r="AH81" s="168">
        <v>251679460963</v>
      </c>
      <c r="AI81" s="157">
        <v>3180</v>
      </c>
      <c r="AJ81" s="168">
        <v>24277330304</v>
      </c>
      <c r="AK81" s="157">
        <v>61756</v>
      </c>
      <c r="AL81" s="168">
        <v>720980077015</v>
      </c>
      <c r="AM81" s="157"/>
      <c r="AN81" s="9"/>
      <c r="AO81" s="157">
        <v>116373</v>
      </c>
      <c r="AP81" s="168">
        <v>1617164671361</v>
      </c>
      <c r="AQ81" s="157">
        <v>55211</v>
      </c>
      <c r="AR81" s="168">
        <v>660495002789</v>
      </c>
      <c r="AS81" s="48"/>
      <c r="AT81" s="48"/>
      <c r="AU81" s="48"/>
    </row>
    <row r="82" spans="2:47" ht="15" customHeight="1" x14ac:dyDescent="0.3">
      <c r="B82" s="8" t="s">
        <v>184</v>
      </c>
      <c r="C82" s="157">
        <v>13546</v>
      </c>
      <c r="D82" s="168">
        <v>181414302302</v>
      </c>
      <c r="E82" s="157">
        <v>37301</v>
      </c>
      <c r="F82" s="168">
        <v>683399231777</v>
      </c>
      <c r="G82" s="157">
        <v>87717</v>
      </c>
      <c r="H82" s="168">
        <v>1146487376956</v>
      </c>
      <c r="I82" s="168">
        <v>9658</v>
      </c>
      <c r="J82" s="168">
        <v>175461178319</v>
      </c>
      <c r="K82" s="157"/>
      <c r="L82" s="9"/>
      <c r="M82" s="157">
        <v>20972</v>
      </c>
      <c r="N82" s="168">
        <v>476877190483</v>
      </c>
      <c r="O82" s="157">
        <v>4075</v>
      </c>
      <c r="P82" s="168">
        <v>63367539630</v>
      </c>
      <c r="Q82" s="157">
        <v>9952</v>
      </c>
      <c r="R82" s="168">
        <v>278013012228</v>
      </c>
      <c r="S82" s="157">
        <v>25500</v>
      </c>
      <c r="T82" s="168">
        <v>327032102673</v>
      </c>
      <c r="U82" s="157">
        <v>0</v>
      </c>
      <c r="V82" s="168">
        <v>10200000</v>
      </c>
      <c r="W82" s="157">
        <v>16566</v>
      </c>
      <c r="X82" s="168">
        <v>223087340743</v>
      </c>
      <c r="Y82" s="157">
        <v>1613</v>
      </c>
      <c r="Z82" s="168">
        <v>104334762924</v>
      </c>
      <c r="AA82" s="157"/>
      <c r="AB82" s="9"/>
      <c r="AC82" s="157">
        <v>22542</v>
      </c>
      <c r="AD82" s="168">
        <v>224798552512</v>
      </c>
      <c r="AE82" s="157"/>
      <c r="AF82" s="9"/>
      <c r="AG82" s="157">
        <v>9898</v>
      </c>
      <c r="AH82" s="168">
        <v>134782012190</v>
      </c>
      <c r="AI82" s="157">
        <v>2478</v>
      </c>
      <c r="AJ82" s="168">
        <v>22312916934</v>
      </c>
      <c r="AK82" s="157">
        <v>37946</v>
      </c>
      <c r="AL82" s="168">
        <v>497676752302</v>
      </c>
      <c r="AM82" s="157"/>
      <c r="AN82" s="9"/>
      <c r="AO82" s="157">
        <v>69905</v>
      </c>
      <c r="AP82" s="168">
        <v>1154828853340</v>
      </c>
      <c r="AQ82" s="157">
        <v>30246</v>
      </c>
      <c r="AR82" s="168">
        <v>373906757116</v>
      </c>
      <c r="AS82" s="48"/>
      <c r="AT82" s="48"/>
      <c r="AU82" s="48"/>
    </row>
    <row r="83" spans="2:47" ht="15" customHeight="1" x14ac:dyDescent="0.3">
      <c r="B83" s="8" t="s">
        <v>185</v>
      </c>
      <c r="C83" s="157">
        <v>17210</v>
      </c>
      <c r="D83" s="168">
        <v>225971493643</v>
      </c>
      <c r="E83" s="157">
        <v>42354</v>
      </c>
      <c r="F83" s="168">
        <v>674826962685</v>
      </c>
      <c r="G83" s="157">
        <v>95156</v>
      </c>
      <c r="H83" s="168">
        <v>1122691431008</v>
      </c>
      <c r="I83" s="168">
        <v>9909</v>
      </c>
      <c r="J83" s="168">
        <v>188316937862</v>
      </c>
      <c r="K83" s="157"/>
      <c r="L83" s="9"/>
      <c r="M83" s="157">
        <v>22804</v>
      </c>
      <c r="N83" s="168">
        <v>426830238309</v>
      </c>
      <c r="O83" s="157">
        <v>5210</v>
      </c>
      <c r="P83" s="168">
        <v>105802890910</v>
      </c>
      <c r="Q83" s="157">
        <v>15841</v>
      </c>
      <c r="R83" s="168">
        <v>280083987391</v>
      </c>
      <c r="S83" s="157">
        <v>29062</v>
      </c>
      <c r="T83" s="168">
        <v>338261390519</v>
      </c>
      <c r="U83" s="157">
        <v>1</v>
      </c>
      <c r="V83" s="168">
        <v>375083184</v>
      </c>
      <c r="W83" s="157">
        <v>19697</v>
      </c>
      <c r="X83" s="168">
        <v>272506043605</v>
      </c>
      <c r="Y83" s="157">
        <v>2543</v>
      </c>
      <c r="Z83" s="168">
        <v>105670712359</v>
      </c>
      <c r="AA83" s="157"/>
      <c r="AB83" s="9"/>
      <c r="AC83" s="157">
        <v>28980</v>
      </c>
      <c r="AD83" s="168">
        <v>398288010796</v>
      </c>
      <c r="AE83" s="157"/>
      <c r="AF83" s="9"/>
      <c r="AG83" s="157">
        <v>11740</v>
      </c>
      <c r="AH83" s="168">
        <v>198705887699</v>
      </c>
      <c r="AI83" s="157">
        <v>2723</v>
      </c>
      <c r="AJ83" s="168">
        <v>22541460778</v>
      </c>
      <c r="AK83" s="157">
        <v>42267</v>
      </c>
      <c r="AL83" s="168">
        <v>506555065724</v>
      </c>
      <c r="AM83" s="157"/>
      <c r="AN83" s="9"/>
      <c r="AO83" s="157">
        <v>83022</v>
      </c>
      <c r="AP83" s="168">
        <v>1203489986623</v>
      </c>
      <c r="AQ83" s="157">
        <v>37501</v>
      </c>
      <c r="AR83" s="168">
        <v>435613679500</v>
      </c>
      <c r="AS83" s="48"/>
      <c r="AT83" s="48"/>
      <c r="AU83" s="48"/>
    </row>
    <row r="84" spans="2:47" ht="15" customHeight="1" x14ac:dyDescent="0.3">
      <c r="B84" s="8" t="s">
        <v>186</v>
      </c>
      <c r="C84" s="157">
        <v>21366</v>
      </c>
      <c r="D84" s="168">
        <v>273075660397</v>
      </c>
      <c r="E84" s="157">
        <v>53780</v>
      </c>
      <c r="F84" s="168">
        <v>805181225516</v>
      </c>
      <c r="G84" s="157">
        <v>118486</v>
      </c>
      <c r="H84" s="168">
        <v>1377112514165</v>
      </c>
      <c r="I84" s="168">
        <v>11785</v>
      </c>
      <c r="J84" s="168">
        <v>242347426291</v>
      </c>
      <c r="K84" s="157"/>
      <c r="L84" s="9"/>
      <c r="M84" s="157">
        <v>27071</v>
      </c>
      <c r="N84" s="168">
        <v>518645901411</v>
      </c>
      <c r="O84" s="157">
        <v>6600</v>
      </c>
      <c r="P84" s="168">
        <v>107974029735</v>
      </c>
      <c r="Q84" s="157">
        <v>21061</v>
      </c>
      <c r="R84" s="168">
        <v>302287661488</v>
      </c>
      <c r="S84" s="157">
        <v>36701</v>
      </c>
      <c r="T84" s="168">
        <v>411027503391</v>
      </c>
      <c r="U84" s="157">
        <v>-2</v>
      </c>
      <c r="V84" s="168">
        <v>-6744136</v>
      </c>
      <c r="W84" s="157">
        <v>26778</v>
      </c>
      <c r="X84" s="168">
        <v>319986667434</v>
      </c>
      <c r="Y84" s="157">
        <v>2809</v>
      </c>
      <c r="Z84" s="168">
        <v>114776278327</v>
      </c>
      <c r="AA84" s="157"/>
      <c r="AB84" s="9"/>
      <c r="AC84" s="157">
        <v>43293</v>
      </c>
      <c r="AD84" s="168">
        <v>426701597202</v>
      </c>
      <c r="AE84" s="157"/>
      <c r="AF84" s="9"/>
      <c r="AG84" s="157">
        <v>14521</v>
      </c>
      <c r="AH84" s="168">
        <v>168918952455</v>
      </c>
      <c r="AI84" s="157">
        <v>3330</v>
      </c>
      <c r="AJ84" s="168">
        <v>28236454109</v>
      </c>
      <c r="AK84" s="157">
        <v>54378</v>
      </c>
      <c r="AL84" s="168">
        <v>634947359564</v>
      </c>
      <c r="AM84" s="157"/>
      <c r="AN84" s="9"/>
      <c r="AO84" s="157">
        <v>108994</v>
      </c>
      <c r="AP84" s="168">
        <v>1536700898086</v>
      </c>
      <c r="AQ84" s="157">
        <v>50047</v>
      </c>
      <c r="AR84" s="168">
        <v>596591247766</v>
      </c>
      <c r="AS84" s="48"/>
      <c r="AT84" s="48"/>
      <c r="AU84" s="48"/>
    </row>
    <row r="85" spans="2:47" ht="15" customHeight="1" x14ac:dyDescent="0.3">
      <c r="B85" s="8" t="s">
        <v>187</v>
      </c>
      <c r="C85" s="157">
        <v>23199</v>
      </c>
      <c r="D85" s="168">
        <v>312025105497</v>
      </c>
      <c r="E85" s="157">
        <v>56071</v>
      </c>
      <c r="F85" s="168">
        <v>922676848948</v>
      </c>
      <c r="G85" s="157">
        <v>124301</v>
      </c>
      <c r="H85" s="168">
        <v>1504386405832</v>
      </c>
      <c r="I85" s="168">
        <v>11864</v>
      </c>
      <c r="J85" s="168">
        <v>213383784866</v>
      </c>
      <c r="K85" s="157"/>
      <c r="L85" s="9"/>
      <c r="M85" s="157">
        <v>28362</v>
      </c>
      <c r="N85" s="168">
        <v>539986618725</v>
      </c>
      <c r="O85" s="157">
        <v>6976</v>
      </c>
      <c r="P85" s="168">
        <v>145628839426</v>
      </c>
      <c r="Q85" s="157">
        <v>23692</v>
      </c>
      <c r="R85" s="168">
        <v>361061465501</v>
      </c>
      <c r="S85" s="157">
        <v>39183</v>
      </c>
      <c r="T85" s="168">
        <v>446910814487</v>
      </c>
      <c r="U85" s="157">
        <v>6</v>
      </c>
      <c r="V85" s="168">
        <v>321690000</v>
      </c>
      <c r="W85" s="157">
        <v>28163</v>
      </c>
      <c r="X85" s="168">
        <v>322961538961</v>
      </c>
      <c r="Y85" s="157">
        <v>3284</v>
      </c>
      <c r="Z85" s="168">
        <v>131397465956</v>
      </c>
      <c r="AA85" s="157"/>
      <c r="AB85" s="9"/>
      <c r="AC85" s="157">
        <v>46085</v>
      </c>
      <c r="AD85" s="168">
        <v>483600509697</v>
      </c>
      <c r="AE85" s="157"/>
      <c r="AF85" s="9"/>
      <c r="AG85" s="157">
        <v>15446</v>
      </c>
      <c r="AH85" s="168">
        <v>158917362881</v>
      </c>
      <c r="AI85" s="157">
        <v>3368</v>
      </c>
      <c r="AJ85" s="168">
        <v>28524136929</v>
      </c>
      <c r="AK85" s="157">
        <v>56521</v>
      </c>
      <c r="AL85" s="168">
        <v>685157144228</v>
      </c>
      <c r="AM85" s="157"/>
      <c r="AN85" s="9"/>
      <c r="AO85" s="157">
        <v>112110</v>
      </c>
      <c r="AP85" s="168">
        <v>1622968419735</v>
      </c>
      <c r="AQ85" s="157">
        <v>52599</v>
      </c>
      <c r="AR85" s="168">
        <v>631936144109</v>
      </c>
      <c r="AS85" s="48"/>
      <c r="AT85" s="48"/>
      <c r="AU85" s="48"/>
    </row>
    <row r="86" spans="2:47" ht="15" customHeight="1" x14ac:dyDescent="0.3">
      <c r="B86" s="8" t="s">
        <v>188</v>
      </c>
      <c r="C86" s="157">
        <v>21113</v>
      </c>
      <c r="D86" s="168">
        <v>268288923325</v>
      </c>
      <c r="E86" s="157">
        <v>54332</v>
      </c>
      <c r="F86" s="168">
        <v>838621335171</v>
      </c>
      <c r="G86" s="157">
        <v>124829</v>
      </c>
      <c r="H86" s="168">
        <v>1495667511336</v>
      </c>
      <c r="I86" s="168">
        <v>12348</v>
      </c>
      <c r="J86" s="168">
        <v>207078209497</v>
      </c>
      <c r="K86" s="157"/>
      <c r="L86" s="9"/>
      <c r="M86" s="157">
        <v>30302</v>
      </c>
      <c r="N86" s="168">
        <v>511344752720</v>
      </c>
      <c r="O86" s="157">
        <v>6645</v>
      </c>
      <c r="P86" s="168">
        <v>138647142151</v>
      </c>
      <c r="Q86" s="157">
        <v>21196</v>
      </c>
      <c r="R86" s="168">
        <v>398388438031</v>
      </c>
      <c r="S86" s="157">
        <v>39741</v>
      </c>
      <c r="T86" s="168">
        <v>415184295923</v>
      </c>
      <c r="U86" s="157">
        <v>-2</v>
      </c>
      <c r="V86" s="168">
        <v>-6335381</v>
      </c>
      <c r="W86" s="157">
        <v>26896</v>
      </c>
      <c r="X86" s="168">
        <v>310944680511</v>
      </c>
      <c r="Y86" s="157">
        <v>2758</v>
      </c>
      <c r="Z86" s="168">
        <v>97970969080</v>
      </c>
      <c r="AA86" s="157"/>
      <c r="AB86" s="9"/>
      <c r="AC86" s="157">
        <v>46886</v>
      </c>
      <c r="AD86" s="168">
        <v>413436898570</v>
      </c>
      <c r="AE86" s="157"/>
      <c r="AF86" s="9"/>
      <c r="AG86" s="157">
        <v>14940</v>
      </c>
      <c r="AH86" s="168">
        <v>158596540872</v>
      </c>
      <c r="AI86" s="157">
        <v>2850</v>
      </c>
      <c r="AJ86" s="168">
        <v>23919221569</v>
      </c>
      <c r="AK86" s="157">
        <v>54296</v>
      </c>
      <c r="AL86" s="168">
        <v>631023743355</v>
      </c>
      <c r="AM86" s="157"/>
      <c r="AN86" s="9"/>
      <c r="AO86" s="157">
        <v>108119</v>
      </c>
      <c r="AP86" s="168">
        <v>1515256423159</v>
      </c>
      <c r="AQ86" s="157">
        <v>49211</v>
      </c>
      <c r="AR86" s="168">
        <v>582167167238</v>
      </c>
      <c r="AS86" s="48"/>
      <c r="AT86" s="48"/>
      <c r="AU86" s="48"/>
    </row>
    <row r="87" spans="2:47" ht="15" customHeight="1" x14ac:dyDescent="0.3">
      <c r="B87" s="8" t="s">
        <v>189</v>
      </c>
      <c r="C87" s="157">
        <v>21554</v>
      </c>
      <c r="D87" s="168">
        <v>269945856446</v>
      </c>
      <c r="E87" s="157">
        <v>53006</v>
      </c>
      <c r="F87" s="168">
        <v>864398385224</v>
      </c>
      <c r="G87" s="157">
        <v>127072</v>
      </c>
      <c r="H87" s="168">
        <v>1459210179925</v>
      </c>
      <c r="I87" s="168">
        <v>12812</v>
      </c>
      <c r="J87" s="168">
        <v>195286882515</v>
      </c>
      <c r="K87" s="157"/>
      <c r="L87" s="9"/>
      <c r="M87" s="157">
        <v>29243</v>
      </c>
      <c r="N87" s="168">
        <v>494097249234</v>
      </c>
      <c r="O87" s="157">
        <v>6683</v>
      </c>
      <c r="P87" s="168">
        <v>122667765981</v>
      </c>
      <c r="Q87" s="157">
        <v>19112</v>
      </c>
      <c r="R87" s="168">
        <v>365910631688</v>
      </c>
      <c r="S87" s="157">
        <v>40244</v>
      </c>
      <c r="T87" s="168">
        <v>406876731766</v>
      </c>
      <c r="U87" s="157"/>
      <c r="V87" s="168"/>
      <c r="W87" s="157">
        <v>27270</v>
      </c>
      <c r="X87" s="168">
        <v>396526920494</v>
      </c>
      <c r="Y87" s="157">
        <v>2865</v>
      </c>
      <c r="Z87" s="168">
        <v>135360217476</v>
      </c>
      <c r="AA87" s="157"/>
      <c r="AB87" s="9"/>
      <c r="AC87" s="157">
        <v>48177</v>
      </c>
      <c r="AD87" s="168">
        <v>469168431348</v>
      </c>
      <c r="AE87" s="157"/>
      <c r="AF87" s="9"/>
      <c r="AG87" s="157">
        <v>14720</v>
      </c>
      <c r="AH87" s="168">
        <v>172128368498</v>
      </c>
      <c r="AI87" s="157">
        <v>2533</v>
      </c>
      <c r="AJ87" s="168">
        <v>22095955398</v>
      </c>
      <c r="AK87" s="157">
        <v>56678</v>
      </c>
      <c r="AL87" s="168">
        <v>659691104693</v>
      </c>
      <c r="AM87" s="157"/>
      <c r="AN87" s="9"/>
      <c r="AO87" s="157">
        <v>108562</v>
      </c>
      <c r="AP87" s="168">
        <v>1615821718867</v>
      </c>
      <c r="AQ87" s="157">
        <v>49852</v>
      </c>
      <c r="AR87" s="168">
        <v>602801454093</v>
      </c>
      <c r="AS87" s="48"/>
      <c r="AT87" s="48"/>
      <c r="AU87" s="48"/>
    </row>
    <row r="88" spans="2:47" ht="15" customHeight="1" x14ac:dyDescent="0.3">
      <c r="B88" s="8" t="s">
        <v>190</v>
      </c>
      <c r="C88" s="157">
        <v>22624</v>
      </c>
      <c r="D88" s="168">
        <v>286398082746</v>
      </c>
      <c r="E88" s="157">
        <v>57450</v>
      </c>
      <c r="F88" s="168">
        <v>968232471436</v>
      </c>
      <c r="G88" s="157">
        <v>134140</v>
      </c>
      <c r="H88" s="168">
        <v>1482876789235</v>
      </c>
      <c r="I88" s="168">
        <v>13819</v>
      </c>
      <c r="J88" s="168">
        <v>231882485629</v>
      </c>
      <c r="K88" s="157"/>
      <c r="L88" s="9"/>
      <c r="M88" s="157">
        <v>28831</v>
      </c>
      <c r="N88" s="168">
        <v>567665890533</v>
      </c>
      <c r="O88" s="157">
        <v>7226</v>
      </c>
      <c r="P88" s="168">
        <v>140628701007</v>
      </c>
      <c r="Q88" s="157">
        <v>19157</v>
      </c>
      <c r="R88" s="168">
        <v>294812915558</v>
      </c>
      <c r="S88" s="157">
        <v>41986</v>
      </c>
      <c r="T88" s="168">
        <v>431664656027</v>
      </c>
      <c r="U88" s="157">
        <v>-1</v>
      </c>
      <c r="V88" s="168">
        <v>-5927906</v>
      </c>
      <c r="W88" s="157">
        <v>27817</v>
      </c>
      <c r="X88" s="168">
        <v>391637675467</v>
      </c>
      <c r="Y88" s="157">
        <v>3067</v>
      </c>
      <c r="Z88" s="168">
        <v>127416988936</v>
      </c>
      <c r="AA88" s="157"/>
      <c r="AB88" s="9"/>
      <c r="AC88" s="157">
        <v>50485</v>
      </c>
      <c r="AD88" s="168">
        <v>467405737136</v>
      </c>
      <c r="AE88" s="157"/>
      <c r="AF88" s="9"/>
      <c r="AG88" s="157">
        <v>15667</v>
      </c>
      <c r="AH88" s="168">
        <v>168454550744</v>
      </c>
      <c r="AI88" s="157">
        <v>2827</v>
      </c>
      <c r="AJ88" s="168">
        <v>26351308244</v>
      </c>
      <c r="AK88" s="157">
        <v>59231</v>
      </c>
      <c r="AL88" s="168">
        <v>696324641899</v>
      </c>
      <c r="AM88" s="157"/>
      <c r="AN88" s="9"/>
      <c r="AO88" s="157">
        <v>114369</v>
      </c>
      <c r="AP88" s="168">
        <v>1553824963041</v>
      </c>
      <c r="AQ88" s="157">
        <v>52343</v>
      </c>
      <c r="AR88" s="168">
        <v>628173434512</v>
      </c>
      <c r="AS88" s="48"/>
      <c r="AT88" s="48"/>
      <c r="AU88" s="48"/>
    </row>
    <row r="89" spans="2:47" ht="15" customHeight="1" x14ac:dyDescent="0.3">
      <c r="B89" s="8" t="s">
        <v>192</v>
      </c>
      <c r="C89" s="157">
        <v>20113</v>
      </c>
      <c r="D89" s="168">
        <v>238688653774</v>
      </c>
      <c r="E89" s="157">
        <v>51830</v>
      </c>
      <c r="F89" s="168">
        <v>851432457767</v>
      </c>
      <c r="G89" s="157">
        <v>123680</v>
      </c>
      <c r="H89" s="168">
        <v>1424541957778</v>
      </c>
      <c r="I89" s="168">
        <v>12369</v>
      </c>
      <c r="J89" s="168">
        <v>206753818249</v>
      </c>
      <c r="K89" s="157"/>
      <c r="L89" s="9"/>
      <c r="M89" s="157">
        <v>26948</v>
      </c>
      <c r="N89" s="168">
        <v>528396006261</v>
      </c>
      <c r="O89" s="157">
        <v>6351</v>
      </c>
      <c r="P89" s="168">
        <v>124205563418</v>
      </c>
      <c r="Q89" s="157">
        <v>19600</v>
      </c>
      <c r="R89" s="168">
        <v>423846347792</v>
      </c>
      <c r="S89" s="157">
        <v>39115</v>
      </c>
      <c r="T89" s="168">
        <v>407123253860</v>
      </c>
      <c r="U89" s="157">
        <v>65</v>
      </c>
      <c r="V89" s="168">
        <v>262639045</v>
      </c>
      <c r="W89" s="157">
        <v>26514</v>
      </c>
      <c r="X89" s="168">
        <v>361163106182</v>
      </c>
      <c r="Y89" s="157">
        <v>2817</v>
      </c>
      <c r="Z89" s="168">
        <v>119031797187</v>
      </c>
      <c r="AA89" s="157"/>
      <c r="AB89" s="9"/>
      <c r="AC89" s="157">
        <v>47828</v>
      </c>
      <c r="AD89" s="168">
        <v>460570545788</v>
      </c>
      <c r="AE89" s="157"/>
      <c r="AF89" s="9"/>
      <c r="AG89" s="157">
        <v>14040</v>
      </c>
      <c r="AH89" s="168">
        <v>159034859400</v>
      </c>
      <c r="AI89" s="157">
        <v>2414</v>
      </c>
      <c r="AJ89" s="168">
        <v>27519546005</v>
      </c>
      <c r="AK89" s="157">
        <v>54009</v>
      </c>
      <c r="AL89" s="168">
        <v>622894845770</v>
      </c>
      <c r="AM89" s="157"/>
      <c r="AN89" s="9"/>
      <c r="AO89" s="157">
        <v>104562</v>
      </c>
      <c r="AP89" s="168">
        <v>1482674542997</v>
      </c>
      <c r="AQ89" s="157">
        <v>48615</v>
      </c>
      <c r="AR89" s="168">
        <v>593648350212</v>
      </c>
      <c r="AS89" s="48"/>
      <c r="AT89" s="48"/>
      <c r="AU89" s="48"/>
    </row>
    <row r="90" spans="2:47" ht="15" customHeight="1" x14ac:dyDescent="0.3">
      <c r="B90" s="8" t="s">
        <v>193</v>
      </c>
      <c r="C90" s="157">
        <v>24357</v>
      </c>
      <c r="D90" s="168">
        <v>320191888566</v>
      </c>
      <c r="E90" s="157">
        <v>60515</v>
      </c>
      <c r="F90" s="168">
        <v>1011953865849</v>
      </c>
      <c r="G90" s="157">
        <v>148315</v>
      </c>
      <c r="H90" s="168">
        <v>1780632182815</v>
      </c>
      <c r="I90" s="168">
        <v>14385</v>
      </c>
      <c r="J90" s="168">
        <v>258569387989</v>
      </c>
      <c r="K90" s="157"/>
      <c r="L90" s="9"/>
      <c r="M90" s="157">
        <v>31828</v>
      </c>
      <c r="N90" s="168">
        <v>663444947940</v>
      </c>
      <c r="O90" s="157">
        <v>8119</v>
      </c>
      <c r="P90" s="168">
        <v>165552580668</v>
      </c>
      <c r="Q90" s="157">
        <v>22399</v>
      </c>
      <c r="R90" s="168">
        <v>425844060802</v>
      </c>
      <c r="S90" s="157">
        <v>47337</v>
      </c>
      <c r="T90" s="168">
        <v>607093094876</v>
      </c>
      <c r="U90" s="157"/>
      <c r="V90" s="168"/>
      <c r="W90" s="157">
        <v>32010</v>
      </c>
      <c r="X90" s="168">
        <v>466185500792</v>
      </c>
      <c r="Y90" s="157">
        <v>2954</v>
      </c>
      <c r="Z90" s="168">
        <v>128114171093</v>
      </c>
      <c r="AA90" s="157"/>
      <c r="AB90" s="9"/>
      <c r="AC90" s="157">
        <v>55570</v>
      </c>
      <c r="AD90" s="168">
        <v>547007821886</v>
      </c>
      <c r="AE90" s="157"/>
      <c r="AF90" s="9"/>
      <c r="AG90" s="157">
        <v>17454</v>
      </c>
      <c r="AH90" s="168">
        <v>202261491769</v>
      </c>
      <c r="AI90" s="157">
        <v>3126</v>
      </c>
      <c r="AJ90" s="168">
        <v>28487294247</v>
      </c>
      <c r="AK90" s="157">
        <v>65180</v>
      </c>
      <c r="AL90" s="168">
        <v>779100138228</v>
      </c>
      <c r="AM90" s="157"/>
      <c r="AN90" s="9"/>
      <c r="AO90" s="157">
        <v>125541</v>
      </c>
      <c r="AP90" s="168">
        <v>1960514560750</v>
      </c>
      <c r="AQ90" s="157">
        <v>56931</v>
      </c>
      <c r="AR90" s="168">
        <v>707400944917</v>
      </c>
      <c r="AS90" s="48"/>
      <c r="AT90" s="48"/>
      <c r="AU90" s="48"/>
    </row>
    <row r="91" spans="2:47" ht="15" customHeight="1" x14ac:dyDescent="0.3">
      <c r="B91" s="8" t="s">
        <v>194</v>
      </c>
      <c r="C91" s="157">
        <v>20188</v>
      </c>
      <c r="D91" s="168">
        <v>255550604077</v>
      </c>
      <c r="E91" s="157">
        <v>52755</v>
      </c>
      <c r="F91" s="168">
        <v>1048251415498</v>
      </c>
      <c r="G91" s="157">
        <v>126027</v>
      </c>
      <c r="H91" s="168">
        <v>1532450453825</v>
      </c>
      <c r="I91" s="168">
        <v>11527</v>
      </c>
      <c r="J91" s="168">
        <v>199496065548</v>
      </c>
      <c r="K91" s="157"/>
      <c r="L91" s="9"/>
      <c r="M91" s="157">
        <v>25156</v>
      </c>
      <c r="N91" s="168">
        <v>500938218602</v>
      </c>
      <c r="O91" s="157">
        <v>7075</v>
      </c>
      <c r="P91" s="168">
        <v>144964159891</v>
      </c>
      <c r="Q91" s="157">
        <v>20357</v>
      </c>
      <c r="R91" s="168">
        <v>381745056313</v>
      </c>
      <c r="S91" s="157">
        <v>37621</v>
      </c>
      <c r="T91" s="168">
        <v>378520231922</v>
      </c>
      <c r="U91" s="157">
        <v>93</v>
      </c>
      <c r="V91" s="168">
        <v>9880374797</v>
      </c>
      <c r="W91" s="157">
        <v>26301</v>
      </c>
      <c r="X91" s="168">
        <v>381014281411</v>
      </c>
      <c r="Y91" s="157">
        <v>2604</v>
      </c>
      <c r="Z91" s="168">
        <v>111262238631</v>
      </c>
      <c r="AA91" s="157"/>
      <c r="AB91" s="9"/>
      <c r="AC91" s="157">
        <v>45857</v>
      </c>
      <c r="AD91" s="168">
        <v>515311701702</v>
      </c>
      <c r="AE91" s="157"/>
      <c r="AF91" s="9"/>
      <c r="AG91" s="157">
        <v>13686</v>
      </c>
      <c r="AH91" s="168">
        <v>155626830485</v>
      </c>
      <c r="AI91" s="157">
        <v>2614</v>
      </c>
      <c r="AJ91" s="168">
        <v>22110063629</v>
      </c>
      <c r="AK91" s="157">
        <v>52302</v>
      </c>
      <c r="AL91" s="168">
        <v>646704682192</v>
      </c>
      <c r="AM91" s="157"/>
      <c r="AN91" s="9"/>
      <c r="AO91" s="157">
        <v>99052</v>
      </c>
      <c r="AP91" s="168">
        <v>1529134574855</v>
      </c>
      <c r="AQ91" s="157">
        <v>47016</v>
      </c>
      <c r="AR91" s="168">
        <v>587234416542</v>
      </c>
      <c r="AS91" s="48"/>
      <c r="AT91" s="48"/>
      <c r="AU91" s="48"/>
    </row>
    <row r="92" spans="2:47" ht="15" customHeight="1" x14ac:dyDescent="0.3">
      <c r="B92" s="8" t="s">
        <v>262</v>
      </c>
      <c r="C92" s="157">
        <v>19697</v>
      </c>
      <c r="D92" s="168">
        <v>246165531042</v>
      </c>
      <c r="E92" s="157">
        <v>50964</v>
      </c>
      <c r="F92" s="168">
        <v>950984045089</v>
      </c>
      <c r="G92" s="157">
        <v>121178</v>
      </c>
      <c r="H92" s="168">
        <v>1450826053374</v>
      </c>
      <c r="I92" s="168">
        <v>12318</v>
      </c>
      <c r="J92" s="168">
        <v>192951846015</v>
      </c>
      <c r="K92" s="157"/>
      <c r="L92" s="9"/>
      <c r="M92" s="157">
        <v>26035</v>
      </c>
      <c r="N92" s="168">
        <v>465645830069</v>
      </c>
      <c r="O92" s="157">
        <v>6810</v>
      </c>
      <c r="P92" s="168">
        <v>127116122263</v>
      </c>
      <c r="Q92" s="157">
        <v>21776</v>
      </c>
      <c r="R92" s="168">
        <v>283811843883</v>
      </c>
      <c r="S92" s="157">
        <v>37132</v>
      </c>
      <c r="T92" s="168">
        <v>409534665996</v>
      </c>
      <c r="U92" s="157">
        <v>43</v>
      </c>
      <c r="V92" s="168">
        <v>202927089</v>
      </c>
      <c r="W92" s="157">
        <v>27412</v>
      </c>
      <c r="X92" s="168">
        <v>372175117505</v>
      </c>
      <c r="Y92" s="157">
        <v>2721</v>
      </c>
      <c r="Z92" s="168">
        <v>121263952932</v>
      </c>
      <c r="AA92" s="157"/>
      <c r="AB92" s="9"/>
      <c r="AC92" s="157">
        <v>45226</v>
      </c>
      <c r="AD92" s="168">
        <v>433539123647</v>
      </c>
      <c r="AE92" s="157"/>
      <c r="AF92" s="9"/>
      <c r="AG92" s="157">
        <v>13882</v>
      </c>
      <c r="AH92" s="168">
        <v>160395360331</v>
      </c>
      <c r="AI92" s="157">
        <v>2569</v>
      </c>
      <c r="AJ92" s="168">
        <v>25211831578</v>
      </c>
      <c r="AK92" s="157">
        <v>51448</v>
      </c>
      <c r="AL92" s="168">
        <v>641088428796</v>
      </c>
      <c r="AM92" s="157"/>
      <c r="AN92" s="9"/>
      <c r="AO92" s="157">
        <v>97342</v>
      </c>
      <c r="AP92" s="168">
        <v>1623979905181</v>
      </c>
      <c r="AQ92" s="157">
        <v>46919</v>
      </c>
      <c r="AR92" s="168">
        <v>581292493582</v>
      </c>
      <c r="AS92" s="48"/>
      <c r="AT92" s="48"/>
      <c r="AU92" s="48"/>
    </row>
    <row r="93" spans="2:47" ht="15" customHeight="1" x14ac:dyDescent="0.3">
      <c r="B93" s="8" t="s">
        <v>263</v>
      </c>
      <c r="C93" s="157">
        <v>23740</v>
      </c>
      <c r="D93" s="168">
        <v>330470975326</v>
      </c>
      <c r="E93" s="157">
        <v>60380</v>
      </c>
      <c r="F93" s="168">
        <v>976154201163</v>
      </c>
      <c r="G93" s="157">
        <v>147443</v>
      </c>
      <c r="H93" s="168">
        <v>1728329956272</v>
      </c>
      <c r="I93" s="168">
        <v>15549</v>
      </c>
      <c r="J93" s="168">
        <v>246743522444</v>
      </c>
      <c r="K93" s="157"/>
      <c r="L93" s="9"/>
      <c r="M93" s="157">
        <v>31529</v>
      </c>
      <c r="N93" s="168">
        <v>578089694016</v>
      </c>
      <c r="O93" s="157">
        <v>8560</v>
      </c>
      <c r="P93" s="168">
        <v>223355838701</v>
      </c>
      <c r="Q93" s="157">
        <v>24320</v>
      </c>
      <c r="R93" s="168">
        <v>315397811664</v>
      </c>
      <c r="S93" s="157">
        <v>45356</v>
      </c>
      <c r="T93" s="168">
        <v>471783374604</v>
      </c>
      <c r="U93" s="157">
        <v>28</v>
      </c>
      <c r="V93" s="168">
        <v>270688582</v>
      </c>
      <c r="W93" s="157">
        <v>33443</v>
      </c>
      <c r="X93" s="168">
        <v>420129076579</v>
      </c>
      <c r="Y93" s="157">
        <v>2895</v>
      </c>
      <c r="Z93" s="168">
        <v>131477747039</v>
      </c>
      <c r="AA93" s="157"/>
      <c r="AB93" s="9"/>
      <c r="AC93" s="157">
        <v>54716</v>
      </c>
      <c r="AD93" s="168">
        <v>551660461779</v>
      </c>
      <c r="AE93" s="157"/>
      <c r="AF93" s="9"/>
      <c r="AG93" s="157">
        <v>17713</v>
      </c>
      <c r="AH93" s="168">
        <v>205798273791</v>
      </c>
      <c r="AI93" s="157">
        <v>2996</v>
      </c>
      <c r="AJ93" s="168">
        <v>41809327977</v>
      </c>
      <c r="AK93" s="157">
        <v>63979</v>
      </c>
      <c r="AL93" s="168">
        <v>785621920405</v>
      </c>
      <c r="AM93" s="157"/>
      <c r="AN93" s="9"/>
      <c r="AO93" s="157">
        <v>117135</v>
      </c>
      <c r="AP93" s="168">
        <v>1800383614875</v>
      </c>
      <c r="AQ93" s="157">
        <v>55246</v>
      </c>
      <c r="AR93" s="168">
        <v>732447063079</v>
      </c>
      <c r="AS93" s="48"/>
      <c r="AT93" s="48"/>
      <c r="AU93" s="48"/>
    </row>
    <row r="94" spans="2:47" ht="15" customHeight="1" x14ac:dyDescent="0.3">
      <c r="B94" s="8" t="s">
        <v>264</v>
      </c>
      <c r="C94" s="157">
        <v>20065</v>
      </c>
      <c r="D94" s="168">
        <v>272510307904</v>
      </c>
      <c r="E94" s="157">
        <v>52047</v>
      </c>
      <c r="F94" s="168">
        <v>895417648459</v>
      </c>
      <c r="G94" s="157">
        <v>127025</v>
      </c>
      <c r="H94" s="168">
        <v>1525516445128</v>
      </c>
      <c r="I94" s="168">
        <v>13286</v>
      </c>
      <c r="J94" s="168">
        <v>242568455468</v>
      </c>
      <c r="K94" s="157"/>
      <c r="L94" s="9"/>
      <c r="M94" s="157">
        <v>25922</v>
      </c>
      <c r="N94" s="168">
        <v>467396464135</v>
      </c>
      <c r="O94" s="157">
        <v>7156</v>
      </c>
      <c r="P94" s="168">
        <v>181324902477</v>
      </c>
      <c r="Q94" s="157">
        <v>20867</v>
      </c>
      <c r="R94" s="168">
        <v>299962372722</v>
      </c>
      <c r="S94" s="157">
        <v>37913</v>
      </c>
      <c r="T94" s="168">
        <v>412201689421</v>
      </c>
      <c r="U94" s="157">
        <v>1</v>
      </c>
      <c r="V94" s="168">
        <v>30000000</v>
      </c>
      <c r="W94" s="157">
        <v>27183</v>
      </c>
      <c r="X94" s="168">
        <v>403053441394</v>
      </c>
      <c r="Y94" s="157">
        <v>2558</v>
      </c>
      <c r="Z94" s="168">
        <v>119337779730</v>
      </c>
      <c r="AA94" s="157"/>
      <c r="AB94" s="9"/>
      <c r="AC94" s="157">
        <v>46730</v>
      </c>
      <c r="AD94" s="168">
        <v>434159241104</v>
      </c>
      <c r="AE94" s="157"/>
      <c r="AF94" s="9"/>
      <c r="AG94" s="157">
        <v>14662</v>
      </c>
      <c r="AH94" s="168">
        <v>169596635222</v>
      </c>
      <c r="AI94" s="157">
        <v>2609</v>
      </c>
      <c r="AJ94" s="168">
        <v>21149727134</v>
      </c>
      <c r="AK94" s="157">
        <v>53709</v>
      </c>
      <c r="AL94" s="168">
        <v>677020809443</v>
      </c>
      <c r="AM94" s="157"/>
      <c r="AN94" s="9"/>
      <c r="AO94" s="157">
        <v>96276</v>
      </c>
      <c r="AP94" s="168">
        <v>1513198934905</v>
      </c>
      <c r="AQ94" s="157">
        <v>45931</v>
      </c>
      <c r="AR94" s="168">
        <v>577522099696</v>
      </c>
      <c r="AS94" s="48"/>
      <c r="AT94" s="48"/>
      <c r="AU94" s="48"/>
    </row>
    <row r="95" spans="2:47" ht="15" customHeight="1" x14ac:dyDescent="0.3">
      <c r="B95" s="8" t="s">
        <v>265</v>
      </c>
      <c r="C95" s="157">
        <v>20332</v>
      </c>
      <c r="D95" s="168">
        <v>293121804591</v>
      </c>
      <c r="E95" s="157">
        <v>51799</v>
      </c>
      <c r="F95" s="168">
        <v>907561508289</v>
      </c>
      <c r="G95" s="157">
        <v>130895</v>
      </c>
      <c r="H95" s="168">
        <v>1605888857705</v>
      </c>
      <c r="I95" s="168">
        <v>13672</v>
      </c>
      <c r="J95" s="168">
        <v>210407306884</v>
      </c>
      <c r="K95" s="157"/>
      <c r="L95" s="9"/>
      <c r="M95" s="157">
        <v>27331</v>
      </c>
      <c r="N95" s="168">
        <v>536929883161</v>
      </c>
      <c r="O95" s="157">
        <v>7796</v>
      </c>
      <c r="P95" s="168">
        <v>170258565744</v>
      </c>
      <c r="Q95" s="157">
        <v>21343</v>
      </c>
      <c r="R95" s="168">
        <v>285801767091</v>
      </c>
      <c r="S95" s="157">
        <v>38524</v>
      </c>
      <c r="T95" s="168">
        <v>432326149030</v>
      </c>
      <c r="U95" s="157"/>
      <c r="V95" s="168"/>
      <c r="W95" s="157">
        <v>26769</v>
      </c>
      <c r="X95" s="168">
        <v>534520603232</v>
      </c>
      <c r="Y95" s="157">
        <v>2548</v>
      </c>
      <c r="Z95" s="168">
        <v>133514221244</v>
      </c>
      <c r="AA95" s="157"/>
      <c r="AB95" s="9"/>
      <c r="AC95" s="157">
        <v>47556</v>
      </c>
      <c r="AD95" s="168">
        <v>437884979988</v>
      </c>
      <c r="AE95" s="157"/>
      <c r="AF95" s="9"/>
      <c r="AG95" s="157">
        <v>15334</v>
      </c>
      <c r="AH95" s="168">
        <v>167802156099</v>
      </c>
      <c r="AI95" s="157">
        <v>2591</v>
      </c>
      <c r="AJ95" s="168">
        <v>38320634089</v>
      </c>
      <c r="AK95" s="157">
        <v>54666</v>
      </c>
      <c r="AL95" s="168">
        <v>695068043014</v>
      </c>
      <c r="AM95" s="157"/>
      <c r="AN95" s="9"/>
      <c r="AO95" s="157">
        <v>97035</v>
      </c>
      <c r="AP95" s="168">
        <v>1550165613376</v>
      </c>
      <c r="AQ95" s="157">
        <v>47593</v>
      </c>
      <c r="AR95" s="168">
        <v>632788917190</v>
      </c>
      <c r="AS95" s="48"/>
      <c r="AT95" s="48"/>
      <c r="AU95" s="48"/>
    </row>
    <row r="96" spans="2:47" ht="15" customHeight="1" x14ac:dyDescent="0.3">
      <c r="B96" s="8" t="s">
        <v>266</v>
      </c>
      <c r="C96" s="157">
        <v>21089</v>
      </c>
      <c r="D96" s="168">
        <v>261783990469</v>
      </c>
      <c r="E96" s="157">
        <v>52385</v>
      </c>
      <c r="F96" s="168">
        <v>880924544695</v>
      </c>
      <c r="G96" s="157">
        <v>134134</v>
      </c>
      <c r="H96" s="168">
        <v>1652756872184</v>
      </c>
      <c r="I96" s="168">
        <v>14109</v>
      </c>
      <c r="J96" s="168">
        <v>236400267364</v>
      </c>
      <c r="K96" s="157"/>
      <c r="L96" s="9"/>
      <c r="M96" s="157">
        <v>26869</v>
      </c>
      <c r="N96" s="168">
        <v>539472896187</v>
      </c>
      <c r="O96" s="157">
        <v>8605</v>
      </c>
      <c r="P96" s="168">
        <v>180444112167</v>
      </c>
      <c r="Q96" s="157">
        <v>21892</v>
      </c>
      <c r="R96" s="168">
        <v>295326603869</v>
      </c>
      <c r="S96" s="157">
        <v>39779</v>
      </c>
      <c r="T96" s="168">
        <v>423533884833</v>
      </c>
      <c r="U96" s="157">
        <v>0</v>
      </c>
      <c r="V96" s="168">
        <v>234000327</v>
      </c>
      <c r="W96" s="157">
        <v>28109</v>
      </c>
      <c r="X96" s="168">
        <v>421527105509</v>
      </c>
      <c r="Y96" s="157">
        <v>2649</v>
      </c>
      <c r="Z96" s="168">
        <v>122462506067</v>
      </c>
      <c r="AA96" s="157"/>
      <c r="AB96" s="9"/>
      <c r="AC96" s="157">
        <v>48927</v>
      </c>
      <c r="AD96" s="168">
        <v>438815015093</v>
      </c>
      <c r="AE96" s="157"/>
      <c r="AF96" s="9"/>
      <c r="AG96" s="157">
        <v>15465</v>
      </c>
      <c r="AH96" s="168">
        <v>191081117809</v>
      </c>
      <c r="AI96" s="157">
        <v>2812</v>
      </c>
      <c r="AJ96" s="168">
        <v>24126616210</v>
      </c>
      <c r="AK96" s="157">
        <v>54747</v>
      </c>
      <c r="AL96" s="168">
        <v>660955767809</v>
      </c>
      <c r="AM96" s="157"/>
      <c r="AN96" s="9"/>
      <c r="AO96" s="157">
        <v>102528</v>
      </c>
      <c r="AP96" s="168">
        <v>1617425153189</v>
      </c>
      <c r="AQ96" s="157">
        <v>49038</v>
      </c>
      <c r="AR96" s="168">
        <v>621014227267</v>
      </c>
      <c r="AS96" s="48"/>
      <c r="AT96" s="48"/>
      <c r="AU96" s="48"/>
    </row>
    <row r="97" spans="2:47" ht="15" customHeight="1" x14ac:dyDescent="0.3">
      <c r="B97" s="8" t="s">
        <v>267</v>
      </c>
      <c r="C97" s="157">
        <v>20046</v>
      </c>
      <c r="D97" s="168">
        <v>266401758082</v>
      </c>
      <c r="E97" s="157">
        <v>52813</v>
      </c>
      <c r="F97" s="168">
        <v>924961150814</v>
      </c>
      <c r="G97" s="157">
        <v>134015</v>
      </c>
      <c r="H97" s="168">
        <v>1693043490180</v>
      </c>
      <c r="I97" s="168">
        <v>14257</v>
      </c>
      <c r="J97" s="168">
        <v>232194643898</v>
      </c>
      <c r="K97" s="157"/>
      <c r="L97" s="9"/>
      <c r="M97" s="157">
        <v>27165</v>
      </c>
      <c r="N97" s="168">
        <v>492495837696</v>
      </c>
      <c r="O97" s="157">
        <v>8900</v>
      </c>
      <c r="P97" s="168">
        <v>211845049171</v>
      </c>
      <c r="Q97" s="157">
        <v>21431</v>
      </c>
      <c r="R97" s="168">
        <v>294684787971</v>
      </c>
      <c r="S97" s="157">
        <v>39289</v>
      </c>
      <c r="T97" s="168">
        <v>433992665536</v>
      </c>
      <c r="U97" s="157"/>
      <c r="V97" s="168"/>
      <c r="W97" s="157">
        <v>27789</v>
      </c>
      <c r="X97" s="168">
        <v>415432698141</v>
      </c>
      <c r="Y97" s="157">
        <v>2673</v>
      </c>
      <c r="Z97" s="168">
        <v>128116483149</v>
      </c>
      <c r="AA97" s="157"/>
      <c r="AB97" s="9"/>
      <c r="AC97" s="157">
        <v>48454</v>
      </c>
      <c r="AD97" s="168">
        <v>433655943498</v>
      </c>
      <c r="AE97" s="157"/>
      <c r="AF97" s="9"/>
      <c r="AG97" s="157">
        <v>15991</v>
      </c>
      <c r="AH97" s="168">
        <v>186064939291</v>
      </c>
      <c r="AI97" s="157">
        <v>2731</v>
      </c>
      <c r="AJ97" s="168">
        <v>19783663401</v>
      </c>
      <c r="AK97" s="157">
        <v>54398</v>
      </c>
      <c r="AL97" s="168">
        <v>678369472923</v>
      </c>
      <c r="AM97" s="157"/>
      <c r="AN97" s="9"/>
      <c r="AO97" s="157">
        <v>100885</v>
      </c>
      <c r="AP97" s="168">
        <v>1623561215641</v>
      </c>
      <c r="AQ97" s="157">
        <v>48448</v>
      </c>
      <c r="AR97" s="168">
        <v>615237789952</v>
      </c>
      <c r="AS97" s="48"/>
      <c r="AT97" s="48"/>
      <c r="AU97" s="48"/>
    </row>
    <row r="98" spans="2:47" ht="15" customHeight="1" x14ac:dyDescent="0.3">
      <c r="B98" s="8" t="s">
        <v>273</v>
      </c>
      <c r="C98" s="157">
        <v>21728</v>
      </c>
      <c r="D98" s="168">
        <v>322247040504</v>
      </c>
      <c r="E98" s="157">
        <v>54615</v>
      </c>
      <c r="F98" s="168">
        <v>874148964879</v>
      </c>
      <c r="G98" s="157">
        <v>143817</v>
      </c>
      <c r="H98" s="168">
        <v>1769321083854</v>
      </c>
      <c r="I98" s="168">
        <v>15311</v>
      </c>
      <c r="J98" s="168">
        <v>264731492365</v>
      </c>
      <c r="K98" s="157"/>
      <c r="L98" s="9"/>
      <c r="M98" s="157">
        <v>28458</v>
      </c>
      <c r="N98" s="168">
        <v>552818097541</v>
      </c>
      <c r="O98" s="157">
        <v>9665</v>
      </c>
      <c r="P98" s="168">
        <v>245275799871</v>
      </c>
      <c r="Q98" s="157">
        <v>21957</v>
      </c>
      <c r="R98" s="168">
        <v>347297912483</v>
      </c>
      <c r="S98" s="157">
        <v>41178</v>
      </c>
      <c r="T98" s="168">
        <v>447041097368</v>
      </c>
      <c r="U98" s="157"/>
      <c r="V98" s="168"/>
      <c r="W98" s="157">
        <v>29414</v>
      </c>
      <c r="X98" s="168">
        <v>434827876959</v>
      </c>
      <c r="Y98" s="157">
        <v>2623</v>
      </c>
      <c r="Z98" s="168">
        <v>132252117772</v>
      </c>
      <c r="AA98" s="157"/>
      <c r="AB98" s="9"/>
      <c r="AC98" s="157">
        <v>52681</v>
      </c>
      <c r="AD98" s="168">
        <v>460513814265</v>
      </c>
      <c r="AE98" s="157"/>
      <c r="AF98" s="9"/>
      <c r="AG98" s="157">
        <v>17329</v>
      </c>
      <c r="AH98" s="168">
        <v>215463435006</v>
      </c>
      <c r="AI98" s="157">
        <v>2907</v>
      </c>
      <c r="AJ98" s="168">
        <v>22257151101</v>
      </c>
      <c r="AK98" s="157">
        <v>58818</v>
      </c>
      <c r="AL98" s="168">
        <v>748208811265</v>
      </c>
      <c r="AM98" s="157"/>
      <c r="AN98" s="9"/>
      <c r="AO98" s="157">
        <v>109790</v>
      </c>
      <c r="AP98" s="168">
        <v>1791815486587</v>
      </c>
      <c r="AQ98" s="157">
        <v>50753</v>
      </c>
      <c r="AR98" s="168">
        <v>683529533591</v>
      </c>
      <c r="AS98" s="48"/>
      <c r="AT98" s="48"/>
      <c r="AU98" s="48"/>
    </row>
    <row r="99" spans="2:47" ht="15" customHeight="1" x14ac:dyDescent="0.3">
      <c r="B99" s="8" t="s">
        <v>274</v>
      </c>
      <c r="C99" s="157">
        <v>20604</v>
      </c>
      <c r="D99" s="168">
        <v>296756120421</v>
      </c>
      <c r="E99" s="157">
        <v>53058</v>
      </c>
      <c r="F99" s="168">
        <v>918051676358</v>
      </c>
      <c r="G99" s="157">
        <v>137721</v>
      </c>
      <c r="H99" s="168">
        <v>1747496671835</v>
      </c>
      <c r="I99" s="168">
        <v>14820</v>
      </c>
      <c r="J99" s="168">
        <v>245097409362</v>
      </c>
      <c r="K99" s="157"/>
      <c r="L99" s="9"/>
      <c r="M99" s="157">
        <v>25608</v>
      </c>
      <c r="N99" s="168">
        <v>513096623355</v>
      </c>
      <c r="O99" s="157">
        <v>9378</v>
      </c>
      <c r="P99" s="168">
        <v>237632824689</v>
      </c>
      <c r="Q99" s="157">
        <v>21488</v>
      </c>
      <c r="R99" s="168">
        <v>290415214781</v>
      </c>
      <c r="S99" s="157">
        <v>38600</v>
      </c>
      <c r="T99" s="168">
        <v>426315944787</v>
      </c>
      <c r="U99" s="157">
        <v>4</v>
      </c>
      <c r="V99" s="168">
        <v>293151950</v>
      </c>
      <c r="W99" s="157">
        <v>27985</v>
      </c>
      <c r="X99" s="168">
        <v>455409100591</v>
      </c>
      <c r="Y99" s="157">
        <v>2514</v>
      </c>
      <c r="Z99" s="168">
        <v>105087212152</v>
      </c>
      <c r="AA99" s="157"/>
      <c r="AB99" s="9"/>
      <c r="AC99" s="157">
        <v>50292</v>
      </c>
      <c r="AD99" s="168">
        <v>466454331569</v>
      </c>
      <c r="AE99" s="157"/>
      <c r="AF99" s="9"/>
      <c r="AG99" s="157">
        <v>16289</v>
      </c>
      <c r="AH99" s="168">
        <v>277403114918</v>
      </c>
      <c r="AI99" s="157">
        <v>2761</v>
      </c>
      <c r="AJ99" s="168">
        <v>26228109760</v>
      </c>
      <c r="AK99" s="157">
        <v>55892</v>
      </c>
      <c r="AL99" s="168">
        <v>721162296154</v>
      </c>
      <c r="AM99" s="157"/>
      <c r="AN99" s="9"/>
      <c r="AO99" s="157">
        <v>105284</v>
      </c>
      <c r="AP99" s="168">
        <v>1721986020247</v>
      </c>
      <c r="AQ99" s="157">
        <v>48860</v>
      </c>
      <c r="AR99" s="168">
        <v>664558055089</v>
      </c>
      <c r="AS99" s="48"/>
      <c r="AT99" s="48"/>
      <c r="AU99" s="48"/>
    </row>
    <row r="100" spans="2:47" ht="15" customHeight="1" x14ac:dyDescent="0.3">
      <c r="B100" s="8" t="s">
        <v>275</v>
      </c>
      <c r="C100" s="157">
        <v>19835</v>
      </c>
      <c r="D100" s="168">
        <v>271542388073</v>
      </c>
      <c r="E100" s="157">
        <v>51134</v>
      </c>
      <c r="F100" s="168">
        <v>915680690496</v>
      </c>
      <c r="G100" s="157">
        <v>134609</v>
      </c>
      <c r="H100" s="168">
        <v>1764252264831</v>
      </c>
      <c r="I100" s="168">
        <v>14999</v>
      </c>
      <c r="J100" s="168">
        <v>257132585861</v>
      </c>
      <c r="K100" s="157"/>
      <c r="L100" s="9"/>
      <c r="M100" s="157">
        <v>25538</v>
      </c>
      <c r="N100" s="168">
        <v>539109401026</v>
      </c>
      <c r="O100" s="157">
        <v>8742</v>
      </c>
      <c r="P100" s="168">
        <v>205777787338</v>
      </c>
      <c r="Q100" s="157">
        <v>20560</v>
      </c>
      <c r="R100" s="168">
        <v>352251881422</v>
      </c>
      <c r="S100" s="157">
        <v>37062</v>
      </c>
      <c r="T100" s="168">
        <v>431765310452</v>
      </c>
      <c r="U100" s="157"/>
      <c r="V100" s="168"/>
      <c r="W100" s="157">
        <v>28140</v>
      </c>
      <c r="X100" s="168">
        <v>527947893125</v>
      </c>
      <c r="Y100" s="157">
        <v>2540</v>
      </c>
      <c r="Z100" s="168">
        <v>122539796639</v>
      </c>
      <c r="AA100" s="157"/>
      <c r="AB100" s="9"/>
      <c r="AC100" s="157">
        <v>49309</v>
      </c>
      <c r="AD100" s="168">
        <v>492312947576</v>
      </c>
      <c r="AE100" s="157"/>
      <c r="AF100" s="9"/>
      <c r="AG100" s="157">
        <v>15185</v>
      </c>
      <c r="AH100" s="168">
        <v>225863314684</v>
      </c>
      <c r="AI100" s="157">
        <v>2543</v>
      </c>
      <c r="AJ100" s="168">
        <v>21054326632</v>
      </c>
      <c r="AK100" s="157">
        <v>53717</v>
      </c>
      <c r="AL100" s="168">
        <v>737340602665</v>
      </c>
      <c r="AM100" s="157"/>
      <c r="AN100" s="9"/>
      <c r="AO100" s="157">
        <v>103056</v>
      </c>
      <c r="AP100" s="168">
        <v>1673357996794</v>
      </c>
      <c r="AQ100" s="157">
        <v>47419</v>
      </c>
      <c r="AR100" s="168">
        <v>667746483401</v>
      </c>
      <c r="AS100" s="48"/>
      <c r="AT100" s="48"/>
      <c r="AU100" s="48"/>
    </row>
    <row r="101" spans="2:47" ht="15" customHeight="1" x14ac:dyDescent="0.3">
      <c r="B101" s="8" t="s">
        <v>276</v>
      </c>
      <c r="C101" s="157">
        <v>20911</v>
      </c>
      <c r="D101" s="168">
        <v>312168135208</v>
      </c>
      <c r="E101" s="157">
        <v>55645</v>
      </c>
      <c r="F101" s="168">
        <v>976799173059</v>
      </c>
      <c r="G101" s="157">
        <v>149293</v>
      </c>
      <c r="H101" s="168">
        <v>1948064541535</v>
      </c>
      <c r="I101" s="168">
        <v>16700</v>
      </c>
      <c r="J101" s="168">
        <v>255612800256</v>
      </c>
      <c r="K101" s="157"/>
      <c r="L101" s="9"/>
      <c r="M101" s="157">
        <v>28505</v>
      </c>
      <c r="N101" s="168">
        <v>603824308477</v>
      </c>
      <c r="O101" s="157">
        <v>9749</v>
      </c>
      <c r="P101" s="168">
        <v>256683259454</v>
      </c>
      <c r="Q101" s="157">
        <v>22134</v>
      </c>
      <c r="R101" s="168">
        <v>313901241791</v>
      </c>
      <c r="S101" s="157">
        <v>42040</v>
      </c>
      <c r="T101" s="168">
        <v>458490235800</v>
      </c>
      <c r="U101" s="157"/>
      <c r="V101" s="168"/>
      <c r="W101" s="157">
        <v>30718</v>
      </c>
      <c r="X101" s="168">
        <v>424571810134</v>
      </c>
      <c r="Y101" s="157">
        <v>2420</v>
      </c>
      <c r="Z101" s="168">
        <v>108750966818</v>
      </c>
      <c r="AA101" s="157"/>
      <c r="AB101" s="9"/>
      <c r="AC101" s="157">
        <v>53931</v>
      </c>
      <c r="AD101" s="168">
        <v>514727585759</v>
      </c>
      <c r="AE101" s="157"/>
      <c r="AF101" s="9"/>
      <c r="AG101" s="157">
        <v>16412</v>
      </c>
      <c r="AH101" s="168">
        <v>195277303202</v>
      </c>
      <c r="AI101" s="157">
        <v>2821</v>
      </c>
      <c r="AJ101" s="168">
        <v>29990882029</v>
      </c>
      <c r="AK101" s="157">
        <v>60358</v>
      </c>
      <c r="AL101" s="168">
        <v>752260698936</v>
      </c>
      <c r="AM101" s="157"/>
      <c r="AN101" s="9"/>
      <c r="AO101" s="157">
        <v>112858</v>
      </c>
      <c r="AP101" s="168">
        <v>1725689351515</v>
      </c>
      <c r="AQ101" s="157">
        <v>52029</v>
      </c>
      <c r="AR101" s="168">
        <v>726616360890</v>
      </c>
      <c r="AS101" s="48"/>
      <c r="AT101" s="48"/>
      <c r="AU101" s="48"/>
    </row>
    <row r="102" spans="2:47" ht="15" customHeight="1" x14ac:dyDescent="0.3">
      <c r="B102" s="8" t="s">
        <v>277</v>
      </c>
      <c r="C102" s="157">
        <v>20983</v>
      </c>
      <c r="D102" s="168">
        <v>317574540276</v>
      </c>
      <c r="E102" s="157">
        <v>51671</v>
      </c>
      <c r="F102" s="168">
        <v>919222614077</v>
      </c>
      <c r="G102" s="157">
        <v>137828</v>
      </c>
      <c r="H102" s="168">
        <v>1914642917089</v>
      </c>
      <c r="I102" s="168">
        <v>14270</v>
      </c>
      <c r="J102" s="168">
        <v>245952842636</v>
      </c>
      <c r="K102" s="157"/>
      <c r="L102" s="9"/>
      <c r="M102" s="157">
        <v>25339</v>
      </c>
      <c r="N102" s="168">
        <v>596425721330</v>
      </c>
      <c r="O102" s="157">
        <v>8841</v>
      </c>
      <c r="P102" s="168">
        <v>208546702953</v>
      </c>
      <c r="Q102" s="157">
        <v>20767</v>
      </c>
      <c r="R102" s="168">
        <v>395885393250</v>
      </c>
      <c r="S102" s="157">
        <v>38603</v>
      </c>
      <c r="T102" s="168">
        <v>449548298507</v>
      </c>
      <c r="U102" s="157"/>
      <c r="V102" s="168"/>
      <c r="W102" s="157">
        <v>28866</v>
      </c>
      <c r="X102" s="168">
        <v>506121461255</v>
      </c>
      <c r="Y102" s="157">
        <v>2112</v>
      </c>
      <c r="Z102" s="168">
        <v>110432461144</v>
      </c>
      <c r="AA102" s="157"/>
      <c r="AB102" s="9"/>
      <c r="AC102" s="157">
        <v>50551</v>
      </c>
      <c r="AD102" s="168">
        <v>479059103872</v>
      </c>
      <c r="AE102" s="157"/>
      <c r="AF102" s="9"/>
      <c r="AG102" s="157">
        <v>14237</v>
      </c>
      <c r="AH102" s="168">
        <v>172724158672</v>
      </c>
      <c r="AI102" s="157">
        <v>2730</v>
      </c>
      <c r="AJ102" s="168">
        <v>22320076706</v>
      </c>
      <c r="AK102" s="157">
        <v>54112</v>
      </c>
      <c r="AL102" s="168">
        <v>707459431713</v>
      </c>
      <c r="AM102" s="157"/>
      <c r="AN102" s="9"/>
      <c r="AO102" s="157">
        <v>105365</v>
      </c>
      <c r="AP102" s="168">
        <v>1979233736973</v>
      </c>
      <c r="AQ102" s="157">
        <v>48153</v>
      </c>
      <c r="AR102" s="168">
        <v>733031396865</v>
      </c>
      <c r="AS102" s="48"/>
      <c r="AT102" s="48"/>
      <c r="AU102" s="48"/>
    </row>
    <row r="103" spans="2:47" ht="15" customHeight="1" x14ac:dyDescent="0.3">
      <c r="B103" s="8" t="s">
        <v>278</v>
      </c>
      <c r="C103" s="157">
        <v>18821</v>
      </c>
      <c r="D103" s="168">
        <v>268437492982</v>
      </c>
      <c r="E103" s="157">
        <v>50115</v>
      </c>
      <c r="F103" s="168">
        <v>1002055005730</v>
      </c>
      <c r="G103" s="157">
        <v>130941</v>
      </c>
      <c r="H103" s="168">
        <v>1844943412487</v>
      </c>
      <c r="I103" s="168">
        <v>13027</v>
      </c>
      <c r="J103" s="168">
        <v>212127719040</v>
      </c>
      <c r="K103" s="157"/>
      <c r="L103" s="9"/>
      <c r="M103" s="157">
        <v>23581</v>
      </c>
      <c r="N103" s="168">
        <v>514380400899</v>
      </c>
      <c r="O103" s="157">
        <v>8700</v>
      </c>
      <c r="P103" s="168">
        <v>185318351063</v>
      </c>
      <c r="Q103" s="157">
        <v>19136</v>
      </c>
      <c r="R103" s="168">
        <v>380721763809</v>
      </c>
      <c r="S103" s="157">
        <v>36365</v>
      </c>
      <c r="T103" s="168">
        <v>401415037556</v>
      </c>
      <c r="U103" s="157">
        <v>-1</v>
      </c>
      <c r="V103" s="168">
        <v>-12094090</v>
      </c>
      <c r="W103" s="157">
        <v>26231</v>
      </c>
      <c r="X103" s="168">
        <v>422667598815</v>
      </c>
      <c r="Y103" s="157">
        <v>2182</v>
      </c>
      <c r="Z103" s="168">
        <v>99485425864</v>
      </c>
      <c r="AA103" s="157"/>
      <c r="AB103" s="9"/>
      <c r="AC103" s="157">
        <v>46764</v>
      </c>
      <c r="AD103" s="168">
        <v>442774273430</v>
      </c>
      <c r="AE103" s="157"/>
      <c r="AF103" s="9"/>
      <c r="AG103" s="157">
        <v>12869</v>
      </c>
      <c r="AH103" s="168">
        <v>163260155901</v>
      </c>
      <c r="AI103" s="157">
        <v>2507</v>
      </c>
      <c r="AJ103" s="168">
        <v>17440896588</v>
      </c>
      <c r="AK103" s="157">
        <v>50474</v>
      </c>
      <c r="AL103" s="168">
        <v>674034544612</v>
      </c>
      <c r="AM103" s="157"/>
      <c r="AN103" s="9"/>
      <c r="AO103" s="157">
        <v>95013</v>
      </c>
      <c r="AP103" s="168">
        <v>1713272393773</v>
      </c>
      <c r="AQ103" s="157">
        <v>43204</v>
      </c>
      <c r="AR103" s="168">
        <v>596563575562</v>
      </c>
      <c r="AS103" s="48"/>
      <c r="AT103" s="48"/>
      <c r="AU103" s="48"/>
    </row>
    <row r="104" spans="2:47" ht="15" customHeight="1" x14ac:dyDescent="0.3">
      <c r="B104" s="8" t="s">
        <v>279</v>
      </c>
      <c r="C104" s="157">
        <v>17590</v>
      </c>
      <c r="D104" s="168">
        <v>233354300772</v>
      </c>
      <c r="E104" s="157">
        <v>46251</v>
      </c>
      <c r="F104" s="168">
        <v>927646303202</v>
      </c>
      <c r="G104" s="157">
        <v>113214</v>
      </c>
      <c r="H104" s="168">
        <v>1556598739073</v>
      </c>
      <c r="I104" s="168">
        <v>11795</v>
      </c>
      <c r="J104" s="168">
        <v>193088474168</v>
      </c>
      <c r="K104" s="157"/>
      <c r="L104" s="9"/>
      <c r="M104" s="157">
        <v>20543</v>
      </c>
      <c r="N104" s="168">
        <v>500684507314</v>
      </c>
      <c r="O104" s="157">
        <v>7547</v>
      </c>
      <c r="P104" s="168">
        <v>167084089314</v>
      </c>
      <c r="Q104" s="157">
        <v>19364</v>
      </c>
      <c r="R104" s="168">
        <v>288249469152</v>
      </c>
      <c r="S104" s="157">
        <v>31230</v>
      </c>
      <c r="T104" s="168">
        <v>355565423298</v>
      </c>
      <c r="U104" s="157"/>
      <c r="V104" s="168"/>
      <c r="W104" s="157">
        <v>23519</v>
      </c>
      <c r="X104" s="168">
        <v>333304838612</v>
      </c>
      <c r="Y104" s="157">
        <v>2348</v>
      </c>
      <c r="Z104" s="168">
        <v>118057207105</v>
      </c>
      <c r="AA104" s="157"/>
      <c r="AB104" s="9"/>
      <c r="AC104" s="157">
        <v>41625</v>
      </c>
      <c r="AD104" s="168">
        <v>395530023922</v>
      </c>
      <c r="AE104" s="157"/>
      <c r="AF104" s="9"/>
      <c r="AG104" s="157">
        <v>11564</v>
      </c>
      <c r="AH104" s="168">
        <v>110473462000</v>
      </c>
      <c r="AI104" s="157">
        <v>2062</v>
      </c>
      <c r="AJ104" s="168">
        <v>17768642333</v>
      </c>
      <c r="AK104" s="157">
        <v>43941</v>
      </c>
      <c r="AL104" s="168">
        <v>575808736724</v>
      </c>
      <c r="AM104" s="157"/>
      <c r="AN104" s="9"/>
      <c r="AO104" s="157">
        <v>85560</v>
      </c>
      <c r="AP104" s="168">
        <v>1573116857792</v>
      </c>
      <c r="AQ104" s="157">
        <v>37771</v>
      </c>
      <c r="AR104" s="168">
        <v>501212559272</v>
      </c>
      <c r="AS104" s="48"/>
      <c r="AT104" s="48"/>
      <c r="AU104" s="48"/>
    </row>
    <row r="105" spans="2:47" ht="15" customHeight="1" x14ac:dyDescent="0.3">
      <c r="B105" s="8" t="s">
        <v>280</v>
      </c>
      <c r="C105" s="157">
        <v>22422</v>
      </c>
      <c r="D105" s="168">
        <v>321408259079</v>
      </c>
      <c r="E105" s="157">
        <v>60966</v>
      </c>
      <c r="F105" s="168">
        <v>1104484988615</v>
      </c>
      <c r="G105" s="157">
        <v>151907</v>
      </c>
      <c r="H105" s="168">
        <v>1990429976024</v>
      </c>
      <c r="I105" s="168">
        <v>15272</v>
      </c>
      <c r="J105" s="168">
        <v>242475594577</v>
      </c>
      <c r="K105" s="157"/>
      <c r="L105" s="9"/>
      <c r="M105" s="157">
        <v>27858</v>
      </c>
      <c r="N105" s="168">
        <v>669664087168</v>
      </c>
      <c r="O105" s="157">
        <v>9585</v>
      </c>
      <c r="P105" s="168">
        <v>308661265425</v>
      </c>
      <c r="Q105" s="157">
        <v>24311</v>
      </c>
      <c r="R105" s="168">
        <v>370907398864</v>
      </c>
      <c r="S105" s="157">
        <v>43425</v>
      </c>
      <c r="T105" s="168">
        <v>493898898276</v>
      </c>
      <c r="U105" s="157">
        <v>0</v>
      </c>
      <c r="V105" s="168">
        <v>972456198</v>
      </c>
      <c r="W105" s="157">
        <v>32108</v>
      </c>
      <c r="X105" s="168">
        <v>456425151745</v>
      </c>
      <c r="Y105" s="157">
        <v>2330</v>
      </c>
      <c r="Z105" s="168">
        <v>97044933891</v>
      </c>
      <c r="AA105" s="157"/>
      <c r="AB105" s="9"/>
      <c r="AC105" s="157">
        <v>55765</v>
      </c>
      <c r="AD105" s="168">
        <v>518840060781</v>
      </c>
      <c r="AE105" s="157"/>
      <c r="AF105" s="9"/>
      <c r="AG105" s="157">
        <v>15052</v>
      </c>
      <c r="AH105" s="168">
        <v>178611045889</v>
      </c>
      <c r="AI105" s="157">
        <v>2896</v>
      </c>
      <c r="AJ105" s="168">
        <v>21845921066</v>
      </c>
      <c r="AK105" s="157">
        <v>61716</v>
      </c>
      <c r="AL105" s="168">
        <v>759092749693</v>
      </c>
      <c r="AM105" s="157"/>
      <c r="AN105" s="9"/>
      <c r="AO105" s="157">
        <v>112318</v>
      </c>
      <c r="AP105" s="168">
        <v>1960346817474</v>
      </c>
      <c r="AQ105" s="157">
        <v>48469</v>
      </c>
      <c r="AR105" s="168">
        <v>605262334169</v>
      </c>
      <c r="AS105" s="48"/>
      <c r="AT105" s="48"/>
      <c r="AU105" s="48"/>
    </row>
    <row r="106" spans="2:47" ht="15" customHeight="1" x14ac:dyDescent="0.3">
      <c r="B106" s="8" t="s">
        <v>282</v>
      </c>
      <c r="C106" s="157">
        <v>17942</v>
      </c>
      <c r="D106" s="168">
        <v>258344601431</v>
      </c>
      <c r="E106" s="157">
        <v>46349</v>
      </c>
      <c r="F106" s="168">
        <v>874045430115</v>
      </c>
      <c r="G106" s="157">
        <v>119372</v>
      </c>
      <c r="H106" s="168">
        <v>1539018154680</v>
      </c>
      <c r="I106" s="168">
        <v>12311</v>
      </c>
      <c r="J106" s="168">
        <v>257225638991</v>
      </c>
      <c r="K106" s="157"/>
      <c r="L106" s="9"/>
      <c r="M106" s="157">
        <v>21381</v>
      </c>
      <c r="N106" s="168">
        <v>450710794727</v>
      </c>
      <c r="O106" s="157">
        <v>7401</v>
      </c>
      <c r="P106" s="168">
        <v>259690838278</v>
      </c>
      <c r="Q106" s="157">
        <v>19621</v>
      </c>
      <c r="R106" s="168">
        <v>281833169164</v>
      </c>
      <c r="S106" s="157">
        <v>34063</v>
      </c>
      <c r="T106" s="168">
        <v>405922588081</v>
      </c>
      <c r="U106" s="157"/>
      <c r="V106" s="168"/>
      <c r="W106" s="157">
        <v>24844</v>
      </c>
      <c r="X106" s="168">
        <v>371412784791</v>
      </c>
      <c r="Y106" s="157">
        <v>2222</v>
      </c>
      <c r="Z106" s="168">
        <v>102229372556</v>
      </c>
      <c r="AA106" s="157"/>
      <c r="AB106" s="9"/>
      <c r="AC106" s="157">
        <v>44640</v>
      </c>
      <c r="AD106" s="168">
        <v>465624460983</v>
      </c>
      <c r="AE106" s="157"/>
      <c r="AF106" s="9"/>
      <c r="AG106" s="157">
        <v>11378</v>
      </c>
      <c r="AH106" s="168">
        <v>160662480563</v>
      </c>
      <c r="AI106" s="157">
        <v>1929</v>
      </c>
      <c r="AJ106" s="168">
        <v>15298389230</v>
      </c>
      <c r="AK106" s="157">
        <v>47090</v>
      </c>
      <c r="AL106" s="168">
        <v>592246794202</v>
      </c>
      <c r="AM106" s="157"/>
      <c r="AN106" s="9"/>
      <c r="AO106" s="157">
        <v>87481</v>
      </c>
      <c r="AP106" s="168">
        <v>1608498220794</v>
      </c>
      <c r="AQ106" s="157">
        <v>38777</v>
      </c>
      <c r="AR106" s="168">
        <v>464480542139</v>
      </c>
      <c r="AS106" s="48"/>
      <c r="AT106" s="48"/>
      <c r="AU106" s="48"/>
    </row>
    <row r="107" spans="2:47" ht="15" customHeight="1" x14ac:dyDescent="0.3">
      <c r="B107" s="8" t="s">
        <v>283</v>
      </c>
      <c r="C107" s="157">
        <v>20655</v>
      </c>
      <c r="D107" s="168">
        <v>296433979406</v>
      </c>
      <c r="E107" s="157">
        <v>53546</v>
      </c>
      <c r="F107" s="168">
        <v>1022567254822</v>
      </c>
      <c r="G107" s="157">
        <v>134263</v>
      </c>
      <c r="H107" s="168">
        <v>1761250838359</v>
      </c>
      <c r="I107" s="168">
        <v>15101</v>
      </c>
      <c r="J107" s="168">
        <v>322570499358</v>
      </c>
      <c r="K107" s="157"/>
      <c r="L107" s="9"/>
      <c r="M107" s="157">
        <v>24575</v>
      </c>
      <c r="N107" s="168">
        <v>536869783585</v>
      </c>
      <c r="O107" s="157">
        <v>8763</v>
      </c>
      <c r="P107" s="168">
        <v>218442386565</v>
      </c>
      <c r="Q107" s="157">
        <v>21367</v>
      </c>
      <c r="R107" s="168">
        <v>367067300038</v>
      </c>
      <c r="S107" s="157">
        <v>39759</v>
      </c>
      <c r="T107" s="168">
        <v>469257158674</v>
      </c>
      <c r="U107" s="157">
        <v>1</v>
      </c>
      <c r="V107" s="168">
        <v>90447975</v>
      </c>
      <c r="W107" s="157">
        <v>28752</v>
      </c>
      <c r="X107" s="168">
        <v>480475610986</v>
      </c>
      <c r="Y107" s="157">
        <v>2288</v>
      </c>
      <c r="Z107" s="168">
        <v>163503015968</v>
      </c>
      <c r="AA107" s="157"/>
      <c r="AB107" s="9"/>
      <c r="AC107" s="157">
        <v>49384</v>
      </c>
      <c r="AD107" s="168">
        <v>483637548073</v>
      </c>
      <c r="AE107" s="157"/>
      <c r="AF107" s="9"/>
      <c r="AG107" s="157">
        <v>12640</v>
      </c>
      <c r="AH107" s="168">
        <v>148682268741</v>
      </c>
      <c r="AI107" s="157">
        <v>2343</v>
      </c>
      <c r="AJ107" s="168">
        <v>17561195334</v>
      </c>
      <c r="AK107" s="157">
        <v>54369</v>
      </c>
      <c r="AL107" s="168">
        <v>693477764026</v>
      </c>
      <c r="AM107" s="157"/>
      <c r="AN107" s="9"/>
      <c r="AO107" s="157">
        <v>100847</v>
      </c>
      <c r="AP107" s="168">
        <v>1920759709372</v>
      </c>
      <c r="AQ107" s="157">
        <v>42404</v>
      </c>
      <c r="AR107" s="168">
        <v>480998683988</v>
      </c>
      <c r="AS107" s="48"/>
      <c r="AT107" s="48"/>
      <c r="AU107" s="48"/>
    </row>
    <row r="108" spans="2:47" ht="15" customHeight="1" x14ac:dyDescent="0.3">
      <c r="B108" s="8" t="s">
        <v>284</v>
      </c>
      <c r="C108" s="157">
        <v>20483</v>
      </c>
      <c r="D108" s="168">
        <v>306712324547</v>
      </c>
      <c r="E108" s="157">
        <v>49374</v>
      </c>
      <c r="F108" s="168">
        <v>918687057117</v>
      </c>
      <c r="G108" s="157">
        <v>128497</v>
      </c>
      <c r="H108" s="168">
        <v>1689978043178</v>
      </c>
      <c r="I108" s="168">
        <v>13974</v>
      </c>
      <c r="J108" s="168">
        <v>285492713267</v>
      </c>
      <c r="K108" s="157"/>
      <c r="L108" s="9"/>
      <c r="M108" s="157">
        <v>23279</v>
      </c>
      <c r="N108" s="168">
        <v>509698683828</v>
      </c>
      <c r="O108" s="157">
        <v>8771</v>
      </c>
      <c r="P108" s="168">
        <v>313025573839</v>
      </c>
      <c r="Q108" s="157">
        <v>21380</v>
      </c>
      <c r="R108" s="168">
        <v>325782290338</v>
      </c>
      <c r="S108" s="157">
        <v>37177</v>
      </c>
      <c r="T108" s="168">
        <v>467732647828</v>
      </c>
      <c r="U108" s="157">
        <v>-1</v>
      </c>
      <c r="V108" s="168">
        <v>-924000</v>
      </c>
      <c r="W108" s="157">
        <v>27492</v>
      </c>
      <c r="X108" s="168">
        <v>428333172266</v>
      </c>
      <c r="Y108" s="157">
        <v>2202</v>
      </c>
      <c r="Z108" s="168">
        <v>90904299677</v>
      </c>
      <c r="AA108" s="157"/>
      <c r="AB108" s="9"/>
      <c r="AC108" s="157">
        <v>47700</v>
      </c>
      <c r="AD108" s="168">
        <v>475622546302</v>
      </c>
      <c r="AE108" s="157"/>
      <c r="AF108" s="9"/>
      <c r="AG108" s="157">
        <v>11345</v>
      </c>
      <c r="AH108" s="168">
        <v>127047361496</v>
      </c>
      <c r="AI108" s="157">
        <v>2376</v>
      </c>
      <c r="AJ108" s="168">
        <v>25919327712</v>
      </c>
      <c r="AK108" s="157">
        <v>50990</v>
      </c>
      <c r="AL108" s="168">
        <v>646525474809</v>
      </c>
      <c r="AM108" s="157"/>
      <c r="AN108" s="9"/>
      <c r="AO108" s="157">
        <v>95645</v>
      </c>
      <c r="AP108" s="168">
        <v>1704139798841</v>
      </c>
      <c r="AQ108" s="157">
        <v>40610</v>
      </c>
      <c r="AR108" s="168">
        <v>481047133845</v>
      </c>
      <c r="AS108" s="48"/>
      <c r="AT108" s="48"/>
      <c r="AU108" s="48"/>
    </row>
    <row r="109" spans="2:47" ht="15" customHeight="1" x14ac:dyDescent="0.3">
      <c r="B109" s="8" t="s">
        <v>287</v>
      </c>
      <c r="C109" s="157">
        <v>20206</v>
      </c>
      <c r="D109" s="168">
        <v>315572963595</v>
      </c>
      <c r="E109" s="157">
        <v>44914</v>
      </c>
      <c r="F109" s="168">
        <v>651102281995</v>
      </c>
      <c r="G109" s="157">
        <v>123646</v>
      </c>
      <c r="H109" s="168">
        <v>1653242663073</v>
      </c>
      <c r="I109" s="168">
        <v>15415</v>
      </c>
      <c r="J109" s="168">
        <v>295872061624</v>
      </c>
      <c r="K109" s="157"/>
      <c r="L109" s="9"/>
      <c r="M109" s="157">
        <v>21221</v>
      </c>
      <c r="N109" s="168">
        <v>501716681936</v>
      </c>
      <c r="O109" s="157">
        <v>9194</v>
      </c>
      <c r="P109" s="168">
        <v>190414985338</v>
      </c>
      <c r="Q109" s="157">
        <v>21337</v>
      </c>
      <c r="R109" s="168">
        <v>416515113183</v>
      </c>
      <c r="S109" s="157">
        <v>36080</v>
      </c>
      <c r="T109" s="168">
        <v>450686446384</v>
      </c>
      <c r="U109" s="157"/>
      <c r="V109" s="168"/>
      <c r="W109" s="157">
        <v>25643</v>
      </c>
      <c r="X109" s="168">
        <v>413043830531</v>
      </c>
      <c r="Y109" s="157">
        <v>2300</v>
      </c>
      <c r="Z109" s="168">
        <v>92207227660</v>
      </c>
      <c r="AA109" s="157"/>
      <c r="AB109" s="9"/>
      <c r="AC109" s="157">
        <v>45591</v>
      </c>
      <c r="AD109" s="168">
        <v>456911966697</v>
      </c>
      <c r="AE109" s="157"/>
      <c r="AF109" s="9"/>
      <c r="AG109" s="157">
        <v>10761</v>
      </c>
      <c r="AH109" s="168">
        <v>102769287033</v>
      </c>
      <c r="AI109" s="157">
        <v>2285</v>
      </c>
      <c r="AJ109" s="168">
        <v>19841497146</v>
      </c>
      <c r="AK109" s="157">
        <v>48261</v>
      </c>
      <c r="AL109" s="168">
        <v>612871672712</v>
      </c>
      <c r="AM109" s="157"/>
      <c r="AN109" s="9"/>
      <c r="AO109" s="157">
        <v>91471</v>
      </c>
      <c r="AP109" s="168">
        <v>1531450422357</v>
      </c>
      <c r="AQ109" s="157">
        <v>39508</v>
      </c>
      <c r="AR109" s="168">
        <v>480099426287</v>
      </c>
      <c r="AS109" s="48"/>
      <c r="AT109" s="48"/>
      <c r="AU109" s="48"/>
    </row>
    <row r="110" spans="2:47" ht="15" customHeight="1" x14ac:dyDescent="0.3">
      <c r="B110" s="8" t="s">
        <v>290</v>
      </c>
      <c r="C110" s="157">
        <v>20709</v>
      </c>
      <c r="D110" s="168">
        <v>310630443555</v>
      </c>
      <c r="E110" s="157">
        <v>48724</v>
      </c>
      <c r="F110" s="168">
        <v>730780190809</v>
      </c>
      <c r="G110" s="157">
        <v>139424</v>
      </c>
      <c r="H110" s="168">
        <v>1849188759010</v>
      </c>
      <c r="I110" s="168">
        <v>16679</v>
      </c>
      <c r="J110" s="168">
        <v>352186050910</v>
      </c>
      <c r="K110" s="157"/>
      <c r="L110" s="9"/>
      <c r="M110" s="157">
        <v>24775</v>
      </c>
      <c r="N110" s="168">
        <v>734331737915</v>
      </c>
      <c r="O110" s="157">
        <v>9952</v>
      </c>
      <c r="P110" s="168">
        <v>256454821178</v>
      </c>
      <c r="Q110" s="157">
        <v>23355</v>
      </c>
      <c r="R110" s="168">
        <v>337809351797</v>
      </c>
      <c r="S110" s="157">
        <v>42698</v>
      </c>
      <c r="T110" s="168">
        <v>519229866653</v>
      </c>
      <c r="U110" s="157">
        <v>0</v>
      </c>
      <c r="V110" s="168">
        <v>30557128</v>
      </c>
      <c r="W110" s="157">
        <v>29435</v>
      </c>
      <c r="X110" s="168">
        <v>448363253880</v>
      </c>
      <c r="Y110" s="157">
        <v>2260</v>
      </c>
      <c r="Z110" s="168">
        <v>93922604643</v>
      </c>
      <c r="AA110" s="157"/>
      <c r="AB110" s="9"/>
      <c r="AC110" s="157">
        <v>52176</v>
      </c>
      <c r="AD110" s="168">
        <v>530275967465</v>
      </c>
      <c r="AE110" s="157"/>
      <c r="AF110" s="9"/>
      <c r="AG110" s="157">
        <v>12754</v>
      </c>
      <c r="AH110" s="168">
        <v>143260260946</v>
      </c>
      <c r="AI110" s="157">
        <v>2523</v>
      </c>
      <c r="AJ110" s="168">
        <v>19586909776</v>
      </c>
      <c r="AK110" s="157">
        <v>56275</v>
      </c>
      <c r="AL110" s="168">
        <v>724585257599</v>
      </c>
      <c r="AM110" s="157"/>
      <c r="AN110" s="9"/>
      <c r="AO110" s="157">
        <v>103151</v>
      </c>
      <c r="AP110" s="168">
        <v>1943184875282</v>
      </c>
      <c r="AQ110" s="157">
        <v>44888</v>
      </c>
      <c r="AR110" s="168">
        <v>537314127608</v>
      </c>
      <c r="AS110" s="48"/>
      <c r="AT110" s="48"/>
      <c r="AU110" s="48"/>
    </row>
    <row r="111" spans="2:47" ht="15" customHeight="1" x14ac:dyDescent="0.3">
      <c r="B111" s="8" t="s">
        <v>291</v>
      </c>
      <c r="C111" s="157">
        <v>20130</v>
      </c>
      <c r="D111" s="168">
        <v>303212122838</v>
      </c>
      <c r="E111" s="157">
        <v>45091</v>
      </c>
      <c r="F111" s="168">
        <v>771267920353</v>
      </c>
      <c r="G111" s="157">
        <v>128302</v>
      </c>
      <c r="H111" s="168">
        <v>1780682893234</v>
      </c>
      <c r="I111" s="168">
        <v>14800</v>
      </c>
      <c r="J111" s="168">
        <v>263871400327</v>
      </c>
      <c r="K111" s="157"/>
      <c r="L111" s="9"/>
      <c r="M111" s="157">
        <v>22075</v>
      </c>
      <c r="N111" s="168">
        <v>576757336644</v>
      </c>
      <c r="O111" s="157">
        <v>8810</v>
      </c>
      <c r="P111" s="168">
        <v>224719939886</v>
      </c>
      <c r="Q111" s="157">
        <v>21821</v>
      </c>
      <c r="R111" s="168">
        <v>311878070820</v>
      </c>
      <c r="S111" s="157">
        <v>40167</v>
      </c>
      <c r="T111" s="168">
        <v>518043796676</v>
      </c>
      <c r="U111" s="157"/>
      <c r="V111" s="168"/>
      <c r="W111" s="157">
        <v>28125</v>
      </c>
      <c r="X111" s="168">
        <v>454462281621</v>
      </c>
      <c r="Y111" s="157">
        <v>2284</v>
      </c>
      <c r="Z111" s="168">
        <v>93984488825</v>
      </c>
      <c r="AA111" s="157"/>
      <c r="AB111" s="9"/>
      <c r="AC111" s="157">
        <v>48705</v>
      </c>
      <c r="AD111" s="168">
        <v>474463194593</v>
      </c>
      <c r="AE111" s="157"/>
      <c r="AF111" s="9"/>
      <c r="AG111" s="157">
        <v>11177</v>
      </c>
      <c r="AH111" s="168">
        <v>130595240988</v>
      </c>
      <c r="AI111" s="157">
        <v>2348</v>
      </c>
      <c r="AJ111" s="168">
        <v>21951730150</v>
      </c>
      <c r="AK111" s="157">
        <v>51772</v>
      </c>
      <c r="AL111" s="168">
        <v>695986666571</v>
      </c>
      <c r="AM111" s="157"/>
      <c r="AN111" s="9"/>
      <c r="AO111" s="157">
        <v>97236</v>
      </c>
      <c r="AP111" s="168">
        <v>1675541946678</v>
      </c>
      <c r="AQ111" s="157">
        <v>42216</v>
      </c>
      <c r="AR111" s="168">
        <v>556473401516</v>
      </c>
      <c r="AS111" s="48"/>
      <c r="AU111" s="48"/>
    </row>
    <row r="112" spans="2:47" ht="15" customHeight="1" x14ac:dyDescent="0.3">
      <c r="B112" s="8" t="s">
        <v>292</v>
      </c>
      <c r="C112" s="157">
        <v>19230</v>
      </c>
      <c r="D112" s="168">
        <v>312133469716</v>
      </c>
      <c r="E112" s="157">
        <v>42927</v>
      </c>
      <c r="F112" s="168">
        <v>799233864613</v>
      </c>
      <c r="G112" s="157">
        <v>123814</v>
      </c>
      <c r="H112" s="168">
        <v>1623277006411</v>
      </c>
      <c r="I112" s="168">
        <v>14892</v>
      </c>
      <c r="J112" s="168">
        <v>263500437253</v>
      </c>
      <c r="K112" s="157"/>
      <c r="L112" s="9"/>
      <c r="M112" s="157">
        <v>22192</v>
      </c>
      <c r="N112" s="168">
        <v>501996774832</v>
      </c>
      <c r="O112" s="157">
        <v>8082</v>
      </c>
      <c r="P112" s="168">
        <v>223061621184</v>
      </c>
      <c r="Q112" s="157">
        <v>20133</v>
      </c>
      <c r="R112" s="168">
        <v>344418937790</v>
      </c>
      <c r="S112" s="157">
        <v>39241</v>
      </c>
      <c r="T112" s="168">
        <v>487436403496</v>
      </c>
      <c r="U112" s="157"/>
      <c r="V112" s="168"/>
      <c r="W112" s="157">
        <v>25989</v>
      </c>
      <c r="X112" s="168">
        <v>470751914569</v>
      </c>
      <c r="Y112" s="157">
        <v>2134</v>
      </c>
      <c r="Z112" s="168">
        <v>90900048528</v>
      </c>
      <c r="AA112" s="157"/>
      <c r="AB112" s="9"/>
      <c r="AC112" s="157">
        <v>48132</v>
      </c>
      <c r="AD112" s="168">
        <v>504784751019</v>
      </c>
      <c r="AE112" s="157"/>
      <c r="AF112" s="9"/>
      <c r="AG112" s="157">
        <v>10846</v>
      </c>
      <c r="AH112" s="168">
        <v>107141718409</v>
      </c>
      <c r="AI112" s="157">
        <v>2231</v>
      </c>
      <c r="AJ112" s="168">
        <v>20348930133</v>
      </c>
      <c r="AK112" s="157">
        <v>49521</v>
      </c>
      <c r="AL112" s="168">
        <v>682338074898</v>
      </c>
      <c r="AM112" s="157"/>
      <c r="AN112" s="9"/>
      <c r="AO112" s="157">
        <v>93749</v>
      </c>
      <c r="AP112" s="168">
        <v>1497819842339</v>
      </c>
      <c r="AQ112" s="157">
        <v>39423</v>
      </c>
      <c r="AR112" s="168">
        <v>450551790814</v>
      </c>
      <c r="AS112" s="48"/>
      <c r="AT112" s="48"/>
      <c r="AU112" s="48"/>
    </row>
    <row r="113" spans="2:47" ht="15" customHeight="1" x14ac:dyDescent="0.3">
      <c r="B113" s="8" t="s">
        <v>293</v>
      </c>
      <c r="C113" s="157">
        <v>19431</v>
      </c>
      <c r="D113" s="168">
        <v>295008748819</v>
      </c>
      <c r="E113" s="157">
        <v>42266</v>
      </c>
      <c r="F113" s="168">
        <v>862988836338</v>
      </c>
      <c r="G113" s="157">
        <v>122760</v>
      </c>
      <c r="H113" s="168">
        <v>1775544152744</v>
      </c>
      <c r="I113" s="168">
        <v>14305</v>
      </c>
      <c r="J113" s="168">
        <v>244277815402</v>
      </c>
      <c r="K113" s="157"/>
      <c r="L113" s="9"/>
      <c r="M113" s="157">
        <v>22122</v>
      </c>
      <c r="N113" s="168">
        <v>548812618012</v>
      </c>
      <c r="O113" s="157">
        <v>8232</v>
      </c>
      <c r="P113" s="168">
        <v>223720999256</v>
      </c>
      <c r="Q113" s="157">
        <v>20459</v>
      </c>
      <c r="R113" s="168">
        <v>362602671823</v>
      </c>
      <c r="S113" s="157">
        <v>38621</v>
      </c>
      <c r="T113" s="168">
        <v>501419306055</v>
      </c>
      <c r="U113" s="157">
        <v>2</v>
      </c>
      <c r="V113" s="168">
        <v>158384816</v>
      </c>
      <c r="W113" s="157">
        <v>26305</v>
      </c>
      <c r="X113" s="168">
        <v>442633251501</v>
      </c>
      <c r="Y113" s="157">
        <v>4089</v>
      </c>
      <c r="Z113" s="168">
        <v>121999988087</v>
      </c>
      <c r="AA113" s="157"/>
      <c r="AB113" s="9"/>
      <c r="AC113" s="157">
        <v>49745</v>
      </c>
      <c r="AD113" s="168">
        <v>517564278833</v>
      </c>
      <c r="AE113" s="157"/>
      <c r="AF113" s="9"/>
      <c r="AG113" s="157">
        <v>11256</v>
      </c>
      <c r="AH113" s="168">
        <v>129579687322</v>
      </c>
      <c r="AI113" s="157">
        <v>2260</v>
      </c>
      <c r="AJ113" s="168">
        <v>18921220088</v>
      </c>
      <c r="AK113" s="157">
        <v>49756</v>
      </c>
      <c r="AL113" s="168">
        <v>703289417187</v>
      </c>
      <c r="AM113" s="157">
        <v>6599</v>
      </c>
      <c r="AN113" s="9">
        <v>91189886105</v>
      </c>
      <c r="AO113" s="157">
        <v>97427</v>
      </c>
      <c r="AP113" s="168">
        <v>1750838582014</v>
      </c>
      <c r="AQ113" s="157">
        <v>40267</v>
      </c>
      <c r="AR113" s="168">
        <v>493295292794</v>
      </c>
      <c r="AS113" s="48"/>
      <c r="AT113" s="48"/>
      <c r="AU113" s="48"/>
    </row>
    <row r="114" spans="2:47" ht="15" customHeight="1" x14ac:dyDescent="0.3">
      <c r="B114" s="8" t="s">
        <v>294</v>
      </c>
      <c r="C114" s="157">
        <v>20005</v>
      </c>
      <c r="D114" s="168">
        <v>318704902720</v>
      </c>
      <c r="E114" s="157">
        <v>39715</v>
      </c>
      <c r="F114" s="168">
        <v>759200036254</v>
      </c>
      <c r="G114" s="157">
        <v>120600</v>
      </c>
      <c r="H114" s="168">
        <v>1742642411532</v>
      </c>
      <c r="I114" s="168">
        <v>14197</v>
      </c>
      <c r="J114" s="168">
        <v>243870382154</v>
      </c>
      <c r="K114" s="157"/>
      <c r="L114" s="9"/>
      <c r="M114" s="157">
        <v>20004</v>
      </c>
      <c r="N114" s="168">
        <v>583589035577</v>
      </c>
      <c r="O114" s="157">
        <v>8461</v>
      </c>
      <c r="P114" s="168">
        <v>249770438307</v>
      </c>
      <c r="Q114" s="157">
        <v>20573</v>
      </c>
      <c r="R114" s="168">
        <v>408918107165</v>
      </c>
      <c r="S114" s="157">
        <v>38017</v>
      </c>
      <c r="T114" s="168">
        <v>541819495770</v>
      </c>
      <c r="U114" s="157">
        <v>-1</v>
      </c>
      <c r="V114" s="168">
        <v>-23319133</v>
      </c>
      <c r="W114" s="157">
        <v>27789</v>
      </c>
      <c r="X114" s="168">
        <v>497729580623</v>
      </c>
      <c r="Y114" s="157">
        <v>4766</v>
      </c>
      <c r="Z114" s="168">
        <v>150671118825</v>
      </c>
      <c r="AA114" s="157"/>
      <c r="AB114" s="9"/>
      <c r="AC114" s="157">
        <v>48802</v>
      </c>
      <c r="AD114" s="168">
        <v>517878615671</v>
      </c>
      <c r="AE114" s="157"/>
      <c r="AF114" s="9"/>
      <c r="AG114" s="157">
        <v>9510</v>
      </c>
      <c r="AH114" s="168">
        <v>112168341130</v>
      </c>
      <c r="AI114" s="157">
        <v>2189</v>
      </c>
      <c r="AJ114" s="168">
        <v>18103739417</v>
      </c>
      <c r="AK114" s="157">
        <v>47874</v>
      </c>
      <c r="AL114" s="168">
        <v>718964106940</v>
      </c>
      <c r="AM114" s="157">
        <v>7557</v>
      </c>
      <c r="AN114" s="9">
        <v>101050757984</v>
      </c>
      <c r="AO114" s="157">
        <v>97415</v>
      </c>
      <c r="AP114" s="168">
        <v>1972015880827</v>
      </c>
      <c r="AQ114" s="157">
        <v>41101</v>
      </c>
      <c r="AR114" s="168">
        <v>524742892162</v>
      </c>
      <c r="AS114" s="48"/>
      <c r="AT114" s="48"/>
      <c r="AU114" s="48"/>
    </row>
    <row r="115" spans="2:47" ht="15" customHeight="1" x14ac:dyDescent="0.3">
      <c r="B115" s="8" t="s">
        <v>301</v>
      </c>
      <c r="C115" s="157">
        <v>18385</v>
      </c>
      <c r="D115" s="168">
        <v>319094798673</v>
      </c>
      <c r="E115" s="157">
        <v>41223</v>
      </c>
      <c r="F115" s="168">
        <v>764628433778</v>
      </c>
      <c r="G115" s="157">
        <v>125906</v>
      </c>
      <c r="H115" s="168">
        <v>1757257226092</v>
      </c>
      <c r="I115" s="168">
        <v>13069</v>
      </c>
      <c r="J115" s="168">
        <v>231124336042</v>
      </c>
      <c r="K115" s="157"/>
      <c r="L115" s="9"/>
      <c r="M115" s="157">
        <v>20909</v>
      </c>
      <c r="N115" s="168">
        <v>558968813108</v>
      </c>
      <c r="O115" s="157">
        <v>8669</v>
      </c>
      <c r="P115" s="168">
        <v>214102594527</v>
      </c>
      <c r="Q115" s="157">
        <v>20075</v>
      </c>
      <c r="R115" s="168">
        <v>373659977613</v>
      </c>
      <c r="S115" s="157">
        <v>35604</v>
      </c>
      <c r="T115" s="168">
        <v>422027303691</v>
      </c>
      <c r="U115" s="157">
        <v>1</v>
      </c>
      <c r="V115" s="168">
        <v>403059288</v>
      </c>
      <c r="W115" s="157">
        <v>26587</v>
      </c>
      <c r="X115" s="168">
        <v>488949911415</v>
      </c>
      <c r="Y115" s="157">
        <v>5167</v>
      </c>
      <c r="Z115" s="168">
        <v>152260176105</v>
      </c>
      <c r="AA115" s="157"/>
      <c r="AB115" s="9"/>
      <c r="AC115" s="157">
        <v>48732</v>
      </c>
      <c r="AD115" s="168">
        <v>478894742774</v>
      </c>
      <c r="AE115" s="157"/>
      <c r="AF115" s="9"/>
      <c r="AG115" s="157">
        <v>8469</v>
      </c>
      <c r="AH115" s="168">
        <v>93688429019</v>
      </c>
      <c r="AI115" s="157">
        <v>2246</v>
      </c>
      <c r="AJ115" s="168">
        <v>25083326300</v>
      </c>
      <c r="AK115" s="157">
        <v>49323</v>
      </c>
      <c r="AL115" s="168">
        <v>685818168051</v>
      </c>
      <c r="AM115" s="157">
        <v>8460</v>
      </c>
      <c r="AN115" s="9">
        <v>95948852702</v>
      </c>
      <c r="AO115" s="157">
        <v>93187</v>
      </c>
      <c r="AP115" s="168">
        <v>1835487773729</v>
      </c>
      <c r="AQ115" s="157">
        <v>39466</v>
      </c>
      <c r="AR115" s="168">
        <v>462502906949</v>
      </c>
      <c r="AS115" s="48"/>
      <c r="AT115" s="48"/>
      <c r="AU115" s="48"/>
    </row>
    <row r="116" spans="2:47" ht="15" customHeight="1" x14ac:dyDescent="0.3">
      <c r="B116" s="8" t="s">
        <v>306</v>
      </c>
      <c r="C116" s="157">
        <v>16408</v>
      </c>
      <c r="D116" s="168">
        <v>261204720829</v>
      </c>
      <c r="E116" s="157">
        <v>33721</v>
      </c>
      <c r="F116" s="168">
        <v>577410918012</v>
      </c>
      <c r="G116" s="157">
        <v>106815</v>
      </c>
      <c r="H116" s="168">
        <v>1552035809370</v>
      </c>
      <c r="I116" s="168">
        <v>11857</v>
      </c>
      <c r="J116" s="168">
        <v>221756018978</v>
      </c>
      <c r="K116" s="157"/>
      <c r="L116" s="9"/>
      <c r="M116" s="157">
        <v>17606</v>
      </c>
      <c r="N116" s="168">
        <v>591819648462</v>
      </c>
      <c r="O116" s="157">
        <v>7295</v>
      </c>
      <c r="P116" s="168">
        <v>156913934399</v>
      </c>
      <c r="Q116" s="157">
        <v>18739</v>
      </c>
      <c r="R116" s="168">
        <v>397618292379</v>
      </c>
      <c r="S116" s="157">
        <v>30433</v>
      </c>
      <c r="T116" s="168">
        <v>368697607461</v>
      </c>
      <c r="U116" s="157">
        <v>-2</v>
      </c>
      <c r="V116" s="168">
        <v>21822642</v>
      </c>
      <c r="W116" s="157">
        <v>22695</v>
      </c>
      <c r="X116" s="168">
        <v>400808372791</v>
      </c>
      <c r="Y116" s="157">
        <v>4790</v>
      </c>
      <c r="Z116" s="168">
        <v>144521643575</v>
      </c>
      <c r="AA116" s="157"/>
      <c r="AB116" s="9"/>
      <c r="AC116" s="157">
        <v>43537</v>
      </c>
      <c r="AD116" s="168">
        <v>428286773262</v>
      </c>
      <c r="AE116" s="157"/>
      <c r="AF116" s="9"/>
      <c r="AG116" s="157">
        <v>7265</v>
      </c>
      <c r="AH116" s="168">
        <v>75412052963</v>
      </c>
      <c r="AI116" s="157">
        <v>2015</v>
      </c>
      <c r="AJ116" s="168">
        <v>14421719534</v>
      </c>
      <c r="AK116" s="157">
        <v>42364</v>
      </c>
      <c r="AL116" s="168">
        <v>568478049849</v>
      </c>
      <c r="AM116" s="157">
        <v>6921</v>
      </c>
      <c r="AN116" s="9">
        <v>91281843488</v>
      </c>
      <c r="AO116" s="157">
        <v>81872</v>
      </c>
      <c r="AP116" s="168">
        <v>1658399562100</v>
      </c>
      <c r="AQ116" s="157">
        <v>34411</v>
      </c>
      <c r="AR116" s="168">
        <v>431142688160</v>
      </c>
      <c r="AS116" s="48"/>
      <c r="AT116" s="48"/>
      <c r="AU116" s="48"/>
    </row>
    <row r="117" spans="2:47" ht="15" customHeight="1" x14ac:dyDescent="0.3">
      <c r="B117" s="8" t="s">
        <v>307</v>
      </c>
      <c r="C117" s="157">
        <v>20803</v>
      </c>
      <c r="D117" s="168">
        <v>325927419779</v>
      </c>
      <c r="E117" s="157">
        <v>40415</v>
      </c>
      <c r="F117" s="168">
        <v>692219584241</v>
      </c>
      <c r="G117" s="157">
        <v>129611</v>
      </c>
      <c r="H117" s="168">
        <v>1855015585752</v>
      </c>
      <c r="I117" s="168">
        <v>14935</v>
      </c>
      <c r="J117" s="168">
        <v>287894654093</v>
      </c>
      <c r="K117" s="157"/>
      <c r="L117" s="9"/>
      <c r="M117" s="157">
        <v>21836</v>
      </c>
      <c r="N117" s="168">
        <v>513576590676</v>
      </c>
      <c r="O117" s="157">
        <v>8685</v>
      </c>
      <c r="P117" s="168">
        <v>270903754432</v>
      </c>
      <c r="Q117" s="157">
        <v>23469</v>
      </c>
      <c r="R117" s="168">
        <v>352657145032</v>
      </c>
      <c r="S117" s="157">
        <v>37064</v>
      </c>
      <c r="T117" s="168">
        <v>460871013810</v>
      </c>
      <c r="U117" s="157">
        <v>0</v>
      </c>
      <c r="V117" s="168">
        <v>148800000</v>
      </c>
      <c r="W117" s="157">
        <v>28177</v>
      </c>
      <c r="X117" s="168">
        <v>511254693714</v>
      </c>
      <c r="Y117" s="157">
        <v>5477</v>
      </c>
      <c r="Z117" s="168">
        <v>150977334193</v>
      </c>
      <c r="AA117" s="157"/>
      <c r="AB117" s="9"/>
      <c r="AC117" s="157">
        <v>51429</v>
      </c>
      <c r="AD117" s="168">
        <v>522492340769</v>
      </c>
      <c r="AE117" s="157"/>
      <c r="AF117" s="9"/>
      <c r="AG117" s="157">
        <v>8829</v>
      </c>
      <c r="AH117" s="168">
        <v>114018249746</v>
      </c>
      <c r="AI117" s="157">
        <v>2405</v>
      </c>
      <c r="AJ117" s="168">
        <v>22622775710</v>
      </c>
      <c r="AK117" s="157">
        <v>52410</v>
      </c>
      <c r="AL117" s="168">
        <v>703006741548</v>
      </c>
      <c r="AM117" s="157">
        <v>7029</v>
      </c>
      <c r="AN117" s="9">
        <v>96810701746</v>
      </c>
      <c r="AO117" s="157">
        <v>99498</v>
      </c>
      <c r="AP117" s="168">
        <v>2098049918415</v>
      </c>
      <c r="AQ117" s="157">
        <v>41430</v>
      </c>
      <c r="AR117" s="168">
        <v>513024009952</v>
      </c>
      <c r="AS117" s="48"/>
      <c r="AT117" s="48"/>
      <c r="AU117" s="48"/>
    </row>
    <row r="118" spans="2:47" ht="15" customHeight="1" x14ac:dyDescent="0.3">
      <c r="B118" s="8" t="s">
        <v>308</v>
      </c>
      <c r="C118" s="157">
        <v>17115</v>
      </c>
      <c r="D118" s="168">
        <v>286213931378</v>
      </c>
      <c r="E118" s="157">
        <v>33054</v>
      </c>
      <c r="F118" s="168">
        <v>615212827612</v>
      </c>
      <c r="G118" s="157">
        <v>104332</v>
      </c>
      <c r="H118" s="168">
        <v>1568937179987</v>
      </c>
      <c r="I118" s="168">
        <v>11658</v>
      </c>
      <c r="J118" s="168">
        <v>182586369111</v>
      </c>
      <c r="K118" s="157"/>
      <c r="L118" s="9"/>
      <c r="M118" s="157">
        <v>16365</v>
      </c>
      <c r="N118" s="168">
        <v>374444380849</v>
      </c>
      <c r="O118" s="157">
        <v>6930</v>
      </c>
      <c r="P118" s="168">
        <v>220054726257</v>
      </c>
      <c r="Q118" s="157">
        <v>17822</v>
      </c>
      <c r="R118" s="168">
        <v>263607995684</v>
      </c>
      <c r="S118" s="157">
        <v>29912</v>
      </c>
      <c r="T118" s="168">
        <v>393525211002</v>
      </c>
      <c r="U118" s="157">
        <v>2</v>
      </c>
      <c r="V118" s="168">
        <v>65153032</v>
      </c>
      <c r="W118" s="157">
        <v>23209</v>
      </c>
      <c r="X118" s="168">
        <v>428111665955</v>
      </c>
      <c r="Y118" s="157">
        <v>4657</v>
      </c>
      <c r="Z118" s="168">
        <v>133456329634</v>
      </c>
      <c r="AA118" s="157"/>
      <c r="AB118" s="9"/>
      <c r="AC118" s="157">
        <v>40691</v>
      </c>
      <c r="AD118" s="168">
        <v>401857819781</v>
      </c>
      <c r="AE118" s="157"/>
      <c r="AF118" s="9"/>
      <c r="AG118" s="157">
        <v>6953</v>
      </c>
      <c r="AH118" s="168">
        <v>82175324907</v>
      </c>
      <c r="AI118" s="157">
        <v>1911</v>
      </c>
      <c r="AJ118" s="168">
        <v>19129419863</v>
      </c>
      <c r="AK118" s="157">
        <v>41634</v>
      </c>
      <c r="AL118" s="168">
        <v>553995532387</v>
      </c>
      <c r="AM118" s="157">
        <v>6092</v>
      </c>
      <c r="AN118" s="9">
        <v>65323708425</v>
      </c>
      <c r="AO118" s="157">
        <v>78372</v>
      </c>
      <c r="AP118" s="168">
        <v>1616264714283</v>
      </c>
      <c r="AQ118" s="157">
        <v>33993</v>
      </c>
      <c r="AR118" s="168">
        <v>432148931878</v>
      </c>
      <c r="AS118" s="48"/>
      <c r="AT118" s="48"/>
      <c r="AU118" s="48"/>
    </row>
    <row r="119" spans="2:47" ht="15" customHeight="1" x14ac:dyDescent="0.3">
      <c r="B119" s="8" t="s">
        <v>309</v>
      </c>
      <c r="C119" s="157">
        <v>16022</v>
      </c>
      <c r="D119" s="168">
        <v>275308058731</v>
      </c>
      <c r="E119" s="157">
        <v>31932</v>
      </c>
      <c r="F119" s="168">
        <v>763252866778</v>
      </c>
      <c r="G119" s="157">
        <v>104210</v>
      </c>
      <c r="H119" s="168">
        <v>1496219787734</v>
      </c>
      <c r="I119" s="168">
        <v>11834</v>
      </c>
      <c r="J119" s="168">
        <v>189941849703</v>
      </c>
      <c r="K119" s="157"/>
      <c r="L119" s="9"/>
      <c r="M119" s="157">
        <v>16624</v>
      </c>
      <c r="N119" s="168">
        <v>404690027819</v>
      </c>
      <c r="O119" s="157">
        <v>6924</v>
      </c>
      <c r="P119" s="168">
        <v>237395899755</v>
      </c>
      <c r="Q119" s="157">
        <v>17487</v>
      </c>
      <c r="R119" s="168">
        <v>302222189548</v>
      </c>
      <c r="S119" s="157">
        <v>28324</v>
      </c>
      <c r="T119" s="168">
        <v>389406395851</v>
      </c>
      <c r="U119" s="157">
        <v>0</v>
      </c>
      <c r="V119" s="168">
        <v>0</v>
      </c>
      <c r="W119" s="157">
        <v>22629</v>
      </c>
      <c r="X119" s="168">
        <v>472386209612</v>
      </c>
      <c r="Y119" s="157">
        <v>4576</v>
      </c>
      <c r="Z119" s="168">
        <v>128583120112</v>
      </c>
      <c r="AA119" s="157"/>
      <c r="AB119" s="9"/>
      <c r="AC119" s="157">
        <v>40988</v>
      </c>
      <c r="AD119" s="168">
        <v>388955876831</v>
      </c>
      <c r="AE119" s="157"/>
      <c r="AF119" s="9"/>
      <c r="AG119" s="157">
        <v>6706</v>
      </c>
      <c r="AH119" s="168">
        <v>71774268291</v>
      </c>
      <c r="AI119" s="157">
        <v>1893</v>
      </c>
      <c r="AJ119" s="168">
        <v>18436717888</v>
      </c>
      <c r="AK119" s="157">
        <v>40819</v>
      </c>
      <c r="AL119" s="168">
        <v>558795147823</v>
      </c>
      <c r="AM119" s="157">
        <v>6019</v>
      </c>
      <c r="AN119" s="9">
        <v>73376273613</v>
      </c>
      <c r="AO119" s="157">
        <v>78070</v>
      </c>
      <c r="AP119" s="168">
        <v>1496952214788</v>
      </c>
      <c r="AQ119" s="157">
        <v>34290</v>
      </c>
      <c r="AR119" s="168">
        <v>435006505131</v>
      </c>
      <c r="AS119" s="48"/>
      <c r="AT119" s="48"/>
      <c r="AU119" s="48"/>
    </row>
    <row r="120" spans="2:47" ht="15" customHeight="1" x14ac:dyDescent="0.3">
      <c r="B120" s="8" t="s">
        <v>314</v>
      </c>
      <c r="C120" s="157">
        <v>17756</v>
      </c>
      <c r="D120" s="168">
        <v>301140133014</v>
      </c>
      <c r="E120" s="157">
        <v>10083</v>
      </c>
      <c r="F120" s="168">
        <v>168500548442</v>
      </c>
      <c r="G120" s="157">
        <v>120252</v>
      </c>
      <c r="H120" s="168">
        <v>1801539939421</v>
      </c>
      <c r="I120" s="168">
        <v>13392</v>
      </c>
      <c r="J120" s="168">
        <v>235104168585</v>
      </c>
      <c r="K120" s="157"/>
      <c r="L120" s="9"/>
      <c r="M120" s="157">
        <v>39995</v>
      </c>
      <c r="N120" s="168">
        <v>784866681383</v>
      </c>
      <c r="O120" s="157">
        <v>7957</v>
      </c>
      <c r="P120" s="168">
        <v>195538258597</v>
      </c>
      <c r="Q120" s="157">
        <v>21114</v>
      </c>
      <c r="R120" s="168">
        <v>325236345499</v>
      </c>
      <c r="S120" s="157">
        <v>33725</v>
      </c>
      <c r="T120" s="168">
        <v>421587558103</v>
      </c>
      <c r="U120" s="157">
        <v>1</v>
      </c>
      <c r="V120" s="168">
        <v>47904861</v>
      </c>
      <c r="W120" s="157">
        <v>25909</v>
      </c>
      <c r="X120" s="168">
        <v>517474510973</v>
      </c>
      <c r="Y120" s="157">
        <v>5118</v>
      </c>
      <c r="Z120" s="168">
        <v>150319348242</v>
      </c>
      <c r="AA120" s="157"/>
      <c r="AB120" s="9"/>
      <c r="AC120" s="157">
        <v>46807</v>
      </c>
      <c r="AD120" s="168">
        <v>455352869262</v>
      </c>
      <c r="AE120" s="157"/>
      <c r="AF120" s="9"/>
      <c r="AG120" s="157">
        <v>8034</v>
      </c>
      <c r="AH120" s="168">
        <v>83317896515</v>
      </c>
      <c r="AI120" s="157">
        <v>2086</v>
      </c>
      <c r="AJ120" s="168">
        <v>20906541090</v>
      </c>
      <c r="AK120" s="157">
        <v>43999</v>
      </c>
      <c r="AL120" s="168">
        <v>564717934030</v>
      </c>
      <c r="AM120" s="157">
        <v>6349</v>
      </c>
      <c r="AN120" s="9">
        <v>79880069769</v>
      </c>
      <c r="AO120" s="157">
        <v>90599</v>
      </c>
      <c r="AP120" s="168">
        <v>1644867756879</v>
      </c>
      <c r="AQ120" s="157">
        <v>39946</v>
      </c>
      <c r="AR120" s="168">
        <v>488224568065</v>
      </c>
      <c r="AS120" s="48"/>
      <c r="AT120" s="48"/>
      <c r="AU120" s="48"/>
    </row>
    <row r="121" spans="2:47" ht="15" customHeight="1" x14ac:dyDescent="0.3">
      <c r="B121" s="8" t="s">
        <v>315</v>
      </c>
      <c r="C121" s="157">
        <v>17381</v>
      </c>
      <c r="D121" s="168">
        <v>276703127758</v>
      </c>
      <c r="E121" s="157"/>
      <c r="F121" s="168"/>
      <c r="G121" s="157">
        <v>126285</v>
      </c>
      <c r="H121" s="168">
        <v>1822630168890</v>
      </c>
      <c r="I121" s="168">
        <v>13466</v>
      </c>
      <c r="J121" s="168">
        <v>229876167684</v>
      </c>
      <c r="K121" s="157"/>
      <c r="L121" s="9"/>
      <c r="M121" s="157">
        <v>51703</v>
      </c>
      <c r="N121" s="168">
        <v>991240861766</v>
      </c>
      <c r="O121" s="157">
        <v>8059</v>
      </c>
      <c r="P121" s="168">
        <v>189753850107</v>
      </c>
      <c r="Q121" s="157">
        <v>20927</v>
      </c>
      <c r="R121" s="168">
        <v>306362408392</v>
      </c>
      <c r="S121" s="157">
        <v>34257</v>
      </c>
      <c r="T121" s="168">
        <v>435732582214</v>
      </c>
      <c r="U121" s="157"/>
      <c r="V121" s="168"/>
      <c r="W121" s="157">
        <v>57554</v>
      </c>
      <c r="X121" s="168">
        <v>850210077297</v>
      </c>
      <c r="Y121" s="157">
        <v>5135</v>
      </c>
      <c r="Z121" s="168">
        <v>156344191752</v>
      </c>
      <c r="AA121" s="157"/>
      <c r="AB121" s="9"/>
      <c r="AC121" s="157">
        <v>49448</v>
      </c>
      <c r="AD121" s="168">
        <v>439845354851</v>
      </c>
      <c r="AE121" s="157"/>
      <c r="AF121" s="9"/>
      <c r="AG121" s="157">
        <v>8754</v>
      </c>
      <c r="AH121" s="168">
        <v>97414182667</v>
      </c>
      <c r="AI121" s="157">
        <v>2034</v>
      </c>
      <c r="AJ121" s="168">
        <v>17751801407</v>
      </c>
      <c r="AK121" s="157">
        <v>-48</v>
      </c>
      <c r="AL121" s="168">
        <v>-1364246029</v>
      </c>
      <c r="AM121" s="157">
        <v>6511</v>
      </c>
      <c r="AN121" s="9">
        <v>78946482072</v>
      </c>
      <c r="AO121" s="157">
        <v>94779</v>
      </c>
      <c r="AP121" s="168">
        <v>1766591091119</v>
      </c>
      <c r="AQ121" s="157">
        <v>40254</v>
      </c>
      <c r="AR121" s="168">
        <v>509980025231</v>
      </c>
      <c r="AS121" s="48"/>
      <c r="AT121" s="48"/>
      <c r="AU121" s="48"/>
    </row>
    <row r="122" spans="2:47" ht="15" customHeight="1" x14ac:dyDescent="0.3">
      <c r="B122" s="8" t="s">
        <v>316</v>
      </c>
      <c r="C122" s="157">
        <v>16628</v>
      </c>
      <c r="D122" s="168">
        <v>297937188208</v>
      </c>
      <c r="E122" s="157"/>
      <c r="F122" s="168"/>
      <c r="G122" s="157">
        <v>123033</v>
      </c>
      <c r="H122" s="168">
        <v>1800150384612</v>
      </c>
      <c r="I122" s="168">
        <v>13297</v>
      </c>
      <c r="J122" s="168">
        <v>235479495099</v>
      </c>
      <c r="K122" s="157"/>
      <c r="L122" s="9"/>
      <c r="M122" s="157">
        <v>52006</v>
      </c>
      <c r="N122" s="168">
        <v>901749718885</v>
      </c>
      <c r="O122" s="157">
        <v>8393</v>
      </c>
      <c r="P122" s="168">
        <v>167418759850</v>
      </c>
      <c r="Q122" s="157">
        <v>20014</v>
      </c>
      <c r="R122" s="168">
        <v>299317714042</v>
      </c>
      <c r="S122" s="157">
        <v>34064</v>
      </c>
      <c r="T122" s="168">
        <v>448472325607</v>
      </c>
      <c r="U122" s="157">
        <v>1</v>
      </c>
      <c r="V122" s="168">
        <v>240000000</v>
      </c>
      <c r="W122" s="157">
        <v>57033</v>
      </c>
      <c r="X122" s="168">
        <v>847282089324</v>
      </c>
      <c r="Y122" s="157">
        <v>4947</v>
      </c>
      <c r="Z122" s="168">
        <v>151291345136</v>
      </c>
      <c r="AA122" s="157"/>
      <c r="AB122" s="9"/>
      <c r="AC122" s="157">
        <v>47880</v>
      </c>
      <c r="AD122" s="168">
        <v>471997522433</v>
      </c>
      <c r="AE122" s="157"/>
      <c r="AF122" s="9"/>
      <c r="AG122" s="157">
        <v>8893</v>
      </c>
      <c r="AH122" s="168">
        <v>113124191438</v>
      </c>
      <c r="AI122" s="157">
        <v>1991</v>
      </c>
      <c r="AJ122" s="168">
        <v>17454435672</v>
      </c>
      <c r="AK122" s="157"/>
      <c r="AL122" s="168"/>
      <c r="AM122" s="157">
        <v>6686</v>
      </c>
      <c r="AN122" s="9">
        <v>81558505226</v>
      </c>
      <c r="AO122" s="157">
        <v>94575</v>
      </c>
      <c r="AP122" s="168">
        <v>1647907416739</v>
      </c>
      <c r="AQ122" s="157">
        <v>40536</v>
      </c>
      <c r="AR122" s="168">
        <v>491843748730</v>
      </c>
      <c r="AS122" s="48"/>
      <c r="AT122" s="48"/>
      <c r="AU122" s="48"/>
    </row>
    <row r="123" spans="2:47" ht="15" customHeight="1" x14ac:dyDescent="0.3">
      <c r="B123" s="8" t="s">
        <v>317</v>
      </c>
      <c r="C123" s="157">
        <v>15656</v>
      </c>
      <c r="D123" s="168">
        <v>274979980195</v>
      </c>
      <c r="E123" s="157"/>
      <c r="F123" s="168"/>
      <c r="G123" s="157">
        <v>113121</v>
      </c>
      <c r="H123" s="168">
        <v>1631244937893</v>
      </c>
      <c r="I123" s="168">
        <v>12060</v>
      </c>
      <c r="J123" s="168">
        <v>196730276474</v>
      </c>
      <c r="K123" s="157"/>
      <c r="L123" s="9"/>
      <c r="M123" s="157">
        <v>47579</v>
      </c>
      <c r="N123" s="168">
        <v>786486774307</v>
      </c>
      <c r="O123" s="157">
        <v>7914</v>
      </c>
      <c r="P123" s="168">
        <v>173797153927</v>
      </c>
      <c r="Q123" s="157">
        <v>19280</v>
      </c>
      <c r="R123" s="168">
        <v>287505958725</v>
      </c>
      <c r="S123" s="157">
        <v>31208</v>
      </c>
      <c r="T123" s="168">
        <v>440593981384</v>
      </c>
      <c r="U123" s="157">
        <v>2</v>
      </c>
      <c r="V123" s="168">
        <v>500000000</v>
      </c>
      <c r="W123" s="157">
        <v>52216</v>
      </c>
      <c r="X123" s="168">
        <v>807149935002</v>
      </c>
      <c r="Y123" s="157">
        <v>4634</v>
      </c>
      <c r="Z123" s="168">
        <v>145000829271</v>
      </c>
      <c r="AA123" s="157"/>
      <c r="AB123" s="9"/>
      <c r="AC123" s="157">
        <v>44614</v>
      </c>
      <c r="AD123" s="168">
        <v>409539384284</v>
      </c>
      <c r="AE123" s="157"/>
      <c r="AF123" s="9"/>
      <c r="AG123" s="157">
        <v>8371</v>
      </c>
      <c r="AH123" s="168">
        <v>96535461074</v>
      </c>
      <c r="AI123" s="157">
        <v>1879</v>
      </c>
      <c r="AJ123" s="168">
        <v>17552351349</v>
      </c>
      <c r="AK123" s="157"/>
      <c r="AL123" s="168"/>
      <c r="AM123" s="157">
        <v>6002</v>
      </c>
      <c r="AN123" s="9">
        <v>74050422900</v>
      </c>
      <c r="AO123" s="157">
        <v>87272</v>
      </c>
      <c r="AP123" s="168">
        <v>1415221242426</v>
      </c>
      <c r="AQ123" s="157">
        <v>36960</v>
      </c>
      <c r="AR123" s="168">
        <v>448388656322</v>
      </c>
      <c r="AS123" s="48"/>
      <c r="AT123" s="48"/>
      <c r="AU123" s="48"/>
    </row>
    <row r="124" spans="2:47" ht="15" customHeight="1" x14ac:dyDescent="0.3">
      <c r="B124" s="8" t="s">
        <v>318</v>
      </c>
      <c r="C124" s="157">
        <v>18493</v>
      </c>
      <c r="D124" s="168">
        <v>296617904050</v>
      </c>
      <c r="E124" s="157"/>
      <c r="F124" s="168"/>
      <c r="G124" s="157">
        <v>139339</v>
      </c>
      <c r="H124" s="168">
        <v>2033811156092</v>
      </c>
      <c r="I124" s="168">
        <v>13709</v>
      </c>
      <c r="J124" s="168">
        <v>236446840445</v>
      </c>
      <c r="K124" s="157"/>
      <c r="L124" s="9"/>
      <c r="M124" s="157">
        <v>58428</v>
      </c>
      <c r="N124" s="168">
        <v>896793145728</v>
      </c>
      <c r="O124" s="157">
        <v>9512</v>
      </c>
      <c r="P124" s="168">
        <v>234911492975</v>
      </c>
      <c r="Q124" s="157">
        <v>20931</v>
      </c>
      <c r="R124" s="168">
        <v>295303455752</v>
      </c>
      <c r="S124" s="157">
        <v>38355</v>
      </c>
      <c r="T124" s="168">
        <v>521767191440</v>
      </c>
      <c r="U124" s="157"/>
      <c r="V124" s="168"/>
      <c r="W124" s="157">
        <v>63095</v>
      </c>
      <c r="X124" s="168">
        <v>927209221605</v>
      </c>
      <c r="Y124" s="157">
        <v>5371</v>
      </c>
      <c r="Z124" s="168">
        <v>154680413465</v>
      </c>
      <c r="AA124" s="157"/>
      <c r="AB124" s="9"/>
      <c r="AC124" s="157">
        <v>52466</v>
      </c>
      <c r="AD124" s="168">
        <v>518226178622</v>
      </c>
      <c r="AE124" s="157"/>
      <c r="AF124" s="9"/>
      <c r="AG124" s="157">
        <v>9932</v>
      </c>
      <c r="AH124" s="168">
        <v>114447980734</v>
      </c>
      <c r="AI124" s="157">
        <v>2188</v>
      </c>
      <c r="AJ124" s="168">
        <v>21573400345</v>
      </c>
      <c r="AK124" s="157"/>
      <c r="AL124" s="168"/>
      <c r="AM124" s="157">
        <v>7222</v>
      </c>
      <c r="AN124" s="9">
        <v>101968923276</v>
      </c>
      <c r="AO124" s="157">
        <v>102677</v>
      </c>
      <c r="AP124" s="168">
        <v>1783912445258</v>
      </c>
      <c r="AQ124" s="157">
        <v>42918</v>
      </c>
      <c r="AR124" s="168">
        <v>524113077577</v>
      </c>
      <c r="AS124" s="48"/>
      <c r="AT124" s="48"/>
      <c r="AU124" s="48"/>
    </row>
    <row r="125" spans="2:47" ht="15" customHeight="1" x14ac:dyDescent="0.3">
      <c r="B125" s="8" t="s">
        <v>319</v>
      </c>
      <c r="C125" s="157">
        <v>16667</v>
      </c>
      <c r="D125" s="168">
        <v>261104158604</v>
      </c>
      <c r="E125" s="157"/>
      <c r="F125" s="168"/>
      <c r="G125" s="157">
        <v>126757</v>
      </c>
      <c r="H125" s="168">
        <v>1961982244045</v>
      </c>
      <c r="I125" s="168">
        <v>12828</v>
      </c>
      <c r="J125" s="168">
        <v>235147860870</v>
      </c>
      <c r="K125" s="157"/>
      <c r="L125" s="9"/>
      <c r="M125" s="157">
        <v>51463</v>
      </c>
      <c r="N125" s="168">
        <v>884641463904</v>
      </c>
      <c r="O125" s="157">
        <v>9132</v>
      </c>
      <c r="P125" s="168">
        <v>229425475300</v>
      </c>
      <c r="Q125" s="157">
        <v>20308</v>
      </c>
      <c r="R125" s="168">
        <v>293632288966</v>
      </c>
      <c r="S125" s="157">
        <v>34311</v>
      </c>
      <c r="T125" s="168">
        <v>565427041417</v>
      </c>
      <c r="U125" s="157"/>
      <c r="V125" s="168"/>
      <c r="W125" s="157">
        <v>56831</v>
      </c>
      <c r="X125" s="168">
        <v>851162470389</v>
      </c>
      <c r="Y125" s="157">
        <v>4833</v>
      </c>
      <c r="Z125" s="168">
        <v>157145206933</v>
      </c>
      <c r="AA125" s="157"/>
      <c r="AB125" s="9"/>
      <c r="AC125" s="157">
        <v>47965</v>
      </c>
      <c r="AD125" s="168">
        <v>426979860564</v>
      </c>
      <c r="AE125" s="157"/>
      <c r="AF125" s="9"/>
      <c r="AG125" s="157">
        <v>9116</v>
      </c>
      <c r="AH125" s="168">
        <v>106477491357</v>
      </c>
      <c r="AI125" s="157">
        <v>1996</v>
      </c>
      <c r="AJ125" s="168">
        <v>21414558968</v>
      </c>
      <c r="AK125" s="157"/>
      <c r="AL125" s="168"/>
      <c r="AM125" s="157">
        <v>6734</v>
      </c>
      <c r="AN125" s="9">
        <v>88330389514</v>
      </c>
      <c r="AO125" s="157">
        <v>93379</v>
      </c>
      <c r="AP125" s="168">
        <v>1599130601532</v>
      </c>
      <c r="AQ125" s="157">
        <v>39235</v>
      </c>
      <c r="AR125" s="168">
        <v>485082049074</v>
      </c>
      <c r="AS125" s="48"/>
      <c r="AT125" s="48"/>
      <c r="AU125" s="48"/>
    </row>
    <row r="126" spans="2:47" ht="15" customHeight="1" x14ac:dyDescent="0.3">
      <c r="B126" s="8" t="s">
        <v>320</v>
      </c>
      <c r="C126" s="157">
        <v>15068</v>
      </c>
      <c r="D126" s="168">
        <v>377672267615</v>
      </c>
      <c r="E126" s="157"/>
      <c r="F126" s="168"/>
      <c r="G126" s="157">
        <v>116820</v>
      </c>
      <c r="H126" s="168">
        <v>1796966182355</v>
      </c>
      <c r="I126" s="168">
        <v>11875</v>
      </c>
      <c r="J126" s="168">
        <v>216219485331</v>
      </c>
      <c r="K126" s="157"/>
      <c r="L126" s="9"/>
      <c r="M126" s="157">
        <v>49284</v>
      </c>
      <c r="N126" s="168">
        <v>962778586332</v>
      </c>
      <c r="O126" s="157">
        <v>8504</v>
      </c>
      <c r="P126" s="168">
        <v>167338738352</v>
      </c>
      <c r="Q126" s="157">
        <v>18608</v>
      </c>
      <c r="R126" s="168">
        <v>263031943479</v>
      </c>
      <c r="S126" s="157">
        <v>31634</v>
      </c>
      <c r="T126" s="168">
        <v>479797540402</v>
      </c>
      <c r="U126" s="157">
        <v>1</v>
      </c>
      <c r="V126" s="168">
        <v>145000000</v>
      </c>
      <c r="W126" s="157">
        <v>54720</v>
      </c>
      <c r="X126" s="168">
        <v>848373895436</v>
      </c>
      <c r="Y126" s="157">
        <v>4137</v>
      </c>
      <c r="Z126" s="168">
        <v>144346033405</v>
      </c>
      <c r="AA126" s="157"/>
      <c r="AB126" s="9"/>
      <c r="AC126" s="157">
        <v>44934</v>
      </c>
      <c r="AD126" s="168">
        <v>440824657026</v>
      </c>
      <c r="AE126" s="157"/>
      <c r="AF126" s="9"/>
      <c r="AG126" s="157">
        <v>8394</v>
      </c>
      <c r="AH126" s="168">
        <v>96951317676</v>
      </c>
      <c r="AI126" s="157">
        <v>1700</v>
      </c>
      <c r="AJ126" s="168">
        <v>15475216041</v>
      </c>
      <c r="AK126" s="157"/>
      <c r="AL126" s="168"/>
      <c r="AM126" s="157">
        <v>6225</v>
      </c>
      <c r="AN126" s="9">
        <v>94061256429</v>
      </c>
      <c r="AO126" s="157">
        <v>88412</v>
      </c>
      <c r="AP126" s="168">
        <v>1594281729102</v>
      </c>
      <c r="AQ126" s="157">
        <v>37265</v>
      </c>
      <c r="AR126" s="168">
        <v>458656846910</v>
      </c>
      <c r="AS126" s="48"/>
      <c r="AT126" s="48"/>
      <c r="AU126" s="48"/>
    </row>
    <row r="127" spans="2:47" ht="15" customHeight="1" x14ac:dyDescent="0.3">
      <c r="B127" s="8" t="s">
        <v>343</v>
      </c>
      <c r="C127" s="157">
        <v>16714</v>
      </c>
      <c r="D127" s="168">
        <v>292362927937</v>
      </c>
      <c r="E127" s="157"/>
      <c r="F127" s="168"/>
      <c r="G127" s="157">
        <v>133381</v>
      </c>
      <c r="H127" s="168">
        <v>2017343713135</v>
      </c>
      <c r="I127" s="168">
        <v>13690</v>
      </c>
      <c r="J127" s="168">
        <v>247945552053</v>
      </c>
      <c r="K127" s="157"/>
      <c r="L127" s="9"/>
      <c r="M127" s="157">
        <v>57541</v>
      </c>
      <c r="N127" s="168">
        <v>1435252631855</v>
      </c>
      <c r="O127" s="157">
        <v>10050</v>
      </c>
      <c r="P127" s="168">
        <v>226552793698</v>
      </c>
      <c r="Q127" s="157">
        <v>21465</v>
      </c>
      <c r="R127" s="168">
        <v>303051079496</v>
      </c>
      <c r="S127" s="157">
        <v>34890</v>
      </c>
      <c r="T127" s="168">
        <v>595167177202</v>
      </c>
      <c r="U127" s="157"/>
      <c r="V127" s="168"/>
      <c r="W127" s="157">
        <v>58388</v>
      </c>
      <c r="X127" s="168">
        <v>1120002703616</v>
      </c>
      <c r="Y127" s="157">
        <v>4523</v>
      </c>
      <c r="Z127" s="168">
        <v>129425141332</v>
      </c>
      <c r="AA127" s="157"/>
      <c r="AB127" s="9"/>
      <c r="AC127" s="157">
        <v>48771</v>
      </c>
      <c r="AD127" s="168">
        <v>489803851664</v>
      </c>
      <c r="AE127" s="157"/>
      <c r="AF127" s="9"/>
      <c r="AG127" s="157">
        <v>9880</v>
      </c>
      <c r="AH127" s="168">
        <v>118819250468</v>
      </c>
      <c r="AI127" s="157">
        <v>2027</v>
      </c>
      <c r="AJ127" s="168">
        <v>21117808641</v>
      </c>
      <c r="AK127" s="157"/>
      <c r="AL127" s="168"/>
      <c r="AM127" s="157">
        <v>7386</v>
      </c>
      <c r="AN127" s="9">
        <v>94937042845</v>
      </c>
      <c r="AO127" s="157">
        <v>94041</v>
      </c>
      <c r="AP127" s="168">
        <v>1746007278247</v>
      </c>
      <c r="AQ127" s="157">
        <v>38838</v>
      </c>
      <c r="AR127" s="168">
        <v>464376757877</v>
      </c>
      <c r="AS127" s="48"/>
      <c r="AT127" s="48"/>
      <c r="AU127" s="48"/>
    </row>
    <row r="128" spans="2:47" ht="15" customHeight="1" x14ac:dyDescent="0.3">
      <c r="B128" s="8" t="s">
        <v>344</v>
      </c>
      <c r="C128" s="157">
        <v>14723</v>
      </c>
      <c r="D128" s="168">
        <v>236994539376</v>
      </c>
      <c r="E128" s="157"/>
      <c r="F128" s="168"/>
      <c r="G128" s="157">
        <v>118116</v>
      </c>
      <c r="H128" s="168">
        <v>1842856811535</v>
      </c>
      <c r="I128" s="168">
        <v>12697</v>
      </c>
      <c r="J128" s="168">
        <v>210141699706</v>
      </c>
      <c r="K128" s="157"/>
      <c r="L128" s="9"/>
      <c r="M128" s="157">
        <v>48974</v>
      </c>
      <c r="N128" s="168">
        <v>1027241355265</v>
      </c>
      <c r="O128" s="157">
        <v>8519</v>
      </c>
      <c r="P128" s="168">
        <v>207954862211</v>
      </c>
      <c r="Q128" s="157">
        <v>20101</v>
      </c>
      <c r="R128" s="168">
        <v>318498423886</v>
      </c>
      <c r="S128" s="157">
        <v>30710</v>
      </c>
      <c r="T128" s="168">
        <v>419190779555</v>
      </c>
      <c r="U128" s="157"/>
      <c r="V128" s="168"/>
      <c r="W128" s="157">
        <v>54052</v>
      </c>
      <c r="X128" s="168">
        <v>828943181864</v>
      </c>
      <c r="Y128" s="157">
        <v>4464</v>
      </c>
      <c r="Z128" s="168">
        <v>138968279457</v>
      </c>
      <c r="AA128" s="157"/>
      <c r="AB128" s="9"/>
      <c r="AC128" s="157">
        <v>43332</v>
      </c>
      <c r="AD128" s="168">
        <v>401262477809</v>
      </c>
      <c r="AE128" s="157"/>
      <c r="AF128" s="9"/>
      <c r="AG128" s="157">
        <v>8898</v>
      </c>
      <c r="AH128" s="168">
        <v>107283305884</v>
      </c>
      <c r="AI128" s="157">
        <v>2020</v>
      </c>
      <c r="AJ128" s="168">
        <v>16836364504</v>
      </c>
      <c r="AK128" s="157"/>
      <c r="AL128" s="168"/>
      <c r="AM128" s="157">
        <v>6430</v>
      </c>
      <c r="AN128" s="9">
        <v>108678834834</v>
      </c>
      <c r="AO128" s="157">
        <v>85652</v>
      </c>
      <c r="AP128" s="168">
        <v>1505260978936</v>
      </c>
      <c r="AQ128" s="157">
        <v>35024</v>
      </c>
      <c r="AR128" s="168">
        <v>426088700463</v>
      </c>
      <c r="AS128" s="48"/>
      <c r="AT128" s="48"/>
      <c r="AU128" s="48"/>
    </row>
    <row r="129" spans="2:47" ht="15" customHeight="1" x14ac:dyDescent="0.3">
      <c r="B129" s="8" t="s">
        <v>345</v>
      </c>
      <c r="C129" s="157">
        <v>14267</v>
      </c>
      <c r="D129" s="168">
        <v>425681533702</v>
      </c>
      <c r="E129" s="157"/>
      <c r="F129" s="168"/>
      <c r="G129" s="157">
        <v>109545</v>
      </c>
      <c r="H129" s="168">
        <v>1776556628051</v>
      </c>
      <c r="I129" s="168">
        <v>12106</v>
      </c>
      <c r="J129" s="168">
        <v>200689606592</v>
      </c>
      <c r="K129" s="157"/>
      <c r="L129" s="9"/>
      <c r="M129" s="157">
        <v>46277</v>
      </c>
      <c r="N129" s="168">
        <v>891968484313</v>
      </c>
      <c r="O129" s="157">
        <v>7600</v>
      </c>
      <c r="P129" s="168">
        <v>158075708743</v>
      </c>
      <c r="Q129" s="157">
        <v>18549</v>
      </c>
      <c r="R129" s="168">
        <v>318774998782</v>
      </c>
      <c r="S129" s="157">
        <v>29219</v>
      </c>
      <c r="T129" s="168">
        <v>384469842758</v>
      </c>
      <c r="U129" s="157">
        <v>-1</v>
      </c>
      <c r="V129" s="168">
        <v>-2025000</v>
      </c>
      <c r="W129" s="157">
        <v>50782</v>
      </c>
      <c r="X129" s="168">
        <v>727049555520</v>
      </c>
      <c r="Y129" s="157">
        <v>4452</v>
      </c>
      <c r="Z129" s="168">
        <v>145640202707</v>
      </c>
      <c r="AA129" s="157"/>
      <c r="AB129" s="9"/>
      <c r="AC129" s="157">
        <v>41060</v>
      </c>
      <c r="AD129" s="168">
        <v>425903603658</v>
      </c>
      <c r="AE129" s="157">
        <v>221</v>
      </c>
      <c r="AF129" s="9">
        <v>9940473365</v>
      </c>
      <c r="AG129" s="157">
        <v>9717</v>
      </c>
      <c r="AH129" s="168">
        <v>104943550788</v>
      </c>
      <c r="AI129" s="157">
        <v>1813</v>
      </c>
      <c r="AJ129" s="168">
        <v>19159180695</v>
      </c>
      <c r="AK129" s="157"/>
      <c r="AL129" s="168"/>
      <c r="AM129" s="157">
        <v>6150</v>
      </c>
      <c r="AN129" s="9">
        <v>79948897501</v>
      </c>
      <c r="AO129" s="157">
        <v>79328</v>
      </c>
      <c r="AP129" s="168">
        <v>1478078028383</v>
      </c>
      <c r="AQ129" s="157">
        <v>32477</v>
      </c>
      <c r="AR129" s="168">
        <v>399328965793</v>
      </c>
      <c r="AS129" s="48"/>
      <c r="AT129" s="48"/>
      <c r="AU129" s="48"/>
    </row>
    <row r="130" spans="2:47" ht="15" customHeight="1" x14ac:dyDescent="0.3">
      <c r="B130" s="8" t="s">
        <v>346</v>
      </c>
      <c r="C130" s="157">
        <v>17001</v>
      </c>
      <c r="D130" s="168">
        <v>412006892274</v>
      </c>
      <c r="E130" s="157"/>
      <c r="F130" s="168"/>
      <c r="G130" s="157">
        <v>133202</v>
      </c>
      <c r="H130" s="168">
        <v>2095172497173</v>
      </c>
      <c r="I130" s="168">
        <v>14544</v>
      </c>
      <c r="J130" s="168">
        <v>229565417830</v>
      </c>
      <c r="K130" s="157"/>
      <c r="L130" s="9"/>
      <c r="M130" s="157">
        <v>53394</v>
      </c>
      <c r="N130" s="168">
        <v>1169002994064</v>
      </c>
      <c r="O130" s="157">
        <v>8822</v>
      </c>
      <c r="P130" s="168">
        <v>197900725304</v>
      </c>
      <c r="Q130" s="157">
        <v>21096</v>
      </c>
      <c r="R130" s="168">
        <v>406765574682</v>
      </c>
      <c r="S130" s="157">
        <v>34486</v>
      </c>
      <c r="T130" s="168">
        <v>516056822131</v>
      </c>
      <c r="U130" s="157"/>
      <c r="V130" s="168"/>
      <c r="W130" s="157">
        <v>59508</v>
      </c>
      <c r="X130" s="168">
        <v>917465875248</v>
      </c>
      <c r="Y130" s="157">
        <v>1664</v>
      </c>
      <c r="Z130" s="168">
        <v>86617633477</v>
      </c>
      <c r="AA130" s="157">
        <v>5</v>
      </c>
      <c r="AB130" s="9">
        <v>6372816464</v>
      </c>
      <c r="AC130" s="157">
        <v>47154</v>
      </c>
      <c r="AD130" s="168">
        <v>468762054889</v>
      </c>
      <c r="AE130" s="157">
        <v>3832</v>
      </c>
      <c r="AF130" s="9">
        <v>114140442628</v>
      </c>
      <c r="AG130" s="157">
        <v>12064</v>
      </c>
      <c r="AH130" s="168">
        <v>139998915870</v>
      </c>
      <c r="AI130" s="157">
        <v>2204</v>
      </c>
      <c r="AJ130" s="168">
        <v>20962652816</v>
      </c>
      <c r="AK130" s="157"/>
      <c r="AL130" s="168"/>
      <c r="AM130" s="157">
        <v>7397</v>
      </c>
      <c r="AN130" s="9">
        <v>99304869216</v>
      </c>
      <c r="AO130" s="157">
        <v>93517</v>
      </c>
      <c r="AP130" s="168">
        <v>1653533576358</v>
      </c>
      <c r="AQ130" s="157">
        <v>36987</v>
      </c>
      <c r="AR130" s="168">
        <v>442494058018</v>
      </c>
      <c r="AS130" s="48"/>
      <c r="AT130" s="48"/>
      <c r="AU130" s="48"/>
    </row>
    <row r="131" spans="2:47" ht="15" customHeight="1" x14ac:dyDescent="0.3">
      <c r="B131" s="8" t="s">
        <v>347</v>
      </c>
      <c r="C131" s="157">
        <v>16076</v>
      </c>
      <c r="D131" s="168">
        <v>231188763526</v>
      </c>
      <c r="E131" s="157"/>
      <c r="F131" s="168"/>
      <c r="G131" s="157">
        <v>120013</v>
      </c>
      <c r="H131" s="168">
        <v>1893339946486</v>
      </c>
      <c r="I131" s="168">
        <v>13490</v>
      </c>
      <c r="J131" s="168">
        <v>228542505315</v>
      </c>
      <c r="K131" s="157"/>
      <c r="L131" s="9"/>
      <c r="M131" s="157">
        <v>48075</v>
      </c>
      <c r="N131" s="168">
        <v>1089878982384</v>
      </c>
      <c r="O131" s="157">
        <v>7777</v>
      </c>
      <c r="P131" s="168">
        <v>168797857131</v>
      </c>
      <c r="Q131" s="157">
        <v>19691</v>
      </c>
      <c r="R131" s="168">
        <v>348176539277</v>
      </c>
      <c r="S131" s="157">
        <v>30642</v>
      </c>
      <c r="T131" s="168">
        <v>484650413264</v>
      </c>
      <c r="U131" s="157"/>
      <c r="V131" s="168"/>
      <c r="W131" s="157">
        <v>53316</v>
      </c>
      <c r="X131" s="168">
        <v>879456400392</v>
      </c>
      <c r="Y131" s="157">
        <v>1752</v>
      </c>
      <c r="Z131" s="168">
        <v>87350391261</v>
      </c>
      <c r="AA131" s="157">
        <v>39</v>
      </c>
      <c r="AB131" s="9">
        <v>4050972208</v>
      </c>
      <c r="AC131" s="157">
        <v>43389</v>
      </c>
      <c r="AD131" s="168">
        <v>415095396685</v>
      </c>
      <c r="AE131" s="157">
        <v>3395</v>
      </c>
      <c r="AF131" s="9">
        <v>94185312902</v>
      </c>
      <c r="AG131" s="157">
        <v>11024</v>
      </c>
      <c r="AH131" s="168">
        <v>115123836387</v>
      </c>
      <c r="AI131" s="157">
        <v>1920</v>
      </c>
      <c r="AJ131" s="168">
        <v>18962953404</v>
      </c>
      <c r="AK131" s="157"/>
      <c r="AL131" s="168"/>
      <c r="AM131" s="157">
        <v>6394</v>
      </c>
      <c r="AN131" s="9">
        <v>94693382452</v>
      </c>
      <c r="AO131" s="157">
        <v>86415</v>
      </c>
      <c r="AP131" s="168">
        <v>1441505566895</v>
      </c>
      <c r="AQ131" s="157">
        <v>33359</v>
      </c>
      <c r="AR131" s="168">
        <v>413109818739</v>
      </c>
      <c r="AS131" s="48"/>
      <c r="AT131" s="48"/>
      <c r="AU131" s="48"/>
    </row>
    <row r="132" spans="2:47" ht="15" customHeight="1" x14ac:dyDescent="0.3">
      <c r="B132" s="8" t="s">
        <v>348</v>
      </c>
      <c r="C132" s="157">
        <v>14737</v>
      </c>
      <c r="D132" s="168">
        <v>511993203478</v>
      </c>
      <c r="E132" s="157"/>
      <c r="F132" s="168"/>
      <c r="G132" s="157">
        <v>109891</v>
      </c>
      <c r="H132" s="168">
        <v>1747048252870</v>
      </c>
      <c r="I132" s="168">
        <v>11884</v>
      </c>
      <c r="J132" s="168">
        <v>196690586811</v>
      </c>
      <c r="K132" s="157"/>
      <c r="L132" s="9"/>
      <c r="M132" s="157">
        <v>44213</v>
      </c>
      <c r="N132" s="168">
        <v>933549602287</v>
      </c>
      <c r="O132" s="157">
        <v>7054</v>
      </c>
      <c r="P132" s="168">
        <v>122231402039</v>
      </c>
      <c r="Q132" s="157">
        <v>19344</v>
      </c>
      <c r="R132" s="168">
        <v>322782876636</v>
      </c>
      <c r="S132" s="157">
        <v>27921</v>
      </c>
      <c r="T132" s="168">
        <v>485082168192</v>
      </c>
      <c r="U132" s="157">
        <v>-1</v>
      </c>
      <c r="V132" s="168">
        <v>-7696800</v>
      </c>
      <c r="W132" s="157">
        <v>49144</v>
      </c>
      <c r="X132" s="168">
        <v>723887786675</v>
      </c>
      <c r="Y132" s="157">
        <v>1598</v>
      </c>
      <c r="Z132" s="168">
        <v>80354672321</v>
      </c>
      <c r="AA132" s="157">
        <v>555</v>
      </c>
      <c r="AB132" s="9">
        <v>34160301224</v>
      </c>
      <c r="AC132" s="157">
        <v>40816</v>
      </c>
      <c r="AD132" s="168">
        <v>418414513702</v>
      </c>
      <c r="AE132" s="157">
        <v>3545</v>
      </c>
      <c r="AF132" s="9">
        <v>91935842016</v>
      </c>
      <c r="AG132" s="157">
        <v>10550</v>
      </c>
      <c r="AH132" s="168">
        <v>106817199816</v>
      </c>
      <c r="AI132" s="157">
        <v>1759</v>
      </c>
      <c r="AJ132" s="168">
        <v>19104298792</v>
      </c>
      <c r="AK132" s="157"/>
      <c r="AL132" s="168"/>
      <c r="AM132" s="157">
        <v>5632</v>
      </c>
      <c r="AN132" s="9">
        <v>75342221499</v>
      </c>
      <c r="AO132" s="157">
        <v>79003</v>
      </c>
      <c r="AP132" s="168">
        <v>1328032661381</v>
      </c>
      <c r="AQ132" s="157">
        <v>26518</v>
      </c>
      <c r="AR132" s="168">
        <v>315371969853</v>
      </c>
      <c r="AS132" s="48"/>
      <c r="AT132" s="48"/>
      <c r="AU132" s="48"/>
    </row>
    <row r="133" spans="2:47" ht="15" customHeight="1" x14ac:dyDescent="0.3">
      <c r="B133" s="8" t="s">
        <v>349</v>
      </c>
      <c r="C133" s="157">
        <v>18284</v>
      </c>
      <c r="D133" s="168">
        <v>292754391385</v>
      </c>
      <c r="E133" s="157"/>
      <c r="F133" s="168"/>
      <c r="G133" s="157">
        <v>138517</v>
      </c>
      <c r="H133" s="168">
        <v>2261867137936</v>
      </c>
      <c r="I133" s="168">
        <v>14850</v>
      </c>
      <c r="J133" s="168">
        <v>270437581401</v>
      </c>
      <c r="K133" s="157"/>
      <c r="L133" s="9"/>
      <c r="M133" s="157">
        <v>54309</v>
      </c>
      <c r="N133" s="168">
        <v>1043695216418</v>
      </c>
      <c r="O133" s="157">
        <v>9113</v>
      </c>
      <c r="P133" s="168">
        <v>159292378189</v>
      </c>
      <c r="Q133" s="157">
        <v>23479</v>
      </c>
      <c r="R133" s="168">
        <v>371129715156</v>
      </c>
      <c r="S133" s="157">
        <v>33817</v>
      </c>
      <c r="T133" s="168">
        <v>554274373853</v>
      </c>
      <c r="U133" s="157"/>
      <c r="V133" s="168"/>
      <c r="W133" s="157">
        <v>61146</v>
      </c>
      <c r="X133" s="168">
        <v>910275002974</v>
      </c>
      <c r="Y133" s="157">
        <v>1828</v>
      </c>
      <c r="Z133" s="168">
        <v>89105528808</v>
      </c>
      <c r="AA133" s="157">
        <v>15339</v>
      </c>
      <c r="AB133" s="9">
        <v>195474587974</v>
      </c>
      <c r="AC133" s="157">
        <v>51466</v>
      </c>
      <c r="AD133" s="168">
        <v>528351861407</v>
      </c>
      <c r="AE133" s="157">
        <v>4394</v>
      </c>
      <c r="AF133" s="9">
        <v>107535736715</v>
      </c>
      <c r="AG133" s="157">
        <v>13978</v>
      </c>
      <c r="AH133" s="168">
        <v>150305207082</v>
      </c>
      <c r="AI133" s="157">
        <v>2077</v>
      </c>
      <c r="AJ133" s="168">
        <v>22194144496</v>
      </c>
      <c r="AK133" s="157"/>
      <c r="AL133" s="168"/>
      <c r="AM133" s="157">
        <v>7685</v>
      </c>
      <c r="AN133" s="9">
        <v>142991474273</v>
      </c>
      <c r="AO133" s="157">
        <v>96371</v>
      </c>
      <c r="AP133" s="168">
        <v>1718432302711</v>
      </c>
      <c r="AQ133" s="157">
        <v>-57</v>
      </c>
      <c r="AR133" s="168">
        <v>-1055869769</v>
      </c>
      <c r="AS133" s="48"/>
      <c r="AT133" s="48"/>
      <c r="AU133" s="48"/>
    </row>
    <row r="134" spans="2:47" ht="15" customHeight="1" x14ac:dyDescent="0.3">
      <c r="B134" s="8" t="s">
        <v>350</v>
      </c>
      <c r="C134" s="157">
        <v>16957</v>
      </c>
      <c r="D134" s="168">
        <v>360028863674</v>
      </c>
      <c r="E134" s="157"/>
      <c r="F134" s="168"/>
      <c r="G134" s="157">
        <v>123915</v>
      </c>
      <c r="H134" s="168">
        <v>2029417259329</v>
      </c>
      <c r="I134" s="168">
        <v>12855</v>
      </c>
      <c r="J134" s="168">
        <v>218370372545</v>
      </c>
      <c r="K134" s="157"/>
      <c r="L134" s="9"/>
      <c r="M134" s="157">
        <v>47782</v>
      </c>
      <c r="N134" s="168">
        <v>920617820409</v>
      </c>
      <c r="O134" s="157">
        <v>7348</v>
      </c>
      <c r="P134" s="168">
        <v>134377784025</v>
      </c>
      <c r="Q134" s="157">
        <v>20585</v>
      </c>
      <c r="R134" s="168">
        <v>345107036258</v>
      </c>
      <c r="S134" s="157">
        <v>30595</v>
      </c>
      <c r="T134" s="168">
        <v>489142374882</v>
      </c>
      <c r="U134" s="157"/>
      <c r="V134" s="168"/>
      <c r="W134" s="157">
        <v>55300</v>
      </c>
      <c r="X134" s="168">
        <v>869483903961</v>
      </c>
      <c r="Y134" s="157">
        <v>1824</v>
      </c>
      <c r="Z134" s="168">
        <v>86183029444</v>
      </c>
      <c r="AA134" s="157">
        <v>15588</v>
      </c>
      <c r="AB134" s="9">
        <v>187157164161</v>
      </c>
      <c r="AC134" s="157">
        <v>45703</v>
      </c>
      <c r="AD134" s="168">
        <v>470090650403</v>
      </c>
      <c r="AE134" s="157">
        <v>4321</v>
      </c>
      <c r="AF134" s="9">
        <v>97506451864</v>
      </c>
      <c r="AG134" s="157">
        <v>11588</v>
      </c>
      <c r="AH134" s="168">
        <v>125685131960</v>
      </c>
      <c r="AI134" s="157">
        <v>1991</v>
      </c>
      <c r="AJ134" s="168">
        <v>21957538379</v>
      </c>
      <c r="AK134" s="157"/>
      <c r="AL134" s="168"/>
      <c r="AM134" s="157">
        <v>6163</v>
      </c>
      <c r="AN134" s="9">
        <v>142865626310</v>
      </c>
      <c r="AO134" s="157">
        <v>85463</v>
      </c>
      <c r="AP134" s="168">
        <v>1625387447789</v>
      </c>
      <c r="AQ134" s="157"/>
      <c r="AR134" s="168"/>
      <c r="AS134" s="48"/>
      <c r="AT134" s="48"/>
      <c r="AU134" s="48"/>
    </row>
    <row r="135" spans="2:47" ht="15" customHeight="1" x14ac:dyDescent="0.3">
      <c r="B135" s="8" t="s">
        <v>351</v>
      </c>
      <c r="C135" s="157">
        <v>14817</v>
      </c>
      <c r="D135" s="168">
        <v>221617089022</v>
      </c>
      <c r="E135" s="157"/>
      <c r="F135" s="168"/>
      <c r="G135" s="157">
        <v>118093</v>
      </c>
      <c r="H135" s="168">
        <v>2001666986419</v>
      </c>
      <c r="I135" s="168">
        <v>12126</v>
      </c>
      <c r="J135" s="168">
        <v>236630216423</v>
      </c>
      <c r="K135" s="157"/>
      <c r="L135" s="9"/>
      <c r="M135" s="157">
        <v>45303</v>
      </c>
      <c r="N135" s="168">
        <v>920408349373</v>
      </c>
      <c r="O135" s="157">
        <v>7308</v>
      </c>
      <c r="P135" s="168">
        <v>168773011489</v>
      </c>
      <c r="Q135" s="157">
        <v>18907</v>
      </c>
      <c r="R135" s="168">
        <v>311808581434</v>
      </c>
      <c r="S135" s="157">
        <v>28573</v>
      </c>
      <c r="T135" s="168">
        <v>571054858588</v>
      </c>
      <c r="U135" s="157">
        <v>1</v>
      </c>
      <c r="V135" s="168">
        <v>2800000</v>
      </c>
      <c r="W135" s="157">
        <v>52493</v>
      </c>
      <c r="X135" s="168">
        <v>760885128434</v>
      </c>
      <c r="Y135" s="157">
        <v>1652</v>
      </c>
      <c r="Z135" s="168">
        <v>74094295166</v>
      </c>
      <c r="AA135" s="157">
        <v>15173</v>
      </c>
      <c r="AB135" s="9">
        <v>173397029146</v>
      </c>
      <c r="AC135" s="157">
        <v>42015</v>
      </c>
      <c r="AD135" s="168">
        <v>402032938917</v>
      </c>
      <c r="AE135" s="157">
        <v>3674</v>
      </c>
      <c r="AF135" s="9">
        <v>90803487315</v>
      </c>
      <c r="AG135" s="157">
        <v>10740</v>
      </c>
      <c r="AH135" s="168">
        <v>114680237273</v>
      </c>
      <c r="AI135" s="157">
        <v>1900</v>
      </c>
      <c r="AJ135" s="168">
        <v>18182431746</v>
      </c>
      <c r="AK135" s="157"/>
      <c r="AL135" s="168"/>
      <c r="AM135" s="157">
        <v>7642</v>
      </c>
      <c r="AN135" s="9">
        <v>124373606681</v>
      </c>
      <c r="AO135" s="157">
        <v>81266</v>
      </c>
      <c r="AP135" s="168">
        <v>1544318727808</v>
      </c>
      <c r="AQ135" s="157"/>
      <c r="AR135" s="168"/>
      <c r="AS135" s="48"/>
      <c r="AT135" s="48"/>
      <c r="AU135" s="48"/>
    </row>
    <row r="136" spans="2:47" ht="15" customHeight="1" x14ac:dyDescent="0.3">
      <c r="B136" s="8" t="s">
        <v>356</v>
      </c>
      <c r="C136" s="157">
        <v>17035</v>
      </c>
      <c r="D136" s="168">
        <v>315323726196</v>
      </c>
      <c r="E136" s="157"/>
      <c r="F136" s="168"/>
      <c r="G136" s="157">
        <v>143810</v>
      </c>
      <c r="H136" s="168">
        <v>2351850011057</v>
      </c>
      <c r="I136" s="168">
        <v>14423</v>
      </c>
      <c r="J136" s="168">
        <v>289455852705</v>
      </c>
      <c r="K136" s="157"/>
      <c r="L136" s="9"/>
      <c r="M136" s="157">
        <v>54636</v>
      </c>
      <c r="N136" s="168">
        <v>1064362897849</v>
      </c>
      <c r="O136" s="157">
        <v>9158</v>
      </c>
      <c r="P136" s="168">
        <v>184147477111</v>
      </c>
      <c r="Q136" s="157">
        <v>22025</v>
      </c>
      <c r="R136" s="168">
        <v>361974060829</v>
      </c>
      <c r="S136" s="157">
        <v>35792</v>
      </c>
      <c r="T136" s="168">
        <v>551527208656</v>
      </c>
      <c r="U136" s="157">
        <v>-1</v>
      </c>
      <c r="V136" s="168">
        <v>-14080000</v>
      </c>
      <c r="W136" s="157">
        <v>64754</v>
      </c>
      <c r="X136" s="168">
        <v>960475620266</v>
      </c>
      <c r="Y136" s="157">
        <v>1723</v>
      </c>
      <c r="Z136" s="168">
        <v>78780484294</v>
      </c>
      <c r="AA136" s="157">
        <v>19215</v>
      </c>
      <c r="AB136" s="9">
        <v>227459875605</v>
      </c>
      <c r="AC136" s="157">
        <v>51563</v>
      </c>
      <c r="AD136" s="168">
        <v>561999845130</v>
      </c>
      <c r="AE136" s="157">
        <v>4655</v>
      </c>
      <c r="AF136" s="9">
        <v>88820375761</v>
      </c>
      <c r="AG136" s="157">
        <v>13497</v>
      </c>
      <c r="AH136" s="168">
        <v>171289178506</v>
      </c>
      <c r="AI136" s="157">
        <v>2107</v>
      </c>
      <c r="AJ136" s="168">
        <v>24049175835</v>
      </c>
      <c r="AK136" s="157"/>
      <c r="AL136" s="168"/>
      <c r="AM136" s="157">
        <v>10195</v>
      </c>
      <c r="AN136" s="9">
        <v>189088347864</v>
      </c>
      <c r="AO136" s="157">
        <v>98769</v>
      </c>
      <c r="AP136" s="168">
        <v>1646681022464</v>
      </c>
      <c r="AQ136" s="157"/>
      <c r="AR136" s="168"/>
      <c r="AS136" s="48"/>
      <c r="AT136" s="48"/>
      <c r="AU136" s="48"/>
    </row>
    <row r="137" spans="2:47" ht="15" customHeight="1" x14ac:dyDescent="0.3">
      <c r="B137" s="8" t="s">
        <v>360</v>
      </c>
      <c r="C137" s="157">
        <v>15142</v>
      </c>
      <c r="D137" s="168">
        <v>272795710047</v>
      </c>
      <c r="E137" s="157"/>
      <c r="F137" s="168"/>
      <c r="G137" s="157">
        <v>120999</v>
      </c>
      <c r="H137" s="168">
        <v>2055897181212</v>
      </c>
      <c r="I137" s="168">
        <v>11990</v>
      </c>
      <c r="J137" s="168">
        <v>205157885026</v>
      </c>
      <c r="K137" s="157"/>
      <c r="L137" s="9"/>
      <c r="M137" s="157">
        <v>44126</v>
      </c>
      <c r="N137" s="168">
        <v>923288699562</v>
      </c>
      <c r="O137" s="157">
        <v>7784</v>
      </c>
      <c r="P137" s="168">
        <v>160976219101</v>
      </c>
      <c r="Q137" s="157">
        <v>18944</v>
      </c>
      <c r="R137" s="168">
        <v>312590086990</v>
      </c>
      <c r="S137" s="157">
        <v>31018</v>
      </c>
      <c r="T137" s="168">
        <v>553624506669</v>
      </c>
      <c r="U137" s="157"/>
      <c r="V137" s="168"/>
      <c r="W137" s="157">
        <v>55900</v>
      </c>
      <c r="X137" s="168">
        <v>796604051662</v>
      </c>
      <c r="Y137" s="157">
        <v>1718</v>
      </c>
      <c r="Z137" s="168">
        <v>77688334911</v>
      </c>
      <c r="AA137" s="157">
        <v>16896</v>
      </c>
      <c r="AB137" s="9">
        <v>194826478772</v>
      </c>
      <c r="AC137" s="157">
        <v>44170</v>
      </c>
      <c r="AD137" s="168">
        <v>476287416110</v>
      </c>
      <c r="AE137" s="157">
        <v>3776</v>
      </c>
      <c r="AF137" s="9">
        <v>73835185088</v>
      </c>
      <c r="AG137" s="157">
        <v>10282</v>
      </c>
      <c r="AH137" s="168">
        <v>125749653184</v>
      </c>
      <c r="AI137" s="157">
        <v>1825</v>
      </c>
      <c r="AJ137" s="168">
        <v>18199249681</v>
      </c>
      <c r="AK137" s="157"/>
      <c r="AL137" s="168"/>
      <c r="AM137" s="157">
        <v>8711</v>
      </c>
      <c r="AN137" s="9">
        <v>161598346593</v>
      </c>
      <c r="AO137" s="157">
        <v>83675</v>
      </c>
      <c r="AP137" s="168">
        <v>1426948880695</v>
      </c>
      <c r="AQ137" s="157"/>
      <c r="AR137" s="168"/>
      <c r="AS137" s="48"/>
      <c r="AT137" s="48"/>
      <c r="AU137" s="48"/>
    </row>
    <row r="138" spans="2:47" ht="15" customHeight="1" x14ac:dyDescent="0.3">
      <c r="B138" s="8" t="s">
        <v>376</v>
      </c>
      <c r="C138" s="157">
        <v>15975</v>
      </c>
      <c r="D138" s="168">
        <v>272627312962</v>
      </c>
      <c r="E138" s="157"/>
      <c r="F138" s="168"/>
      <c r="G138" s="157">
        <v>132353</v>
      </c>
      <c r="H138" s="168">
        <v>2209883823849</v>
      </c>
      <c r="I138" s="168">
        <v>12486</v>
      </c>
      <c r="J138" s="168">
        <v>232438469896</v>
      </c>
      <c r="K138" s="157"/>
      <c r="L138" s="9"/>
      <c r="M138" s="157">
        <v>48831</v>
      </c>
      <c r="N138" s="168">
        <v>943522264949</v>
      </c>
      <c r="O138" s="157">
        <v>7704</v>
      </c>
      <c r="P138" s="168">
        <v>166260721932</v>
      </c>
      <c r="Q138" s="157">
        <v>19543</v>
      </c>
      <c r="R138" s="168">
        <v>340302905418</v>
      </c>
      <c r="S138" s="157">
        <v>32258</v>
      </c>
      <c r="T138" s="168">
        <v>523294156818</v>
      </c>
      <c r="U138" s="157"/>
      <c r="V138" s="168"/>
      <c r="W138" s="157">
        <v>60819</v>
      </c>
      <c r="X138" s="168">
        <v>914574717319</v>
      </c>
      <c r="Y138" s="157">
        <v>1581</v>
      </c>
      <c r="Z138" s="168">
        <v>93602252068</v>
      </c>
      <c r="AA138" s="157">
        <v>18649</v>
      </c>
      <c r="AB138" s="9">
        <v>243799088352</v>
      </c>
      <c r="AC138" s="157">
        <v>49173</v>
      </c>
      <c r="AD138" s="168">
        <v>563303993520</v>
      </c>
      <c r="AE138" s="157">
        <v>4903</v>
      </c>
      <c r="AF138" s="9">
        <v>118219554447</v>
      </c>
      <c r="AG138" s="157">
        <v>12711</v>
      </c>
      <c r="AH138" s="168">
        <v>136632300856</v>
      </c>
      <c r="AI138" s="157">
        <v>1984</v>
      </c>
      <c r="AJ138" s="168">
        <v>19723418843</v>
      </c>
      <c r="AK138" s="157"/>
      <c r="AL138" s="168"/>
      <c r="AM138" s="157">
        <v>8600</v>
      </c>
      <c r="AN138" s="9">
        <v>166718377919</v>
      </c>
      <c r="AO138" s="157">
        <v>91823</v>
      </c>
      <c r="AP138" s="168">
        <v>1803957989012</v>
      </c>
      <c r="AQ138" s="157"/>
      <c r="AR138" s="168"/>
      <c r="AS138" s="48"/>
      <c r="AT138" s="48"/>
      <c r="AU138" s="48"/>
    </row>
    <row r="139" spans="2:47" ht="15" customHeight="1" x14ac:dyDescent="0.3">
      <c r="B139" s="8" t="s">
        <v>377</v>
      </c>
      <c r="C139" s="157">
        <v>14624</v>
      </c>
      <c r="D139" s="168">
        <v>280475682037</v>
      </c>
      <c r="E139" s="157"/>
      <c r="F139" s="168"/>
      <c r="G139" s="157">
        <v>130586</v>
      </c>
      <c r="H139" s="168">
        <v>2260354552601</v>
      </c>
      <c r="I139" s="168">
        <v>11965</v>
      </c>
      <c r="J139" s="168">
        <v>254349873348</v>
      </c>
      <c r="K139" s="157"/>
      <c r="L139" s="9"/>
      <c r="M139" s="157">
        <v>46990</v>
      </c>
      <c r="N139" s="168">
        <v>999230739298</v>
      </c>
      <c r="O139" s="157">
        <v>7188</v>
      </c>
      <c r="P139" s="168">
        <v>147554961134</v>
      </c>
      <c r="Q139" s="157">
        <v>19370</v>
      </c>
      <c r="R139" s="168">
        <v>301356148525</v>
      </c>
      <c r="S139" s="157">
        <v>31312</v>
      </c>
      <c r="T139" s="168">
        <v>460917893323</v>
      </c>
      <c r="U139" s="157">
        <v>-1</v>
      </c>
      <c r="V139" s="168">
        <v>-880000</v>
      </c>
      <c r="W139" s="157">
        <v>54628</v>
      </c>
      <c r="X139" s="168">
        <v>941024632006</v>
      </c>
      <c r="Y139" s="157">
        <v>1556</v>
      </c>
      <c r="Z139" s="168">
        <v>58464672849</v>
      </c>
      <c r="AA139" s="157">
        <v>17394</v>
      </c>
      <c r="AB139" s="9">
        <v>213104259782</v>
      </c>
      <c r="AC139" s="157">
        <v>40586</v>
      </c>
      <c r="AD139" s="168">
        <v>441311318083</v>
      </c>
      <c r="AE139" s="157">
        <v>5073</v>
      </c>
      <c r="AF139" s="9">
        <v>106572377420</v>
      </c>
      <c r="AG139" s="157">
        <v>11634</v>
      </c>
      <c r="AH139" s="168">
        <v>148984723497</v>
      </c>
      <c r="AI139" s="157">
        <v>1758</v>
      </c>
      <c r="AJ139" s="168">
        <v>13233235180</v>
      </c>
      <c r="AK139" s="157"/>
      <c r="AL139" s="168"/>
      <c r="AM139" s="157">
        <v>7448</v>
      </c>
      <c r="AN139" s="9">
        <v>121776430969</v>
      </c>
      <c r="AO139" s="157">
        <v>81266</v>
      </c>
      <c r="AP139" s="168">
        <v>1580908110591</v>
      </c>
      <c r="AQ139" s="157"/>
      <c r="AR139" s="168"/>
      <c r="AS139" s="48"/>
      <c r="AT139" s="48"/>
      <c r="AU139" s="48"/>
    </row>
    <row r="140" spans="2:47" ht="15" customHeight="1" x14ac:dyDescent="0.3">
      <c r="B140" s="8" t="s">
        <v>399</v>
      </c>
      <c r="C140" s="157">
        <v>13223</v>
      </c>
      <c r="D140" s="168">
        <v>236808975348</v>
      </c>
      <c r="E140" s="157"/>
      <c r="F140" s="168"/>
      <c r="G140" s="157">
        <v>116781</v>
      </c>
      <c r="H140" s="168">
        <v>2149035806524</v>
      </c>
      <c r="I140" s="168">
        <v>11283</v>
      </c>
      <c r="J140" s="168">
        <v>209104942235</v>
      </c>
      <c r="K140" s="157"/>
      <c r="L140" s="9"/>
      <c r="M140" s="157">
        <v>43232</v>
      </c>
      <c r="N140" s="168">
        <v>866263075705</v>
      </c>
      <c r="O140" s="157">
        <v>6669</v>
      </c>
      <c r="P140" s="168">
        <v>187824699510</v>
      </c>
      <c r="Q140" s="157">
        <v>18579</v>
      </c>
      <c r="R140" s="168">
        <v>296870914097</v>
      </c>
      <c r="S140" s="157">
        <v>28446</v>
      </c>
      <c r="T140" s="168">
        <v>503922372310</v>
      </c>
      <c r="U140" s="157"/>
      <c r="V140" s="168"/>
      <c r="W140" s="157">
        <v>49886</v>
      </c>
      <c r="X140" s="168">
        <v>813644679003</v>
      </c>
      <c r="Y140" s="157">
        <v>1528</v>
      </c>
      <c r="Z140" s="168">
        <v>72714080961</v>
      </c>
      <c r="AA140" s="157">
        <v>16392</v>
      </c>
      <c r="AB140" s="9">
        <v>212537929603</v>
      </c>
      <c r="AC140" s="157">
        <v>36677</v>
      </c>
      <c r="AD140" s="168">
        <v>421454754599</v>
      </c>
      <c r="AE140" s="157">
        <v>4448</v>
      </c>
      <c r="AF140" s="9">
        <v>97078370239</v>
      </c>
      <c r="AG140" s="157">
        <v>11312</v>
      </c>
      <c r="AH140" s="168">
        <v>142850449212</v>
      </c>
      <c r="AI140" s="157">
        <v>1627</v>
      </c>
      <c r="AJ140" s="168">
        <v>15776124451</v>
      </c>
      <c r="AK140" s="157"/>
      <c r="AL140" s="168"/>
      <c r="AM140" s="157">
        <v>6675</v>
      </c>
      <c r="AN140" s="9">
        <v>135768277336</v>
      </c>
      <c r="AO140" s="157">
        <v>74198</v>
      </c>
      <c r="AP140" s="168">
        <v>1318685145606</v>
      </c>
      <c r="AQ140" s="157"/>
      <c r="AR140" s="168"/>
      <c r="AS140" s="48"/>
      <c r="AT140" s="48"/>
      <c r="AU140" s="48"/>
    </row>
    <row r="141" spans="2:47" ht="15" customHeight="1" x14ac:dyDescent="0.3">
      <c r="B141" s="8" t="s">
        <v>400</v>
      </c>
      <c r="C141" s="157">
        <v>13388</v>
      </c>
      <c r="D141" s="168">
        <v>237452396774</v>
      </c>
      <c r="E141" s="157"/>
      <c r="F141" s="168"/>
      <c r="G141" s="157">
        <v>124107</v>
      </c>
      <c r="H141" s="168">
        <v>2301411884911</v>
      </c>
      <c r="I141" s="168">
        <v>11491</v>
      </c>
      <c r="J141" s="168">
        <v>208420738541</v>
      </c>
      <c r="K141" s="157"/>
      <c r="L141" s="9"/>
      <c r="M141" s="157">
        <v>45326</v>
      </c>
      <c r="N141" s="168">
        <v>1000207000093</v>
      </c>
      <c r="O141" s="157">
        <v>6556</v>
      </c>
      <c r="P141" s="168">
        <v>140207180172</v>
      </c>
      <c r="Q141" s="157">
        <v>18453</v>
      </c>
      <c r="R141" s="168">
        <v>410146598502</v>
      </c>
      <c r="S141" s="157">
        <v>30308</v>
      </c>
      <c r="T141" s="168">
        <v>530893361466</v>
      </c>
      <c r="U141" s="157">
        <v>-1</v>
      </c>
      <c r="V141" s="168">
        <v>-412400</v>
      </c>
      <c r="W141" s="157">
        <v>52855</v>
      </c>
      <c r="X141" s="168">
        <v>800316005498</v>
      </c>
      <c r="Y141" s="157">
        <v>1471</v>
      </c>
      <c r="Z141" s="168">
        <v>69050883401</v>
      </c>
      <c r="AA141" s="157">
        <v>17497</v>
      </c>
      <c r="AB141" s="9">
        <v>251135154776</v>
      </c>
      <c r="AC141" s="157">
        <v>37547</v>
      </c>
      <c r="AD141" s="168">
        <v>429464672492</v>
      </c>
      <c r="AE141" s="157">
        <v>5103</v>
      </c>
      <c r="AF141" s="9">
        <v>99232667578</v>
      </c>
      <c r="AG141" s="157">
        <v>11582</v>
      </c>
      <c r="AH141" s="168">
        <v>152192544263</v>
      </c>
      <c r="AI141" s="157">
        <v>1669</v>
      </c>
      <c r="AJ141" s="168">
        <v>14216005385</v>
      </c>
      <c r="AK141" s="157"/>
      <c r="AL141" s="168"/>
      <c r="AM141" s="157">
        <v>7128</v>
      </c>
      <c r="AN141" s="9">
        <v>128170651793</v>
      </c>
      <c r="AO141" s="157">
        <v>77858</v>
      </c>
      <c r="AP141" s="168">
        <v>1471661627245</v>
      </c>
      <c r="AQ141" s="157"/>
      <c r="AR141" s="168"/>
      <c r="AS141" s="48"/>
      <c r="AT141" s="48"/>
      <c r="AU141" s="48"/>
    </row>
    <row r="142" spans="2:47" ht="15" customHeight="1" x14ac:dyDescent="0.3">
      <c r="B142" s="8" t="s">
        <v>401</v>
      </c>
      <c r="C142" s="157">
        <v>12938</v>
      </c>
      <c r="D142" s="168">
        <v>246427259865</v>
      </c>
      <c r="E142" s="157"/>
      <c r="F142" s="168"/>
      <c r="G142" s="157">
        <v>118083</v>
      </c>
      <c r="H142" s="168">
        <v>2112305546538</v>
      </c>
      <c r="I142" s="168">
        <v>11255</v>
      </c>
      <c r="J142" s="168">
        <v>239867636589</v>
      </c>
      <c r="K142" s="157"/>
      <c r="L142" s="9"/>
      <c r="M142" s="157">
        <v>42621</v>
      </c>
      <c r="N142" s="168">
        <v>900488308814</v>
      </c>
      <c r="O142" s="157">
        <v>5906</v>
      </c>
      <c r="P142" s="168">
        <v>128568514550</v>
      </c>
      <c r="Q142" s="157">
        <v>17060</v>
      </c>
      <c r="R142" s="168">
        <v>329695807943</v>
      </c>
      <c r="S142" s="157">
        <v>27960</v>
      </c>
      <c r="T142" s="168">
        <v>483586568284</v>
      </c>
      <c r="U142" s="157">
        <v>5</v>
      </c>
      <c r="V142" s="168">
        <v>2585000000</v>
      </c>
      <c r="W142" s="157">
        <v>49757</v>
      </c>
      <c r="X142" s="168">
        <v>790729434540</v>
      </c>
      <c r="Y142" s="157">
        <v>1239</v>
      </c>
      <c r="Z142" s="168">
        <v>54550878359</v>
      </c>
      <c r="AA142" s="157">
        <v>16809</v>
      </c>
      <c r="AB142" s="9">
        <v>209703749064</v>
      </c>
      <c r="AC142" s="157">
        <v>34287</v>
      </c>
      <c r="AD142" s="168">
        <v>409886765561</v>
      </c>
      <c r="AE142" s="157">
        <v>4406</v>
      </c>
      <c r="AF142" s="9">
        <v>83194669526</v>
      </c>
      <c r="AG142" s="157">
        <v>10736</v>
      </c>
      <c r="AH142" s="168">
        <v>139187636675</v>
      </c>
      <c r="AI142" s="157">
        <v>1583</v>
      </c>
      <c r="AJ142" s="168">
        <v>14707686992</v>
      </c>
      <c r="AK142" s="157"/>
      <c r="AL142" s="168"/>
      <c r="AM142" s="157">
        <v>6650</v>
      </c>
      <c r="AN142" s="9">
        <v>113974465332</v>
      </c>
      <c r="AO142" s="157">
        <v>73370</v>
      </c>
      <c r="AP142" s="168">
        <v>1366807601502</v>
      </c>
      <c r="AQ142" s="157"/>
      <c r="AR142" s="168"/>
      <c r="AS142" s="48"/>
      <c r="AT142" s="48"/>
      <c r="AU142" s="48"/>
    </row>
    <row r="143" spans="2:47" ht="15" customHeight="1" x14ac:dyDescent="0.3">
      <c r="B143" s="8" t="s">
        <v>404</v>
      </c>
      <c r="C143" s="157">
        <v>13049</v>
      </c>
      <c r="D143" s="168">
        <v>256715689891</v>
      </c>
      <c r="E143" s="157"/>
      <c r="F143" s="168"/>
      <c r="G143" s="157">
        <v>119412</v>
      </c>
      <c r="H143" s="168">
        <v>2110273930849</v>
      </c>
      <c r="I143" s="168">
        <v>11138</v>
      </c>
      <c r="J143" s="168">
        <v>263585567992</v>
      </c>
      <c r="K143" s="157"/>
      <c r="L143" s="9"/>
      <c r="M143" s="157">
        <v>42336</v>
      </c>
      <c r="N143" s="168">
        <v>896053936281</v>
      </c>
      <c r="O143" s="157">
        <v>4368</v>
      </c>
      <c r="P143" s="168">
        <v>115279104164</v>
      </c>
      <c r="Q143" s="157">
        <v>17747</v>
      </c>
      <c r="R143" s="168">
        <v>322648500779</v>
      </c>
      <c r="S143" s="157">
        <v>27432</v>
      </c>
      <c r="T143" s="168">
        <v>574477664811</v>
      </c>
      <c r="U143" s="157">
        <v>1</v>
      </c>
      <c r="V143" s="168">
        <v>522230000</v>
      </c>
      <c r="W143" s="157">
        <v>50406</v>
      </c>
      <c r="X143" s="168">
        <v>829618855396</v>
      </c>
      <c r="Y143" s="157">
        <v>1504</v>
      </c>
      <c r="Z143" s="168">
        <v>69163595575</v>
      </c>
      <c r="AA143" s="157">
        <v>17176</v>
      </c>
      <c r="AB143" s="9">
        <v>314278314155</v>
      </c>
      <c r="AC143" s="157">
        <v>35222</v>
      </c>
      <c r="AD143" s="168">
        <v>422245548768</v>
      </c>
      <c r="AE143" s="157">
        <v>5296</v>
      </c>
      <c r="AF143" s="9">
        <v>108727299121</v>
      </c>
      <c r="AG143" s="157">
        <v>10966</v>
      </c>
      <c r="AH143" s="168">
        <v>158153516736</v>
      </c>
      <c r="AI143" s="157">
        <v>1492</v>
      </c>
      <c r="AJ143" s="168">
        <v>14264808917</v>
      </c>
      <c r="AK143" s="157"/>
      <c r="AL143" s="168"/>
      <c r="AM143" s="157">
        <v>6456</v>
      </c>
      <c r="AN143" s="9">
        <v>129174226872</v>
      </c>
      <c r="AO143" s="157">
        <v>74604</v>
      </c>
      <c r="AP143" s="168">
        <v>1499419773110</v>
      </c>
      <c r="AQ143" s="157"/>
      <c r="AR143" s="168"/>
      <c r="AS143" s="48"/>
      <c r="AT143" s="48"/>
      <c r="AU143" s="48"/>
    </row>
    <row r="144" spans="2:47" ht="15" customHeight="1" x14ac:dyDescent="0.3">
      <c r="B144" s="8" t="s">
        <v>410</v>
      </c>
      <c r="C144" s="157">
        <v>12601</v>
      </c>
      <c r="D144" s="168">
        <v>242882964328</v>
      </c>
      <c r="E144" s="157"/>
      <c r="F144" s="168"/>
      <c r="G144" s="157">
        <v>124424</v>
      </c>
      <c r="H144" s="168">
        <v>2114386032876</v>
      </c>
      <c r="I144" s="168">
        <v>12415</v>
      </c>
      <c r="J144" s="168">
        <v>217058630170</v>
      </c>
      <c r="K144" s="157"/>
      <c r="L144" s="9"/>
      <c r="M144" s="157">
        <v>43367</v>
      </c>
      <c r="N144" s="168">
        <v>940252266433</v>
      </c>
      <c r="O144" s="157">
        <v>3910</v>
      </c>
      <c r="P144" s="168">
        <v>98155625330</v>
      </c>
      <c r="Q144" s="157">
        <v>17839</v>
      </c>
      <c r="R144" s="168">
        <v>345417762360</v>
      </c>
      <c r="S144" s="157">
        <v>28481</v>
      </c>
      <c r="T144" s="168">
        <v>562950601156</v>
      </c>
      <c r="U144" s="157"/>
      <c r="V144" s="168"/>
      <c r="W144" s="157">
        <v>52160</v>
      </c>
      <c r="X144" s="168">
        <v>867899426740</v>
      </c>
      <c r="Y144" s="157">
        <v>1407</v>
      </c>
      <c r="Z144" s="168">
        <v>69738382701</v>
      </c>
      <c r="AA144" s="157">
        <v>17753</v>
      </c>
      <c r="AB144" s="9">
        <v>561588910337</v>
      </c>
      <c r="AC144" s="157">
        <v>35770</v>
      </c>
      <c r="AD144" s="168">
        <v>419102865277</v>
      </c>
      <c r="AE144" s="157">
        <v>5161</v>
      </c>
      <c r="AF144" s="9">
        <v>110819118461</v>
      </c>
      <c r="AG144" s="157">
        <v>11990</v>
      </c>
      <c r="AH144" s="168">
        <v>147789573144</v>
      </c>
      <c r="AI144" s="157">
        <v>1461</v>
      </c>
      <c r="AJ144" s="168">
        <v>16543195738</v>
      </c>
      <c r="AK144" s="157"/>
      <c r="AL144" s="168"/>
      <c r="AM144" s="157">
        <v>6711</v>
      </c>
      <c r="AN144" s="9">
        <v>148367615782</v>
      </c>
      <c r="AO144" s="157">
        <v>75897</v>
      </c>
      <c r="AP144" s="168">
        <v>1397710911073</v>
      </c>
      <c r="AQ144" s="157"/>
      <c r="AR144" s="168"/>
      <c r="AS144" s="48"/>
      <c r="AT144" s="48"/>
      <c r="AU144" s="48"/>
    </row>
    <row r="145" spans="2:47" ht="15" customHeight="1" x14ac:dyDescent="0.3">
      <c r="B145" s="8" t="s">
        <v>411</v>
      </c>
      <c r="C145" s="157">
        <v>14438</v>
      </c>
      <c r="D145" s="168">
        <v>260585587230</v>
      </c>
      <c r="E145" s="157"/>
      <c r="F145" s="168"/>
      <c r="G145" s="157">
        <v>127501</v>
      </c>
      <c r="H145" s="168">
        <v>2319806908536</v>
      </c>
      <c r="I145" s="168">
        <v>13259</v>
      </c>
      <c r="J145" s="168">
        <v>262166690586</v>
      </c>
      <c r="K145" s="157"/>
      <c r="L145" s="9"/>
      <c r="M145" s="157">
        <v>45418</v>
      </c>
      <c r="N145" s="168">
        <v>962538967696</v>
      </c>
      <c r="O145" s="157">
        <v>3657</v>
      </c>
      <c r="P145" s="168">
        <v>76355892825</v>
      </c>
      <c r="Q145" s="157">
        <v>18628</v>
      </c>
      <c r="R145" s="168">
        <v>326437142505</v>
      </c>
      <c r="S145" s="157">
        <v>30966</v>
      </c>
      <c r="T145" s="168">
        <v>714229461292</v>
      </c>
      <c r="U145" s="157"/>
      <c r="V145" s="168"/>
      <c r="W145" s="157">
        <v>54026</v>
      </c>
      <c r="X145" s="168">
        <v>992592558625</v>
      </c>
      <c r="Y145" s="157">
        <v>1432</v>
      </c>
      <c r="Z145" s="168">
        <v>71773007194</v>
      </c>
      <c r="AA145" s="157">
        <v>19741</v>
      </c>
      <c r="AB145" s="9">
        <v>529161580486</v>
      </c>
      <c r="AC145" s="157">
        <v>37568</v>
      </c>
      <c r="AD145" s="168">
        <v>479777236965</v>
      </c>
      <c r="AE145" s="157">
        <v>5815</v>
      </c>
      <c r="AF145" s="9">
        <v>114270938521</v>
      </c>
      <c r="AG145" s="157">
        <v>12140</v>
      </c>
      <c r="AH145" s="168">
        <v>163938973754</v>
      </c>
      <c r="AI145" s="157">
        <v>1532</v>
      </c>
      <c r="AJ145" s="168">
        <v>12465532761</v>
      </c>
      <c r="AK145" s="157"/>
      <c r="AL145" s="168"/>
      <c r="AM145" s="157">
        <v>7612</v>
      </c>
      <c r="AN145" s="9">
        <v>182993618759</v>
      </c>
      <c r="AO145" s="157">
        <v>77548</v>
      </c>
      <c r="AP145" s="168">
        <v>1369007958250</v>
      </c>
      <c r="AQ145" s="157"/>
      <c r="AR145" s="168"/>
      <c r="AS145" s="48"/>
      <c r="AT145" s="48"/>
      <c r="AU145" s="48"/>
    </row>
    <row r="146" spans="2:47" ht="15" customHeight="1" x14ac:dyDescent="0.3">
      <c r="B146" s="8" t="s">
        <v>414</v>
      </c>
      <c r="C146" s="168">
        <v>12961</v>
      </c>
      <c r="D146" s="168">
        <v>252675290708</v>
      </c>
      <c r="E146" s="168"/>
      <c r="F146" s="168"/>
      <c r="G146" s="168">
        <v>113216</v>
      </c>
      <c r="H146" s="168">
        <v>2066309600219</v>
      </c>
      <c r="I146" s="168">
        <v>12840</v>
      </c>
      <c r="J146" s="168">
        <v>251756904327</v>
      </c>
      <c r="K146" s="168"/>
      <c r="L146" s="9"/>
      <c r="M146" s="168">
        <v>40504</v>
      </c>
      <c r="N146" s="168">
        <v>893667509459</v>
      </c>
      <c r="O146" s="168">
        <v>1997</v>
      </c>
      <c r="P146" s="168">
        <v>37294444651</v>
      </c>
      <c r="Q146" s="168">
        <v>16624</v>
      </c>
      <c r="R146" s="168">
        <v>299573589721</v>
      </c>
      <c r="S146" s="168">
        <v>27110</v>
      </c>
      <c r="T146" s="168">
        <v>427805347855</v>
      </c>
      <c r="U146" s="168"/>
      <c r="V146" s="168"/>
      <c r="W146" s="168">
        <v>50019</v>
      </c>
      <c r="X146" s="168">
        <v>774579875100</v>
      </c>
      <c r="Y146" s="168">
        <v>1418</v>
      </c>
      <c r="Z146" s="168">
        <v>70889508229</v>
      </c>
      <c r="AA146" s="168">
        <v>18402</v>
      </c>
      <c r="AB146" s="9">
        <v>639850835040</v>
      </c>
      <c r="AC146" s="168">
        <v>34032</v>
      </c>
      <c r="AD146" s="168">
        <v>422327610367</v>
      </c>
      <c r="AE146" s="168">
        <v>5506</v>
      </c>
      <c r="AF146" s="9">
        <v>110807269842</v>
      </c>
      <c r="AG146" s="168">
        <v>12287</v>
      </c>
      <c r="AH146" s="168">
        <v>153638807568</v>
      </c>
      <c r="AI146" s="168">
        <v>1253</v>
      </c>
      <c r="AJ146" s="168">
        <v>10544350528</v>
      </c>
      <c r="AK146" s="168"/>
      <c r="AL146" s="168"/>
      <c r="AM146" s="168">
        <v>6864</v>
      </c>
      <c r="AN146" s="9">
        <v>99072049494</v>
      </c>
      <c r="AO146" s="168">
        <v>70448</v>
      </c>
      <c r="AP146" s="168">
        <v>1359374647375</v>
      </c>
      <c r="AQ146" s="168"/>
      <c r="AR146" s="168"/>
      <c r="AS146" s="48"/>
      <c r="AT146" s="48"/>
      <c r="AU146" s="48"/>
    </row>
    <row r="147" spans="2:47" ht="15" customHeight="1" x14ac:dyDescent="0.3">
      <c r="B147" s="8" t="s">
        <v>430</v>
      </c>
      <c r="C147" s="168">
        <v>14474</v>
      </c>
      <c r="D147" s="168">
        <v>239145284540</v>
      </c>
      <c r="E147" s="168"/>
      <c r="F147" s="168"/>
      <c r="G147" s="168">
        <v>127541</v>
      </c>
      <c r="H147" s="168">
        <v>2236834603234</v>
      </c>
      <c r="I147" s="168">
        <v>13977</v>
      </c>
      <c r="J147" s="168">
        <v>246930651747</v>
      </c>
      <c r="K147" s="168"/>
      <c r="L147" s="9"/>
      <c r="M147" s="168">
        <v>44905</v>
      </c>
      <c r="N147" s="168">
        <v>878714291617</v>
      </c>
      <c r="O147" s="168"/>
      <c r="P147" s="168"/>
      <c r="Q147" s="168">
        <v>17171</v>
      </c>
      <c r="R147" s="168">
        <v>289492896181</v>
      </c>
      <c r="S147" s="168">
        <v>28345</v>
      </c>
      <c r="T147" s="168">
        <v>401353926608</v>
      </c>
      <c r="U147" s="168"/>
      <c r="V147" s="168"/>
      <c r="W147" s="168">
        <v>55611</v>
      </c>
      <c r="X147" s="168">
        <v>891646177790</v>
      </c>
      <c r="Y147" s="168">
        <v>1377</v>
      </c>
      <c r="Z147" s="168">
        <v>64304093610</v>
      </c>
      <c r="AA147" s="168">
        <v>19308</v>
      </c>
      <c r="AB147" s="9">
        <v>772127070723</v>
      </c>
      <c r="AC147" s="168">
        <v>36640</v>
      </c>
      <c r="AD147" s="168">
        <v>406095297936</v>
      </c>
      <c r="AE147" s="168">
        <v>6593</v>
      </c>
      <c r="AF147" s="9">
        <v>200218144615</v>
      </c>
      <c r="AG147" s="168">
        <v>14383</v>
      </c>
      <c r="AH147" s="168">
        <v>192658679166</v>
      </c>
      <c r="AI147" s="168">
        <v>1249</v>
      </c>
      <c r="AJ147" s="168">
        <v>11463699528</v>
      </c>
      <c r="AK147" s="168"/>
      <c r="AL147" s="168"/>
      <c r="AM147" s="168">
        <v>6392</v>
      </c>
      <c r="AN147" s="9">
        <v>88996119912</v>
      </c>
      <c r="AO147" s="168">
        <v>75995</v>
      </c>
      <c r="AP147" s="168">
        <v>1448599328485</v>
      </c>
      <c r="AQ147" s="168"/>
      <c r="AR147" s="168"/>
      <c r="AS147" s="48"/>
      <c r="AT147" s="48"/>
      <c r="AU147" s="48"/>
    </row>
    <row r="148" spans="2:47" ht="15" customHeight="1" x14ac:dyDescent="0.3">
      <c r="B148" s="8" t="s">
        <v>447</v>
      </c>
      <c r="C148" s="168">
        <v>15274</v>
      </c>
      <c r="D148" s="168">
        <v>280856262229</v>
      </c>
      <c r="E148" s="168"/>
      <c r="F148" s="168"/>
      <c r="G148" s="168">
        <v>131216</v>
      </c>
      <c r="H148" s="168">
        <v>2387553984951</v>
      </c>
      <c r="I148" s="168">
        <v>13699</v>
      </c>
      <c r="J148" s="168">
        <v>244175546926</v>
      </c>
      <c r="K148" s="168"/>
      <c r="L148" s="9"/>
      <c r="M148" s="168">
        <v>46220</v>
      </c>
      <c r="N148" s="168">
        <v>966395361961</v>
      </c>
      <c r="O148" s="168"/>
      <c r="P148" s="168"/>
      <c r="Q148" s="168">
        <v>18401</v>
      </c>
      <c r="R148" s="168">
        <v>311741214578</v>
      </c>
      <c r="S148" s="168">
        <v>28864</v>
      </c>
      <c r="T148" s="168">
        <v>450186127862</v>
      </c>
      <c r="U148" s="168"/>
      <c r="V148" s="168"/>
      <c r="W148" s="168">
        <v>55971</v>
      </c>
      <c r="X148" s="168">
        <v>926390571976</v>
      </c>
      <c r="Y148" s="168">
        <v>1420</v>
      </c>
      <c r="Z148" s="168">
        <v>67874603443</v>
      </c>
      <c r="AA148" s="168">
        <v>20938</v>
      </c>
      <c r="AB148" s="9">
        <v>479050510818</v>
      </c>
      <c r="AC148" s="168">
        <v>37644</v>
      </c>
      <c r="AD148" s="168">
        <v>438181171914</v>
      </c>
      <c r="AE148" s="168">
        <v>6231</v>
      </c>
      <c r="AF148" s="9">
        <v>112994467640</v>
      </c>
      <c r="AG148" s="168">
        <v>13739</v>
      </c>
      <c r="AH148" s="168">
        <v>178021413398</v>
      </c>
      <c r="AI148" s="168">
        <v>1218</v>
      </c>
      <c r="AJ148" s="168">
        <v>10939055935</v>
      </c>
      <c r="AK148" s="168"/>
      <c r="AL148" s="168"/>
      <c r="AM148" s="168">
        <v>6772</v>
      </c>
      <c r="AN148" s="9">
        <v>115218641270</v>
      </c>
      <c r="AO148" s="168">
        <v>80154</v>
      </c>
      <c r="AP148" s="168">
        <v>1377204779674</v>
      </c>
      <c r="AQ148" s="168"/>
      <c r="AR148" s="168"/>
      <c r="AS148" s="48"/>
      <c r="AT148" s="48"/>
      <c r="AU148" s="48"/>
    </row>
    <row r="149" spans="2:47" ht="15" customHeight="1" x14ac:dyDescent="0.3">
      <c r="B149" s="8" t="s">
        <v>486</v>
      </c>
      <c r="C149" s="168">
        <v>13897</v>
      </c>
      <c r="D149" s="168">
        <v>231049244834</v>
      </c>
      <c r="E149" s="168"/>
      <c r="F149" s="168"/>
      <c r="G149" s="168">
        <v>114680</v>
      </c>
      <c r="H149" s="168">
        <v>2010308640540</v>
      </c>
      <c r="I149" s="168">
        <v>11026</v>
      </c>
      <c r="J149" s="168">
        <v>215988566242</v>
      </c>
      <c r="K149" s="168"/>
      <c r="L149" s="9"/>
      <c r="M149" s="168">
        <v>38464</v>
      </c>
      <c r="N149" s="168">
        <v>846537913058</v>
      </c>
      <c r="O149" s="168"/>
      <c r="P149" s="168"/>
      <c r="Q149" s="168">
        <v>15787</v>
      </c>
      <c r="R149" s="168">
        <v>311687087004</v>
      </c>
      <c r="S149" s="168">
        <v>26321</v>
      </c>
      <c r="T149" s="168">
        <v>351124132392</v>
      </c>
      <c r="U149" s="168">
        <v>1</v>
      </c>
      <c r="V149" s="168">
        <v>350000</v>
      </c>
      <c r="W149" s="168">
        <v>47630</v>
      </c>
      <c r="X149" s="168">
        <v>822044068818</v>
      </c>
      <c r="Y149" s="168">
        <v>1303</v>
      </c>
      <c r="Z149" s="168">
        <v>65584778021</v>
      </c>
      <c r="AA149" s="168">
        <v>17818</v>
      </c>
      <c r="AB149" s="9">
        <v>217217528551</v>
      </c>
      <c r="AC149" s="168">
        <v>32956</v>
      </c>
      <c r="AD149" s="168">
        <v>402411763791</v>
      </c>
      <c r="AE149" s="168">
        <v>5166</v>
      </c>
      <c r="AF149" s="9">
        <v>98030416754</v>
      </c>
      <c r="AG149" s="168">
        <v>11176</v>
      </c>
      <c r="AH149" s="168">
        <v>143777964589</v>
      </c>
      <c r="AI149" s="168">
        <v>1029</v>
      </c>
      <c r="AJ149" s="168">
        <v>7881806565</v>
      </c>
      <c r="AK149" s="168"/>
      <c r="AL149" s="168"/>
      <c r="AM149" s="168">
        <v>6606</v>
      </c>
      <c r="AN149" s="9">
        <v>107856451218</v>
      </c>
      <c r="AO149" s="168">
        <v>69231</v>
      </c>
      <c r="AP149" s="168">
        <v>1308055754981</v>
      </c>
      <c r="AQ149" s="168"/>
      <c r="AR149" s="168"/>
      <c r="AS149" s="48"/>
      <c r="AT149" s="48"/>
      <c r="AU149" s="48"/>
    </row>
    <row r="150" spans="2:47" ht="15" customHeight="1" x14ac:dyDescent="0.3">
      <c r="B150" s="8" t="s">
        <v>487</v>
      </c>
      <c r="C150" s="168">
        <v>15890</v>
      </c>
      <c r="D150" s="168">
        <v>279524690121</v>
      </c>
      <c r="E150" s="168"/>
      <c r="F150" s="168"/>
      <c r="G150" s="168">
        <v>132851</v>
      </c>
      <c r="H150" s="168">
        <v>2351018888812</v>
      </c>
      <c r="I150" s="168">
        <v>13259</v>
      </c>
      <c r="J150" s="168">
        <v>230917106570</v>
      </c>
      <c r="K150" s="168"/>
      <c r="L150" s="9"/>
      <c r="M150" s="168">
        <v>43798</v>
      </c>
      <c r="N150" s="168">
        <v>1030758971669</v>
      </c>
      <c r="O150" s="168"/>
      <c r="P150" s="168"/>
      <c r="Q150" s="168">
        <v>16609</v>
      </c>
      <c r="R150" s="168">
        <v>264125202444</v>
      </c>
      <c r="S150" s="168">
        <v>29537</v>
      </c>
      <c r="T150" s="168">
        <v>422307044151</v>
      </c>
      <c r="U150" s="168"/>
      <c r="V150" s="168"/>
      <c r="W150" s="168">
        <v>54695</v>
      </c>
      <c r="X150" s="168">
        <v>993647235964</v>
      </c>
      <c r="Y150" s="168">
        <v>1290</v>
      </c>
      <c r="Z150" s="168">
        <v>86379038146</v>
      </c>
      <c r="AA150" s="168">
        <v>19792</v>
      </c>
      <c r="AB150" s="9">
        <v>258395731728</v>
      </c>
      <c r="AC150" s="168">
        <v>36114</v>
      </c>
      <c r="AD150" s="168">
        <v>468759076924</v>
      </c>
      <c r="AE150" s="168">
        <v>5411</v>
      </c>
      <c r="AF150" s="9">
        <v>133667363202</v>
      </c>
      <c r="AG150" s="168">
        <v>12999</v>
      </c>
      <c r="AH150" s="168">
        <v>164621831930</v>
      </c>
      <c r="AI150" s="168">
        <v>1207</v>
      </c>
      <c r="AJ150" s="168">
        <v>12940584412</v>
      </c>
      <c r="AK150" s="168"/>
      <c r="AL150" s="168"/>
      <c r="AM150" s="168">
        <v>7796</v>
      </c>
      <c r="AN150" s="9">
        <v>171824077974</v>
      </c>
      <c r="AO150" s="168">
        <v>78853</v>
      </c>
      <c r="AP150" s="168">
        <v>1836654323838</v>
      </c>
      <c r="AQ150" s="168"/>
      <c r="AR150" s="168"/>
      <c r="AS150" s="48"/>
      <c r="AT150" s="48"/>
      <c r="AU150" s="48"/>
    </row>
    <row r="151" spans="2:47" ht="15" customHeight="1" x14ac:dyDescent="0.3">
      <c r="B151" s="8" t="s">
        <v>488</v>
      </c>
      <c r="C151" s="168">
        <v>13855</v>
      </c>
      <c r="D151" s="168">
        <v>252399919979</v>
      </c>
      <c r="E151" s="168"/>
      <c r="F151" s="168"/>
      <c r="G151" s="168">
        <v>119527</v>
      </c>
      <c r="H151" s="168">
        <v>2164028212033</v>
      </c>
      <c r="I151" s="168">
        <v>10896</v>
      </c>
      <c r="J151" s="168">
        <v>205032068839</v>
      </c>
      <c r="K151" s="168"/>
      <c r="L151" s="9"/>
      <c r="M151" s="168">
        <v>40438</v>
      </c>
      <c r="N151" s="168">
        <v>1023845010828</v>
      </c>
      <c r="O151" s="168"/>
      <c r="P151" s="168"/>
      <c r="Q151" s="168">
        <v>15800</v>
      </c>
      <c r="R151" s="168">
        <v>267061709550</v>
      </c>
      <c r="S151" s="168">
        <v>25722</v>
      </c>
      <c r="T151" s="168">
        <v>368981337692</v>
      </c>
      <c r="U151" s="168"/>
      <c r="V151" s="168"/>
      <c r="W151" s="168">
        <v>48864</v>
      </c>
      <c r="X151" s="168">
        <v>924786489791</v>
      </c>
      <c r="Y151" s="168">
        <v>1243</v>
      </c>
      <c r="Z151" s="168">
        <v>52406678145</v>
      </c>
      <c r="AA151" s="168">
        <v>18118</v>
      </c>
      <c r="AB151" s="9">
        <v>559417940389</v>
      </c>
      <c r="AC151" s="168">
        <v>31321</v>
      </c>
      <c r="AD151" s="168">
        <v>394011680137</v>
      </c>
      <c r="AE151" s="168">
        <v>4419</v>
      </c>
      <c r="AF151" s="9">
        <v>92263321908</v>
      </c>
      <c r="AG151" s="168">
        <v>11655</v>
      </c>
      <c r="AH151" s="168">
        <v>162765762283</v>
      </c>
      <c r="AI151" s="168">
        <v>985</v>
      </c>
      <c r="AJ151" s="168">
        <v>8660796360</v>
      </c>
      <c r="AK151" s="168"/>
      <c r="AL151" s="168"/>
      <c r="AM151" s="168">
        <v>6956</v>
      </c>
      <c r="AN151" s="9">
        <v>143496660327</v>
      </c>
      <c r="AO151" s="168">
        <v>68324</v>
      </c>
      <c r="AP151" s="168">
        <v>1264365590830</v>
      </c>
      <c r="AQ151" s="168"/>
      <c r="AR151" s="168"/>
      <c r="AS151" s="48"/>
      <c r="AT151" s="48"/>
      <c r="AU151" s="48"/>
    </row>
    <row r="152" spans="2:47" ht="15" customHeight="1" x14ac:dyDescent="0.3">
      <c r="B152" s="8" t="s">
        <v>489</v>
      </c>
      <c r="C152" s="168">
        <v>13008</v>
      </c>
      <c r="D152" s="168">
        <v>218596725002</v>
      </c>
      <c r="E152" s="168"/>
      <c r="F152" s="168"/>
      <c r="G152" s="168">
        <v>108259</v>
      </c>
      <c r="H152" s="168">
        <v>1949238380333</v>
      </c>
      <c r="I152" s="168">
        <v>10819</v>
      </c>
      <c r="J152" s="168">
        <v>188285068190</v>
      </c>
      <c r="K152" s="168"/>
      <c r="L152" s="9"/>
      <c r="M152" s="168">
        <v>37885</v>
      </c>
      <c r="N152" s="168">
        <v>811699537391</v>
      </c>
      <c r="O152" s="168"/>
      <c r="P152" s="168"/>
      <c r="Q152" s="168">
        <v>15382</v>
      </c>
      <c r="R152" s="168">
        <v>259548806863</v>
      </c>
      <c r="S152" s="168">
        <v>23773</v>
      </c>
      <c r="T152" s="168">
        <v>332090311124</v>
      </c>
      <c r="U152" s="168"/>
      <c r="V152" s="168"/>
      <c r="W152" s="168">
        <v>45030</v>
      </c>
      <c r="X152" s="168">
        <v>777660826582</v>
      </c>
      <c r="Y152" s="168">
        <v>1237</v>
      </c>
      <c r="Z152" s="168">
        <v>67975537841</v>
      </c>
      <c r="AA152" s="168">
        <v>17550</v>
      </c>
      <c r="AB152" s="9">
        <v>602572581132</v>
      </c>
      <c r="AC152" s="168">
        <v>29398</v>
      </c>
      <c r="AD152" s="168">
        <v>344555115843</v>
      </c>
      <c r="AE152" s="168">
        <v>4341</v>
      </c>
      <c r="AF152" s="9">
        <v>112246353838</v>
      </c>
      <c r="AG152" s="168">
        <v>10934</v>
      </c>
      <c r="AH152" s="168">
        <v>142937013148</v>
      </c>
      <c r="AI152" s="168">
        <v>962</v>
      </c>
      <c r="AJ152" s="168">
        <v>8356712848</v>
      </c>
      <c r="AK152" s="168"/>
      <c r="AL152" s="168"/>
      <c r="AM152" s="168">
        <v>6297</v>
      </c>
      <c r="AN152" s="9">
        <v>120221071226</v>
      </c>
      <c r="AO152" s="168">
        <v>62670</v>
      </c>
      <c r="AP152" s="168">
        <v>1376621852160</v>
      </c>
      <c r="AQ152" s="168"/>
      <c r="AR152" s="168"/>
      <c r="AS152" s="48"/>
      <c r="AT152" s="48"/>
      <c r="AU152" s="48"/>
    </row>
    <row r="153" spans="2:47" ht="15" customHeight="1" x14ac:dyDescent="0.3">
      <c r="B153" s="8" t="s">
        <v>490</v>
      </c>
      <c r="C153" s="168">
        <v>15876</v>
      </c>
      <c r="D153" s="168">
        <v>320771488041</v>
      </c>
      <c r="E153" s="168"/>
      <c r="F153" s="168"/>
      <c r="G153" s="168">
        <v>130143</v>
      </c>
      <c r="H153" s="168">
        <v>2367778807374</v>
      </c>
      <c r="I153" s="168">
        <v>12956</v>
      </c>
      <c r="J153" s="168">
        <v>232280942499</v>
      </c>
      <c r="K153" s="168"/>
      <c r="L153" s="9"/>
      <c r="M153" s="168">
        <v>46119</v>
      </c>
      <c r="N153" s="168">
        <v>1015593977046</v>
      </c>
      <c r="O153" s="168"/>
      <c r="P153" s="168"/>
      <c r="Q153" s="168">
        <v>17469</v>
      </c>
      <c r="R153" s="168">
        <v>350077716904</v>
      </c>
      <c r="S153" s="168">
        <v>29108</v>
      </c>
      <c r="T153" s="168">
        <v>396851272378</v>
      </c>
      <c r="U153" s="168"/>
      <c r="V153" s="168"/>
      <c r="W153" s="168">
        <v>54841</v>
      </c>
      <c r="X153" s="168">
        <v>898790649865</v>
      </c>
      <c r="Y153" s="168">
        <v>1236</v>
      </c>
      <c r="Z153" s="168">
        <v>67719272897</v>
      </c>
      <c r="AA153" s="168">
        <v>20667</v>
      </c>
      <c r="AB153" s="9">
        <v>671450888729</v>
      </c>
      <c r="AC153" s="168">
        <v>36024</v>
      </c>
      <c r="AD153" s="168">
        <v>443219194738</v>
      </c>
      <c r="AE153" s="168">
        <v>4919</v>
      </c>
      <c r="AF153" s="9">
        <v>128100881215</v>
      </c>
      <c r="AG153" s="168">
        <v>12974</v>
      </c>
      <c r="AH153" s="168">
        <v>187491506717</v>
      </c>
      <c r="AI153" s="168">
        <v>1241</v>
      </c>
      <c r="AJ153" s="168">
        <v>16658341828</v>
      </c>
      <c r="AK153" s="168"/>
      <c r="AL153" s="168"/>
      <c r="AM153" s="168">
        <v>8228</v>
      </c>
      <c r="AN153" s="9">
        <v>156405393236</v>
      </c>
      <c r="AO153" s="168">
        <v>76499</v>
      </c>
      <c r="AP153" s="168">
        <v>1400302119855</v>
      </c>
      <c r="AQ153" s="168"/>
      <c r="AR153" s="168"/>
      <c r="AS153" s="48"/>
      <c r="AT153" s="48"/>
      <c r="AU153" s="48"/>
    </row>
    <row r="154" spans="2:47" ht="15" customHeight="1" x14ac:dyDescent="0.3">
      <c r="B154" s="8" t="s">
        <v>496</v>
      </c>
      <c r="C154" s="168">
        <v>14579</v>
      </c>
      <c r="D154" s="168">
        <v>289963273278</v>
      </c>
      <c r="E154" s="168"/>
      <c r="F154" s="168"/>
      <c r="G154" s="168">
        <v>113642</v>
      </c>
      <c r="H154" s="168">
        <v>2070399845188</v>
      </c>
      <c r="I154" s="168">
        <v>11683</v>
      </c>
      <c r="J154" s="168">
        <v>230970483230</v>
      </c>
      <c r="K154" s="168"/>
      <c r="L154" s="9"/>
      <c r="M154" s="168">
        <v>40416</v>
      </c>
      <c r="N154" s="168">
        <v>945255343213</v>
      </c>
      <c r="O154" s="168"/>
      <c r="P154" s="168"/>
      <c r="Q154" s="168">
        <v>15197</v>
      </c>
      <c r="R154" s="168">
        <v>267184339535</v>
      </c>
      <c r="S154" s="168">
        <v>26081</v>
      </c>
      <c r="T154" s="168">
        <v>347183836430</v>
      </c>
      <c r="U154" s="168"/>
      <c r="V154" s="168"/>
      <c r="W154" s="168">
        <v>47828</v>
      </c>
      <c r="X154" s="168">
        <v>781368720514</v>
      </c>
      <c r="Y154" s="168">
        <v>1228</v>
      </c>
      <c r="Z154" s="168">
        <v>68931573108</v>
      </c>
      <c r="AA154" s="168">
        <v>17922</v>
      </c>
      <c r="AB154" s="9">
        <v>607875020269</v>
      </c>
      <c r="AC154" s="168">
        <v>29543</v>
      </c>
      <c r="AD154" s="168">
        <v>368676245510</v>
      </c>
      <c r="AE154" s="168">
        <v>4161</v>
      </c>
      <c r="AF154" s="9">
        <v>98872543515</v>
      </c>
      <c r="AG154" s="168">
        <v>11341</v>
      </c>
      <c r="AH154" s="168">
        <v>170194961109</v>
      </c>
      <c r="AI154" s="168">
        <v>1038</v>
      </c>
      <c r="AJ154" s="168">
        <v>14671884529</v>
      </c>
      <c r="AK154" s="168"/>
      <c r="AL154" s="168"/>
      <c r="AM154" s="168">
        <v>6741</v>
      </c>
      <c r="AN154" s="9">
        <v>131214007756</v>
      </c>
      <c r="AO154" s="168">
        <v>66782</v>
      </c>
      <c r="AP154" s="168">
        <v>1288367836458</v>
      </c>
      <c r="AQ154" s="168"/>
      <c r="AR154" s="168"/>
      <c r="AS154" s="48"/>
      <c r="AT154" s="48"/>
      <c r="AU154" s="48"/>
    </row>
    <row r="156" spans="2:47" ht="15" customHeight="1" x14ac:dyDescent="0.3">
      <c r="B156" s="92" t="s">
        <v>260</v>
      </c>
    </row>
  </sheetData>
  <mergeCells count="23">
    <mergeCell ref="W3:X3"/>
    <mergeCell ref="U3:V3"/>
    <mergeCell ref="S3:T3"/>
    <mergeCell ref="Q3:R3"/>
    <mergeCell ref="B3:B4"/>
    <mergeCell ref="E3:F3"/>
    <mergeCell ref="G3:H3"/>
    <mergeCell ref="K3:L3"/>
    <mergeCell ref="A1:A4"/>
    <mergeCell ref="C3:D3"/>
    <mergeCell ref="O3:P3"/>
    <mergeCell ref="I3:J3"/>
    <mergeCell ref="M3:N3"/>
    <mergeCell ref="AQ3:AR3"/>
    <mergeCell ref="AK3:AL3"/>
    <mergeCell ref="AG3:AH3"/>
    <mergeCell ref="AC3:AD3"/>
    <mergeCell ref="Y3:Z3"/>
    <mergeCell ref="AO3:AP3"/>
    <mergeCell ref="AI3:AJ3"/>
    <mergeCell ref="AM3:AN3"/>
    <mergeCell ref="AA3:AB3"/>
    <mergeCell ref="AE3:AF3"/>
  </mergeCells>
  <phoneticPr fontId="39" type="noConversion"/>
  <hyperlinks>
    <hyperlink ref="A1:A4" location="Indice!A1" display="Indice" xr:uid="{00000000-0004-0000-1100-000000000000}"/>
  </hyperlinks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23" orientation="landscape" r:id="rId1"/>
  <headerFooter>
    <oddHeader>&amp;C&amp;F</oddHeader>
    <oddFooter>&amp;R&amp;A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Hoja16">
    <pageSetUpPr fitToPage="1"/>
  </sheetPr>
  <dimension ref="A1:S156"/>
  <sheetViews>
    <sheetView showGridLines="0" workbookViewId="0">
      <pane xSplit="2" ySplit="4" topLeftCell="C142" activePane="bottomRight" state="frozen"/>
      <selection activeCell="G22" sqref="G22"/>
      <selection pane="topRight" activeCell="G22" sqref="G22"/>
      <selection pane="bottomLeft" activeCell="G22" sqref="G22"/>
      <selection pane="bottomRight" activeCell="R155" sqref="R155"/>
    </sheetView>
  </sheetViews>
  <sheetFormatPr baseColWidth="10" defaultColWidth="8.88671875" defaultRowHeight="15" customHeight="1" x14ac:dyDescent="0.3"/>
  <cols>
    <col min="1" max="1" width="7.109375" style="2" customWidth="1"/>
    <col min="2" max="2" width="55.6640625" style="2" customWidth="1"/>
    <col min="3" max="3" width="10.6640625" style="161" customWidth="1"/>
    <col min="4" max="4" width="20.6640625" style="2" customWidth="1"/>
    <col min="5" max="5" width="10.6640625" style="2" customWidth="1"/>
    <col min="6" max="6" width="20.6640625" style="2" customWidth="1"/>
    <col min="7" max="7" width="10.6640625" style="2" customWidth="1"/>
    <col min="8" max="8" width="20.6640625" style="2" customWidth="1"/>
    <col min="9" max="9" width="10.6640625" style="2" customWidth="1"/>
    <col min="10" max="10" width="22.6640625" style="2" customWidth="1"/>
    <col min="11" max="11" width="10.6640625" style="2" customWidth="1"/>
    <col min="12" max="12" width="23.6640625" style="2" customWidth="1"/>
    <col min="13" max="13" width="10.6640625" style="2" customWidth="1"/>
    <col min="14" max="14" width="23.6640625" style="2" customWidth="1"/>
    <col min="15" max="15" width="10.6640625" style="2" customWidth="1"/>
    <col min="16" max="16" width="20.6640625" style="2" customWidth="1"/>
    <col min="17" max="17" width="16.6640625" style="2" bestFit="1" customWidth="1"/>
    <col min="18" max="18" width="16.33203125" style="2" bestFit="1" customWidth="1"/>
    <col min="19" max="19" width="16.44140625" style="2" bestFit="1" customWidth="1"/>
    <col min="20" max="24" width="10.6640625" style="2" customWidth="1"/>
    <col min="25" max="16384" width="8.88671875" style="2"/>
  </cols>
  <sheetData>
    <row r="1" spans="1:16" s="12" customFormat="1" ht="58.5" customHeight="1" x14ac:dyDescent="0.3">
      <c r="A1" s="278" t="s">
        <v>170</v>
      </c>
      <c r="B1" s="30" t="s">
        <v>205</v>
      </c>
      <c r="C1" s="54"/>
    </row>
    <row r="2" spans="1:16" s="12" customFormat="1" ht="20.100000000000001" customHeight="1" x14ac:dyDescent="0.3">
      <c r="A2" s="279"/>
      <c r="B2" s="50" t="s">
        <v>90</v>
      </c>
      <c r="C2" s="54"/>
    </row>
    <row r="3" spans="1:16" s="12" customFormat="1" ht="24.9" customHeight="1" x14ac:dyDescent="0.3">
      <c r="A3" s="279"/>
      <c r="B3" s="323" t="s">
        <v>2</v>
      </c>
      <c r="C3" s="340" t="s">
        <v>149</v>
      </c>
      <c r="D3" s="341"/>
      <c r="E3" s="340" t="s">
        <v>150</v>
      </c>
      <c r="F3" s="341"/>
      <c r="G3" s="340" t="s">
        <v>151</v>
      </c>
      <c r="H3" s="341"/>
      <c r="I3" s="340" t="s">
        <v>152</v>
      </c>
      <c r="J3" s="341"/>
      <c r="K3" s="340" t="s">
        <v>153</v>
      </c>
      <c r="L3" s="341"/>
      <c r="M3" s="340" t="s">
        <v>154</v>
      </c>
      <c r="N3" s="341"/>
      <c r="O3" s="340" t="s">
        <v>168</v>
      </c>
      <c r="P3" s="341"/>
    </row>
    <row r="4" spans="1:16" s="12" customFormat="1" ht="24.9" customHeight="1" x14ac:dyDescent="0.3">
      <c r="A4" s="280"/>
      <c r="B4" s="323"/>
      <c r="C4" s="160" t="s">
        <v>1</v>
      </c>
      <c r="D4" s="22" t="s">
        <v>127</v>
      </c>
      <c r="E4" s="22" t="s">
        <v>1</v>
      </c>
      <c r="F4" s="22" t="s">
        <v>127</v>
      </c>
      <c r="G4" s="22" t="s">
        <v>1</v>
      </c>
      <c r="H4" s="22" t="s">
        <v>127</v>
      </c>
      <c r="I4" s="22" t="s">
        <v>1</v>
      </c>
      <c r="J4" s="22" t="s">
        <v>127</v>
      </c>
      <c r="K4" s="22" t="s">
        <v>1</v>
      </c>
      <c r="L4" s="22" t="s">
        <v>127</v>
      </c>
      <c r="M4" s="22" t="s">
        <v>1</v>
      </c>
      <c r="N4" s="22" t="s">
        <v>127</v>
      </c>
      <c r="O4" s="22" t="s">
        <v>1</v>
      </c>
      <c r="P4" s="22" t="s">
        <v>127</v>
      </c>
    </row>
    <row r="5" spans="1:16" ht="15" customHeight="1" x14ac:dyDescent="0.3">
      <c r="B5" s="8" t="s">
        <v>3</v>
      </c>
      <c r="C5" s="168">
        <v>342658</v>
      </c>
      <c r="D5" s="9">
        <v>170403649920</v>
      </c>
      <c r="E5" s="9">
        <v>468077</v>
      </c>
      <c r="F5" s="9">
        <v>1619159607585</v>
      </c>
      <c r="G5" s="9">
        <v>96929</v>
      </c>
      <c r="H5" s="9">
        <v>2094811679954</v>
      </c>
      <c r="I5" s="9">
        <v>15445</v>
      </c>
      <c r="J5" s="9">
        <v>1116026971070</v>
      </c>
      <c r="K5" s="9">
        <v>7994</v>
      </c>
      <c r="L5" s="9">
        <v>1143992821353</v>
      </c>
      <c r="M5" s="9">
        <v>4850</v>
      </c>
      <c r="N5" s="9">
        <v>1561827080288</v>
      </c>
      <c r="O5" s="9">
        <v>2464</v>
      </c>
      <c r="P5" s="9">
        <v>3702252623662</v>
      </c>
    </row>
    <row r="6" spans="1:16" ht="15" customHeight="1" x14ac:dyDescent="0.3">
      <c r="B6" s="8" t="s">
        <v>4</v>
      </c>
      <c r="C6" s="168">
        <v>353205</v>
      </c>
      <c r="D6" s="9">
        <v>178511611290</v>
      </c>
      <c r="E6" s="9">
        <v>519116</v>
      </c>
      <c r="F6" s="9">
        <v>1805397968916</v>
      </c>
      <c r="G6" s="9">
        <v>105429</v>
      </c>
      <c r="H6" s="9">
        <v>2268895148665</v>
      </c>
      <c r="I6" s="9">
        <v>16458</v>
      </c>
      <c r="J6" s="9">
        <v>1190925535701</v>
      </c>
      <c r="K6" s="9">
        <v>8604</v>
      </c>
      <c r="L6" s="9">
        <v>1227945004379</v>
      </c>
      <c r="M6" s="9">
        <v>4953</v>
      </c>
      <c r="N6" s="9">
        <v>1579432513144</v>
      </c>
      <c r="O6" s="9">
        <v>2239</v>
      </c>
      <c r="P6" s="9">
        <v>3263697102294</v>
      </c>
    </row>
    <row r="7" spans="1:16" ht="15" customHeight="1" x14ac:dyDescent="0.3">
      <c r="B7" s="8" t="s">
        <v>5</v>
      </c>
      <c r="C7" s="168">
        <v>320913</v>
      </c>
      <c r="D7" s="9">
        <v>162481315487</v>
      </c>
      <c r="E7" s="9">
        <v>480981</v>
      </c>
      <c r="F7" s="9">
        <v>1683788807395</v>
      </c>
      <c r="G7" s="9">
        <v>102737</v>
      </c>
      <c r="H7" s="9">
        <v>2209210925031</v>
      </c>
      <c r="I7" s="9">
        <v>16108</v>
      </c>
      <c r="J7" s="9">
        <v>1163870100311</v>
      </c>
      <c r="K7" s="9">
        <v>8277</v>
      </c>
      <c r="L7" s="9">
        <v>1179825310544</v>
      </c>
      <c r="M7" s="9">
        <v>4637</v>
      </c>
      <c r="N7" s="9">
        <v>1477597381380</v>
      </c>
      <c r="O7" s="9">
        <v>2161</v>
      </c>
      <c r="P7" s="9">
        <v>3088723430223</v>
      </c>
    </row>
    <row r="8" spans="1:16" ht="15" customHeight="1" x14ac:dyDescent="0.3">
      <c r="B8" s="8" t="s">
        <v>6</v>
      </c>
      <c r="C8" s="168">
        <v>304485</v>
      </c>
      <c r="D8" s="9">
        <v>153502398638</v>
      </c>
      <c r="E8" s="9">
        <v>446512</v>
      </c>
      <c r="F8" s="9">
        <v>1557245951237</v>
      </c>
      <c r="G8" s="9">
        <v>94762</v>
      </c>
      <c r="H8" s="9">
        <v>2048025219042</v>
      </c>
      <c r="I8" s="9">
        <v>14694</v>
      </c>
      <c r="J8" s="9">
        <v>1062228130186</v>
      </c>
      <c r="K8" s="9">
        <v>7647</v>
      </c>
      <c r="L8" s="9">
        <v>1095668154320</v>
      </c>
      <c r="M8" s="9">
        <v>4267</v>
      </c>
      <c r="N8" s="9">
        <v>1356152304220</v>
      </c>
      <c r="O8" s="9">
        <v>2101</v>
      </c>
      <c r="P8" s="9">
        <v>3088209992641</v>
      </c>
    </row>
    <row r="9" spans="1:16" ht="15" customHeight="1" x14ac:dyDescent="0.3">
      <c r="B9" s="8" t="s">
        <v>7</v>
      </c>
      <c r="C9" s="168">
        <v>336325</v>
      </c>
      <c r="D9" s="9">
        <v>169531908932</v>
      </c>
      <c r="E9" s="9">
        <v>491488</v>
      </c>
      <c r="F9" s="9">
        <v>1715627985548</v>
      </c>
      <c r="G9" s="9">
        <v>103679</v>
      </c>
      <c r="H9" s="9">
        <v>2232635893310</v>
      </c>
      <c r="I9" s="9">
        <v>16234</v>
      </c>
      <c r="J9" s="9">
        <v>1174391207936</v>
      </c>
      <c r="K9" s="9">
        <v>8196</v>
      </c>
      <c r="L9" s="9">
        <v>1170015410849</v>
      </c>
      <c r="M9" s="9">
        <v>4587</v>
      </c>
      <c r="N9" s="9">
        <v>1452234915031</v>
      </c>
      <c r="O9" s="9">
        <v>1946</v>
      </c>
      <c r="P9" s="9">
        <v>2809691954529</v>
      </c>
    </row>
    <row r="10" spans="1:16" ht="15" customHeight="1" x14ac:dyDescent="0.3">
      <c r="B10" s="8" t="s">
        <v>8</v>
      </c>
      <c r="C10" s="168">
        <v>319342</v>
      </c>
      <c r="D10" s="9">
        <v>160776108364</v>
      </c>
      <c r="E10" s="9">
        <v>465045</v>
      </c>
      <c r="F10" s="9">
        <v>1622013081040</v>
      </c>
      <c r="G10" s="9">
        <v>98730</v>
      </c>
      <c r="H10" s="9">
        <v>2127744109387</v>
      </c>
      <c r="I10" s="9">
        <v>15389</v>
      </c>
      <c r="J10" s="9">
        <v>1113796169397</v>
      </c>
      <c r="K10" s="9">
        <v>7805</v>
      </c>
      <c r="L10" s="9">
        <v>1114425574501</v>
      </c>
      <c r="M10" s="9">
        <v>4598</v>
      </c>
      <c r="N10" s="9">
        <v>1444624065362</v>
      </c>
      <c r="O10" s="9">
        <v>2137</v>
      </c>
      <c r="P10" s="9">
        <v>3125394938619</v>
      </c>
    </row>
    <row r="11" spans="1:16" ht="15" customHeight="1" x14ac:dyDescent="0.3">
      <c r="B11" s="8" t="s">
        <v>9</v>
      </c>
      <c r="C11" s="168">
        <v>318574</v>
      </c>
      <c r="D11" s="9">
        <v>160520112396</v>
      </c>
      <c r="E11" s="9">
        <v>462803</v>
      </c>
      <c r="F11" s="9">
        <v>1618276789666</v>
      </c>
      <c r="G11" s="9">
        <v>99101</v>
      </c>
      <c r="H11" s="9">
        <v>2142067556865</v>
      </c>
      <c r="I11" s="9">
        <v>15416</v>
      </c>
      <c r="J11" s="9">
        <v>1112022559534</v>
      </c>
      <c r="K11" s="9">
        <v>8028</v>
      </c>
      <c r="L11" s="9">
        <v>1142278851112</v>
      </c>
      <c r="M11" s="9">
        <v>4586</v>
      </c>
      <c r="N11" s="9">
        <v>1439651640801</v>
      </c>
      <c r="O11" s="9">
        <v>2087</v>
      </c>
      <c r="P11" s="9">
        <v>3039773557837</v>
      </c>
    </row>
    <row r="12" spans="1:16" ht="15" customHeight="1" x14ac:dyDescent="0.3">
      <c r="B12" s="8" t="s">
        <v>10</v>
      </c>
      <c r="C12" s="168">
        <v>320058</v>
      </c>
      <c r="D12" s="9">
        <v>160938440900</v>
      </c>
      <c r="E12" s="9">
        <v>466042</v>
      </c>
      <c r="F12" s="9">
        <v>1627344383176</v>
      </c>
      <c r="G12" s="9">
        <v>98023</v>
      </c>
      <c r="H12" s="9">
        <v>2114907227841</v>
      </c>
      <c r="I12" s="9">
        <v>15067</v>
      </c>
      <c r="J12" s="9">
        <v>1088677155571</v>
      </c>
      <c r="K12" s="9">
        <v>7972</v>
      </c>
      <c r="L12" s="9">
        <v>1133093361235</v>
      </c>
      <c r="M12" s="9">
        <v>4497</v>
      </c>
      <c r="N12" s="9">
        <v>1418195709973</v>
      </c>
      <c r="O12" s="9">
        <v>2048</v>
      </c>
      <c r="P12" s="9">
        <v>2869300421266</v>
      </c>
    </row>
    <row r="13" spans="1:16" ht="15" customHeight="1" x14ac:dyDescent="0.3">
      <c r="B13" s="8" t="s">
        <v>11</v>
      </c>
      <c r="C13" s="168">
        <v>348928</v>
      </c>
      <c r="D13" s="9">
        <v>174902451762</v>
      </c>
      <c r="E13" s="9">
        <v>498429</v>
      </c>
      <c r="F13" s="9">
        <v>1735182357036</v>
      </c>
      <c r="G13" s="9">
        <v>105166</v>
      </c>
      <c r="H13" s="9">
        <v>2267706183128</v>
      </c>
      <c r="I13" s="9">
        <v>16249</v>
      </c>
      <c r="J13" s="9">
        <v>1167388499585</v>
      </c>
      <c r="K13" s="9">
        <v>8647</v>
      </c>
      <c r="L13" s="9">
        <v>1239437341635</v>
      </c>
      <c r="M13" s="9">
        <v>4732</v>
      </c>
      <c r="N13" s="9">
        <v>1492651256113</v>
      </c>
      <c r="O13" s="9">
        <v>2172</v>
      </c>
      <c r="P13" s="9">
        <v>3267679521476</v>
      </c>
    </row>
    <row r="14" spans="1:16" ht="15" customHeight="1" x14ac:dyDescent="0.3">
      <c r="B14" s="8" t="s">
        <v>12</v>
      </c>
      <c r="C14" s="168">
        <v>316355</v>
      </c>
      <c r="D14" s="9">
        <v>159158136362</v>
      </c>
      <c r="E14" s="9">
        <v>453672</v>
      </c>
      <c r="F14" s="9">
        <v>1577555534553</v>
      </c>
      <c r="G14" s="9">
        <v>95649</v>
      </c>
      <c r="H14" s="9">
        <v>2071289332836</v>
      </c>
      <c r="I14" s="9">
        <v>15093</v>
      </c>
      <c r="J14" s="9">
        <v>1086285688033</v>
      </c>
      <c r="K14" s="9">
        <v>7929</v>
      </c>
      <c r="L14" s="9">
        <v>1141178605100</v>
      </c>
      <c r="M14" s="9">
        <v>4178</v>
      </c>
      <c r="N14" s="9">
        <v>1316159722386</v>
      </c>
      <c r="O14" s="9">
        <v>1901</v>
      </c>
      <c r="P14" s="9">
        <v>2640532607348</v>
      </c>
    </row>
    <row r="15" spans="1:16" ht="15" customHeight="1" x14ac:dyDescent="0.3">
      <c r="B15" s="8" t="s">
        <v>13</v>
      </c>
      <c r="C15" s="168">
        <v>335019</v>
      </c>
      <c r="D15" s="9">
        <v>169981278008</v>
      </c>
      <c r="E15" s="9">
        <v>503960</v>
      </c>
      <c r="F15" s="9">
        <v>1760452833830</v>
      </c>
      <c r="G15" s="9">
        <v>107244</v>
      </c>
      <c r="H15" s="9">
        <v>2318324724142</v>
      </c>
      <c r="I15" s="9">
        <v>16836</v>
      </c>
      <c r="J15" s="9">
        <v>1212335724160</v>
      </c>
      <c r="K15" s="9">
        <v>8794</v>
      </c>
      <c r="L15" s="9">
        <v>1254325378551</v>
      </c>
      <c r="M15" s="9">
        <v>4695</v>
      </c>
      <c r="N15" s="9">
        <v>1482656995306</v>
      </c>
      <c r="O15" s="9">
        <v>2070</v>
      </c>
      <c r="P15" s="9">
        <v>2895182152060</v>
      </c>
    </row>
    <row r="16" spans="1:16" ht="15" customHeight="1" x14ac:dyDescent="0.3">
      <c r="B16" s="8" t="s">
        <v>14</v>
      </c>
      <c r="C16" s="168">
        <v>352860</v>
      </c>
      <c r="D16" s="9">
        <v>178571843789</v>
      </c>
      <c r="E16" s="9">
        <v>521260</v>
      </c>
      <c r="F16" s="9">
        <v>1821831719764</v>
      </c>
      <c r="G16" s="9">
        <v>111365</v>
      </c>
      <c r="H16" s="9">
        <v>2410613732619</v>
      </c>
      <c r="I16" s="9">
        <v>17676</v>
      </c>
      <c r="J16" s="9">
        <v>1272385506651</v>
      </c>
      <c r="K16" s="9">
        <v>9025</v>
      </c>
      <c r="L16" s="9">
        <v>1294524408560</v>
      </c>
      <c r="M16" s="9">
        <v>4939</v>
      </c>
      <c r="N16" s="9">
        <v>1563263435531</v>
      </c>
      <c r="O16" s="9">
        <v>2175</v>
      </c>
      <c r="P16" s="9">
        <v>3054342309918</v>
      </c>
    </row>
    <row r="17" spans="2:16" ht="15" customHeight="1" x14ac:dyDescent="0.3">
      <c r="B17" s="8" t="s">
        <v>15</v>
      </c>
      <c r="C17" s="168">
        <v>303993</v>
      </c>
      <c r="D17" s="9">
        <v>154354274523</v>
      </c>
      <c r="E17" s="9">
        <v>461006</v>
      </c>
      <c r="F17" s="9">
        <v>1614295288673</v>
      </c>
      <c r="G17" s="9">
        <v>100009</v>
      </c>
      <c r="H17" s="9">
        <v>2167143053030</v>
      </c>
      <c r="I17" s="9">
        <v>15411</v>
      </c>
      <c r="J17" s="9">
        <v>1105864824923</v>
      </c>
      <c r="K17" s="9">
        <v>7923</v>
      </c>
      <c r="L17" s="9">
        <v>1135750974530</v>
      </c>
      <c r="M17" s="9">
        <v>4351</v>
      </c>
      <c r="N17" s="9">
        <v>1363045937862</v>
      </c>
      <c r="O17" s="9">
        <v>1988</v>
      </c>
      <c r="P17" s="9">
        <v>2806094835313</v>
      </c>
    </row>
    <row r="18" spans="2:16" ht="15" customHeight="1" x14ac:dyDescent="0.3">
      <c r="B18" s="8" t="s">
        <v>16</v>
      </c>
      <c r="C18" s="168">
        <v>336780</v>
      </c>
      <c r="D18" s="9">
        <v>174202568819</v>
      </c>
      <c r="E18" s="9">
        <v>541645</v>
      </c>
      <c r="F18" s="9">
        <v>1909895895337</v>
      </c>
      <c r="G18" s="9">
        <v>114401</v>
      </c>
      <c r="H18" s="9">
        <v>2471495917875</v>
      </c>
      <c r="I18" s="9">
        <v>17850</v>
      </c>
      <c r="J18" s="9">
        <v>1285532662523</v>
      </c>
      <c r="K18" s="9">
        <v>9178</v>
      </c>
      <c r="L18" s="9">
        <v>1317551363666</v>
      </c>
      <c r="M18" s="9">
        <v>4941</v>
      </c>
      <c r="N18" s="9">
        <v>1555350547795</v>
      </c>
      <c r="O18" s="9">
        <v>2302</v>
      </c>
      <c r="P18" s="9">
        <v>3488393794866</v>
      </c>
    </row>
    <row r="19" spans="2:16" ht="15" customHeight="1" x14ac:dyDescent="0.3">
      <c r="B19" s="8" t="s">
        <v>17</v>
      </c>
      <c r="C19" s="168">
        <v>280815</v>
      </c>
      <c r="D19" s="9">
        <v>144360096947</v>
      </c>
      <c r="E19" s="9">
        <v>456682</v>
      </c>
      <c r="F19" s="9">
        <v>1616414221414</v>
      </c>
      <c r="G19" s="9">
        <v>102466</v>
      </c>
      <c r="H19" s="9">
        <v>2218963293448</v>
      </c>
      <c r="I19" s="9">
        <v>15668</v>
      </c>
      <c r="J19" s="9">
        <v>1128790395933</v>
      </c>
      <c r="K19" s="9">
        <v>7859</v>
      </c>
      <c r="L19" s="9">
        <v>1117567791520</v>
      </c>
      <c r="M19" s="9">
        <v>4205</v>
      </c>
      <c r="N19" s="9">
        <v>1326547404325</v>
      </c>
      <c r="O19" s="9">
        <v>1909</v>
      </c>
      <c r="P19" s="9">
        <v>2908748393063</v>
      </c>
    </row>
    <row r="20" spans="2:16" ht="15" customHeight="1" x14ac:dyDescent="0.3">
      <c r="B20" s="8" t="s">
        <v>18</v>
      </c>
      <c r="C20" s="168">
        <v>282167</v>
      </c>
      <c r="D20" s="9">
        <v>144451007318</v>
      </c>
      <c r="E20" s="9">
        <v>446039</v>
      </c>
      <c r="F20" s="9">
        <v>1575796022437</v>
      </c>
      <c r="G20" s="9">
        <v>100121</v>
      </c>
      <c r="H20" s="9">
        <v>2167236660261</v>
      </c>
      <c r="I20" s="9">
        <v>15215</v>
      </c>
      <c r="J20" s="9">
        <v>1096952335700</v>
      </c>
      <c r="K20" s="9">
        <v>7747</v>
      </c>
      <c r="L20" s="9">
        <v>1104585692038</v>
      </c>
      <c r="M20" s="9">
        <v>4130</v>
      </c>
      <c r="N20" s="9">
        <v>1302153084593</v>
      </c>
      <c r="O20" s="9">
        <v>1931</v>
      </c>
      <c r="P20" s="9">
        <v>2992105858792</v>
      </c>
    </row>
    <row r="21" spans="2:16" ht="15" customHeight="1" x14ac:dyDescent="0.3">
      <c r="B21" s="8" t="s">
        <v>19</v>
      </c>
      <c r="C21" s="168">
        <v>338603</v>
      </c>
      <c r="D21" s="9">
        <v>173342395846</v>
      </c>
      <c r="E21" s="9">
        <v>535146</v>
      </c>
      <c r="F21" s="9">
        <v>1887009182954</v>
      </c>
      <c r="G21" s="9">
        <v>117585</v>
      </c>
      <c r="H21" s="9">
        <v>2537585622127</v>
      </c>
      <c r="I21" s="9">
        <v>17406</v>
      </c>
      <c r="J21" s="9">
        <v>1254952738366</v>
      </c>
      <c r="K21" s="9">
        <v>9020</v>
      </c>
      <c r="L21" s="9">
        <v>1283874802364</v>
      </c>
      <c r="M21" s="9">
        <v>4797</v>
      </c>
      <c r="N21" s="9">
        <v>1514258989917</v>
      </c>
      <c r="O21" s="9">
        <v>2060</v>
      </c>
      <c r="P21" s="9">
        <v>3030644144539</v>
      </c>
    </row>
    <row r="22" spans="2:16" ht="15" customHeight="1" x14ac:dyDescent="0.3">
      <c r="B22" s="8" t="s">
        <v>20</v>
      </c>
      <c r="C22" s="168">
        <v>289276</v>
      </c>
      <c r="D22" s="9">
        <v>148535362763</v>
      </c>
      <c r="E22" s="9">
        <v>459467</v>
      </c>
      <c r="F22" s="9">
        <v>1617478394954</v>
      </c>
      <c r="G22" s="9">
        <v>101382</v>
      </c>
      <c r="H22" s="9">
        <v>2187809910528</v>
      </c>
      <c r="I22" s="9">
        <v>15664</v>
      </c>
      <c r="J22" s="9">
        <v>1129525487147</v>
      </c>
      <c r="K22" s="9">
        <v>8017</v>
      </c>
      <c r="L22" s="9">
        <v>1136602429752</v>
      </c>
      <c r="M22" s="9">
        <v>4131</v>
      </c>
      <c r="N22" s="9">
        <v>1302637449222</v>
      </c>
      <c r="O22" s="9">
        <v>1896</v>
      </c>
      <c r="P22" s="9">
        <v>2804178167451</v>
      </c>
    </row>
    <row r="23" spans="2:16" ht="15" customHeight="1" x14ac:dyDescent="0.3">
      <c r="B23" s="8" t="s">
        <v>21</v>
      </c>
      <c r="C23" s="168">
        <v>279347</v>
      </c>
      <c r="D23" s="9">
        <v>143239520900</v>
      </c>
      <c r="E23" s="9">
        <v>433848</v>
      </c>
      <c r="F23" s="9">
        <v>1527942294392</v>
      </c>
      <c r="G23" s="9">
        <v>96136</v>
      </c>
      <c r="H23" s="9">
        <v>2077422757919</v>
      </c>
      <c r="I23" s="9">
        <v>15201</v>
      </c>
      <c r="J23" s="9">
        <v>1090982021248</v>
      </c>
      <c r="K23" s="9">
        <v>7703</v>
      </c>
      <c r="L23" s="9">
        <v>1090196548045</v>
      </c>
      <c r="M23" s="9">
        <v>4184</v>
      </c>
      <c r="N23" s="9">
        <v>1315952062483</v>
      </c>
      <c r="O23" s="9">
        <v>1914</v>
      </c>
      <c r="P23" s="9">
        <v>2835340188523</v>
      </c>
    </row>
    <row r="24" spans="2:16" ht="15" customHeight="1" x14ac:dyDescent="0.3">
      <c r="B24" s="8" t="s">
        <v>22</v>
      </c>
      <c r="C24" s="168">
        <v>314629</v>
      </c>
      <c r="D24" s="9">
        <v>160866595932</v>
      </c>
      <c r="E24" s="9">
        <v>489163</v>
      </c>
      <c r="F24" s="9">
        <v>1715182081591</v>
      </c>
      <c r="G24" s="9">
        <v>106197</v>
      </c>
      <c r="H24" s="9">
        <v>2294421351149</v>
      </c>
      <c r="I24" s="9">
        <v>16199</v>
      </c>
      <c r="J24" s="9">
        <v>1165091529680</v>
      </c>
      <c r="K24" s="9">
        <v>8544</v>
      </c>
      <c r="L24" s="9">
        <v>1208721941222</v>
      </c>
      <c r="M24" s="9">
        <v>4549</v>
      </c>
      <c r="N24" s="9">
        <v>1428355472198</v>
      </c>
      <c r="O24" s="9">
        <v>2012</v>
      </c>
      <c r="P24" s="9">
        <v>2763533477684</v>
      </c>
    </row>
    <row r="25" spans="2:16" ht="15" customHeight="1" x14ac:dyDescent="0.3">
      <c r="B25" s="8" t="s">
        <v>23</v>
      </c>
      <c r="C25" s="168">
        <v>302701</v>
      </c>
      <c r="D25" s="9">
        <v>155078977264</v>
      </c>
      <c r="E25" s="9">
        <v>476030</v>
      </c>
      <c r="F25" s="9">
        <v>1670296278138</v>
      </c>
      <c r="G25" s="9">
        <v>104102</v>
      </c>
      <c r="H25" s="9">
        <v>2246406730287</v>
      </c>
      <c r="I25" s="9">
        <v>16340</v>
      </c>
      <c r="J25" s="9">
        <v>1175846640203</v>
      </c>
      <c r="K25" s="9">
        <v>8291</v>
      </c>
      <c r="L25" s="9">
        <v>1174714733496</v>
      </c>
      <c r="M25" s="9">
        <v>4375</v>
      </c>
      <c r="N25" s="9">
        <v>1364883657490</v>
      </c>
      <c r="O25" s="9">
        <v>2149</v>
      </c>
      <c r="P25" s="9">
        <v>3091996962678</v>
      </c>
    </row>
    <row r="26" spans="2:16" ht="15" customHeight="1" x14ac:dyDescent="0.3">
      <c r="B26" s="8" t="s">
        <v>24</v>
      </c>
      <c r="C26" s="168">
        <v>302402</v>
      </c>
      <c r="D26" s="9">
        <v>155170871675</v>
      </c>
      <c r="E26" s="9">
        <v>471166</v>
      </c>
      <c r="F26" s="9">
        <v>1649584312884</v>
      </c>
      <c r="G26" s="9">
        <v>102575</v>
      </c>
      <c r="H26" s="9">
        <v>2211126980685</v>
      </c>
      <c r="I26" s="9">
        <v>16199</v>
      </c>
      <c r="J26" s="9">
        <v>1162054860382</v>
      </c>
      <c r="K26" s="9">
        <v>7921</v>
      </c>
      <c r="L26" s="9">
        <v>1124050806607</v>
      </c>
      <c r="M26" s="9">
        <v>4299</v>
      </c>
      <c r="N26" s="9">
        <v>1357392302483</v>
      </c>
      <c r="O26" s="9">
        <v>1835</v>
      </c>
      <c r="P26" s="9">
        <v>2459584322448</v>
      </c>
    </row>
    <row r="27" spans="2:16" ht="15" customHeight="1" x14ac:dyDescent="0.3">
      <c r="B27" s="8" t="s">
        <v>25</v>
      </c>
      <c r="C27" s="168">
        <v>301733</v>
      </c>
      <c r="D27" s="9">
        <v>155233069423</v>
      </c>
      <c r="E27" s="9">
        <v>479217</v>
      </c>
      <c r="F27" s="9">
        <v>1679430093011</v>
      </c>
      <c r="G27" s="9">
        <v>104967</v>
      </c>
      <c r="H27" s="9">
        <v>2269128830730</v>
      </c>
      <c r="I27" s="9">
        <v>16737</v>
      </c>
      <c r="J27" s="9">
        <v>1200616754147</v>
      </c>
      <c r="K27" s="9">
        <v>8060</v>
      </c>
      <c r="L27" s="9">
        <v>1142313869916</v>
      </c>
      <c r="M27" s="9">
        <v>4389</v>
      </c>
      <c r="N27" s="9">
        <v>1366004783802</v>
      </c>
      <c r="O27" s="9">
        <v>1984</v>
      </c>
      <c r="P27" s="9">
        <v>2812742774972</v>
      </c>
    </row>
    <row r="28" spans="2:16" ht="15" customHeight="1" x14ac:dyDescent="0.3">
      <c r="B28" s="8" t="s">
        <v>26</v>
      </c>
      <c r="C28" s="168">
        <v>300454</v>
      </c>
      <c r="D28" s="9">
        <v>155022667483</v>
      </c>
      <c r="E28" s="9">
        <v>478785</v>
      </c>
      <c r="F28" s="9">
        <v>1677882340019</v>
      </c>
      <c r="G28" s="9">
        <v>104413</v>
      </c>
      <c r="H28" s="9">
        <v>2245793522875</v>
      </c>
      <c r="I28" s="9">
        <v>16320</v>
      </c>
      <c r="J28" s="9">
        <v>1171368533304</v>
      </c>
      <c r="K28" s="9">
        <v>8201</v>
      </c>
      <c r="L28" s="9">
        <v>1165897404042</v>
      </c>
      <c r="M28" s="9">
        <v>4310</v>
      </c>
      <c r="N28" s="9">
        <v>1351510043500</v>
      </c>
      <c r="O28" s="9">
        <v>1881</v>
      </c>
      <c r="P28" s="9">
        <v>2558808340480</v>
      </c>
    </row>
    <row r="29" spans="2:16" ht="15" customHeight="1" x14ac:dyDescent="0.3">
      <c r="B29" s="8" t="s">
        <v>27</v>
      </c>
      <c r="C29" s="168">
        <v>294339</v>
      </c>
      <c r="D29" s="9">
        <v>151954560934</v>
      </c>
      <c r="E29" s="9">
        <v>475896</v>
      </c>
      <c r="F29" s="9">
        <v>1674945031272</v>
      </c>
      <c r="G29" s="9">
        <v>104085</v>
      </c>
      <c r="H29" s="9">
        <v>2245220599103</v>
      </c>
      <c r="I29" s="9">
        <v>16309</v>
      </c>
      <c r="J29" s="9">
        <v>1169557863251</v>
      </c>
      <c r="K29" s="9">
        <v>7968</v>
      </c>
      <c r="L29" s="9">
        <v>1128064263746</v>
      </c>
      <c r="M29" s="9">
        <v>4321</v>
      </c>
      <c r="N29" s="9">
        <v>1346637522062</v>
      </c>
      <c r="O29" s="9">
        <v>1818</v>
      </c>
      <c r="P29" s="9">
        <v>2595303763358</v>
      </c>
    </row>
    <row r="30" spans="2:16" ht="15" customHeight="1" x14ac:dyDescent="0.3">
      <c r="B30" s="8" t="s">
        <v>28</v>
      </c>
      <c r="C30" s="168">
        <v>288132</v>
      </c>
      <c r="D30" s="9">
        <v>149613996729</v>
      </c>
      <c r="E30" s="9">
        <v>477579</v>
      </c>
      <c r="F30" s="9">
        <v>1689556077109</v>
      </c>
      <c r="G30" s="9">
        <v>104156</v>
      </c>
      <c r="H30" s="9">
        <v>2245712100371</v>
      </c>
      <c r="I30" s="9">
        <v>16207</v>
      </c>
      <c r="J30" s="9">
        <v>1158562528304</v>
      </c>
      <c r="K30" s="9">
        <v>8176</v>
      </c>
      <c r="L30" s="9">
        <v>1161333007943</v>
      </c>
      <c r="M30" s="9">
        <v>4345</v>
      </c>
      <c r="N30" s="9">
        <v>1350554909015</v>
      </c>
      <c r="O30" s="9">
        <v>1981</v>
      </c>
      <c r="P30" s="9">
        <v>2785137800988</v>
      </c>
    </row>
    <row r="31" spans="2:16" ht="15" customHeight="1" x14ac:dyDescent="0.3">
      <c r="B31" s="8" t="s">
        <v>29</v>
      </c>
      <c r="C31" s="168">
        <v>247052</v>
      </c>
      <c r="D31" s="9">
        <v>128318240897</v>
      </c>
      <c r="E31" s="9">
        <v>412040</v>
      </c>
      <c r="F31" s="9">
        <v>1460641469846</v>
      </c>
      <c r="G31" s="9">
        <v>94850</v>
      </c>
      <c r="H31" s="9">
        <v>2052594423969</v>
      </c>
      <c r="I31" s="9">
        <v>15028</v>
      </c>
      <c r="J31" s="9">
        <v>1074241340750</v>
      </c>
      <c r="K31" s="9">
        <v>7386</v>
      </c>
      <c r="L31" s="9">
        <v>1042147938269</v>
      </c>
      <c r="M31" s="9">
        <v>3893</v>
      </c>
      <c r="N31" s="9">
        <v>1209446042210</v>
      </c>
      <c r="O31" s="9">
        <v>1710</v>
      </c>
      <c r="P31" s="9">
        <v>2442743047533</v>
      </c>
    </row>
    <row r="32" spans="2:16" ht="15" customHeight="1" x14ac:dyDescent="0.3">
      <c r="B32" s="8" t="s">
        <v>30</v>
      </c>
      <c r="C32" s="168">
        <v>255475</v>
      </c>
      <c r="D32" s="9">
        <v>132533022600</v>
      </c>
      <c r="E32" s="9">
        <v>421012</v>
      </c>
      <c r="F32" s="9">
        <v>1486555302593</v>
      </c>
      <c r="G32" s="9">
        <v>95095</v>
      </c>
      <c r="H32" s="9">
        <v>2054951876325</v>
      </c>
      <c r="I32" s="9">
        <v>14728</v>
      </c>
      <c r="J32" s="9">
        <v>1056387702108</v>
      </c>
      <c r="K32" s="9">
        <v>7215</v>
      </c>
      <c r="L32" s="9">
        <v>1015108844800</v>
      </c>
      <c r="M32" s="9">
        <v>3751</v>
      </c>
      <c r="N32" s="9">
        <v>1170879184602</v>
      </c>
      <c r="O32" s="9">
        <v>1631</v>
      </c>
      <c r="P32" s="9">
        <v>2366177971938</v>
      </c>
    </row>
    <row r="33" spans="2:16" ht="15" customHeight="1" x14ac:dyDescent="0.3">
      <c r="B33" s="8" t="s">
        <v>31</v>
      </c>
      <c r="C33" s="168">
        <v>297013</v>
      </c>
      <c r="D33" s="9">
        <v>154629184024</v>
      </c>
      <c r="E33" s="9">
        <v>501307</v>
      </c>
      <c r="F33" s="9">
        <v>1771032073039</v>
      </c>
      <c r="G33" s="9">
        <v>110087</v>
      </c>
      <c r="H33" s="9">
        <v>2368353458580</v>
      </c>
      <c r="I33" s="9">
        <v>16659</v>
      </c>
      <c r="J33" s="9">
        <v>1192040539452</v>
      </c>
      <c r="K33" s="9">
        <v>8392</v>
      </c>
      <c r="L33" s="9">
        <v>1185382475336</v>
      </c>
      <c r="M33" s="9">
        <v>4316</v>
      </c>
      <c r="N33" s="9">
        <v>1332447540083</v>
      </c>
      <c r="O33" s="9">
        <v>1813</v>
      </c>
      <c r="P33" s="9">
        <v>2693252434688</v>
      </c>
    </row>
    <row r="34" spans="2:16" ht="15" customHeight="1" x14ac:dyDescent="0.3">
      <c r="B34" s="8" t="s">
        <v>32</v>
      </c>
      <c r="C34" s="168">
        <v>273897</v>
      </c>
      <c r="D34" s="9">
        <v>141434287058</v>
      </c>
      <c r="E34" s="9">
        <v>438596</v>
      </c>
      <c r="F34" s="9">
        <v>1540032857329</v>
      </c>
      <c r="G34" s="9">
        <v>97382</v>
      </c>
      <c r="H34" s="9">
        <v>2105252184564</v>
      </c>
      <c r="I34" s="9">
        <v>15725</v>
      </c>
      <c r="J34" s="9">
        <v>1130507689485</v>
      </c>
      <c r="K34" s="9">
        <v>7997</v>
      </c>
      <c r="L34" s="9">
        <v>1124935052591</v>
      </c>
      <c r="M34" s="9">
        <v>4099</v>
      </c>
      <c r="N34" s="9">
        <v>1270146703125</v>
      </c>
      <c r="O34" s="9">
        <v>1835</v>
      </c>
      <c r="P34" s="9">
        <v>2571485455604</v>
      </c>
    </row>
    <row r="35" spans="2:16" ht="15" customHeight="1" x14ac:dyDescent="0.3">
      <c r="B35" s="8" t="s">
        <v>33</v>
      </c>
      <c r="C35" s="168">
        <v>295515</v>
      </c>
      <c r="D35" s="9">
        <v>153230291911</v>
      </c>
      <c r="E35" s="9">
        <v>483595</v>
      </c>
      <c r="F35" s="9">
        <v>1700592686779</v>
      </c>
      <c r="G35" s="9">
        <v>105867</v>
      </c>
      <c r="H35" s="9">
        <v>2283071055692</v>
      </c>
      <c r="I35" s="9">
        <v>16106</v>
      </c>
      <c r="J35" s="9">
        <v>1154037587846</v>
      </c>
      <c r="K35" s="9">
        <v>8210</v>
      </c>
      <c r="L35" s="9">
        <v>1165547369448</v>
      </c>
      <c r="M35" s="9">
        <v>4441</v>
      </c>
      <c r="N35" s="9">
        <v>1385398097130</v>
      </c>
      <c r="O35" s="9">
        <v>2011</v>
      </c>
      <c r="P35" s="9">
        <v>2732585933064</v>
      </c>
    </row>
    <row r="36" spans="2:16" ht="15" customHeight="1" x14ac:dyDescent="0.3">
      <c r="B36" s="8" t="s">
        <v>34</v>
      </c>
      <c r="C36" s="168">
        <v>284062</v>
      </c>
      <c r="D36" s="9">
        <v>146676566014</v>
      </c>
      <c r="E36" s="9">
        <v>452479</v>
      </c>
      <c r="F36" s="9">
        <v>1583374475444</v>
      </c>
      <c r="G36" s="9">
        <v>98807</v>
      </c>
      <c r="H36" s="9">
        <v>2132576744618</v>
      </c>
      <c r="I36" s="9">
        <v>15417</v>
      </c>
      <c r="J36" s="9">
        <v>1108727257394</v>
      </c>
      <c r="K36" s="9">
        <v>8022</v>
      </c>
      <c r="L36" s="9">
        <v>1142557762602</v>
      </c>
      <c r="M36" s="9">
        <v>4229</v>
      </c>
      <c r="N36" s="9">
        <v>1329904442860</v>
      </c>
      <c r="O36" s="9">
        <v>1802</v>
      </c>
      <c r="P36" s="9">
        <v>2593821902026</v>
      </c>
    </row>
    <row r="37" spans="2:16" ht="15" customHeight="1" x14ac:dyDescent="0.3">
      <c r="B37" s="8" t="s">
        <v>35</v>
      </c>
      <c r="C37" s="168">
        <v>270829</v>
      </c>
      <c r="D37" s="9">
        <v>140284677456</v>
      </c>
      <c r="E37" s="9">
        <v>439374</v>
      </c>
      <c r="F37" s="9">
        <v>1542040613794</v>
      </c>
      <c r="G37" s="9">
        <v>97147</v>
      </c>
      <c r="H37" s="9">
        <v>2101715149630</v>
      </c>
      <c r="I37" s="9">
        <v>15264</v>
      </c>
      <c r="J37" s="9">
        <v>1098019015271</v>
      </c>
      <c r="K37" s="9">
        <v>7778</v>
      </c>
      <c r="L37" s="9">
        <v>1098893607970</v>
      </c>
      <c r="M37" s="9">
        <v>4001</v>
      </c>
      <c r="N37" s="9">
        <v>1251362670846</v>
      </c>
      <c r="O37" s="9">
        <v>1777</v>
      </c>
      <c r="P37" s="9">
        <v>2359904459568</v>
      </c>
    </row>
    <row r="38" spans="2:16" ht="15" customHeight="1" x14ac:dyDescent="0.3">
      <c r="B38" s="8" t="s">
        <v>36</v>
      </c>
      <c r="C38" s="168">
        <v>299776</v>
      </c>
      <c r="D38" s="9">
        <v>155766632794</v>
      </c>
      <c r="E38" s="9">
        <v>499031</v>
      </c>
      <c r="F38" s="9">
        <v>1758869775339</v>
      </c>
      <c r="G38" s="9">
        <v>109513</v>
      </c>
      <c r="H38" s="9">
        <v>2362815378028</v>
      </c>
      <c r="I38" s="9">
        <v>16790</v>
      </c>
      <c r="J38" s="9">
        <v>1205471809268</v>
      </c>
      <c r="K38" s="9">
        <v>8588</v>
      </c>
      <c r="L38" s="9">
        <v>1218441592512</v>
      </c>
      <c r="M38" s="9">
        <v>4322</v>
      </c>
      <c r="N38" s="9">
        <v>1351710021616</v>
      </c>
      <c r="O38" s="9">
        <v>1882</v>
      </c>
      <c r="P38" s="9">
        <v>2616832867618</v>
      </c>
    </row>
    <row r="39" spans="2:16" ht="15" customHeight="1" x14ac:dyDescent="0.3">
      <c r="B39" s="8" t="s">
        <v>61</v>
      </c>
      <c r="C39" s="168">
        <v>283601</v>
      </c>
      <c r="D39" s="9">
        <v>147192395798</v>
      </c>
      <c r="E39" s="9">
        <v>467483</v>
      </c>
      <c r="F39" s="9">
        <v>1650418231333</v>
      </c>
      <c r="G39" s="9">
        <v>103740</v>
      </c>
      <c r="H39" s="9">
        <v>2243314043621</v>
      </c>
      <c r="I39" s="9">
        <v>16200</v>
      </c>
      <c r="J39" s="9">
        <v>1165660766609</v>
      </c>
      <c r="K39" s="9">
        <v>8406</v>
      </c>
      <c r="L39" s="9">
        <v>1189856268516</v>
      </c>
      <c r="M39" s="9">
        <v>4137</v>
      </c>
      <c r="N39" s="9">
        <v>1285498489292</v>
      </c>
      <c r="O39" s="9">
        <v>1877</v>
      </c>
      <c r="P39" s="9">
        <v>2599539515355</v>
      </c>
    </row>
    <row r="40" spans="2:16" ht="15" customHeight="1" x14ac:dyDescent="0.3">
      <c r="B40" s="8" t="s">
        <v>62</v>
      </c>
      <c r="C40" s="168">
        <v>241803</v>
      </c>
      <c r="D40" s="9">
        <v>126170592987</v>
      </c>
      <c r="E40" s="9">
        <v>407677</v>
      </c>
      <c r="F40" s="9">
        <v>1439566019660</v>
      </c>
      <c r="G40" s="9">
        <v>90331</v>
      </c>
      <c r="H40" s="9">
        <v>1945539874556</v>
      </c>
      <c r="I40" s="9">
        <v>14103</v>
      </c>
      <c r="J40" s="9">
        <v>1010470292502</v>
      </c>
      <c r="K40" s="9">
        <v>7155</v>
      </c>
      <c r="L40" s="9">
        <v>1017345179196</v>
      </c>
      <c r="M40" s="9">
        <v>3667</v>
      </c>
      <c r="N40" s="9">
        <v>1139024303523</v>
      </c>
      <c r="O40" s="9">
        <v>1501</v>
      </c>
      <c r="P40" s="9">
        <v>1957378142904</v>
      </c>
    </row>
    <row r="41" spans="2:16" ht="15" customHeight="1" x14ac:dyDescent="0.3">
      <c r="B41" s="8" t="s">
        <v>63</v>
      </c>
      <c r="C41" s="168">
        <v>270309</v>
      </c>
      <c r="D41" s="9">
        <v>141388766365</v>
      </c>
      <c r="E41" s="9">
        <v>456652</v>
      </c>
      <c r="F41" s="9">
        <v>1613226438223</v>
      </c>
      <c r="G41" s="9">
        <v>101772</v>
      </c>
      <c r="H41" s="9">
        <v>2192264784959</v>
      </c>
      <c r="I41" s="9">
        <v>15483</v>
      </c>
      <c r="J41" s="9">
        <v>1106195016939</v>
      </c>
      <c r="K41" s="9">
        <v>7837</v>
      </c>
      <c r="L41" s="9">
        <v>1104624036326</v>
      </c>
      <c r="M41" s="9">
        <v>3964</v>
      </c>
      <c r="N41" s="9">
        <v>1229582069099</v>
      </c>
      <c r="O41" s="9">
        <v>1736</v>
      </c>
      <c r="P41" s="9">
        <v>2369286786974</v>
      </c>
    </row>
    <row r="42" spans="2:16" ht="15" customHeight="1" x14ac:dyDescent="0.3">
      <c r="B42" s="8" t="s">
        <v>64</v>
      </c>
      <c r="C42" s="168">
        <v>270120</v>
      </c>
      <c r="D42" s="9">
        <v>142448912082</v>
      </c>
      <c r="E42" s="9">
        <v>474545</v>
      </c>
      <c r="F42" s="9">
        <v>1690757392469</v>
      </c>
      <c r="G42" s="9">
        <v>105137</v>
      </c>
      <c r="H42" s="9">
        <v>2264886309267</v>
      </c>
      <c r="I42" s="9">
        <v>16448</v>
      </c>
      <c r="J42" s="9">
        <v>1181621966053</v>
      </c>
      <c r="K42" s="9">
        <v>8591</v>
      </c>
      <c r="L42" s="9">
        <v>1212540097552</v>
      </c>
      <c r="M42" s="9">
        <v>4355</v>
      </c>
      <c r="N42" s="9">
        <v>1361453993442</v>
      </c>
      <c r="O42" s="9">
        <v>1981</v>
      </c>
      <c r="P42" s="9">
        <v>2850201425492</v>
      </c>
    </row>
    <row r="43" spans="2:16" ht="15" customHeight="1" x14ac:dyDescent="0.3">
      <c r="B43" s="8" t="s">
        <v>65</v>
      </c>
      <c r="C43" s="168">
        <v>254591</v>
      </c>
      <c r="D43" s="9">
        <v>135077771836</v>
      </c>
      <c r="E43" s="9">
        <v>472454</v>
      </c>
      <c r="F43" s="9">
        <v>1690498036761</v>
      </c>
      <c r="G43" s="9">
        <v>109001</v>
      </c>
      <c r="H43" s="9">
        <v>2346814248856</v>
      </c>
      <c r="I43" s="9">
        <v>16464</v>
      </c>
      <c r="J43" s="9">
        <v>1177721175479</v>
      </c>
      <c r="K43" s="9">
        <v>8497</v>
      </c>
      <c r="L43" s="9">
        <v>1203682622519</v>
      </c>
      <c r="M43" s="9">
        <v>4311</v>
      </c>
      <c r="N43" s="9">
        <v>1337560066371</v>
      </c>
      <c r="O43" s="9">
        <v>1810</v>
      </c>
      <c r="P43" s="9">
        <v>2755921901612</v>
      </c>
    </row>
    <row r="44" spans="2:16" ht="15" customHeight="1" x14ac:dyDescent="0.3">
      <c r="B44" s="8" t="s">
        <v>66</v>
      </c>
      <c r="C44" s="168">
        <v>226629</v>
      </c>
      <c r="D44" s="9">
        <v>119884892507</v>
      </c>
      <c r="E44" s="9">
        <v>414623</v>
      </c>
      <c r="F44" s="9">
        <v>1481780980337</v>
      </c>
      <c r="G44" s="9">
        <v>94360</v>
      </c>
      <c r="H44" s="9">
        <v>2030134185341</v>
      </c>
      <c r="I44" s="9">
        <v>14189</v>
      </c>
      <c r="J44" s="9">
        <v>1010071937998</v>
      </c>
      <c r="K44" s="9">
        <v>7341</v>
      </c>
      <c r="L44" s="9">
        <v>1034941793117</v>
      </c>
      <c r="M44" s="9">
        <v>3783</v>
      </c>
      <c r="N44" s="9">
        <v>1169778947909</v>
      </c>
      <c r="O44" s="9">
        <v>1579</v>
      </c>
      <c r="P44" s="9">
        <v>2286976494564</v>
      </c>
    </row>
    <row r="45" spans="2:16" ht="15" customHeight="1" x14ac:dyDescent="0.3">
      <c r="B45" s="8" t="s">
        <v>67</v>
      </c>
      <c r="C45" s="168">
        <v>288525</v>
      </c>
      <c r="D45" s="9">
        <v>151865203789</v>
      </c>
      <c r="E45" s="9">
        <v>512967</v>
      </c>
      <c r="F45" s="9">
        <v>1824288413365</v>
      </c>
      <c r="G45" s="9">
        <v>115499</v>
      </c>
      <c r="H45" s="9">
        <v>2484288223880</v>
      </c>
      <c r="I45" s="9">
        <v>17459</v>
      </c>
      <c r="J45" s="9">
        <v>1246568564965</v>
      </c>
      <c r="K45" s="9">
        <v>9093</v>
      </c>
      <c r="L45" s="9">
        <v>1285483662048</v>
      </c>
      <c r="M45" s="9">
        <v>4607</v>
      </c>
      <c r="N45" s="9">
        <v>1435812749644</v>
      </c>
      <c r="O45" s="9">
        <v>2030</v>
      </c>
      <c r="P45" s="9">
        <v>2857375946104</v>
      </c>
    </row>
    <row r="46" spans="2:16" ht="15" customHeight="1" x14ac:dyDescent="0.3">
      <c r="B46" s="8" t="s">
        <v>68</v>
      </c>
      <c r="C46" s="168">
        <v>223195</v>
      </c>
      <c r="D46" s="9">
        <v>118263342368</v>
      </c>
      <c r="E46" s="9">
        <v>406591</v>
      </c>
      <c r="F46" s="9">
        <v>1450258283811</v>
      </c>
      <c r="G46" s="9">
        <v>91843</v>
      </c>
      <c r="H46" s="9">
        <v>1973628458462</v>
      </c>
      <c r="I46" s="9">
        <v>13911</v>
      </c>
      <c r="J46" s="9">
        <v>993679235745</v>
      </c>
      <c r="K46" s="9">
        <v>7303</v>
      </c>
      <c r="L46" s="9">
        <v>1028466171990</v>
      </c>
      <c r="M46" s="9">
        <v>3711</v>
      </c>
      <c r="N46" s="9">
        <v>1163909131708</v>
      </c>
      <c r="O46" s="9">
        <v>1705</v>
      </c>
      <c r="P46" s="9">
        <v>2399822253898</v>
      </c>
    </row>
    <row r="47" spans="2:16" ht="15" customHeight="1" x14ac:dyDescent="0.3">
      <c r="B47" s="8" t="s">
        <v>69</v>
      </c>
      <c r="C47" s="168">
        <v>279265</v>
      </c>
      <c r="D47" s="9">
        <v>147610855864</v>
      </c>
      <c r="E47" s="9">
        <v>505729</v>
      </c>
      <c r="F47" s="9">
        <v>1806363913834</v>
      </c>
      <c r="G47" s="9">
        <v>113661</v>
      </c>
      <c r="H47" s="9">
        <v>2433143191740</v>
      </c>
      <c r="I47" s="9">
        <v>16980</v>
      </c>
      <c r="J47" s="9">
        <v>1211011256680</v>
      </c>
      <c r="K47" s="9">
        <v>8967</v>
      </c>
      <c r="L47" s="9">
        <v>1272281179972</v>
      </c>
      <c r="M47" s="9">
        <v>4524</v>
      </c>
      <c r="N47" s="9">
        <v>1395625356810</v>
      </c>
      <c r="O47" s="9">
        <v>2087</v>
      </c>
      <c r="P47" s="9">
        <v>2859832706498</v>
      </c>
    </row>
    <row r="48" spans="2:16" ht="15" customHeight="1" x14ac:dyDescent="0.3">
      <c r="B48" s="8" t="s">
        <v>80</v>
      </c>
      <c r="C48" s="168">
        <v>254894</v>
      </c>
      <c r="D48" s="9">
        <v>134056312059</v>
      </c>
      <c r="E48" s="9">
        <v>446866</v>
      </c>
      <c r="F48" s="9">
        <v>1585444780511</v>
      </c>
      <c r="G48" s="9">
        <v>99531</v>
      </c>
      <c r="H48" s="9">
        <v>2132190285920</v>
      </c>
      <c r="I48" s="9">
        <v>15045</v>
      </c>
      <c r="J48" s="9">
        <v>1072145639625</v>
      </c>
      <c r="K48" s="9">
        <v>7926</v>
      </c>
      <c r="L48" s="9">
        <v>1121201661109</v>
      </c>
      <c r="M48" s="9">
        <v>4203</v>
      </c>
      <c r="N48" s="9">
        <v>1318039776568</v>
      </c>
      <c r="O48" s="9">
        <v>1920</v>
      </c>
      <c r="P48" s="9">
        <v>2747195840547</v>
      </c>
    </row>
    <row r="49" spans="2:16" ht="15" customHeight="1" x14ac:dyDescent="0.3">
      <c r="B49" s="8" t="s">
        <v>81</v>
      </c>
      <c r="C49" s="168">
        <v>260409</v>
      </c>
      <c r="D49" s="9">
        <v>137841329913</v>
      </c>
      <c r="E49" s="9">
        <v>469195</v>
      </c>
      <c r="F49" s="9">
        <v>1669863115460</v>
      </c>
      <c r="G49" s="9">
        <v>106128</v>
      </c>
      <c r="H49" s="9">
        <v>2274989377894</v>
      </c>
      <c r="I49" s="9">
        <v>15816</v>
      </c>
      <c r="J49" s="9">
        <v>1129749520374</v>
      </c>
      <c r="K49" s="9">
        <v>8453</v>
      </c>
      <c r="L49" s="9">
        <v>1194614467400</v>
      </c>
      <c r="M49" s="9">
        <v>4233</v>
      </c>
      <c r="N49" s="9">
        <v>1329291938257</v>
      </c>
      <c r="O49" s="9">
        <v>1894</v>
      </c>
      <c r="P49" s="9">
        <v>2594507948568</v>
      </c>
    </row>
    <row r="50" spans="2:16" ht="15" customHeight="1" x14ac:dyDescent="0.3">
      <c r="B50" s="8" t="s">
        <v>82</v>
      </c>
      <c r="C50" s="168">
        <v>272238</v>
      </c>
      <c r="D50" s="9">
        <v>143907768151</v>
      </c>
      <c r="E50" s="9">
        <v>491121</v>
      </c>
      <c r="F50" s="9">
        <v>1748622369048</v>
      </c>
      <c r="G50" s="9">
        <v>109662</v>
      </c>
      <c r="H50" s="9">
        <v>2342443353275</v>
      </c>
      <c r="I50" s="9">
        <v>16407</v>
      </c>
      <c r="J50" s="9">
        <v>1168168301607</v>
      </c>
      <c r="K50" s="9">
        <v>8430</v>
      </c>
      <c r="L50" s="9">
        <v>1191817882442</v>
      </c>
      <c r="M50" s="9">
        <v>4192</v>
      </c>
      <c r="N50" s="9">
        <v>1314116353555</v>
      </c>
      <c r="O50" s="9">
        <v>1851</v>
      </c>
      <c r="P50" s="9">
        <v>2552467015470</v>
      </c>
    </row>
    <row r="51" spans="2:16" ht="15" customHeight="1" x14ac:dyDescent="0.3">
      <c r="B51" s="8" t="s">
        <v>83</v>
      </c>
      <c r="C51" s="168">
        <v>236998</v>
      </c>
      <c r="D51" s="9">
        <v>125500335504</v>
      </c>
      <c r="E51" s="9">
        <v>424950</v>
      </c>
      <c r="F51" s="9">
        <v>1515771018014</v>
      </c>
      <c r="G51" s="9">
        <v>95252</v>
      </c>
      <c r="H51" s="9">
        <v>2040460927539</v>
      </c>
      <c r="I51" s="9">
        <v>14340</v>
      </c>
      <c r="J51" s="9">
        <v>1026443129121</v>
      </c>
      <c r="K51" s="9">
        <v>7555</v>
      </c>
      <c r="L51" s="9">
        <v>1065841476792</v>
      </c>
      <c r="M51" s="9">
        <v>3917</v>
      </c>
      <c r="N51" s="9">
        <v>1230002752280</v>
      </c>
      <c r="O51" s="9">
        <v>1642</v>
      </c>
      <c r="P51" s="9">
        <v>2347143138602</v>
      </c>
    </row>
    <row r="52" spans="2:16" ht="15" customHeight="1" x14ac:dyDescent="0.3">
      <c r="B52" s="8" t="s">
        <v>101</v>
      </c>
      <c r="C52" s="168">
        <v>262991</v>
      </c>
      <c r="D52" s="9">
        <v>140379209290</v>
      </c>
      <c r="E52" s="9">
        <v>495806</v>
      </c>
      <c r="F52" s="9">
        <v>1778444983362</v>
      </c>
      <c r="G52" s="9">
        <v>111346</v>
      </c>
      <c r="H52" s="9">
        <v>2383844590939</v>
      </c>
      <c r="I52" s="9">
        <v>16321</v>
      </c>
      <c r="J52" s="9">
        <v>1166013891303</v>
      </c>
      <c r="K52" s="9">
        <v>8624</v>
      </c>
      <c r="L52" s="9">
        <v>1220312196872</v>
      </c>
      <c r="M52" s="9">
        <v>4152</v>
      </c>
      <c r="N52" s="9">
        <v>1289531888733</v>
      </c>
      <c r="O52" s="9">
        <v>1812</v>
      </c>
      <c r="P52" s="9">
        <v>2377140792844</v>
      </c>
    </row>
    <row r="53" spans="2:16" ht="15" customHeight="1" x14ac:dyDescent="0.3">
      <c r="B53" s="8" t="s">
        <v>102</v>
      </c>
      <c r="C53" s="168">
        <v>251447</v>
      </c>
      <c r="D53" s="9">
        <v>133297774187</v>
      </c>
      <c r="E53" s="9">
        <v>461303</v>
      </c>
      <c r="F53" s="9">
        <v>1653232950738</v>
      </c>
      <c r="G53" s="9">
        <v>103994</v>
      </c>
      <c r="H53" s="9">
        <v>2225941252810</v>
      </c>
      <c r="I53" s="9">
        <v>15057</v>
      </c>
      <c r="J53" s="9">
        <v>1076634732904</v>
      </c>
      <c r="K53" s="9">
        <v>7889</v>
      </c>
      <c r="L53" s="9">
        <v>1119648898313</v>
      </c>
      <c r="M53" s="9">
        <v>4221</v>
      </c>
      <c r="N53" s="9">
        <v>1315652942394</v>
      </c>
      <c r="O53" s="9">
        <v>1727</v>
      </c>
      <c r="P53" s="9">
        <v>2249340551469</v>
      </c>
    </row>
    <row r="54" spans="2:16" ht="15" customHeight="1" x14ac:dyDescent="0.3">
      <c r="B54" s="8" t="s">
        <v>103</v>
      </c>
      <c r="C54" s="168">
        <v>221128</v>
      </c>
      <c r="D54" s="9">
        <v>119253202881</v>
      </c>
      <c r="E54" s="9">
        <v>434648</v>
      </c>
      <c r="F54" s="9">
        <v>1568461338919</v>
      </c>
      <c r="G54" s="9">
        <v>99093</v>
      </c>
      <c r="H54" s="9">
        <v>2112301674981</v>
      </c>
      <c r="I54" s="9">
        <v>14748</v>
      </c>
      <c r="J54" s="9">
        <v>1054708039229</v>
      </c>
      <c r="K54" s="9">
        <v>7859</v>
      </c>
      <c r="L54" s="9">
        <v>1118019490897</v>
      </c>
      <c r="M54" s="9">
        <v>4166</v>
      </c>
      <c r="N54" s="9">
        <v>1304830171342</v>
      </c>
      <c r="O54" s="9">
        <v>1674</v>
      </c>
      <c r="P54" s="9">
        <v>1700087570899</v>
      </c>
    </row>
    <row r="55" spans="2:16" ht="15" customHeight="1" x14ac:dyDescent="0.3">
      <c r="B55" s="8" t="s">
        <v>104</v>
      </c>
      <c r="C55" s="168">
        <v>236375</v>
      </c>
      <c r="D55" s="9">
        <v>127261762685</v>
      </c>
      <c r="E55" s="9">
        <v>483032</v>
      </c>
      <c r="F55" s="9">
        <v>1757405573190</v>
      </c>
      <c r="G55" s="9">
        <v>115104</v>
      </c>
      <c r="H55" s="9">
        <v>2455835776379</v>
      </c>
      <c r="I55" s="9">
        <v>16879</v>
      </c>
      <c r="J55" s="9">
        <v>1200783690883</v>
      </c>
      <c r="K55" s="9">
        <v>8744</v>
      </c>
      <c r="L55" s="9">
        <v>1235281595207</v>
      </c>
      <c r="M55" s="9">
        <v>4403</v>
      </c>
      <c r="N55" s="9">
        <v>1372602216553</v>
      </c>
      <c r="O55" s="9">
        <v>1677</v>
      </c>
      <c r="P55" s="9">
        <v>1684346994371</v>
      </c>
    </row>
    <row r="56" spans="2:16" ht="15" customHeight="1" x14ac:dyDescent="0.3">
      <c r="B56" s="8" t="s">
        <v>105</v>
      </c>
      <c r="C56" s="168">
        <v>210381</v>
      </c>
      <c r="D56" s="9">
        <v>112930588499</v>
      </c>
      <c r="E56" s="9">
        <v>418378</v>
      </c>
      <c r="F56" s="9">
        <v>1514371820880</v>
      </c>
      <c r="G56" s="9">
        <v>97691</v>
      </c>
      <c r="H56" s="9">
        <v>2085873185131</v>
      </c>
      <c r="I56" s="9">
        <v>13759</v>
      </c>
      <c r="J56" s="9">
        <v>981842648518</v>
      </c>
      <c r="K56" s="9">
        <v>7387</v>
      </c>
      <c r="L56" s="9">
        <v>1052809594477</v>
      </c>
      <c r="M56" s="9">
        <v>3700</v>
      </c>
      <c r="N56" s="9">
        <v>1152412640798</v>
      </c>
      <c r="O56" s="9">
        <v>1415</v>
      </c>
      <c r="P56" s="9">
        <v>1416867265318</v>
      </c>
    </row>
    <row r="57" spans="2:16" ht="15" customHeight="1" x14ac:dyDescent="0.3">
      <c r="B57" s="8" t="s">
        <v>106</v>
      </c>
      <c r="C57" s="168">
        <v>232848</v>
      </c>
      <c r="D57" s="9">
        <v>125031357824</v>
      </c>
      <c r="E57" s="9">
        <v>454778</v>
      </c>
      <c r="F57" s="9">
        <v>1637763468542</v>
      </c>
      <c r="G57" s="9">
        <v>104079</v>
      </c>
      <c r="H57" s="9">
        <v>2230938331045</v>
      </c>
      <c r="I57" s="9">
        <v>15277</v>
      </c>
      <c r="J57" s="9">
        <v>1093411996081</v>
      </c>
      <c r="K57" s="9">
        <v>8074</v>
      </c>
      <c r="L57" s="9">
        <v>1150048410916</v>
      </c>
      <c r="M57" s="9">
        <v>4124</v>
      </c>
      <c r="N57" s="9">
        <v>1285731046235</v>
      </c>
      <c r="O57" s="9">
        <v>1734</v>
      </c>
      <c r="P57" s="9">
        <v>2662844866658</v>
      </c>
    </row>
    <row r="58" spans="2:16" ht="15" customHeight="1" x14ac:dyDescent="0.3">
      <c r="B58" s="8" t="s">
        <v>107</v>
      </c>
      <c r="C58" s="168">
        <v>238931</v>
      </c>
      <c r="D58" s="9">
        <v>128581287174</v>
      </c>
      <c r="E58" s="9">
        <v>474820</v>
      </c>
      <c r="F58" s="9">
        <v>1720347466944</v>
      </c>
      <c r="G58" s="9">
        <v>111506</v>
      </c>
      <c r="H58" s="9">
        <v>2383982673942</v>
      </c>
      <c r="I58" s="9">
        <v>16205</v>
      </c>
      <c r="J58" s="9">
        <v>1156879414867</v>
      </c>
      <c r="K58" s="9">
        <v>8666</v>
      </c>
      <c r="L58" s="9">
        <v>1232904867558</v>
      </c>
      <c r="M58" s="9">
        <v>4366</v>
      </c>
      <c r="N58" s="9">
        <v>1364863668042</v>
      </c>
      <c r="O58" s="9">
        <v>1939</v>
      </c>
      <c r="P58" s="9">
        <v>2638748741700</v>
      </c>
    </row>
    <row r="59" spans="2:16" ht="15" customHeight="1" x14ac:dyDescent="0.3">
      <c r="B59" s="8" t="s">
        <v>108</v>
      </c>
      <c r="C59" s="168">
        <v>237060</v>
      </c>
      <c r="D59" s="9">
        <v>127735088140</v>
      </c>
      <c r="E59" s="9">
        <v>466291</v>
      </c>
      <c r="F59" s="9">
        <v>1683412442878</v>
      </c>
      <c r="G59" s="9">
        <v>107957</v>
      </c>
      <c r="H59" s="9">
        <v>2310516174800</v>
      </c>
      <c r="I59" s="9">
        <v>15886</v>
      </c>
      <c r="J59" s="9">
        <v>1135586652600</v>
      </c>
      <c r="K59" s="9">
        <v>8810</v>
      </c>
      <c r="L59" s="9">
        <v>1258541606085</v>
      </c>
      <c r="M59" s="9">
        <v>4431</v>
      </c>
      <c r="N59" s="9">
        <v>1383546617933</v>
      </c>
      <c r="O59" s="9">
        <v>1904</v>
      </c>
      <c r="P59" s="9">
        <v>2590412584470</v>
      </c>
    </row>
    <row r="60" spans="2:16" ht="15" customHeight="1" x14ac:dyDescent="0.3">
      <c r="B60" s="8" t="s">
        <v>116</v>
      </c>
      <c r="C60" s="168">
        <v>222523</v>
      </c>
      <c r="D60" s="9">
        <v>119350613398</v>
      </c>
      <c r="E60" s="9">
        <v>429894</v>
      </c>
      <c r="F60" s="9">
        <v>1547150888834</v>
      </c>
      <c r="G60" s="9">
        <v>99379</v>
      </c>
      <c r="H60" s="9">
        <v>2126936907630</v>
      </c>
      <c r="I60" s="9">
        <v>14496</v>
      </c>
      <c r="J60" s="9">
        <v>1037043435256</v>
      </c>
      <c r="K60" s="9">
        <v>7881</v>
      </c>
      <c r="L60" s="9">
        <v>1122752957425</v>
      </c>
      <c r="M60" s="9">
        <v>4056</v>
      </c>
      <c r="N60" s="9">
        <v>1264907596469</v>
      </c>
      <c r="O60" s="9">
        <v>1738</v>
      </c>
      <c r="P60" s="9">
        <v>2427823029503</v>
      </c>
    </row>
    <row r="61" spans="2:16" ht="15" customHeight="1" x14ac:dyDescent="0.3">
      <c r="B61" s="8" t="s">
        <v>117</v>
      </c>
      <c r="C61" s="168">
        <v>243749</v>
      </c>
      <c r="D61" s="9">
        <v>131307274871</v>
      </c>
      <c r="E61" s="9">
        <v>485056</v>
      </c>
      <c r="F61" s="9">
        <v>1751551337464</v>
      </c>
      <c r="G61" s="9">
        <v>111415</v>
      </c>
      <c r="H61" s="9">
        <v>2370513940049</v>
      </c>
      <c r="I61" s="9">
        <v>16282</v>
      </c>
      <c r="J61" s="9">
        <v>1165957295278</v>
      </c>
      <c r="K61" s="9">
        <v>8845</v>
      </c>
      <c r="L61" s="9">
        <v>1267907190856</v>
      </c>
      <c r="M61" s="9">
        <v>4449</v>
      </c>
      <c r="N61" s="9">
        <v>1395768285591</v>
      </c>
      <c r="O61" s="9">
        <v>1806</v>
      </c>
      <c r="P61" s="9">
        <v>2521315178462</v>
      </c>
    </row>
    <row r="62" spans="2:16" ht="15" customHeight="1" x14ac:dyDescent="0.3">
      <c r="B62" s="8" t="s">
        <v>118</v>
      </c>
      <c r="C62" s="168">
        <v>239722</v>
      </c>
      <c r="D62" s="9">
        <v>128677434043</v>
      </c>
      <c r="E62" s="9">
        <v>466285</v>
      </c>
      <c r="F62" s="9">
        <v>1685933856443</v>
      </c>
      <c r="G62" s="9">
        <v>107241</v>
      </c>
      <c r="H62" s="9">
        <v>2281627093331</v>
      </c>
      <c r="I62" s="9">
        <v>16233</v>
      </c>
      <c r="J62" s="9">
        <v>1162802890142</v>
      </c>
      <c r="K62" s="9">
        <v>8595</v>
      </c>
      <c r="L62" s="9">
        <v>1240650542295</v>
      </c>
      <c r="M62" s="9">
        <v>4193</v>
      </c>
      <c r="N62" s="9">
        <v>1310167104733</v>
      </c>
      <c r="O62" s="9">
        <v>1798</v>
      </c>
      <c r="P62" s="9">
        <v>2543645780012</v>
      </c>
    </row>
    <row r="63" spans="2:16" ht="15" customHeight="1" x14ac:dyDescent="0.3">
      <c r="B63" s="8" t="s">
        <v>119</v>
      </c>
      <c r="C63" s="168">
        <v>216092</v>
      </c>
      <c r="D63" s="9">
        <v>116157636475</v>
      </c>
      <c r="E63" s="9">
        <v>420853</v>
      </c>
      <c r="F63" s="9">
        <v>1518699368639</v>
      </c>
      <c r="G63" s="9">
        <v>96049</v>
      </c>
      <c r="H63" s="9">
        <v>2043175480473</v>
      </c>
      <c r="I63" s="9">
        <v>14550</v>
      </c>
      <c r="J63" s="9">
        <v>1043413956723</v>
      </c>
      <c r="K63" s="9">
        <v>7611</v>
      </c>
      <c r="L63" s="9">
        <v>1094880531412</v>
      </c>
      <c r="M63" s="9">
        <v>3857</v>
      </c>
      <c r="N63" s="9">
        <v>1214275033829</v>
      </c>
      <c r="O63" s="9">
        <v>1566</v>
      </c>
      <c r="P63" s="9">
        <v>1962108554101</v>
      </c>
    </row>
    <row r="64" spans="2:16" ht="15" customHeight="1" x14ac:dyDescent="0.3">
      <c r="B64" s="8" t="s">
        <v>120</v>
      </c>
      <c r="C64" s="168">
        <v>250152</v>
      </c>
      <c r="D64" s="9">
        <v>134871280623</v>
      </c>
      <c r="E64" s="9">
        <v>493653</v>
      </c>
      <c r="F64" s="9">
        <v>1782465409978</v>
      </c>
      <c r="G64" s="9">
        <v>112744</v>
      </c>
      <c r="H64" s="9">
        <v>2394765831681</v>
      </c>
      <c r="I64" s="9">
        <v>16440</v>
      </c>
      <c r="J64" s="9">
        <v>1177159176405</v>
      </c>
      <c r="K64" s="9">
        <v>8627</v>
      </c>
      <c r="L64" s="9">
        <v>1235494144164</v>
      </c>
      <c r="M64" s="9">
        <v>4415</v>
      </c>
      <c r="N64" s="9">
        <v>1387198238749</v>
      </c>
      <c r="O64" s="9">
        <v>1862</v>
      </c>
      <c r="P64" s="9">
        <v>2655499652950</v>
      </c>
    </row>
    <row r="65" spans="2:19" ht="15" customHeight="1" x14ac:dyDescent="0.3">
      <c r="B65" s="8" t="s">
        <v>121</v>
      </c>
      <c r="C65" s="168">
        <v>235305</v>
      </c>
      <c r="D65" s="9">
        <v>126804502909</v>
      </c>
      <c r="E65" s="9">
        <v>457412</v>
      </c>
      <c r="F65" s="9">
        <v>1644146610319</v>
      </c>
      <c r="G65" s="9">
        <v>104767</v>
      </c>
      <c r="H65" s="9">
        <v>2237421242624</v>
      </c>
      <c r="I65" s="9">
        <v>15562</v>
      </c>
      <c r="J65" s="9">
        <v>1111232613955</v>
      </c>
      <c r="K65" s="9">
        <v>8346</v>
      </c>
      <c r="L65" s="9">
        <v>1199709841332</v>
      </c>
      <c r="M65" s="9">
        <v>4140</v>
      </c>
      <c r="N65" s="9">
        <v>1302476891616</v>
      </c>
      <c r="O65" s="9">
        <v>1804</v>
      </c>
      <c r="P65" s="9">
        <v>2491193263043</v>
      </c>
    </row>
    <row r="66" spans="2:19" ht="15" customHeight="1" x14ac:dyDescent="0.3">
      <c r="B66" s="8" t="s">
        <v>122</v>
      </c>
      <c r="C66" s="168">
        <v>212822</v>
      </c>
      <c r="D66" s="9">
        <v>115928853084</v>
      </c>
      <c r="E66" s="9">
        <v>438663</v>
      </c>
      <c r="F66" s="9">
        <v>1588508095083</v>
      </c>
      <c r="G66" s="9">
        <v>100502</v>
      </c>
      <c r="H66" s="9">
        <v>2143522455190</v>
      </c>
      <c r="I66" s="9">
        <v>15047</v>
      </c>
      <c r="J66" s="9">
        <v>1076523985454</v>
      </c>
      <c r="K66" s="9">
        <v>8152</v>
      </c>
      <c r="L66" s="9">
        <v>1172330562932</v>
      </c>
      <c r="M66" s="9">
        <v>4263</v>
      </c>
      <c r="N66" s="9">
        <v>1324912090759</v>
      </c>
      <c r="O66" s="9">
        <v>1856</v>
      </c>
      <c r="P66" s="9">
        <v>2850349173909</v>
      </c>
    </row>
    <row r="67" spans="2:19" ht="15" customHeight="1" x14ac:dyDescent="0.3">
      <c r="B67" s="8" t="s">
        <v>123</v>
      </c>
      <c r="C67" s="168">
        <v>217677</v>
      </c>
      <c r="D67" s="9">
        <v>119299475933</v>
      </c>
      <c r="E67" s="9">
        <v>465281</v>
      </c>
      <c r="F67" s="9">
        <v>1700164806332</v>
      </c>
      <c r="G67" s="9">
        <v>110229</v>
      </c>
      <c r="H67" s="9">
        <v>2352623305165</v>
      </c>
      <c r="I67" s="9">
        <v>16693</v>
      </c>
      <c r="J67" s="9">
        <v>1190818052857</v>
      </c>
      <c r="K67" s="9">
        <v>8663</v>
      </c>
      <c r="L67" s="9">
        <v>1242869281904</v>
      </c>
      <c r="M67" s="9">
        <v>4277</v>
      </c>
      <c r="N67" s="9">
        <v>1338948652730</v>
      </c>
      <c r="O67" s="9">
        <v>1829</v>
      </c>
      <c r="P67" s="9">
        <v>2392546680205</v>
      </c>
    </row>
    <row r="68" spans="2:19" ht="15" customHeight="1" x14ac:dyDescent="0.3">
      <c r="B68" s="8" t="s">
        <v>124</v>
      </c>
      <c r="C68" s="168">
        <v>197071</v>
      </c>
      <c r="D68" s="9">
        <v>107278527274</v>
      </c>
      <c r="E68" s="9">
        <v>409496</v>
      </c>
      <c r="F68" s="9">
        <v>1485472600939</v>
      </c>
      <c r="G68" s="9">
        <v>96017</v>
      </c>
      <c r="H68" s="9">
        <v>2057797874932</v>
      </c>
      <c r="I68" s="9">
        <v>13836</v>
      </c>
      <c r="J68" s="9">
        <v>987933522680</v>
      </c>
      <c r="K68" s="9">
        <v>7336</v>
      </c>
      <c r="L68" s="9">
        <v>1054511658629</v>
      </c>
      <c r="M68" s="9">
        <v>3729</v>
      </c>
      <c r="N68" s="9">
        <v>1169897753625</v>
      </c>
      <c r="O68" s="9">
        <v>1574</v>
      </c>
      <c r="P68" s="9">
        <v>2358695933020</v>
      </c>
    </row>
    <row r="69" spans="2:19" ht="15" customHeight="1" x14ac:dyDescent="0.3">
      <c r="B69" s="8" t="s">
        <v>145</v>
      </c>
      <c r="C69" s="168">
        <v>208493</v>
      </c>
      <c r="D69" s="9">
        <v>113152900640</v>
      </c>
      <c r="E69" s="9">
        <v>424422</v>
      </c>
      <c r="F69" s="9">
        <v>1532700870138</v>
      </c>
      <c r="G69" s="9">
        <v>97542</v>
      </c>
      <c r="H69" s="9">
        <v>2081116647477</v>
      </c>
      <c r="I69" s="9">
        <v>14465</v>
      </c>
      <c r="J69" s="9">
        <v>1034463815133</v>
      </c>
      <c r="K69" s="9">
        <v>7460</v>
      </c>
      <c r="L69" s="9">
        <v>1066647754650</v>
      </c>
      <c r="M69" s="9">
        <v>3892</v>
      </c>
      <c r="N69" s="9">
        <v>1217843915855</v>
      </c>
      <c r="O69" s="9">
        <v>1684</v>
      </c>
      <c r="P69" s="9">
        <v>2329155871672</v>
      </c>
    </row>
    <row r="70" spans="2:19" ht="15" customHeight="1" x14ac:dyDescent="0.3">
      <c r="B70" s="8" t="s">
        <v>146</v>
      </c>
      <c r="C70" s="168">
        <v>207821</v>
      </c>
      <c r="D70" s="9">
        <v>113181911690</v>
      </c>
      <c r="E70" s="9">
        <v>431474</v>
      </c>
      <c r="F70" s="9">
        <v>1564948577209</v>
      </c>
      <c r="G70" s="9">
        <v>99873</v>
      </c>
      <c r="H70" s="9">
        <v>2130936718800</v>
      </c>
      <c r="I70" s="9">
        <v>14798</v>
      </c>
      <c r="J70" s="9">
        <v>1056453887504</v>
      </c>
      <c r="K70" s="9">
        <v>7657</v>
      </c>
      <c r="L70" s="9">
        <v>1097271277941</v>
      </c>
      <c r="M70" s="9">
        <v>3824</v>
      </c>
      <c r="N70" s="9">
        <v>1202510347123</v>
      </c>
      <c r="O70" s="9">
        <v>1788</v>
      </c>
      <c r="P70" s="9">
        <v>2308991746138</v>
      </c>
    </row>
    <row r="71" spans="2:19" ht="15" customHeight="1" x14ac:dyDescent="0.3">
      <c r="B71" s="8" t="s">
        <v>148</v>
      </c>
      <c r="C71" s="168">
        <v>210365</v>
      </c>
      <c r="D71" s="9">
        <v>113767629295</v>
      </c>
      <c r="E71" s="9">
        <v>420343</v>
      </c>
      <c r="F71" s="9">
        <v>1517277821229</v>
      </c>
      <c r="G71" s="9">
        <v>96583</v>
      </c>
      <c r="H71" s="9">
        <v>2069099464519</v>
      </c>
      <c r="I71" s="9">
        <v>14599</v>
      </c>
      <c r="J71" s="9">
        <v>1048422700509</v>
      </c>
      <c r="K71" s="9">
        <v>7505</v>
      </c>
      <c r="L71" s="9">
        <v>1067247262421</v>
      </c>
      <c r="M71" s="9">
        <v>4074</v>
      </c>
      <c r="N71" s="9">
        <v>1287470558154</v>
      </c>
      <c r="O71" s="9">
        <v>1871</v>
      </c>
      <c r="P71" s="9">
        <v>2820964428356</v>
      </c>
    </row>
    <row r="72" spans="2:19" ht="15" customHeight="1" x14ac:dyDescent="0.3">
      <c r="B72" s="8" t="s">
        <v>171</v>
      </c>
      <c r="C72" s="168">
        <v>196165</v>
      </c>
      <c r="D72" s="9">
        <v>105692328352</v>
      </c>
      <c r="E72" s="9">
        <v>381382</v>
      </c>
      <c r="F72" s="9">
        <v>1367193690732</v>
      </c>
      <c r="G72" s="9">
        <v>86895</v>
      </c>
      <c r="H72" s="9">
        <v>1859535346871</v>
      </c>
      <c r="I72" s="9">
        <v>12933</v>
      </c>
      <c r="J72" s="9">
        <v>922641753007</v>
      </c>
      <c r="K72" s="9">
        <v>6916</v>
      </c>
      <c r="L72" s="9">
        <v>990889113526</v>
      </c>
      <c r="M72" s="9">
        <v>3470</v>
      </c>
      <c r="N72" s="9">
        <v>1103946198089</v>
      </c>
      <c r="O72" s="9">
        <v>1678</v>
      </c>
      <c r="P72" s="9">
        <v>2200483397853</v>
      </c>
    </row>
    <row r="73" spans="2:19" ht="15" customHeight="1" x14ac:dyDescent="0.3">
      <c r="B73" s="8" t="s">
        <v>172</v>
      </c>
      <c r="C73" s="168">
        <v>228835</v>
      </c>
      <c r="D73" s="9">
        <v>124058598443</v>
      </c>
      <c r="E73" s="9">
        <v>461991</v>
      </c>
      <c r="F73" s="9">
        <v>1660426030085</v>
      </c>
      <c r="G73" s="9">
        <v>105336</v>
      </c>
      <c r="H73" s="9">
        <v>2254794551175</v>
      </c>
      <c r="I73" s="9">
        <v>15973</v>
      </c>
      <c r="J73" s="9">
        <v>1137726218528</v>
      </c>
      <c r="K73" s="9">
        <v>8385</v>
      </c>
      <c r="L73" s="9">
        <v>1197835190730</v>
      </c>
      <c r="M73" s="9">
        <v>4334</v>
      </c>
      <c r="N73" s="9">
        <v>1364028001390</v>
      </c>
      <c r="O73" s="9">
        <v>1942</v>
      </c>
      <c r="P73" s="9">
        <v>2755621871289</v>
      </c>
    </row>
    <row r="74" spans="2:19" ht="15" customHeight="1" x14ac:dyDescent="0.3">
      <c r="B74" s="8" t="s">
        <v>173</v>
      </c>
      <c r="C74" s="168">
        <v>208630</v>
      </c>
      <c r="D74" s="9">
        <v>113084832893</v>
      </c>
      <c r="E74" s="9">
        <v>416018</v>
      </c>
      <c r="F74" s="9">
        <v>1496021085178</v>
      </c>
      <c r="G74" s="9">
        <v>94951</v>
      </c>
      <c r="H74" s="9">
        <v>2030474902173</v>
      </c>
      <c r="I74" s="9">
        <v>14399</v>
      </c>
      <c r="J74" s="9">
        <v>1024005721524</v>
      </c>
      <c r="K74" s="9">
        <v>7556</v>
      </c>
      <c r="L74" s="9">
        <v>1079133749300</v>
      </c>
      <c r="M74" s="9">
        <v>3895</v>
      </c>
      <c r="N74" s="9">
        <v>1225860607485</v>
      </c>
      <c r="O74" s="9">
        <v>1852</v>
      </c>
      <c r="P74" s="9">
        <v>2350949545593</v>
      </c>
    </row>
    <row r="75" spans="2:19" ht="15" customHeight="1" x14ac:dyDescent="0.3">
      <c r="B75" s="8" t="s">
        <v>174</v>
      </c>
      <c r="C75" s="168">
        <v>212334</v>
      </c>
      <c r="D75" s="9">
        <v>115424061543</v>
      </c>
      <c r="E75" s="9">
        <v>432533</v>
      </c>
      <c r="F75" s="9">
        <v>1559117458988</v>
      </c>
      <c r="G75" s="9">
        <v>99136</v>
      </c>
      <c r="H75" s="9">
        <v>2127090425259</v>
      </c>
      <c r="I75" s="9">
        <v>14855</v>
      </c>
      <c r="J75" s="9">
        <v>1059616375531</v>
      </c>
      <c r="K75" s="9">
        <v>7735</v>
      </c>
      <c r="L75" s="9">
        <v>1105766167519</v>
      </c>
      <c r="M75" s="9">
        <v>4043</v>
      </c>
      <c r="N75" s="9">
        <v>1276299018834</v>
      </c>
      <c r="O75" s="9">
        <v>1831</v>
      </c>
      <c r="P75" s="9">
        <v>2475920421211</v>
      </c>
    </row>
    <row r="76" spans="2:19" ht="15" customHeight="1" x14ac:dyDescent="0.3">
      <c r="B76" s="8" t="s">
        <v>175</v>
      </c>
      <c r="C76" s="168">
        <v>223478</v>
      </c>
      <c r="D76" s="9">
        <v>121595566779</v>
      </c>
      <c r="E76" s="9">
        <v>451979</v>
      </c>
      <c r="F76" s="9">
        <v>1627909773286</v>
      </c>
      <c r="G76" s="9">
        <v>104036</v>
      </c>
      <c r="H76" s="9">
        <v>2230442784540</v>
      </c>
      <c r="I76" s="9">
        <v>15485</v>
      </c>
      <c r="J76" s="9">
        <v>1106153196405</v>
      </c>
      <c r="K76" s="9">
        <v>8163</v>
      </c>
      <c r="L76" s="9">
        <v>1162888195363</v>
      </c>
      <c r="M76" s="9">
        <v>4307</v>
      </c>
      <c r="N76" s="9">
        <v>1352512445022</v>
      </c>
      <c r="O76" s="9">
        <v>2069</v>
      </c>
      <c r="P76" s="9">
        <v>2626301616615</v>
      </c>
    </row>
    <row r="77" spans="2:19" ht="15" customHeight="1" x14ac:dyDescent="0.3">
      <c r="B77" s="8" t="s">
        <v>179</v>
      </c>
      <c r="C77" s="168">
        <v>205607</v>
      </c>
      <c r="D77" s="9">
        <v>111789085224</v>
      </c>
      <c r="E77" s="9">
        <v>417357</v>
      </c>
      <c r="F77" s="9">
        <v>1501175185039</v>
      </c>
      <c r="G77" s="9">
        <v>96735</v>
      </c>
      <c r="H77" s="9">
        <v>2068221222817</v>
      </c>
      <c r="I77" s="9">
        <v>14338</v>
      </c>
      <c r="J77" s="9">
        <v>1029728197363</v>
      </c>
      <c r="K77" s="9">
        <v>7471</v>
      </c>
      <c r="L77" s="9">
        <v>1062296637594</v>
      </c>
      <c r="M77" s="9">
        <v>4006</v>
      </c>
      <c r="N77" s="9">
        <v>1256317199894</v>
      </c>
      <c r="O77" s="9">
        <v>1823</v>
      </c>
      <c r="P77" s="9">
        <v>2372760520725</v>
      </c>
    </row>
    <row r="78" spans="2:19" ht="15" customHeight="1" x14ac:dyDescent="0.3">
      <c r="B78" s="8" t="s">
        <v>180</v>
      </c>
      <c r="C78" s="168">
        <v>210648</v>
      </c>
      <c r="D78" s="9">
        <v>116242339906</v>
      </c>
      <c r="E78" s="9">
        <v>459731</v>
      </c>
      <c r="F78" s="9">
        <v>1672921632152</v>
      </c>
      <c r="G78" s="9">
        <v>106679</v>
      </c>
      <c r="H78" s="9">
        <v>2278374898127</v>
      </c>
      <c r="I78" s="9">
        <v>15778</v>
      </c>
      <c r="J78" s="9">
        <v>1129513540057</v>
      </c>
      <c r="K78" s="9">
        <v>8415</v>
      </c>
      <c r="L78" s="9">
        <v>1199057640213</v>
      </c>
      <c r="M78" s="9">
        <v>4436</v>
      </c>
      <c r="N78" s="9">
        <v>1398672078070</v>
      </c>
      <c r="O78" s="9">
        <v>2141</v>
      </c>
      <c r="P78" s="9">
        <v>2803643675838</v>
      </c>
      <c r="Q78" s="48"/>
      <c r="R78" s="48"/>
    </row>
    <row r="79" spans="2:19" ht="15" customHeight="1" x14ac:dyDescent="0.3">
      <c r="B79" s="8" t="s">
        <v>181</v>
      </c>
      <c r="C79" s="168">
        <v>186804</v>
      </c>
      <c r="D79" s="9">
        <v>103440382018</v>
      </c>
      <c r="E79" s="9">
        <v>415830</v>
      </c>
      <c r="F79" s="9">
        <v>1521995268987</v>
      </c>
      <c r="G79" s="9">
        <v>101168</v>
      </c>
      <c r="H79" s="9">
        <v>2171056503195</v>
      </c>
      <c r="I79" s="9">
        <v>15371</v>
      </c>
      <c r="J79" s="9">
        <v>1097328865667</v>
      </c>
      <c r="K79" s="9">
        <v>8098</v>
      </c>
      <c r="L79" s="9">
        <v>1154453417630</v>
      </c>
      <c r="M79" s="9">
        <v>4203</v>
      </c>
      <c r="N79" s="9">
        <v>1320023655207</v>
      </c>
      <c r="O79" s="9">
        <v>1976</v>
      </c>
      <c r="P79" s="9">
        <v>2683224828736</v>
      </c>
      <c r="Q79" s="48"/>
      <c r="R79" s="48"/>
      <c r="S79" s="48"/>
    </row>
    <row r="80" spans="2:19" ht="15" customHeight="1" x14ac:dyDescent="0.3">
      <c r="B80" s="8" t="s">
        <v>182</v>
      </c>
      <c r="C80" s="168">
        <v>177770</v>
      </c>
      <c r="D80" s="9">
        <v>97907864694</v>
      </c>
      <c r="E80" s="9">
        <v>380100</v>
      </c>
      <c r="F80" s="9">
        <v>1381275790463</v>
      </c>
      <c r="G80" s="9">
        <v>90048</v>
      </c>
      <c r="H80" s="9">
        <v>1925802477303</v>
      </c>
      <c r="I80" s="9">
        <v>13489</v>
      </c>
      <c r="J80" s="9">
        <v>959727051475</v>
      </c>
      <c r="K80" s="9">
        <v>6963</v>
      </c>
      <c r="L80" s="9">
        <v>993155616953</v>
      </c>
      <c r="M80" s="9">
        <v>3573</v>
      </c>
      <c r="N80" s="9">
        <v>1136320652252</v>
      </c>
      <c r="O80" s="9">
        <v>1647</v>
      </c>
      <c r="P80" s="9">
        <v>2357474621452</v>
      </c>
      <c r="Q80" s="48"/>
      <c r="R80" s="48"/>
      <c r="S80" s="48"/>
    </row>
    <row r="81" spans="2:19" ht="15" customHeight="1" x14ac:dyDescent="0.3">
      <c r="B81" s="8" t="s">
        <v>183</v>
      </c>
      <c r="C81" s="168">
        <v>165268</v>
      </c>
      <c r="D81" s="9">
        <v>91967159451</v>
      </c>
      <c r="E81" s="9">
        <v>382440</v>
      </c>
      <c r="F81" s="9">
        <v>1400643406373</v>
      </c>
      <c r="G81" s="9">
        <v>90825</v>
      </c>
      <c r="H81" s="9">
        <v>1938722240443</v>
      </c>
      <c r="I81" s="9">
        <v>13667</v>
      </c>
      <c r="J81" s="9">
        <v>972270637375</v>
      </c>
      <c r="K81" s="9">
        <v>6951</v>
      </c>
      <c r="L81" s="9">
        <v>986368026113</v>
      </c>
      <c r="M81" s="9">
        <v>3706</v>
      </c>
      <c r="N81" s="9">
        <v>1171914407876</v>
      </c>
      <c r="O81" s="9">
        <v>1686</v>
      </c>
      <c r="P81" s="9">
        <v>2294549446611</v>
      </c>
      <c r="Q81" s="48"/>
      <c r="R81" s="48"/>
      <c r="S81" s="48"/>
    </row>
    <row r="82" spans="2:19" ht="15" customHeight="1" x14ac:dyDescent="0.3">
      <c r="B82" s="8" t="s">
        <v>184</v>
      </c>
      <c r="C82" s="168">
        <v>88415</v>
      </c>
      <c r="D82" s="9">
        <v>50312109754</v>
      </c>
      <c r="E82" s="9">
        <v>236288</v>
      </c>
      <c r="F82" s="9">
        <v>877146712169</v>
      </c>
      <c r="G82" s="9">
        <v>58678</v>
      </c>
      <c r="H82" s="9">
        <v>1251686638812</v>
      </c>
      <c r="I82" s="9">
        <v>8452</v>
      </c>
      <c r="J82" s="9">
        <v>604251876789</v>
      </c>
      <c r="K82" s="9">
        <v>4507</v>
      </c>
      <c r="L82" s="9">
        <v>641004613886</v>
      </c>
      <c r="M82" s="9">
        <v>2425</v>
      </c>
      <c r="N82" s="9">
        <v>770994097690</v>
      </c>
      <c r="O82" s="9">
        <v>1150</v>
      </c>
      <c r="P82" s="9">
        <v>1872394033329</v>
      </c>
      <c r="Q82" s="48"/>
      <c r="R82" s="48"/>
      <c r="S82" s="48"/>
    </row>
    <row r="83" spans="2:19" ht="15" customHeight="1" x14ac:dyDescent="0.3">
      <c r="B83" s="8" t="s">
        <v>185</v>
      </c>
      <c r="C83" s="168">
        <v>118073</v>
      </c>
      <c r="D83" s="9">
        <v>65313904222</v>
      </c>
      <c r="E83" s="9">
        <v>263323</v>
      </c>
      <c r="F83" s="9">
        <v>968657090796</v>
      </c>
      <c r="G83" s="9">
        <v>65961</v>
      </c>
      <c r="H83" s="9">
        <v>1413872131879</v>
      </c>
      <c r="I83" s="9">
        <v>9639</v>
      </c>
      <c r="J83" s="9">
        <v>683924764772</v>
      </c>
      <c r="K83" s="9">
        <v>5030</v>
      </c>
      <c r="L83" s="9">
        <v>716886748586</v>
      </c>
      <c r="M83" s="9">
        <v>2683</v>
      </c>
      <c r="N83" s="9">
        <v>847155597721</v>
      </c>
      <c r="O83" s="9">
        <v>1311</v>
      </c>
      <c r="P83" s="9">
        <v>1810721024619</v>
      </c>
      <c r="Q83" s="48"/>
      <c r="R83" s="48"/>
      <c r="S83" s="48"/>
    </row>
    <row r="84" spans="2:19" ht="15" customHeight="1" x14ac:dyDescent="0.3">
      <c r="B84" s="8" t="s">
        <v>186</v>
      </c>
      <c r="C84" s="168">
        <v>156993</v>
      </c>
      <c r="D84" s="9">
        <v>86952026677</v>
      </c>
      <c r="E84" s="9">
        <v>339409</v>
      </c>
      <c r="F84" s="9">
        <v>1230594521063</v>
      </c>
      <c r="G84" s="9">
        <v>81199</v>
      </c>
      <c r="H84" s="9">
        <v>1746721093347</v>
      </c>
      <c r="I84" s="9">
        <v>12316</v>
      </c>
      <c r="J84" s="9">
        <v>881912076158</v>
      </c>
      <c r="K84" s="9">
        <v>6304</v>
      </c>
      <c r="L84" s="9">
        <v>893264505297</v>
      </c>
      <c r="M84" s="9">
        <v>3181</v>
      </c>
      <c r="N84" s="9">
        <v>1002378189985</v>
      </c>
      <c r="O84" s="9">
        <v>1596</v>
      </c>
      <c r="P84" s="9">
        <v>2022682220674</v>
      </c>
      <c r="Q84" s="48"/>
      <c r="R84" s="48"/>
      <c r="S84" s="48"/>
    </row>
    <row r="85" spans="2:19" ht="15" customHeight="1" x14ac:dyDescent="0.3">
      <c r="B85" s="8" t="s">
        <v>187</v>
      </c>
      <c r="C85" s="168">
        <v>166205</v>
      </c>
      <c r="D85" s="9">
        <v>91690876351</v>
      </c>
      <c r="E85" s="9">
        <v>357047</v>
      </c>
      <c r="F85" s="9">
        <v>1288588676668</v>
      </c>
      <c r="G85" s="9">
        <v>83692</v>
      </c>
      <c r="H85" s="9">
        <v>1802260321387</v>
      </c>
      <c r="I85" s="9">
        <v>12600</v>
      </c>
      <c r="J85" s="9">
        <v>900105196119</v>
      </c>
      <c r="K85" s="9">
        <v>6539</v>
      </c>
      <c r="L85" s="9">
        <v>925156799680</v>
      </c>
      <c r="M85" s="9">
        <v>3388</v>
      </c>
      <c r="N85" s="9">
        <v>1061642217386</v>
      </c>
      <c r="O85" s="9">
        <v>1759</v>
      </c>
      <c r="P85" s="9">
        <v>2442400208187</v>
      </c>
      <c r="Q85" s="48"/>
      <c r="R85" s="48"/>
      <c r="S85" s="48"/>
    </row>
    <row r="86" spans="2:19" ht="15" customHeight="1" x14ac:dyDescent="0.3">
      <c r="B86" s="8" t="s">
        <v>188</v>
      </c>
      <c r="C86" s="168">
        <v>160634</v>
      </c>
      <c r="D86" s="9">
        <v>89228364284</v>
      </c>
      <c r="E86" s="9">
        <v>351810</v>
      </c>
      <c r="F86" s="9">
        <v>1271774448361</v>
      </c>
      <c r="G86" s="9">
        <v>81002</v>
      </c>
      <c r="H86" s="9">
        <v>1736437171900</v>
      </c>
      <c r="I86" s="9">
        <v>11981</v>
      </c>
      <c r="J86" s="9">
        <v>854887722047</v>
      </c>
      <c r="K86" s="9">
        <v>6224</v>
      </c>
      <c r="L86" s="9">
        <v>879509281798</v>
      </c>
      <c r="M86" s="9">
        <v>3248</v>
      </c>
      <c r="N86" s="9">
        <v>1018145449074</v>
      </c>
      <c r="O86" s="9">
        <v>1561</v>
      </c>
      <c r="P86" s="9">
        <v>2156547479663</v>
      </c>
      <c r="Q86" s="48"/>
      <c r="R86" s="48"/>
      <c r="S86" s="48"/>
    </row>
    <row r="87" spans="2:19" ht="15" customHeight="1" x14ac:dyDescent="0.3">
      <c r="B87" s="8" t="s">
        <v>189</v>
      </c>
      <c r="C87" s="168">
        <v>157787</v>
      </c>
      <c r="D87" s="9">
        <v>88185312863</v>
      </c>
      <c r="E87" s="9">
        <v>357308</v>
      </c>
      <c r="F87" s="9">
        <v>1297563552865</v>
      </c>
      <c r="G87" s="9">
        <v>81836</v>
      </c>
      <c r="H87" s="9">
        <v>1760840957890</v>
      </c>
      <c r="I87" s="9">
        <v>12151</v>
      </c>
      <c r="J87" s="9">
        <v>866145438258</v>
      </c>
      <c r="K87" s="9">
        <v>6344</v>
      </c>
      <c r="L87" s="9">
        <v>891487843362</v>
      </c>
      <c r="M87" s="9">
        <v>3330</v>
      </c>
      <c r="N87" s="9">
        <v>1042915103807</v>
      </c>
      <c r="O87" s="9">
        <v>1627</v>
      </c>
      <c r="P87" s="9">
        <v>2304849644601</v>
      </c>
      <c r="Q87" s="48"/>
      <c r="R87" s="48"/>
      <c r="S87" s="48"/>
    </row>
    <row r="88" spans="2:19" ht="15" customHeight="1" x14ac:dyDescent="0.3">
      <c r="B88" s="8" t="s">
        <v>190</v>
      </c>
      <c r="C88" s="168">
        <v>166593</v>
      </c>
      <c r="D88" s="9">
        <v>92751378414</v>
      </c>
      <c r="E88" s="9">
        <v>373359</v>
      </c>
      <c r="F88" s="9">
        <v>1354509138222</v>
      </c>
      <c r="G88" s="9">
        <v>86673</v>
      </c>
      <c r="H88" s="9">
        <v>1861065757037</v>
      </c>
      <c r="I88" s="9">
        <v>12756</v>
      </c>
      <c r="J88" s="9">
        <v>911379929643</v>
      </c>
      <c r="K88" s="9">
        <v>6610</v>
      </c>
      <c r="L88" s="9">
        <v>929092900029</v>
      </c>
      <c r="M88" s="9">
        <v>3393</v>
      </c>
      <c r="N88" s="9">
        <v>1067996292936</v>
      </c>
      <c r="O88" s="9">
        <v>1654</v>
      </c>
      <c r="P88" s="9">
        <v>2246949967963</v>
      </c>
      <c r="Q88" s="48"/>
      <c r="R88" s="48"/>
      <c r="S88" s="48"/>
    </row>
    <row r="89" spans="2:19" ht="15" customHeight="1" x14ac:dyDescent="0.3">
      <c r="B89" s="8" t="s">
        <v>192</v>
      </c>
      <c r="C89" s="168">
        <v>151357</v>
      </c>
      <c r="D89" s="9">
        <v>84535722851</v>
      </c>
      <c r="E89" s="9">
        <v>345992</v>
      </c>
      <c r="F89" s="9">
        <v>1262270138470</v>
      </c>
      <c r="G89" s="9">
        <v>80683</v>
      </c>
      <c r="H89" s="9">
        <v>1731440567273</v>
      </c>
      <c r="I89" s="9">
        <v>11864</v>
      </c>
      <c r="J89" s="9">
        <v>848238598152</v>
      </c>
      <c r="K89" s="9">
        <v>6159</v>
      </c>
      <c r="L89" s="9">
        <v>870152304908</v>
      </c>
      <c r="M89" s="9">
        <v>3231</v>
      </c>
      <c r="N89" s="9">
        <v>1012722040440</v>
      </c>
      <c r="O89" s="9">
        <v>1584</v>
      </c>
      <c r="P89" s="9">
        <v>2222428919391</v>
      </c>
      <c r="Q89" s="48"/>
      <c r="R89" s="48"/>
      <c r="S89" s="48"/>
    </row>
    <row r="90" spans="2:19" ht="15" customHeight="1" x14ac:dyDescent="0.3">
      <c r="B90" s="8" t="s">
        <v>193</v>
      </c>
      <c r="C90" s="168">
        <v>171843</v>
      </c>
      <c r="D90" s="9">
        <v>97002706358</v>
      </c>
      <c r="E90" s="9">
        <v>416935</v>
      </c>
      <c r="F90" s="9">
        <v>1529410750646</v>
      </c>
      <c r="G90" s="9">
        <v>99483</v>
      </c>
      <c r="H90" s="9">
        <v>2132544198444</v>
      </c>
      <c r="I90" s="9">
        <v>14309</v>
      </c>
      <c r="J90" s="9">
        <v>1024158494616</v>
      </c>
      <c r="K90" s="9">
        <v>7491</v>
      </c>
      <c r="L90" s="9">
        <v>1056932920681</v>
      </c>
      <c r="M90" s="9">
        <v>4023</v>
      </c>
      <c r="N90" s="9">
        <v>1261486028839</v>
      </c>
      <c r="O90" s="9">
        <v>1937</v>
      </c>
      <c r="P90" s="9">
        <v>2950818833603</v>
      </c>
      <c r="Q90" s="48"/>
      <c r="R90" s="48"/>
      <c r="S90" s="48"/>
    </row>
    <row r="91" spans="2:19" ht="15" customHeight="1" x14ac:dyDescent="0.3">
      <c r="B91" s="8" t="s">
        <v>194</v>
      </c>
      <c r="C91" s="168">
        <v>142337</v>
      </c>
      <c r="D91" s="9">
        <v>79673402827</v>
      </c>
      <c r="E91" s="9">
        <v>339800</v>
      </c>
      <c r="F91" s="9">
        <v>1253134132361</v>
      </c>
      <c r="G91" s="9">
        <v>84155</v>
      </c>
      <c r="H91" s="9">
        <v>1810938393873</v>
      </c>
      <c r="I91" s="9">
        <v>12310</v>
      </c>
      <c r="J91" s="9">
        <v>874794552931</v>
      </c>
      <c r="K91" s="9">
        <v>6637</v>
      </c>
      <c r="L91" s="9">
        <v>935685324282</v>
      </c>
      <c r="M91" s="9">
        <v>3351</v>
      </c>
      <c r="N91" s="9">
        <v>1035843877202</v>
      </c>
      <c r="O91" s="9">
        <v>1641</v>
      </c>
      <c r="P91" s="9">
        <v>2410125686444</v>
      </c>
      <c r="Q91" s="48"/>
      <c r="R91" s="48"/>
      <c r="S91" s="48"/>
    </row>
    <row r="92" spans="2:19" ht="15" customHeight="1" x14ac:dyDescent="0.3">
      <c r="B92" s="8" t="s">
        <v>262</v>
      </c>
      <c r="C92" s="168">
        <v>144500</v>
      </c>
      <c r="D92" s="9">
        <v>80768373109</v>
      </c>
      <c r="E92" s="9">
        <v>335363</v>
      </c>
      <c r="F92" s="9">
        <v>1231708839606</v>
      </c>
      <c r="G92" s="9">
        <v>81442</v>
      </c>
      <c r="H92" s="9">
        <v>1746903464805</v>
      </c>
      <c r="I92" s="9">
        <v>11628</v>
      </c>
      <c r="J92" s="9">
        <v>829906177670</v>
      </c>
      <c r="K92" s="9">
        <v>5925</v>
      </c>
      <c r="L92" s="9">
        <v>837455443702</v>
      </c>
      <c r="M92" s="9">
        <v>3047</v>
      </c>
      <c r="N92" s="9">
        <v>957975479039</v>
      </c>
      <c r="O92" s="9">
        <v>1567</v>
      </c>
      <c r="P92" s="9">
        <v>2401467300441</v>
      </c>
      <c r="Q92" s="48"/>
      <c r="R92" s="48"/>
      <c r="S92" s="48"/>
    </row>
    <row r="93" spans="2:19" ht="15" customHeight="1" x14ac:dyDescent="0.3">
      <c r="B93" s="8" t="s">
        <v>263</v>
      </c>
      <c r="C93" s="168">
        <v>170297</v>
      </c>
      <c r="D93" s="9">
        <v>95986940669</v>
      </c>
      <c r="E93" s="9">
        <v>409085</v>
      </c>
      <c r="F93" s="9">
        <v>1502783961343</v>
      </c>
      <c r="G93" s="9">
        <v>98576</v>
      </c>
      <c r="H93" s="9">
        <v>2119794958555</v>
      </c>
      <c r="I93" s="9">
        <v>14238</v>
      </c>
      <c r="J93" s="9">
        <v>1014693521995</v>
      </c>
      <c r="K93" s="9">
        <v>7246</v>
      </c>
      <c r="L93" s="9">
        <v>1034444055129</v>
      </c>
      <c r="M93" s="9">
        <v>3854</v>
      </c>
      <c r="N93" s="9">
        <v>1198202579767</v>
      </c>
      <c r="O93" s="9">
        <v>1732</v>
      </c>
      <c r="P93" s="9">
        <v>2574017530838</v>
      </c>
      <c r="Q93" s="48"/>
      <c r="R93" s="48"/>
      <c r="S93" s="48"/>
    </row>
    <row r="94" spans="2:19" ht="15" customHeight="1" x14ac:dyDescent="0.3">
      <c r="B94" s="8" t="s">
        <v>264</v>
      </c>
      <c r="C94" s="168">
        <v>141074</v>
      </c>
      <c r="D94" s="9">
        <v>79742520755</v>
      </c>
      <c r="E94" s="9">
        <v>345363</v>
      </c>
      <c r="F94" s="9">
        <v>1273065340515</v>
      </c>
      <c r="G94" s="9">
        <v>84017</v>
      </c>
      <c r="H94" s="9">
        <v>1806168616879</v>
      </c>
      <c r="I94" s="9">
        <v>12230</v>
      </c>
      <c r="J94" s="9">
        <v>869708849921</v>
      </c>
      <c r="K94" s="9">
        <v>6327</v>
      </c>
      <c r="L94" s="9">
        <v>907590771165</v>
      </c>
      <c r="M94" s="9">
        <v>3382</v>
      </c>
      <c r="N94" s="9">
        <v>1049922517909</v>
      </c>
      <c r="O94" s="9">
        <v>1547</v>
      </c>
      <c r="P94" s="9">
        <v>2225768337198</v>
      </c>
      <c r="Q94" s="48"/>
      <c r="R94" s="48"/>
      <c r="S94" s="48"/>
    </row>
    <row r="95" spans="2:19" ht="15" customHeight="1" x14ac:dyDescent="0.3">
      <c r="B95" s="8" t="s">
        <v>265</v>
      </c>
      <c r="C95" s="168">
        <v>144676</v>
      </c>
      <c r="D95" s="9">
        <v>81794175527</v>
      </c>
      <c r="E95" s="9">
        <v>350913</v>
      </c>
      <c r="F95" s="9">
        <v>1296238244086</v>
      </c>
      <c r="G95" s="9">
        <v>85918</v>
      </c>
      <c r="H95" s="9">
        <v>1842059355159</v>
      </c>
      <c r="I95" s="9">
        <v>12504</v>
      </c>
      <c r="J95" s="9">
        <v>890324318029</v>
      </c>
      <c r="K95" s="9">
        <v>6563</v>
      </c>
      <c r="L95" s="9">
        <v>938240217313</v>
      </c>
      <c r="M95" s="9">
        <v>3456</v>
      </c>
      <c r="N95" s="9">
        <v>1078895250212</v>
      </c>
      <c r="O95" s="9">
        <v>1754</v>
      </c>
      <c r="P95" s="9">
        <v>2504809450401</v>
      </c>
      <c r="Q95" s="48"/>
      <c r="R95" s="48"/>
      <c r="S95" s="48"/>
    </row>
    <row r="96" spans="2:19" ht="15" customHeight="1" x14ac:dyDescent="0.3">
      <c r="B96" s="8" t="s">
        <v>266</v>
      </c>
      <c r="C96" s="168">
        <v>150073</v>
      </c>
      <c r="D96" s="9">
        <v>84437568738</v>
      </c>
      <c r="E96" s="9">
        <v>359663</v>
      </c>
      <c r="F96" s="9">
        <v>1325476822708</v>
      </c>
      <c r="G96" s="9">
        <v>88184</v>
      </c>
      <c r="H96" s="9">
        <v>1896153151279</v>
      </c>
      <c r="I96" s="9">
        <v>13210</v>
      </c>
      <c r="J96" s="9">
        <v>940230255903</v>
      </c>
      <c r="K96" s="9">
        <v>6719</v>
      </c>
      <c r="L96" s="9">
        <v>961516872755</v>
      </c>
      <c r="M96" s="9">
        <v>3546</v>
      </c>
      <c r="N96" s="9">
        <v>1107172003449</v>
      </c>
      <c r="O96" s="9">
        <v>1742</v>
      </c>
      <c r="P96" s="9">
        <v>2253298006216</v>
      </c>
      <c r="Q96" s="48"/>
      <c r="R96" s="48"/>
      <c r="S96" s="48"/>
    </row>
    <row r="97" spans="2:19" ht="15" customHeight="1" x14ac:dyDescent="0.3">
      <c r="B97" s="8" t="s">
        <v>267</v>
      </c>
      <c r="C97" s="168">
        <v>147407</v>
      </c>
      <c r="D97" s="9">
        <v>83132824651</v>
      </c>
      <c r="E97" s="9">
        <v>358695</v>
      </c>
      <c r="F97" s="9">
        <v>1318753038599</v>
      </c>
      <c r="G97" s="9">
        <v>87817</v>
      </c>
      <c r="H97" s="9">
        <v>1887682359680</v>
      </c>
      <c r="I97" s="9">
        <v>13289</v>
      </c>
      <c r="J97" s="9">
        <v>944649240420</v>
      </c>
      <c r="K97" s="9">
        <v>6900</v>
      </c>
      <c r="L97" s="9">
        <v>988894508626</v>
      </c>
      <c r="M97" s="9">
        <v>3483</v>
      </c>
      <c r="N97" s="9">
        <v>1095671017158</v>
      </c>
      <c r="O97" s="9">
        <v>1694</v>
      </c>
      <c r="P97" s="9">
        <v>2331058600210</v>
      </c>
      <c r="Q97" s="48"/>
      <c r="R97" s="48"/>
      <c r="S97" s="48"/>
    </row>
    <row r="98" spans="2:19" ht="15" customHeight="1" x14ac:dyDescent="0.3">
      <c r="B98" s="8" t="s">
        <v>273</v>
      </c>
      <c r="C98" s="168">
        <v>155129</v>
      </c>
      <c r="D98" s="9">
        <v>87652521939</v>
      </c>
      <c r="E98" s="9">
        <v>384313</v>
      </c>
      <c r="F98" s="9">
        <v>1417898522951</v>
      </c>
      <c r="G98" s="9">
        <v>94394</v>
      </c>
      <c r="H98" s="9">
        <v>2028867787933</v>
      </c>
      <c r="I98" s="9">
        <v>14434</v>
      </c>
      <c r="J98" s="9">
        <v>1022990437355</v>
      </c>
      <c r="K98" s="9">
        <v>7055</v>
      </c>
      <c r="L98" s="9">
        <v>1011848484846</v>
      </c>
      <c r="M98" s="9">
        <v>3862</v>
      </c>
      <c r="N98" s="9">
        <v>1201225391780</v>
      </c>
      <c r="O98" s="9">
        <v>1857</v>
      </c>
      <c r="P98" s="9">
        <v>2541266568607</v>
      </c>
      <c r="Q98" s="48"/>
      <c r="R98" s="48"/>
      <c r="S98" s="48"/>
    </row>
    <row r="99" spans="2:19" ht="15" customHeight="1" x14ac:dyDescent="0.3">
      <c r="B99" s="8" t="s">
        <v>274</v>
      </c>
      <c r="C99" s="168">
        <v>146407</v>
      </c>
      <c r="D99" s="9">
        <v>82835221862</v>
      </c>
      <c r="E99" s="9">
        <v>366879</v>
      </c>
      <c r="F99" s="9">
        <v>1360224760385</v>
      </c>
      <c r="G99" s="9">
        <v>91271</v>
      </c>
      <c r="H99" s="9">
        <v>1968909558991</v>
      </c>
      <c r="I99" s="9">
        <v>14070</v>
      </c>
      <c r="J99" s="9">
        <v>999112928975</v>
      </c>
      <c r="K99" s="9">
        <v>7032</v>
      </c>
      <c r="L99" s="9">
        <v>1010137825688</v>
      </c>
      <c r="M99" s="9">
        <v>3738</v>
      </c>
      <c r="N99" s="9">
        <v>1158011106449</v>
      </c>
      <c r="O99" s="9">
        <v>1761</v>
      </c>
      <c r="P99" s="9">
        <v>2534212475668</v>
      </c>
      <c r="Q99" s="48"/>
      <c r="R99" s="48"/>
      <c r="S99" s="48"/>
    </row>
    <row r="100" spans="2:19" ht="15" customHeight="1" x14ac:dyDescent="0.3">
      <c r="B100" s="8" t="s">
        <v>275</v>
      </c>
      <c r="C100" s="168">
        <v>141765</v>
      </c>
      <c r="D100" s="9">
        <v>80322007510</v>
      </c>
      <c r="E100" s="9">
        <v>356948</v>
      </c>
      <c r="F100" s="9">
        <v>1322077006751</v>
      </c>
      <c r="G100" s="9">
        <v>89718</v>
      </c>
      <c r="H100" s="9">
        <v>1935051015983</v>
      </c>
      <c r="I100" s="9">
        <v>13540</v>
      </c>
      <c r="J100" s="9">
        <v>962286038884</v>
      </c>
      <c r="K100" s="9">
        <v>6807</v>
      </c>
      <c r="L100" s="9">
        <v>976949343899</v>
      </c>
      <c r="M100" s="9">
        <v>3800</v>
      </c>
      <c r="N100" s="9">
        <v>1184579344557</v>
      </c>
      <c r="O100" s="9">
        <v>1810</v>
      </c>
      <c r="P100" s="9">
        <v>2744410913431</v>
      </c>
      <c r="Q100" s="48"/>
      <c r="R100" s="48"/>
      <c r="S100" s="48"/>
    </row>
    <row r="101" spans="2:19" ht="15" customHeight="1" x14ac:dyDescent="0.3">
      <c r="B101" s="8" t="s">
        <v>276</v>
      </c>
      <c r="C101" s="168">
        <v>151842</v>
      </c>
      <c r="D101" s="9">
        <v>86736906929</v>
      </c>
      <c r="E101" s="9">
        <v>396528</v>
      </c>
      <c r="F101" s="9">
        <v>1480293878059</v>
      </c>
      <c r="G101" s="9">
        <v>100348</v>
      </c>
      <c r="H101" s="9">
        <v>2153705058026</v>
      </c>
      <c r="I101" s="9">
        <v>14747</v>
      </c>
      <c r="J101" s="9">
        <v>1048483459867</v>
      </c>
      <c r="K101" s="9">
        <v>7252</v>
      </c>
      <c r="L101" s="9">
        <v>1037739983664</v>
      </c>
      <c r="M101" s="9">
        <v>3972</v>
      </c>
      <c r="N101" s="9">
        <v>1232815145737</v>
      </c>
      <c r="O101" s="9">
        <v>1835</v>
      </c>
      <c r="P101" s="9">
        <v>2563654222581</v>
      </c>
      <c r="Q101" s="48"/>
      <c r="R101" s="48"/>
      <c r="S101" s="48"/>
    </row>
    <row r="102" spans="2:19" ht="15" customHeight="1" x14ac:dyDescent="0.3">
      <c r="B102" s="8" t="s">
        <v>277</v>
      </c>
      <c r="C102" s="168">
        <v>137928</v>
      </c>
      <c r="D102" s="9">
        <v>79475906027</v>
      </c>
      <c r="E102" s="9">
        <v>366659</v>
      </c>
      <c r="F102" s="9">
        <v>1370090342875</v>
      </c>
      <c r="G102" s="9">
        <v>92561</v>
      </c>
      <c r="H102" s="9">
        <v>2001929004802</v>
      </c>
      <c r="I102" s="9">
        <v>14133</v>
      </c>
      <c r="J102" s="9">
        <v>1009689373777</v>
      </c>
      <c r="K102" s="9">
        <v>6981</v>
      </c>
      <c r="L102" s="9">
        <v>998346525520</v>
      </c>
      <c r="M102" s="9">
        <v>4202</v>
      </c>
      <c r="N102" s="9">
        <v>1304912086217</v>
      </c>
      <c r="O102" s="9">
        <v>1964</v>
      </c>
      <c r="P102" s="9">
        <v>2993737618100</v>
      </c>
      <c r="Q102" s="48"/>
      <c r="R102" s="48"/>
      <c r="S102" s="48"/>
    </row>
    <row r="103" spans="2:19" ht="15" customHeight="1" x14ac:dyDescent="0.3">
      <c r="B103" s="8" t="s">
        <v>278</v>
      </c>
      <c r="C103" s="168">
        <v>121763</v>
      </c>
      <c r="D103" s="9">
        <v>70144550550</v>
      </c>
      <c r="E103" s="9">
        <v>342136</v>
      </c>
      <c r="F103" s="9">
        <v>1296240674322</v>
      </c>
      <c r="G103" s="9">
        <v>90496</v>
      </c>
      <c r="H103" s="9">
        <v>1949823198444</v>
      </c>
      <c r="I103" s="9">
        <v>13416</v>
      </c>
      <c r="J103" s="9">
        <v>950741821228</v>
      </c>
      <c r="K103" s="9">
        <v>6703</v>
      </c>
      <c r="L103" s="9">
        <v>954981379869</v>
      </c>
      <c r="M103" s="9">
        <v>3715</v>
      </c>
      <c r="N103" s="9">
        <v>1126949019653</v>
      </c>
      <c r="O103" s="9">
        <v>1700</v>
      </c>
      <c r="P103" s="9">
        <v>2590005309955</v>
      </c>
      <c r="Q103" s="48"/>
      <c r="R103" s="48"/>
      <c r="S103" s="48"/>
    </row>
    <row r="104" spans="2:19" ht="15" customHeight="1" x14ac:dyDescent="0.3">
      <c r="B104" s="8" t="s">
        <v>279</v>
      </c>
      <c r="C104" s="168">
        <v>114570</v>
      </c>
      <c r="D104" s="9">
        <v>65239421522</v>
      </c>
      <c r="E104" s="9">
        <v>300981</v>
      </c>
      <c r="F104" s="9">
        <v>1129648460390</v>
      </c>
      <c r="G104" s="9">
        <v>78284</v>
      </c>
      <c r="H104" s="9">
        <v>1690278117425</v>
      </c>
      <c r="I104" s="9">
        <v>11665</v>
      </c>
      <c r="J104" s="9">
        <v>829461876092</v>
      </c>
      <c r="K104" s="9">
        <v>5656</v>
      </c>
      <c r="L104" s="9">
        <v>806692515094</v>
      </c>
      <c r="M104" s="9">
        <v>3268</v>
      </c>
      <c r="N104" s="9">
        <v>999440951674</v>
      </c>
      <c r="O104" s="9">
        <v>1500</v>
      </c>
      <c r="P104" s="9">
        <v>2326782291856</v>
      </c>
      <c r="Q104" s="48"/>
      <c r="R104" s="48"/>
      <c r="S104" s="48"/>
    </row>
    <row r="105" spans="2:19" ht="15" customHeight="1" x14ac:dyDescent="0.3">
      <c r="B105" s="8" t="s">
        <v>280</v>
      </c>
      <c r="C105" s="168">
        <v>147401</v>
      </c>
      <c r="D105" s="9">
        <v>84858653688</v>
      </c>
      <c r="E105" s="9">
        <v>405483</v>
      </c>
      <c r="F105" s="9">
        <v>1523448880633</v>
      </c>
      <c r="G105" s="9">
        <v>104836</v>
      </c>
      <c r="H105" s="9">
        <v>2260898982418</v>
      </c>
      <c r="I105" s="9">
        <v>15196</v>
      </c>
      <c r="J105" s="9">
        <v>1087486330567</v>
      </c>
      <c r="K105" s="9">
        <v>7377</v>
      </c>
      <c r="L105" s="9">
        <v>1048489519360</v>
      </c>
      <c r="M105" s="9">
        <v>4233</v>
      </c>
      <c r="N105" s="9">
        <v>1282716512553</v>
      </c>
      <c r="O105" s="9">
        <v>1874</v>
      </c>
      <c r="P105" s="9">
        <v>2812473059715</v>
      </c>
      <c r="Q105" s="48"/>
      <c r="R105" s="48"/>
      <c r="S105" s="48"/>
    </row>
    <row r="106" spans="2:19" ht="15" customHeight="1" x14ac:dyDescent="0.3">
      <c r="B106" s="8" t="s">
        <v>282</v>
      </c>
      <c r="C106" s="168">
        <v>117362</v>
      </c>
      <c r="D106" s="9">
        <v>67534683723</v>
      </c>
      <c r="E106" s="9">
        <v>316035</v>
      </c>
      <c r="F106" s="9">
        <v>1180576619426</v>
      </c>
      <c r="G106" s="9">
        <v>80980</v>
      </c>
      <c r="H106" s="9">
        <v>1743367993057</v>
      </c>
      <c r="I106" s="9">
        <v>11486</v>
      </c>
      <c r="J106" s="9">
        <v>821516723031</v>
      </c>
      <c r="K106" s="9">
        <v>5970</v>
      </c>
      <c r="L106" s="9">
        <v>850698941053</v>
      </c>
      <c r="M106" s="9">
        <v>3473</v>
      </c>
      <c r="N106" s="9">
        <v>1066255246288</v>
      </c>
      <c r="O106" s="9">
        <v>1495</v>
      </c>
      <c r="P106" s="9">
        <v>2377294054147</v>
      </c>
      <c r="Q106" s="48"/>
      <c r="R106" s="48"/>
      <c r="S106" s="48"/>
    </row>
    <row r="107" spans="2:19" ht="15" customHeight="1" x14ac:dyDescent="0.3">
      <c r="B107" s="8" t="s">
        <v>283</v>
      </c>
      <c r="C107" s="168">
        <v>132983</v>
      </c>
      <c r="D107" s="9">
        <v>76384627692</v>
      </c>
      <c r="E107" s="9">
        <v>360113</v>
      </c>
      <c r="F107" s="9">
        <v>1352521219484</v>
      </c>
      <c r="G107" s="9">
        <v>92572</v>
      </c>
      <c r="H107" s="9">
        <v>1995269941740</v>
      </c>
      <c r="I107" s="9">
        <v>12948</v>
      </c>
      <c r="J107" s="9">
        <v>928517376985</v>
      </c>
      <c r="K107" s="9">
        <v>6796</v>
      </c>
      <c r="L107" s="9">
        <v>964279230836</v>
      </c>
      <c r="M107" s="9">
        <v>3943</v>
      </c>
      <c r="N107" s="9">
        <v>1211382872024</v>
      </c>
      <c r="O107" s="9">
        <v>1702</v>
      </c>
      <c r="P107" s="9">
        <v>2855290176509</v>
      </c>
      <c r="Q107" s="48"/>
      <c r="R107" s="48"/>
      <c r="S107" s="48"/>
    </row>
    <row r="108" spans="2:19" ht="15" customHeight="1" x14ac:dyDescent="0.3">
      <c r="B108" s="8" t="s">
        <v>284</v>
      </c>
      <c r="C108" s="168">
        <v>130035</v>
      </c>
      <c r="D108" s="9">
        <v>74434346700</v>
      </c>
      <c r="E108" s="9">
        <v>339979</v>
      </c>
      <c r="F108" s="9">
        <v>1267222307319</v>
      </c>
      <c r="G108" s="9">
        <v>87033</v>
      </c>
      <c r="H108" s="9">
        <v>1880532190212</v>
      </c>
      <c r="I108" s="9">
        <v>12347</v>
      </c>
      <c r="J108" s="9">
        <v>885349518764</v>
      </c>
      <c r="K108" s="9">
        <v>6373</v>
      </c>
      <c r="L108" s="9">
        <v>902097554120</v>
      </c>
      <c r="M108" s="9">
        <v>3892</v>
      </c>
      <c r="N108" s="9">
        <v>1202759900758</v>
      </c>
      <c r="O108" s="9">
        <v>1635</v>
      </c>
      <c r="P108" s="9">
        <v>2584251707017</v>
      </c>
      <c r="Q108" s="48"/>
      <c r="R108" s="48"/>
      <c r="S108" s="48"/>
    </row>
    <row r="109" spans="2:19" ht="15" customHeight="1" x14ac:dyDescent="0.3">
      <c r="B109" s="8" t="s">
        <v>287</v>
      </c>
      <c r="C109" s="168">
        <v>123846</v>
      </c>
      <c r="D109" s="9">
        <v>71244343863</v>
      </c>
      <c r="E109" s="9">
        <v>326943</v>
      </c>
      <c r="F109" s="9">
        <v>1214728629830</v>
      </c>
      <c r="G109" s="9">
        <v>83439</v>
      </c>
      <c r="H109" s="9">
        <v>1799222676809</v>
      </c>
      <c r="I109" s="9">
        <v>12118</v>
      </c>
      <c r="J109" s="9">
        <v>868623229282</v>
      </c>
      <c r="K109" s="9">
        <v>6196</v>
      </c>
      <c r="L109" s="9">
        <v>882864355879</v>
      </c>
      <c r="M109" s="9">
        <v>3723</v>
      </c>
      <c r="N109" s="9">
        <v>1141311836466</v>
      </c>
      <c r="O109" s="9">
        <v>1568</v>
      </c>
      <c r="P109" s="9">
        <v>2206323455422</v>
      </c>
      <c r="Q109" s="48"/>
      <c r="R109" s="48"/>
      <c r="S109" s="48"/>
    </row>
    <row r="110" spans="2:19" ht="15" customHeight="1" x14ac:dyDescent="0.3">
      <c r="B110" s="8" t="s">
        <v>290</v>
      </c>
      <c r="C110" s="168">
        <v>133529</v>
      </c>
      <c r="D110" s="9">
        <v>77342223606</v>
      </c>
      <c r="E110" s="9">
        <v>373244</v>
      </c>
      <c r="F110" s="9">
        <v>1402974606511</v>
      </c>
      <c r="G110" s="9">
        <v>96387</v>
      </c>
      <c r="H110" s="9">
        <v>2084287340244</v>
      </c>
      <c r="I110" s="9">
        <v>13589</v>
      </c>
      <c r="J110" s="9">
        <v>979541288912</v>
      </c>
      <c r="K110" s="9">
        <v>7174</v>
      </c>
      <c r="L110" s="9">
        <v>1022693647030</v>
      </c>
      <c r="M110" s="9">
        <v>4127</v>
      </c>
      <c r="N110" s="9">
        <v>1274526321884</v>
      </c>
      <c r="O110" s="9">
        <v>1728</v>
      </c>
      <c r="P110" s="9">
        <v>2689769607967</v>
      </c>
      <c r="Q110" s="48"/>
      <c r="R110" s="48"/>
      <c r="S110" s="48"/>
    </row>
    <row r="111" spans="2:19" ht="15" customHeight="1" x14ac:dyDescent="0.3">
      <c r="B111" s="8" t="s">
        <v>291</v>
      </c>
      <c r="C111" s="168">
        <v>124412</v>
      </c>
      <c r="D111" s="9">
        <v>71927148333</v>
      </c>
      <c r="E111" s="9">
        <v>345274</v>
      </c>
      <c r="F111" s="9">
        <v>1295175602615</v>
      </c>
      <c r="G111" s="9">
        <v>89900</v>
      </c>
      <c r="H111" s="9">
        <v>1941020145989</v>
      </c>
      <c r="I111" s="9">
        <v>12974</v>
      </c>
      <c r="J111" s="9">
        <v>935078526853</v>
      </c>
      <c r="K111" s="9">
        <v>6881</v>
      </c>
      <c r="L111" s="9">
        <v>980752348193</v>
      </c>
      <c r="M111" s="9">
        <v>3931</v>
      </c>
      <c r="N111" s="9">
        <v>1205228845413</v>
      </c>
      <c r="O111" s="9">
        <v>1687</v>
      </c>
      <c r="P111" s="9">
        <v>2424709814324</v>
      </c>
      <c r="Q111" s="48"/>
      <c r="R111" s="48"/>
      <c r="S111" s="48"/>
    </row>
    <row r="112" spans="2:19" ht="15" customHeight="1" x14ac:dyDescent="0.3">
      <c r="B112" s="8" t="s">
        <v>292</v>
      </c>
      <c r="C112" s="168">
        <v>116600</v>
      </c>
      <c r="D112" s="9">
        <v>67728975120</v>
      </c>
      <c r="E112" s="9">
        <v>334681</v>
      </c>
      <c r="F112" s="9">
        <v>1259244542092</v>
      </c>
      <c r="G112" s="9">
        <v>87214</v>
      </c>
      <c r="H112" s="9">
        <v>1880858507187</v>
      </c>
      <c r="I112" s="9">
        <v>12409</v>
      </c>
      <c r="J112" s="9">
        <v>895142589824</v>
      </c>
      <c r="K112" s="9">
        <v>6368</v>
      </c>
      <c r="L112" s="9">
        <v>906346768822</v>
      </c>
      <c r="M112" s="9">
        <v>3695</v>
      </c>
      <c r="N112" s="9">
        <v>1126960926386</v>
      </c>
      <c r="O112" s="9">
        <v>1569</v>
      </c>
      <c r="P112" s="9">
        <v>2243413276573</v>
      </c>
      <c r="Q112" s="48"/>
      <c r="R112" s="48"/>
      <c r="S112" s="48"/>
    </row>
    <row r="113" spans="2:19" ht="15" customHeight="1" x14ac:dyDescent="0.3">
      <c r="B113" s="8" t="s">
        <v>293</v>
      </c>
      <c r="C113" s="168">
        <v>119839</v>
      </c>
      <c r="D113" s="9">
        <v>69659543062</v>
      </c>
      <c r="E113" s="9">
        <v>341690</v>
      </c>
      <c r="F113" s="9">
        <v>1291230999736</v>
      </c>
      <c r="G113" s="9">
        <v>89111</v>
      </c>
      <c r="H113" s="9">
        <v>1919685605634</v>
      </c>
      <c r="I113" s="9">
        <v>13046</v>
      </c>
      <c r="J113" s="9">
        <v>942800839084</v>
      </c>
      <c r="K113" s="9">
        <v>6674</v>
      </c>
      <c r="L113" s="9">
        <v>943860047218</v>
      </c>
      <c r="M113" s="9">
        <v>3877</v>
      </c>
      <c r="N113" s="9">
        <v>1197691785242</v>
      </c>
      <c r="O113" s="9">
        <v>1665</v>
      </c>
      <c r="P113" s="9">
        <v>2718916317220</v>
      </c>
      <c r="Q113" s="48"/>
      <c r="R113" s="48"/>
      <c r="S113" s="48"/>
    </row>
    <row r="114" spans="2:19" ht="15" customHeight="1" x14ac:dyDescent="0.3">
      <c r="B114" s="8" t="s">
        <v>294</v>
      </c>
      <c r="C114" s="168">
        <v>117669</v>
      </c>
      <c r="D114" s="9">
        <v>67974987913</v>
      </c>
      <c r="E114" s="9">
        <v>335835</v>
      </c>
      <c r="F114" s="9">
        <v>1270685051697</v>
      </c>
      <c r="G114" s="9">
        <v>88905</v>
      </c>
      <c r="H114" s="9">
        <v>1923608775321</v>
      </c>
      <c r="I114" s="9">
        <v>13090</v>
      </c>
      <c r="J114" s="9">
        <v>943579450808</v>
      </c>
      <c r="K114" s="9">
        <v>6963</v>
      </c>
      <c r="L114" s="9">
        <v>995425126920</v>
      </c>
      <c r="M114" s="9">
        <v>4086</v>
      </c>
      <c r="N114" s="9">
        <v>1272532006042</v>
      </c>
      <c r="O114" s="9">
        <v>2026</v>
      </c>
      <c r="P114" s="9">
        <v>2988011125224</v>
      </c>
      <c r="Q114" s="48"/>
      <c r="R114" s="48"/>
      <c r="S114" s="48"/>
    </row>
    <row r="115" spans="2:19" ht="15" customHeight="1" x14ac:dyDescent="0.3">
      <c r="B115" s="8" t="s">
        <v>301</v>
      </c>
      <c r="C115" s="168">
        <v>107847</v>
      </c>
      <c r="D115" s="9">
        <v>63269616421</v>
      </c>
      <c r="E115" s="9">
        <v>338918</v>
      </c>
      <c r="F115" s="9">
        <v>1297324882317</v>
      </c>
      <c r="G115" s="9">
        <v>93450</v>
      </c>
      <c r="H115" s="9">
        <v>2013867466264</v>
      </c>
      <c r="I115" s="9">
        <v>13333</v>
      </c>
      <c r="J115" s="9">
        <v>953496848951</v>
      </c>
      <c r="K115" s="9">
        <v>6540</v>
      </c>
      <c r="L115" s="9">
        <v>923645253750</v>
      </c>
      <c r="M115" s="9">
        <v>3749</v>
      </c>
      <c r="N115" s="9">
        <v>1155385819833</v>
      </c>
      <c r="O115" s="9">
        <v>1641</v>
      </c>
      <c r="P115" s="9">
        <v>2552910942320</v>
      </c>
      <c r="Q115" s="48"/>
      <c r="R115" s="48"/>
      <c r="S115" s="48"/>
    </row>
    <row r="116" spans="2:19" ht="15" customHeight="1" x14ac:dyDescent="0.3">
      <c r="B116" s="8" t="s">
        <v>306</v>
      </c>
      <c r="C116" s="168">
        <v>95991</v>
      </c>
      <c r="D116" s="9">
        <v>56306439872</v>
      </c>
      <c r="E116" s="9">
        <v>292683</v>
      </c>
      <c r="F116" s="9">
        <v>1113973796848</v>
      </c>
      <c r="G116" s="9">
        <v>78505</v>
      </c>
      <c r="H116" s="9">
        <v>1688487418915</v>
      </c>
      <c r="I116" s="9">
        <v>11215</v>
      </c>
      <c r="J116" s="9">
        <v>802044874610</v>
      </c>
      <c r="K116" s="9">
        <v>5753</v>
      </c>
      <c r="L116" s="9">
        <v>816662377095</v>
      </c>
      <c r="M116" s="9">
        <v>3222</v>
      </c>
      <c r="N116" s="9">
        <v>994409372707</v>
      </c>
      <c r="O116" s="9">
        <v>1373</v>
      </c>
      <c r="P116" s="9">
        <v>2468347198207</v>
      </c>
      <c r="Q116" s="48"/>
      <c r="R116" s="48"/>
      <c r="S116" s="48"/>
    </row>
    <row r="117" spans="2:19" ht="15" customHeight="1" x14ac:dyDescent="0.3">
      <c r="B117" s="8" t="s">
        <v>307</v>
      </c>
      <c r="C117" s="168">
        <v>117322</v>
      </c>
      <c r="D117" s="9">
        <v>68712735008</v>
      </c>
      <c r="E117" s="9">
        <v>355063</v>
      </c>
      <c r="F117" s="9">
        <v>1349260988159</v>
      </c>
      <c r="G117" s="9">
        <v>94553</v>
      </c>
      <c r="H117" s="9">
        <v>2034814180290</v>
      </c>
      <c r="I117" s="9">
        <v>13697</v>
      </c>
      <c r="J117" s="9">
        <v>981583793843</v>
      </c>
      <c r="K117" s="9">
        <v>6976</v>
      </c>
      <c r="L117" s="9">
        <v>987101452930</v>
      </c>
      <c r="M117" s="9">
        <v>4112</v>
      </c>
      <c r="N117" s="9">
        <v>1261289243269</v>
      </c>
      <c r="O117" s="9">
        <v>1779</v>
      </c>
      <c r="P117" s="9">
        <v>2808708920109</v>
      </c>
      <c r="Q117" s="48"/>
      <c r="R117" s="48"/>
      <c r="S117" s="48"/>
    </row>
    <row r="118" spans="2:19" ht="15" customHeight="1" x14ac:dyDescent="0.3">
      <c r="B118" s="8" t="s">
        <v>308</v>
      </c>
      <c r="C118" s="168">
        <v>91932</v>
      </c>
      <c r="D118" s="9">
        <v>54014018442</v>
      </c>
      <c r="E118" s="9">
        <v>284316</v>
      </c>
      <c r="F118" s="9">
        <v>1083051700852</v>
      </c>
      <c r="G118" s="9">
        <v>77137</v>
      </c>
      <c r="H118" s="9">
        <v>1664425407116</v>
      </c>
      <c r="I118" s="9">
        <v>10900</v>
      </c>
      <c r="J118" s="9">
        <v>778491309611</v>
      </c>
      <c r="K118" s="9">
        <v>5544</v>
      </c>
      <c r="L118" s="9">
        <v>785352259315</v>
      </c>
      <c r="M118" s="9">
        <v>3418</v>
      </c>
      <c r="N118" s="9">
        <v>1047560443410</v>
      </c>
      <c r="O118" s="9">
        <v>1455</v>
      </c>
      <c r="P118" s="9">
        <v>2224216083279</v>
      </c>
      <c r="Q118" s="48"/>
      <c r="R118" s="48"/>
      <c r="S118" s="48"/>
    </row>
    <row r="119" spans="2:19" ht="15" customHeight="1" x14ac:dyDescent="0.3">
      <c r="B119" s="8" t="s">
        <v>309</v>
      </c>
      <c r="C119" s="168">
        <v>91486</v>
      </c>
      <c r="D119" s="9">
        <v>53864381798</v>
      </c>
      <c r="E119" s="9">
        <v>281284</v>
      </c>
      <c r="F119" s="9">
        <v>1071407288838</v>
      </c>
      <c r="G119" s="9">
        <v>75873</v>
      </c>
      <c r="H119" s="9">
        <v>1631351473644</v>
      </c>
      <c r="I119" s="9">
        <v>10617</v>
      </c>
      <c r="J119" s="9">
        <v>757887648684</v>
      </c>
      <c r="K119" s="9">
        <v>5527</v>
      </c>
      <c r="L119" s="9">
        <v>782807908885</v>
      </c>
      <c r="M119" s="9">
        <v>3149</v>
      </c>
      <c r="N119" s="9">
        <v>966125439180</v>
      </c>
      <c r="O119" s="9">
        <v>1411</v>
      </c>
      <c r="P119" s="9">
        <v>2439259268979</v>
      </c>
      <c r="Q119" s="48"/>
      <c r="R119" s="48"/>
      <c r="S119" s="48"/>
    </row>
    <row r="120" spans="2:19" ht="15" customHeight="1" x14ac:dyDescent="0.3">
      <c r="B120" s="8" t="s">
        <v>314</v>
      </c>
      <c r="C120" s="168">
        <v>106002</v>
      </c>
      <c r="D120" s="9">
        <v>62162965804</v>
      </c>
      <c r="E120" s="9">
        <v>318552</v>
      </c>
      <c r="F120" s="9">
        <v>1210213342822</v>
      </c>
      <c r="G120" s="9">
        <v>85180</v>
      </c>
      <c r="H120" s="9">
        <v>1832526424611</v>
      </c>
      <c r="I120" s="9">
        <v>12024</v>
      </c>
      <c r="J120" s="9">
        <v>860527979884</v>
      </c>
      <c r="K120" s="9">
        <v>6241</v>
      </c>
      <c r="L120" s="9">
        <v>884105013336</v>
      </c>
      <c r="M120" s="9">
        <v>3604</v>
      </c>
      <c r="N120" s="9">
        <v>1100187107838</v>
      </c>
      <c r="O120" s="9">
        <v>1519</v>
      </c>
      <c r="P120" s="9">
        <v>2288900198435</v>
      </c>
      <c r="Q120" s="48"/>
      <c r="R120" s="48"/>
      <c r="S120" s="48"/>
    </row>
    <row r="121" spans="2:19" ht="15" customHeight="1" x14ac:dyDescent="0.3">
      <c r="B121" s="8" t="s">
        <v>315</v>
      </c>
      <c r="C121" s="168">
        <v>105152</v>
      </c>
      <c r="D121" s="9">
        <v>61720030042</v>
      </c>
      <c r="E121" s="9">
        <v>322572</v>
      </c>
      <c r="F121" s="9">
        <v>1226242052063</v>
      </c>
      <c r="G121" s="9">
        <v>85512</v>
      </c>
      <c r="H121" s="9">
        <v>1841753196790</v>
      </c>
      <c r="I121" s="9">
        <v>12127</v>
      </c>
      <c r="J121" s="9">
        <v>866980264943</v>
      </c>
      <c r="K121" s="9">
        <v>6078</v>
      </c>
      <c r="L121" s="9">
        <v>866979359209</v>
      </c>
      <c r="M121" s="9">
        <v>3564</v>
      </c>
      <c r="N121" s="9">
        <v>1083709695451</v>
      </c>
      <c r="O121" s="9">
        <v>1494</v>
      </c>
      <c r="P121" s="9">
        <v>2220633528680</v>
      </c>
      <c r="Q121" s="48"/>
      <c r="R121" s="48"/>
      <c r="S121" s="48"/>
    </row>
    <row r="122" spans="2:19" ht="15" customHeight="1" x14ac:dyDescent="0.3">
      <c r="B122" s="8" t="s">
        <v>316</v>
      </c>
      <c r="C122" s="168">
        <v>103504</v>
      </c>
      <c r="D122" s="9">
        <v>60718141759</v>
      </c>
      <c r="E122" s="9">
        <v>318082</v>
      </c>
      <c r="F122" s="9">
        <v>1210467587629</v>
      </c>
      <c r="G122" s="9">
        <v>85120</v>
      </c>
      <c r="H122" s="9">
        <v>1834520770131</v>
      </c>
      <c r="I122" s="9">
        <v>12103</v>
      </c>
      <c r="J122" s="9">
        <v>864153330465</v>
      </c>
      <c r="K122" s="9">
        <v>6092</v>
      </c>
      <c r="L122" s="9">
        <v>870230950281</v>
      </c>
      <c r="M122" s="9">
        <v>3672</v>
      </c>
      <c r="N122" s="9">
        <v>1123676503462</v>
      </c>
      <c r="O122" s="9">
        <v>1404</v>
      </c>
      <c r="P122" s="9">
        <v>2009457557274</v>
      </c>
      <c r="Q122" s="48"/>
      <c r="R122" s="48"/>
      <c r="S122" s="48"/>
    </row>
    <row r="123" spans="2:19" ht="15" customHeight="1" x14ac:dyDescent="0.3">
      <c r="B123" s="8" t="s">
        <v>317</v>
      </c>
      <c r="C123" s="168">
        <v>95056</v>
      </c>
      <c r="D123" s="9">
        <v>56094807154</v>
      </c>
      <c r="E123" s="9">
        <v>293712</v>
      </c>
      <c r="F123" s="9">
        <v>1119462359361</v>
      </c>
      <c r="G123" s="9">
        <v>78714</v>
      </c>
      <c r="H123" s="9">
        <v>1697480577458</v>
      </c>
      <c r="I123" s="9">
        <v>11107</v>
      </c>
      <c r="J123" s="9">
        <v>793005188518</v>
      </c>
      <c r="K123" s="9">
        <v>5695</v>
      </c>
      <c r="L123" s="9">
        <v>807014508341</v>
      </c>
      <c r="M123" s="9">
        <v>3171</v>
      </c>
      <c r="N123" s="9">
        <v>970821998238</v>
      </c>
      <c r="O123" s="9">
        <v>1313</v>
      </c>
      <c r="P123" s="9">
        <v>1761397906463</v>
      </c>
      <c r="Q123" s="48"/>
      <c r="R123" s="48"/>
      <c r="S123" s="48"/>
    </row>
    <row r="124" spans="2:19" ht="15" customHeight="1" x14ac:dyDescent="0.3">
      <c r="B124" s="8" t="s">
        <v>318</v>
      </c>
      <c r="C124" s="168">
        <v>109644</v>
      </c>
      <c r="D124" s="9">
        <v>65047377594</v>
      </c>
      <c r="E124" s="9">
        <v>354309</v>
      </c>
      <c r="F124" s="9">
        <v>1356922461402</v>
      </c>
      <c r="G124" s="9">
        <v>95672</v>
      </c>
      <c r="H124" s="9">
        <v>2048304432078</v>
      </c>
      <c r="I124" s="9">
        <v>13206</v>
      </c>
      <c r="J124" s="9">
        <v>943182438424</v>
      </c>
      <c r="K124" s="9">
        <v>6613</v>
      </c>
      <c r="L124" s="9">
        <v>938704341321</v>
      </c>
      <c r="M124" s="9">
        <v>3663</v>
      </c>
      <c r="N124" s="9">
        <v>1110991966296</v>
      </c>
      <c r="O124" s="9">
        <v>1529</v>
      </c>
      <c r="P124" s="9">
        <v>2198629810249</v>
      </c>
      <c r="Q124" s="48"/>
      <c r="R124" s="48"/>
      <c r="S124" s="48"/>
    </row>
    <row r="125" spans="2:19" ht="15" customHeight="1" x14ac:dyDescent="0.3">
      <c r="B125" s="8" t="s">
        <v>319</v>
      </c>
      <c r="C125" s="168">
        <v>101213</v>
      </c>
      <c r="D125" s="9">
        <v>59546043524</v>
      </c>
      <c r="E125" s="9">
        <v>319405</v>
      </c>
      <c r="F125" s="9">
        <v>1225237419819</v>
      </c>
      <c r="G125" s="9">
        <v>87877</v>
      </c>
      <c r="H125" s="9">
        <v>1887295959835</v>
      </c>
      <c r="I125" s="9">
        <v>12141</v>
      </c>
      <c r="J125" s="9">
        <v>867897212270</v>
      </c>
      <c r="K125" s="9">
        <v>6009</v>
      </c>
      <c r="L125" s="9">
        <v>854136654963</v>
      </c>
      <c r="M125" s="9">
        <v>3505</v>
      </c>
      <c r="N125" s="9">
        <v>1077726022227</v>
      </c>
      <c r="O125" s="9">
        <v>1405</v>
      </c>
      <c r="P125" s="9">
        <v>2195243848799</v>
      </c>
      <c r="Q125" s="48"/>
      <c r="R125" s="48"/>
      <c r="S125" s="48"/>
    </row>
    <row r="126" spans="2:19" ht="15" customHeight="1" x14ac:dyDescent="0.3">
      <c r="B126" s="8" t="s">
        <v>320</v>
      </c>
      <c r="C126" s="168">
        <v>93178</v>
      </c>
      <c r="D126" s="9">
        <v>54960714776</v>
      </c>
      <c r="E126" s="9">
        <v>298965</v>
      </c>
      <c r="F126" s="9">
        <v>1148756360670</v>
      </c>
      <c r="G126" s="9">
        <v>83002</v>
      </c>
      <c r="H126" s="9">
        <v>1779938875717</v>
      </c>
      <c r="I126" s="9">
        <v>11679</v>
      </c>
      <c r="J126" s="9">
        <v>833325739744</v>
      </c>
      <c r="K126" s="9">
        <v>5886</v>
      </c>
      <c r="L126" s="9">
        <v>836864867898</v>
      </c>
      <c r="M126" s="9">
        <v>3423</v>
      </c>
      <c r="N126" s="9">
        <v>1051339166329</v>
      </c>
      <c r="O126" s="9">
        <v>1448</v>
      </c>
      <c r="P126" s="9">
        <v>2251734970757</v>
      </c>
      <c r="Q126" s="48"/>
      <c r="R126" s="48"/>
      <c r="S126" s="48"/>
    </row>
    <row r="127" spans="2:19" ht="15" customHeight="1" x14ac:dyDescent="0.3">
      <c r="B127" s="8" t="s">
        <v>343</v>
      </c>
      <c r="C127" s="168">
        <v>97625</v>
      </c>
      <c r="D127" s="9">
        <v>57882964615</v>
      </c>
      <c r="E127" s="9">
        <v>332378</v>
      </c>
      <c r="F127" s="9">
        <v>1296022955536</v>
      </c>
      <c r="G127" s="9">
        <v>96338</v>
      </c>
      <c r="H127" s="9">
        <v>2071139289419</v>
      </c>
      <c r="I127" s="9">
        <v>13311</v>
      </c>
      <c r="J127" s="9">
        <v>951299306510</v>
      </c>
      <c r="K127" s="9">
        <v>6573</v>
      </c>
      <c r="L127" s="9">
        <v>930823948741</v>
      </c>
      <c r="M127" s="9">
        <v>3692</v>
      </c>
      <c r="N127" s="9">
        <v>1117490123486</v>
      </c>
      <c r="O127" s="9">
        <v>1668</v>
      </c>
      <c r="P127" s="9">
        <v>2877507121759</v>
      </c>
      <c r="Q127" s="48"/>
      <c r="R127" s="48"/>
      <c r="S127" s="48"/>
    </row>
    <row r="128" spans="2:19" ht="15" customHeight="1" x14ac:dyDescent="0.3">
      <c r="B128" s="8" t="s">
        <v>344</v>
      </c>
      <c r="C128" s="168">
        <v>88505</v>
      </c>
      <c r="D128" s="9">
        <v>52604033994</v>
      </c>
      <c r="E128" s="9">
        <v>297304</v>
      </c>
      <c r="F128" s="9">
        <v>1156342666268</v>
      </c>
      <c r="G128" s="9">
        <v>85426</v>
      </c>
      <c r="H128" s="9">
        <v>1835463550936</v>
      </c>
      <c r="I128" s="9">
        <v>12043</v>
      </c>
      <c r="J128" s="9">
        <v>854950030416</v>
      </c>
      <c r="K128" s="9">
        <v>5714</v>
      </c>
      <c r="L128" s="9">
        <v>811675444266</v>
      </c>
      <c r="M128" s="9">
        <v>3334</v>
      </c>
      <c r="N128" s="9">
        <v>1001678414640</v>
      </c>
      <c r="O128" s="9">
        <v>1386</v>
      </c>
      <c r="P128" s="9">
        <v>2083486454765</v>
      </c>
      <c r="Q128" s="48"/>
      <c r="R128" s="48"/>
      <c r="S128" s="48"/>
    </row>
    <row r="129" spans="2:19" ht="15" customHeight="1" x14ac:dyDescent="0.3">
      <c r="B129" s="8" t="s">
        <v>345</v>
      </c>
      <c r="C129" s="168">
        <v>82990</v>
      </c>
      <c r="D129" s="9">
        <v>49366655154</v>
      </c>
      <c r="E129" s="9">
        <v>279790</v>
      </c>
      <c r="F129" s="9">
        <v>1083020133263</v>
      </c>
      <c r="G129" s="9">
        <v>79926</v>
      </c>
      <c r="H129" s="9">
        <v>1723040572157</v>
      </c>
      <c r="I129" s="9">
        <v>11076</v>
      </c>
      <c r="J129" s="9">
        <v>787564538628</v>
      </c>
      <c r="K129" s="9">
        <v>5483</v>
      </c>
      <c r="L129" s="9">
        <v>776295064249</v>
      </c>
      <c r="M129" s="9">
        <v>3036</v>
      </c>
      <c r="N129" s="9">
        <v>915120163365</v>
      </c>
      <c r="O129" s="9">
        <v>1261</v>
      </c>
      <c r="P129" s="9">
        <v>2211800109535</v>
      </c>
      <c r="Q129" s="48"/>
      <c r="R129" s="48"/>
      <c r="S129" s="48"/>
    </row>
    <row r="130" spans="2:19" ht="15" customHeight="1" x14ac:dyDescent="0.3">
      <c r="B130" s="8" t="s">
        <v>346</v>
      </c>
      <c r="C130" s="168">
        <v>94087</v>
      </c>
      <c r="D130" s="9">
        <v>56039018649</v>
      </c>
      <c r="E130" s="9">
        <v>332835</v>
      </c>
      <c r="F130" s="9">
        <v>1304727583490</v>
      </c>
      <c r="G130" s="9">
        <v>95466</v>
      </c>
      <c r="H130" s="9">
        <v>2047505658827</v>
      </c>
      <c r="I130" s="9">
        <v>12900</v>
      </c>
      <c r="J130" s="9">
        <v>919021420425</v>
      </c>
      <c r="K130" s="9">
        <v>6553</v>
      </c>
      <c r="L130" s="9">
        <v>928371562474</v>
      </c>
      <c r="M130" s="9">
        <v>3505</v>
      </c>
      <c r="N130" s="9">
        <v>1064157114876</v>
      </c>
      <c r="O130" s="9">
        <v>1531</v>
      </c>
      <c r="P130" s="9">
        <v>2656301459701</v>
      </c>
      <c r="Q130" s="48"/>
      <c r="R130" s="48"/>
      <c r="S130" s="48"/>
    </row>
    <row r="131" spans="2:19" ht="15" customHeight="1" x14ac:dyDescent="0.3">
      <c r="B131" s="8" t="s">
        <v>347</v>
      </c>
      <c r="C131" s="168">
        <v>88724</v>
      </c>
      <c r="D131" s="9">
        <v>52788236973</v>
      </c>
      <c r="E131" s="9">
        <v>300439</v>
      </c>
      <c r="F131" s="9">
        <v>1167070584469</v>
      </c>
      <c r="G131" s="9">
        <v>85126</v>
      </c>
      <c r="H131" s="9">
        <v>1829258117365</v>
      </c>
      <c r="I131" s="9">
        <v>11574</v>
      </c>
      <c r="J131" s="9">
        <v>829611857376</v>
      </c>
      <c r="K131" s="9">
        <v>5967</v>
      </c>
      <c r="L131" s="9">
        <v>845677413744</v>
      </c>
      <c r="M131" s="9">
        <v>3444</v>
      </c>
      <c r="N131" s="9">
        <v>1044157691998</v>
      </c>
      <c r="O131" s="9">
        <v>1493</v>
      </c>
      <c r="P131" s="9">
        <v>2239545136783</v>
      </c>
      <c r="Q131" s="48"/>
      <c r="R131" s="48"/>
      <c r="S131" s="48"/>
    </row>
    <row r="132" spans="2:19" ht="15" customHeight="1" x14ac:dyDescent="0.3">
      <c r="B132" s="8" t="s">
        <v>348</v>
      </c>
      <c r="C132" s="168">
        <v>82855</v>
      </c>
      <c r="D132" s="9">
        <v>49217156643</v>
      </c>
      <c r="E132" s="9">
        <v>273510</v>
      </c>
      <c r="F132" s="9">
        <v>1055421713102</v>
      </c>
      <c r="G132" s="9">
        <v>77536</v>
      </c>
      <c r="H132" s="9">
        <v>1665425715657</v>
      </c>
      <c r="I132" s="9">
        <v>10580</v>
      </c>
      <c r="J132" s="9">
        <v>754485443060</v>
      </c>
      <c r="K132" s="9">
        <v>5397</v>
      </c>
      <c r="L132" s="9">
        <v>769903495915</v>
      </c>
      <c r="M132" s="9">
        <v>2960</v>
      </c>
      <c r="N132" s="9">
        <v>903554440009</v>
      </c>
      <c r="O132" s="9">
        <v>1325</v>
      </c>
      <c r="P132" s="9">
        <v>2314783898406</v>
      </c>
      <c r="Q132" s="48"/>
      <c r="R132" s="48"/>
      <c r="S132" s="48"/>
    </row>
    <row r="133" spans="2:19" ht="15" customHeight="1" x14ac:dyDescent="0.3">
      <c r="B133" s="8" t="s">
        <v>349</v>
      </c>
      <c r="C133" s="168">
        <v>95018</v>
      </c>
      <c r="D133" s="9">
        <v>56908452380</v>
      </c>
      <c r="E133" s="9">
        <v>332669</v>
      </c>
      <c r="F133" s="9">
        <v>1292618231051</v>
      </c>
      <c r="G133" s="9">
        <v>94700</v>
      </c>
      <c r="H133" s="9">
        <v>2029002923512</v>
      </c>
      <c r="I133" s="9">
        <v>12733</v>
      </c>
      <c r="J133" s="9">
        <v>905508677913</v>
      </c>
      <c r="K133" s="9">
        <v>6346</v>
      </c>
      <c r="L133" s="9">
        <v>901750591071</v>
      </c>
      <c r="M133" s="9">
        <v>3550</v>
      </c>
      <c r="N133" s="9">
        <v>1077238442973</v>
      </c>
      <c r="O133" s="9">
        <v>1580</v>
      </c>
      <c r="P133" s="9">
        <v>2554033452109</v>
      </c>
      <c r="Q133" s="48"/>
      <c r="R133" s="48"/>
      <c r="S133" s="48"/>
    </row>
    <row r="134" spans="2:19" ht="15" customHeight="1" x14ac:dyDescent="0.3">
      <c r="B134" s="8" t="s">
        <v>350</v>
      </c>
      <c r="C134" s="168">
        <v>86157</v>
      </c>
      <c r="D134" s="9">
        <v>51299280715</v>
      </c>
      <c r="E134" s="9">
        <v>296118</v>
      </c>
      <c r="F134" s="9">
        <v>1147433928332</v>
      </c>
      <c r="G134" s="9">
        <v>83606</v>
      </c>
      <c r="H134" s="9">
        <v>1795218285923</v>
      </c>
      <c r="I134" s="9">
        <v>11570</v>
      </c>
      <c r="J134" s="9">
        <v>825795039762</v>
      </c>
      <c r="K134" s="9">
        <v>5766</v>
      </c>
      <c r="L134" s="9">
        <v>822210771492</v>
      </c>
      <c r="M134" s="9">
        <v>3309</v>
      </c>
      <c r="N134" s="9">
        <v>995498030483</v>
      </c>
      <c r="O134" s="9">
        <v>1452</v>
      </c>
      <c r="P134" s="9">
        <v>2485923118686</v>
      </c>
      <c r="Q134" s="48"/>
      <c r="R134" s="48"/>
      <c r="S134" s="48"/>
    </row>
    <row r="135" spans="2:19" ht="15" customHeight="1" x14ac:dyDescent="0.3">
      <c r="B135" s="8" t="s">
        <v>351</v>
      </c>
      <c r="C135" s="168">
        <v>81246</v>
      </c>
      <c r="D135" s="9">
        <v>48419873841</v>
      </c>
      <c r="E135" s="9">
        <v>279330</v>
      </c>
      <c r="F135" s="9">
        <v>1086907998668</v>
      </c>
      <c r="G135" s="9">
        <v>80203</v>
      </c>
      <c r="H135" s="9">
        <v>1724725919653</v>
      </c>
      <c r="I135" s="9">
        <v>10883</v>
      </c>
      <c r="J135" s="9">
        <v>775802020832</v>
      </c>
      <c r="K135" s="9">
        <v>5484</v>
      </c>
      <c r="L135" s="9">
        <v>775770069652</v>
      </c>
      <c r="M135" s="9">
        <v>3082</v>
      </c>
      <c r="N135" s="9">
        <v>932112886940</v>
      </c>
      <c r="O135" s="9">
        <v>1455</v>
      </c>
      <c r="P135" s="9">
        <v>2390991005648</v>
      </c>
      <c r="Q135" s="48"/>
      <c r="R135" s="48"/>
      <c r="S135" s="48"/>
    </row>
    <row r="136" spans="2:19" ht="15" customHeight="1" x14ac:dyDescent="0.3">
      <c r="B136" s="8" t="s">
        <v>356</v>
      </c>
      <c r="C136" s="168">
        <v>94656</v>
      </c>
      <c r="D136" s="9">
        <v>56871118238</v>
      </c>
      <c r="E136" s="9">
        <v>344110</v>
      </c>
      <c r="F136" s="9">
        <v>1348946280869</v>
      </c>
      <c r="G136" s="9">
        <v>99009</v>
      </c>
      <c r="H136" s="9">
        <v>2123781753390</v>
      </c>
      <c r="I136" s="9">
        <v>13476</v>
      </c>
      <c r="J136" s="9">
        <v>958315981959</v>
      </c>
      <c r="K136" s="9">
        <v>6697</v>
      </c>
      <c r="L136" s="9">
        <v>948349663292</v>
      </c>
      <c r="M136" s="9">
        <v>3793</v>
      </c>
      <c r="N136" s="9">
        <v>1136372803899</v>
      </c>
      <c r="O136" s="9">
        <v>1615</v>
      </c>
      <c r="P136" s="9">
        <v>2494633478481</v>
      </c>
      <c r="Q136" s="48"/>
      <c r="R136" s="48"/>
      <c r="S136" s="48"/>
    </row>
    <row r="137" spans="2:19" ht="15" customHeight="1" x14ac:dyDescent="0.3">
      <c r="B137" s="8" t="s">
        <v>360</v>
      </c>
      <c r="C137" s="168">
        <v>81024</v>
      </c>
      <c r="D137" s="9">
        <v>48472623363</v>
      </c>
      <c r="E137" s="9">
        <v>288841</v>
      </c>
      <c r="F137" s="9">
        <v>1129455834666</v>
      </c>
      <c r="G137" s="9">
        <v>84680</v>
      </c>
      <c r="H137" s="9">
        <v>1821742068127</v>
      </c>
      <c r="I137" s="9">
        <v>11752</v>
      </c>
      <c r="J137" s="9">
        <v>837552057934</v>
      </c>
      <c r="K137" s="9">
        <v>5837</v>
      </c>
      <c r="L137" s="9">
        <v>827441951000</v>
      </c>
      <c r="M137" s="9">
        <v>3359</v>
      </c>
      <c r="N137" s="9">
        <v>1009320512380</v>
      </c>
      <c r="O137" s="9">
        <v>1463</v>
      </c>
      <c r="P137" s="9">
        <v>2162082837833</v>
      </c>
      <c r="Q137" s="48"/>
      <c r="R137" s="48"/>
      <c r="S137" s="48"/>
    </row>
    <row r="138" spans="2:19" ht="15" customHeight="1" x14ac:dyDescent="0.3">
      <c r="B138" s="8" t="s">
        <v>376</v>
      </c>
      <c r="C138" s="168">
        <v>82980</v>
      </c>
      <c r="D138" s="9">
        <v>50009109691</v>
      </c>
      <c r="E138" s="9">
        <v>317834</v>
      </c>
      <c r="F138" s="9">
        <v>1254528238734</v>
      </c>
      <c r="G138" s="9">
        <v>94002</v>
      </c>
      <c r="H138" s="9">
        <v>2017852396271</v>
      </c>
      <c r="I138" s="9">
        <v>12877</v>
      </c>
      <c r="J138" s="9">
        <v>915531706828</v>
      </c>
      <c r="K138" s="9">
        <v>6482</v>
      </c>
      <c r="L138" s="9">
        <v>910266661358</v>
      </c>
      <c r="M138" s="9">
        <v>3640</v>
      </c>
      <c r="N138" s="9">
        <v>1107212699997</v>
      </c>
      <c r="O138" s="9">
        <v>1578</v>
      </c>
      <c r="P138" s="9">
        <v>2493460535281</v>
      </c>
      <c r="Q138" s="48"/>
      <c r="R138" s="48"/>
      <c r="S138" s="48"/>
    </row>
    <row r="139" spans="2:19" ht="15" customHeight="1" x14ac:dyDescent="0.3">
      <c r="B139" s="8" t="s">
        <v>377</v>
      </c>
      <c r="C139" s="168">
        <v>71376</v>
      </c>
      <c r="D139" s="9">
        <v>42885866821</v>
      </c>
      <c r="E139" s="9">
        <v>295284</v>
      </c>
      <c r="F139" s="9">
        <v>1185479822982</v>
      </c>
      <c r="G139" s="9">
        <v>92668</v>
      </c>
      <c r="H139" s="9">
        <v>2000712976540</v>
      </c>
      <c r="I139" s="9">
        <v>12839</v>
      </c>
      <c r="J139" s="9">
        <v>914848698902</v>
      </c>
      <c r="K139" s="9">
        <v>6302</v>
      </c>
      <c r="L139" s="9">
        <v>890597085313</v>
      </c>
      <c r="M139" s="9">
        <v>3420</v>
      </c>
      <c r="N139" s="9">
        <v>1032428611327</v>
      </c>
      <c r="O139" s="9">
        <v>1488</v>
      </c>
      <c r="P139" s="9">
        <v>2262665668758</v>
      </c>
      <c r="Q139" s="48"/>
      <c r="R139" s="48"/>
      <c r="S139" s="48"/>
    </row>
    <row r="140" spans="2:19" ht="15" customHeight="1" x14ac:dyDescent="0.3">
      <c r="B140" s="8" t="s">
        <v>399</v>
      </c>
      <c r="C140" s="168">
        <v>66363</v>
      </c>
      <c r="D140" s="9">
        <v>39752315183</v>
      </c>
      <c r="E140" s="9">
        <v>268645</v>
      </c>
      <c r="F140" s="9">
        <v>1071552251181</v>
      </c>
      <c r="G140" s="9">
        <v>83998</v>
      </c>
      <c r="H140" s="9">
        <v>1809169733796</v>
      </c>
      <c r="I140" s="9">
        <v>11501</v>
      </c>
      <c r="J140" s="9">
        <v>818838720124</v>
      </c>
      <c r="K140" s="9">
        <v>5774</v>
      </c>
      <c r="L140" s="9">
        <v>820038831451</v>
      </c>
      <c r="M140" s="9">
        <v>3321</v>
      </c>
      <c r="N140" s="9">
        <v>1001586059466</v>
      </c>
      <c r="O140" s="9">
        <v>1354</v>
      </c>
      <c r="P140" s="9">
        <v>2119402685538</v>
      </c>
      <c r="Q140" s="48"/>
      <c r="R140" s="48"/>
      <c r="S140" s="48"/>
    </row>
    <row r="141" spans="2:19" ht="15" customHeight="1" x14ac:dyDescent="0.3">
      <c r="B141" s="8" t="s">
        <v>400</v>
      </c>
      <c r="C141" s="168">
        <v>67210</v>
      </c>
      <c r="D141" s="9">
        <v>40602183086</v>
      </c>
      <c r="E141" s="9">
        <v>283759</v>
      </c>
      <c r="F141" s="9">
        <v>1132973320561</v>
      </c>
      <c r="G141" s="9">
        <v>88937</v>
      </c>
      <c r="H141" s="9">
        <v>1909842006327</v>
      </c>
      <c r="I141" s="9">
        <v>11912</v>
      </c>
      <c r="J141" s="9">
        <v>847324497254</v>
      </c>
      <c r="K141" s="9">
        <v>5907</v>
      </c>
      <c r="L141" s="9">
        <v>834753201295</v>
      </c>
      <c r="M141" s="9">
        <v>3309</v>
      </c>
      <c r="N141" s="9">
        <v>987190878158</v>
      </c>
      <c r="O141" s="9">
        <v>1304</v>
      </c>
      <c r="P141" s="9">
        <v>2491492873809</v>
      </c>
      <c r="Q141" s="48"/>
      <c r="R141" s="48"/>
      <c r="S141" s="48"/>
    </row>
    <row r="142" spans="2:19" ht="15" customHeight="1" x14ac:dyDescent="0.3">
      <c r="B142" s="8" t="s">
        <v>401</v>
      </c>
      <c r="C142" s="168">
        <v>61851</v>
      </c>
      <c r="D142" s="9">
        <v>37516010077</v>
      </c>
      <c r="E142" s="9">
        <v>266844</v>
      </c>
      <c r="F142" s="9">
        <v>1072062987868</v>
      </c>
      <c r="G142" s="9">
        <v>84257</v>
      </c>
      <c r="H142" s="9">
        <v>1814959662508</v>
      </c>
      <c r="I142" s="9">
        <v>11454</v>
      </c>
      <c r="J142" s="9">
        <v>814500908625</v>
      </c>
      <c r="K142" s="9">
        <v>5648</v>
      </c>
      <c r="L142" s="9">
        <v>800767547223</v>
      </c>
      <c r="M142" s="9">
        <v>3274</v>
      </c>
      <c r="N142" s="9">
        <v>987515291495</v>
      </c>
      <c r="O142" s="9">
        <v>1337</v>
      </c>
      <c r="P142" s="9">
        <v>2098945122338</v>
      </c>
      <c r="Q142" s="48"/>
      <c r="R142" s="48"/>
      <c r="S142" s="48"/>
    </row>
    <row r="143" spans="2:19" ht="15" customHeight="1" x14ac:dyDescent="0.3">
      <c r="B143" s="8" t="s">
        <v>404</v>
      </c>
      <c r="C143" s="168">
        <v>63604</v>
      </c>
      <c r="D143" s="9">
        <v>38406520053</v>
      </c>
      <c r="E143" s="9">
        <v>268570</v>
      </c>
      <c r="F143" s="9">
        <v>1078883123320</v>
      </c>
      <c r="G143" s="9">
        <v>84646</v>
      </c>
      <c r="H143" s="9">
        <v>1822666762737</v>
      </c>
      <c r="I143" s="9">
        <v>11517</v>
      </c>
      <c r="J143" s="9">
        <v>818993007271</v>
      </c>
      <c r="K143" s="9">
        <v>5640</v>
      </c>
      <c r="L143" s="9">
        <v>797275845354</v>
      </c>
      <c r="M143" s="9">
        <v>3132</v>
      </c>
      <c r="N143" s="9">
        <v>955326300137</v>
      </c>
      <c r="O143" s="9">
        <v>1496</v>
      </c>
      <c r="P143" s="9">
        <v>2573051004545</v>
      </c>
      <c r="Q143" s="48"/>
      <c r="R143" s="48"/>
      <c r="S143" s="48"/>
    </row>
    <row r="144" spans="2:19" ht="15" customHeight="1" x14ac:dyDescent="0.3">
      <c r="B144" s="8" t="s">
        <v>410</v>
      </c>
      <c r="C144" s="168">
        <v>64865</v>
      </c>
      <c r="D144" s="9">
        <v>39145537522</v>
      </c>
      <c r="E144" s="9">
        <v>277876</v>
      </c>
      <c r="F144" s="9">
        <v>1114064148121</v>
      </c>
      <c r="G144" s="9">
        <v>86668</v>
      </c>
      <c r="H144" s="9">
        <v>1864061561613</v>
      </c>
      <c r="I144" s="9">
        <v>11749</v>
      </c>
      <c r="J144" s="9">
        <v>834115582794</v>
      </c>
      <c r="K144" s="9">
        <v>5617</v>
      </c>
      <c r="L144" s="9">
        <v>796623145409</v>
      </c>
      <c r="M144" s="9">
        <v>3081</v>
      </c>
      <c r="N144" s="9">
        <v>950586427986</v>
      </c>
      <c r="O144" s="9">
        <v>1491</v>
      </c>
      <c r="P144" s="9">
        <v>2662067478461</v>
      </c>
      <c r="Q144" s="48"/>
      <c r="R144" s="48"/>
      <c r="S144" s="48"/>
    </row>
    <row r="145" spans="2:19" ht="15" customHeight="1" x14ac:dyDescent="0.3">
      <c r="B145" s="8" t="s">
        <v>411</v>
      </c>
      <c r="C145" s="168">
        <v>68385</v>
      </c>
      <c r="D145" s="9">
        <v>41071717896</v>
      </c>
      <c r="E145" s="9">
        <v>289716</v>
      </c>
      <c r="F145" s="9">
        <v>1155658177451</v>
      </c>
      <c r="G145" s="9">
        <v>89653</v>
      </c>
      <c r="H145" s="9">
        <v>1927930849710</v>
      </c>
      <c r="I145" s="9">
        <v>12395</v>
      </c>
      <c r="J145" s="9">
        <v>878943773942</v>
      </c>
      <c r="K145" s="9">
        <v>5996</v>
      </c>
      <c r="L145" s="9">
        <v>850412535120</v>
      </c>
      <c r="M145" s="9">
        <v>3534</v>
      </c>
      <c r="N145" s="9">
        <v>1086947828364</v>
      </c>
      <c r="O145" s="9">
        <v>1602</v>
      </c>
      <c r="P145" s="9">
        <v>2897137173502</v>
      </c>
      <c r="Q145" s="48"/>
      <c r="R145" s="48"/>
      <c r="S145" s="48"/>
    </row>
    <row r="146" spans="2:19" ht="15" customHeight="1" x14ac:dyDescent="0.3">
      <c r="B146" s="8" t="s">
        <v>414</v>
      </c>
      <c r="C146" s="168">
        <v>61221</v>
      </c>
      <c r="D146" s="9">
        <v>36853713385</v>
      </c>
      <c r="E146" s="9">
        <v>261970</v>
      </c>
      <c r="F146" s="9">
        <v>1047123399429</v>
      </c>
      <c r="G146" s="9">
        <v>81397</v>
      </c>
      <c r="H146" s="9">
        <v>1748923356623</v>
      </c>
      <c r="I146" s="9">
        <v>11020</v>
      </c>
      <c r="J146" s="9">
        <v>782521658250</v>
      </c>
      <c r="K146" s="9">
        <v>5302</v>
      </c>
      <c r="L146" s="9">
        <v>750529950516</v>
      </c>
      <c r="M146" s="9">
        <v>3252</v>
      </c>
      <c r="N146" s="9">
        <v>993724242679</v>
      </c>
      <c r="O146" s="9">
        <v>1319</v>
      </c>
      <c r="P146" s="9">
        <v>2510491319601</v>
      </c>
      <c r="Q146" s="48"/>
      <c r="R146" s="48"/>
      <c r="S146" s="48"/>
    </row>
    <row r="147" spans="2:19" ht="15" customHeight="1" x14ac:dyDescent="0.3">
      <c r="B147" s="8" t="s">
        <v>430</v>
      </c>
      <c r="C147" s="168">
        <v>63306</v>
      </c>
      <c r="D147" s="9">
        <v>38545945767</v>
      </c>
      <c r="E147" s="9">
        <v>286910</v>
      </c>
      <c r="F147" s="9">
        <v>1157390943445</v>
      </c>
      <c r="G147" s="9">
        <v>91063</v>
      </c>
      <c r="H147" s="9">
        <v>1957467647419</v>
      </c>
      <c r="I147" s="9">
        <v>12293</v>
      </c>
      <c r="J147" s="9">
        <v>869394592751</v>
      </c>
      <c r="K147" s="9">
        <v>5739</v>
      </c>
      <c r="L147" s="9">
        <v>814066578958</v>
      </c>
      <c r="M147" s="9">
        <v>3292</v>
      </c>
      <c r="N147" s="9">
        <v>1010084705050</v>
      </c>
      <c r="O147" s="9">
        <v>1358</v>
      </c>
      <c r="P147" s="9">
        <v>2521629852302</v>
      </c>
      <c r="Q147" s="48"/>
      <c r="R147" s="48"/>
      <c r="S147" s="48"/>
    </row>
    <row r="148" spans="2:19" ht="15" customHeight="1" x14ac:dyDescent="0.3">
      <c r="B148" s="8" t="s">
        <v>447</v>
      </c>
      <c r="C148" s="168">
        <v>66620</v>
      </c>
      <c r="D148" s="9">
        <v>40374173618</v>
      </c>
      <c r="E148" s="9">
        <v>294005</v>
      </c>
      <c r="F148" s="9">
        <v>1181435466404</v>
      </c>
      <c r="G148" s="9">
        <v>93362</v>
      </c>
      <c r="H148" s="9">
        <v>2010447098690</v>
      </c>
      <c r="I148" s="9">
        <v>12619</v>
      </c>
      <c r="J148" s="9">
        <v>895939737887</v>
      </c>
      <c r="K148" s="9">
        <v>6152</v>
      </c>
      <c r="L148" s="9">
        <v>875254709007</v>
      </c>
      <c r="M148" s="9">
        <v>3601</v>
      </c>
      <c r="N148" s="9">
        <v>1100983195440</v>
      </c>
      <c r="O148" s="9">
        <v>1402</v>
      </c>
      <c r="P148" s="9">
        <v>2242349333529</v>
      </c>
      <c r="Q148" s="48"/>
      <c r="R148" s="48"/>
      <c r="S148" s="48"/>
    </row>
    <row r="149" spans="2:19" ht="15" customHeight="1" x14ac:dyDescent="0.3">
      <c r="B149" s="8" t="s">
        <v>486</v>
      </c>
      <c r="C149" s="168">
        <v>57755</v>
      </c>
      <c r="D149" s="9">
        <v>34782097682</v>
      </c>
      <c r="E149" s="9">
        <v>253589</v>
      </c>
      <c r="F149" s="9">
        <v>1023454123783</v>
      </c>
      <c r="G149" s="9">
        <v>81196</v>
      </c>
      <c r="H149" s="9">
        <v>1745344118774</v>
      </c>
      <c r="I149" s="9">
        <v>11015</v>
      </c>
      <c r="J149" s="9">
        <v>782000117504</v>
      </c>
      <c r="K149" s="9">
        <v>5221</v>
      </c>
      <c r="L149" s="9">
        <v>746452360313</v>
      </c>
      <c r="M149" s="9">
        <v>3042</v>
      </c>
      <c r="N149" s="9">
        <v>932566110186</v>
      </c>
      <c r="O149" s="9">
        <v>1273</v>
      </c>
      <c r="P149" s="9">
        <v>1874957539116</v>
      </c>
      <c r="Q149" s="48"/>
      <c r="R149" s="48"/>
      <c r="S149" s="48"/>
    </row>
    <row r="150" spans="2:19" ht="15" customHeight="1" x14ac:dyDescent="0.3">
      <c r="B150" s="8" t="s">
        <v>487</v>
      </c>
      <c r="C150" s="168">
        <v>59610</v>
      </c>
      <c r="D150" s="9">
        <v>36620634040</v>
      </c>
      <c r="E150" s="9">
        <v>292044</v>
      </c>
      <c r="F150" s="9">
        <v>1190192822084</v>
      </c>
      <c r="G150" s="9">
        <v>94609</v>
      </c>
      <c r="H150" s="9">
        <v>2030301087969</v>
      </c>
      <c r="I150" s="9">
        <v>12576</v>
      </c>
      <c r="J150" s="9">
        <v>889411469076</v>
      </c>
      <c r="K150" s="9">
        <v>6168</v>
      </c>
      <c r="L150" s="9">
        <v>876844714655</v>
      </c>
      <c r="M150" s="9">
        <v>3507</v>
      </c>
      <c r="N150" s="9">
        <v>1068383448384</v>
      </c>
      <c r="O150" s="9">
        <v>1587</v>
      </c>
      <c r="P150" s="9">
        <v>2613786991677</v>
      </c>
      <c r="Q150" s="48"/>
      <c r="R150" s="48"/>
      <c r="S150" s="48"/>
    </row>
    <row r="151" spans="2:19" ht="15" customHeight="1" x14ac:dyDescent="0.3">
      <c r="B151" s="8" t="s">
        <v>488</v>
      </c>
      <c r="C151" s="168">
        <v>52079</v>
      </c>
      <c r="D151" s="9">
        <v>31565900819</v>
      </c>
      <c r="E151" s="9">
        <v>257236</v>
      </c>
      <c r="F151" s="9">
        <v>1057183752692</v>
      </c>
      <c r="G151" s="9">
        <v>86773</v>
      </c>
      <c r="H151" s="9">
        <v>1870404077509</v>
      </c>
      <c r="I151" s="9">
        <v>11781</v>
      </c>
      <c r="J151" s="9">
        <v>830618573375</v>
      </c>
      <c r="K151" s="9">
        <v>5698</v>
      </c>
      <c r="L151" s="9">
        <v>809672946012</v>
      </c>
      <c r="M151" s="9">
        <v>3188</v>
      </c>
      <c r="N151" s="9">
        <v>973878870016</v>
      </c>
      <c r="O151" s="9">
        <v>1368</v>
      </c>
      <c r="P151" s="9">
        <v>2310199058668</v>
      </c>
      <c r="Q151" s="48"/>
      <c r="R151" s="48"/>
      <c r="S151" s="48"/>
    </row>
    <row r="152" spans="2:19" ht="15" customHeight="1" x14ac:dyDescent="0.3">
      <c r="B152" s="8" t="s">
        <v>489</v>
      </c>
      <c r="C152" s="168">
        <v>50122</v>
      </c>
      <c r="D152" s="9">
        <v>30370803724</v>
      </c>
      <c r="E152" s="9">
        <v>236833</v>
      </c>
      <c r="F152" s="9">
        <v>966767250360</v>
      </c>
      <c r="G152" s="9">
        <v>80050</v>
      </c>
      <c r="H152" s="9">
        <v>1721149149273</v>
      </c>
      <c r="I152" s="9">
        <v>11113</v>
      </c>
      <c r="J152" s="9">
        <v>784978284732</v>
      </c>
      <c r="K152" s="9">
        <v>5343</v>
      </c>
      <c r="L152" s="9">
        <v>764711680196</v>
      </c>
      <c r="M152" s="9">
        <v>2782</v>
      </c>
      <c r="N152" s="9">
        <v>853509264414</v>
      </c>
      <c r="O152" s="9">
        <v>1302</v>
      </c>
      <c r="P152" s="9">
        <v>2191119460822</v>
      </c>
      <c r="Q152" s="48"/>
      <c r="R152" s="48"/>
      <c r="S152" s="48"/>
    </row>
    <row r="153" spans="2:19" ht="15" customHeight="1" x14ac:dyDescent="0.3">
      <c r="B153" s="8" t="s">
        <v>490</v>
      </c>
      <c r="C153" s="168">
        <v>59233</v>
      </c>
      <c r="D153" s="9">
        <v>36252546054</v>
      </c>
      <c r="E153" s="9">
        <v>289066</v>
      </c>
      <c r="F153" s="9">
        <v>1181499018394</v>
      </c>
      <c r="G153" s="9">
        <v>96121</v>
      </c>
      <c r="H153" s="9">
        <v>2067404110376</v>
      </c>
      <c r="I153" s="9">
        <v>12893</v>
      </c>
      <c r="J153" s="9">
        <v>913451295788</v>
      </c>
      <c r="K153" s="9">
        <v>6115</v>
      </c>
      <c r="L153" s="9">
        <v>872175323273</v>
      </c>
      <c r="M153" s="9">
        <v>3400</v>
      </c>
      <c r="N153" s="9">
        <v>1035537743840</v>
      </c>
      <c r="O153" s="9">
        <v>1472</v>
      </c>
      <c r="P153" s="9">
        <v>2547172415597</v>
      </c>
      <c r="Q153" s="48"/>
      <c r="R153" s="48"/>
      <c r="S153" s="48"/>
    </row>
    <row r="154" spans="2:19" ht="15" customHeight="1" x14ac:dyDescent="0.3">
      <c r="B154" s="8" t="s">
        <v>496</v>
      </c>
      <c r="C154" s="168">
        <v>51254</v>
      </c>
      <c r="D154" s="9">
        <v>31469399656</v>
      </c>
      <c r="E154" s="9">
        <v>252188</v>
      </c>
      <c r="F154" s="9">
        <v>1029845736555</v>
      </c>
      <c r="G154" s="9">
        <v>84044</v>
      </c>
      <c r="H154" s="9">
        <v>1815428486682</v>
      </c>
      <c r="I154" s="9">
        <v>11075</v>
      </c>
      <c r="J154" s="9">
        <v>784513808876</v>
      </c>
      <c r="K154" s="9">
        <v>5340</v>
      </c>
      <c r="L154" s="9">
        <v>763139354161</v>
      </c>
      <c r="M154" s="9">
        <v>2941</v>
      </c>
      <c r="N154" s="9">
        <v>894598108767</v>
      </c>
      <c r="O154" s="9">
        <v>1340</v>
      </c>
      <c r="P154" s="9">
        <v>2362135018945</v>
      </c>
      <c r="Q154" s="48"/>
      <c r="R154" s="48"/>
      <c r="S154" s="48"/>
    </row>
    <row r="156" spans="2:19" ht="15" customHeight="1" x14ac:dyDescent="0.3">
      <c r="B156" s="92" t="s">
        <v>260</v>
      </c>
    </row>
  </sheetData>
  <mergeCells count="9">
    <mergeCell ref="I3:J3"/>
    <mergeCell ref="K3:L3"/>
    <mergeCell ref="M3:N3"/>
    <mergeCell ref="O3:P3"/>
    <mergeCell ref="A1:A4"/>
    <mergeCell ref="B3:B4"/>
    <mergeCell ref="C3:D3"/>
    <mergeCell ref="E3:F3"/>
    <mergeCell ref="G3:H3"/>
  </mergeCells>
  <phoneticPr fontId="39" type="noConversion"/>
  <hyperlinks>
    <hyperlink ref="A1:A4" location="Indice!A1" display="Indice" xr:uid="{00000000-0004-0000-1200-000000000000}"/>
  </hyperlinks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80" orientation="portrait" r:id="rId1"/>
  <headerFooter>
    <oddHeader>&amp;C&amp;F</oddHeader>
    <oddFooter>&amp;R&amp;A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pageSetUpPr fitToPage="1"/>
  </sheetPr>
  <dimension ref="A1:I173"/>
  <sheetViews>
    <sheetView showGridLines="0" zoomScaleNormal="100" workbookViewId="0">
      <pane xSplit="2" ySplit="3" topLeftCell="C145" activePane="bottomRight" state="frozen"/>
      <selection activeCell="G22" sqref="G22"/>
      <selection pane="topRight" activeCell="G22" sqref="G22"/>
      <selection pane="bottomLeft" activeCell="G22" sqref="G22"/>
      <selection pane="bottomRight" activeCell="E159" sqref="E159"/>
    </sheetView>
  </sheetViews>
  <sheetFormatPr baseColWidth="10" defaultColWidth="8.88671875" defaultRowHeight="15" customHeight="1" x14ac:dyDescent="0.3"/>
  <cols>
    <col min="1" max="1" width="8.6640625" style="12" customWidth="1"/>
    <col min="2" max="2" width="55.6640625" style="12" customWidth="1"/>
    <col min="3" max="3" width="15.6640625" style="10" customWidth="1"/>
    <col min="4" max="4" width="20.6640625" style="11" customWidth="1"/>
    <col min="5" max="5" width="19.88671875" style="10" bestFit="1" customWidth="1"/>
    <col min="6" max="6" width="20.6640625" style="11" customWidth="1"/>
    <col min="7" max="7" width="15.6640625" style="10" customWidth="1"/>
    <col min="8" max="8" width="20.6640625" style="11" customWidth="1"/>
    <col min="9" max="9" width="14.44140625" style="12" customWidth="1"/>
    <col min="10" max="11" width="10.6640625" style="12" customWidth="1"/>
    <col min="12" max="16384" width="8.88671875" style="12"/>
  </cols>
  <sheetData>
    <row r="1" spans="1:9" ht="50.1" customHeight="1" x14ac:dyDescent="0.3">
      <c r="A1" s="278" t="s">
        <v>170</v>
      </c>
      <c r="B1" s="31" t="s">
        <v>85</v>
      </c>
    </row>
    <row r="2" spans="1:9" ht="20.100000000000001" customHeight="1" x14ac:dyDescent="0.3">
      <c r="A2" s="279"/>
      <c r="B2" s="277" t="s">
        <v>2</v>
      </c>
      <c r="C2" s="281" t="s">
        <v>92</v>
      </c>
      <c r="D2" s="281"/>
      <c r="E2" s="281" t="s">
        <v>90</v>
      </c>
      <c r="F2" s="281"/>
      <c r="G2" s="281" t="s">
        <v>91</v>
      </c>
      <c r="H2" s="281"/>
    </row>
    <row r="3" spans="1:9" ht="20.100000000000001" customHeight="1" x14ac:dyDescent="0.3">
      <c r="A3" s="280"/>
      <c r="B3" s="277"/>
      <c r="C3" s="16" t="s">
        <v>1</v>
      </c>
      <c r="D3" s="195" t="s">
        <v>0</v>
      </c>
      <c r="E3" s="16" t="s">
        <v>1</v>
      </c>
      <c r="F3" s="17" t="s">
        <v>0</v>
      </c>
      <c r="G3" s="16" t="s">
        <v>1</v>
      </c>
      <c r="H3" s="17" t="s">
        <v>0</v>
      </c>
    </row>
    <row r="4" spans="1:9" ht="15" customHeight="1" x14ac:dyDescent="0.3">
      <c r="B4" s="8" t="s">
        <v>3</v>
      </c>
      <c r="C4" s="9"/>
      <c r="D4" s="13"/>
      <c r="E4" s="9">
        <v>651</v>
      </c>
      <c r="F4" s="9">
        <v>429908199028</v>
      </c>
      <c r="G4" s="9">
        <v>34</v>
      </c>
      <c r="H4" s="13">
        <v>19811099.719999999</v>
      </c>
    </row>
    <row r="5" spans="1:9" ht="15" customHeight="1" x14ac:dyDescent="0.3">
      <c r="B5" s="8" t="s">
        <v>4</v>
      </c>
      <c r="C5" s="9">
        <v>5</v>
      </c>
      <c r="D5" s="13">
        <v>18</v>
      </c>
      <c r="E5" s="9">
        <v>3845</v>
      </c>
      <c r="F5" s="9">
        <v>2233113696535</v>
      </c>
      <c r="G5" s="9">
        <v>460</v>
      </c>
      <c r="H5" s="13">
        <v>97726262.079999998</v>
      </c>
      <c r="I5" s="54"/>
    </row>
    <row r="6" spans="1:9" ht="15" customHeight="1" x14ac:dyDescent="0.3">
      <c r="B6" s="8" t="s">
        <v>5</v>
      </c>
      <c r="C6" s="9"/>
      <c r="D6" s="13"/>
      <c r="E6" s="9">
        <v>5562</v>
      </c>
      <c r="F6" s="9">
        <v>2059854053779</v>
      </c>
      <c r="G6" s="9">
        <v>665</v>
      </c>
      <c r="H6" s="13">
        <v>139868364.38999999</v>
      </c>
    </row>
    <row r="7" spans="1:9" ht="15" customHeight="1" x14ac:dyDescent="0.3">
      <c r="B7" s="8" t="s">
        <v>6</v>
      </c>
      <c r="C7" s="9"/>
      <c r="D7" s="13"/>
      <c r="E7" s="9">
        <v>6281</v>
      </c>
      <c r="F7" s="9">
        <v>2151481876862</v>
      </c>
      <c r="G7" s="9">
        <v>1315</v>
      </c>
      <c r="H7" s="13">
        <v>390278329.94999999</v>
      </c>
    </row>
    <row r="8" spans="1:9" ht="15" customHeight="1" x14ac:dyDescent="0.3">
      <c r="B8" s="8" t="s">
        <v>7</v>
      </c>
      <c r="C8" s="9">
        <v>1</v>
      </c>
      <c r="D8" s="13">
        <v>15000</v>
      </c>
      <c r="E8" s="9">
        <v>8353</v>
      </c>
      <c r="F8" s="9">
        <v>2691562709389</v>
      </c>
      <c r="G8" s="9">
        <v>2030</v>
      </c>
      <c r="H8" s="13">
        <v>437609822.12</v>
      </c>
    </row>
    <row r="9" spans="1:9" ht="15" customHeight="1" x14ac:dyDescent="0.3">
      <c r="B9" s="8" t="s">
        <v>8</v>
      </c>
      <c r="C9" s="9"/>
      <c r="D9" s="13"/>
      <c r="E9" s="9">
        <v>9329</v>
      </c>
      <c r="F9" s="9">
        <v>3504331046494</v>
      </c>
      <c r="G9" s="9">
        <v>2638</v>
      </c>
      <c r="H9" s="13">
        <v>662569194.60000002</v>
      </c>
    </row>
    <row r="10" spans="1:9" ht="15" customHeight="1" x14ac:dyDescent="0.3">
      <c r="B10" s="8" t="s">
        <v>9</v>
      </c>
      <c r="C10" s="9">
        <v>2</v>
      </c>
      <c r="D10" s="13">
        <v>58367.62</v>
      </c>
      <c r="E10" s="9">
        <v>10569</v>
      </c>
      <c r="F10" s="9">
        <v>3070332779672</v>
      </c>
      <c r="G10" s="9">
        <v>3248</v>
      </c>
      <c r="H10" s="13">
        <v>752636887.80999994</v>
      </c>
    </row>
    <row r="11" spans="1:9" ht="15" customHeight="1" x14ac:dyDescent="0.3">
      <c r="B11" s="8" t="s">
        <v>10</v>
      </c>
      <c r="C11" s="9"/>
      <c r="D11" s="13"/>
      <c r="E11" s="9">
        <v>12082</v>
      </c>
      <c r="F11" s="9">
        <v>3346554108192</v>
      </c>
      <c r="G11" s="9">
        <v>3549</v>
      </c>
      <c r="H11" s="13">
        <v>719036140.88</v>
      </c>
    </row>
    <row r="12" spans="1:9" ht="15" customHeight="1" x14ac:dyDescent="0.3">
      <c r="B12" s="8" t="s">
        <v>11</v>
      </c>
      <c r="C12" s="9">
        <v>3</v>
      </c>
      <c r="D12" s="13">
        <v>150000</v>
      </c>
      <c r="E12" s="9">
        <v>14613</v>
      </c>
      <c r="F12" s="9">
        <v>3444755222059</v>
      </c>
      <c r="G12" s="9">
        <v>4210</v>
      </c>
      <c r="H12" s="13">
        <v>716616204.42999995</v>
      </c>
    </row>
    <row r="13" spans="1:9" ht="15" customHeight="1" x14ac:dyDescent="0.3">
      <c r="B13" s="8" t="s">
        <v>12</v>
      </c>
      <c r="C13" s="9">
        <v>3</v>
      </c>
      <c r="D13" s="13">
        <v>10922.56</v>
      </c>
      <c r="E13" s="9">
        <v>14802</v>
      </c>
      <c r="F13" s="9">
        <v>3446953139429</v>
      </c>
      <c r="G13" s="9">
        <v>3950</v>
      </c>
      <c r="H13" s="13">
        <v>579988665.55999994</v>
      </c>
    </row>
    <row r="14" spans="1:9" ht="15" customHeight="1" x14ac:dyDescent="0.3">
      <c r="B14" s="8" t="s">
        <v>13</v>
      </c>
      <c r="C14" s="9">
        <v>7</v>
      </c>
      <c r="D14" s="13">
        <v>256360.3</v>
      </c>
      <c r="E14" s="9">
        <v>17481</v>
      </c>
      <c r="F14" s="9">
        <v>4263470689989</v>
      </c>
      <c r="G14" s="9">
        <v>4506</v>
      </c>
      <c r="H14" s="13">
        <v>702777814.59000003</v>
      </c>
    </row>
    <row r="15" spans="1:9" ht="15" customHeight="1" x14ac:dyDescent="0.3">
      <c r="B15" s="8" t="s">
        <v>14</v>
      </c>
      <c r="C15" s="9">
        <v>7</v>
      </c>
      <c r="D15" s="13">
        <v>158854.51</v>
      </c>
      <c r="E15" s="9">
        <v>20999</v>
      </c>
      <c r="F15" s="9">
        <v>4456434230503</v>
      </c>
      <c r="G15" s="9">
        <v>5345</v>
      </c>
      <c r="H15" s="13">
        <v>794933303.52999997</v>
      </c>
    </row>
    <row r="16" spans="1:9" ht="15" customHeight="1" x14ac:dyDescent="0.3">
      <c r="B16" s="8" t="s">
        <v>15</v>
      </c>
      <c r="C16" s="9">
        <v>3</v>
      </c>
      <c r="D16" s="13">
        <v>19374.71</v>
      </c>
      <c r="E16" s="9">
        <v>20143</v>
      </c>
      <c r="F16" s="9">
        <v>4098537229924</v>
      </c>
      <c r="G16" s="9">
        <v>4790</v>
      </c>
      <c r="H16" s="13">
        <v>779388140.00999999</v>
      </c>
    </row>
    <row r="17" spans="2:8" ht="15" customHeight="1" x14ac:dyDescent="0.3">
      <c r="B17" s="8" t="s">
        <v>16</v>
      </c>
      <c r="C17" s="9">
        <v>5</v>
      </c>
      <c r="D17" s="13">
        <v>5118.1000000000004</v>
      </c>
      <c r="E17" s="9">
        <v>25763</v>
      </c>
      <c r="F17" s="9">
        <v>4717052793358</v>
      </c>
      <c r="G17" s="9">
        <v>5371</v>
      </c>
      <c r="H17" s="13">
        <v>746139040.15999997</v>
      </c>
    </row>
    <row r="18" spans="2:8" ht="15" customHeight="1" x14ac:dyDescent="0.3">
      <c r="B18" s="8" t="s">
        <v>17</v>
      </c>
      <c r="C18" s="9">
        <v>4</v>
      </c>
      <c r="D18" s="13">
        <v>35721.800000000003</v>
      </c>
      <c r="E18" s="9">
        <v>24056</v>
      </c>
      <c r="F18" s="9">
        <v>4378116567454</v>
      </c>
      <c r="G18" s="9">
        <v>4922</v>
      </c>
      <c r="H18" s="13">
        <v>692000423.84000003</v>
      </c>
    </row>
    <row r="19" spans="2:8" ht="15" customHeight="1" x14ac:dyDescent="0.3">
      <c r="B19" s="8" t="s">
        <v>18</v>
      </c>
      <c r="C19" s="9">
        <v>1</v>
      </c>
      <c r="D19" s="13">
        <v>2457.6999999999998</v>
      </c>
      <c r="E19" s="9">
        <v>26163</v>
      </c>
      <c r="F19" s="9">
        <v>4194123190369</v>
      </c>
      <c r="G19" s="9">
        <v>5661</v>
      </c>
      <c r="H19" s="13">
        <v>799053444.95000005</v>
      </c>
    </row>
    <row r="20" spans="2:8" ht="15" customHeight="1" x14ac:dyDescent="0.3">
      <c r="B20" s="8" t="s">
        <v>19</v>
      </c>
      <c r="C20" s="9">
        <v>5</v>
      </c>
      <c r="D20" s="13">
        <v>306165.36</v>
      </c>
      <c r="E20" s="9">
        <v>33319</v>
      </c>
      <c r="F20" s="9">
        <v>4988884867364</v>
      </c>
      <c r="G20" s="9">
        <v>7015</v>
      </c>
      <c r="H20" s="13">
        <v>985762850.12</v>
      </c>
    </row>
    <row r="21" spans="2:8" ht="15" customHeight="1" x14ac:dyDescent="0.3">
      <c r="B21" s="8" t="s">
        <v>20</v>
      </c>
      <c r="C21" s="9">
        <v>3</v>
      </c>
      <c r="D21" s="13">
        <v>55659.49</v>
      </c>
      <c r="E21" s="9">
        <v>31880</v>
      </c>
      <c r="F21" s="9">
        <v>5014693565066</v>
      </c>
      <c r="G21" s="9">
        <v>7060</v>
      </c>
      <c r="H21" s="13">
        <v>1008599592.16</v>
      </c>
    </row>
    <row r="22" spans="2:8" ht="15" customHeight="1" x14ac:dyDescent="0.3">
      <c r="B22" s="8" t="s">
        <v>21</v>
      </c>
      <c r="C22" s="9">
        <v>1</v>
      </c>
      <c r="D22" s="13">
        <v>5544.35</v>
      </c>
      <c r="E22" s="9">
        <v>32424</v>
      </c>
      <c r="F22" s="9">
        <v>4811401404285</v>
      </c>
      <c r="G22" s="9">
        <v>7030</v>
      </c>
      <c r="H22" s="13">
        <v>1009263369.09</v>
      </c>
    </row>
    <row r="23" spans="2:8" ht="15" customHeight="1" x14ac:dyDescent="0.3">
      <c r="B23" s="8" t="s">
        <v>22</v>
      </c>
      <c r="C23" s="9">
        <v>4</v>
      </c>
      <c r="D23" s="13">
        <v>210000</v>
      </c>
      <c r="E23" s="9">
        <v>38508</v>
      </c>
      <c r="F23" s="9">
        <v>5622199165136</v>
      </c>
      <c r="G23" s="9">
        <v>7977</v>
      </c>
      <c r="H23" s="13">
        <v>1071846894.1799999</v>
      </c>
    </row>
    <row r="24" spans="2:8" ht="15" customHeight="1" x14ac:dyDescent="0.3">
      <c r="B24" s="8" t="s">
        <v>23</v>
      </c>
      <c r="C24" s="9">
        <v>6</v>
      </c>
      <c r="D24" s="13">
        <v>361124</v>
      </c>
      <c r="E24" s="9">
        <v>41477</v>
      </c>
      <c r="F24" s="9">
        <v>5249850816731</v>
      </c>
      <c r="G24" s="9">
        <v>7760</v>
      </c>
      <c r="H24" s="13">
        <v>928063158.54999995</v>
      </c>
    </row>
    <row r="25" spans="2:8" ht="15" customHeight="1" x14ac:dyDescent="0.3">
      <c r="B25" s="8" t="s">
        <v>24</v>
      </c>
      <c r="C25" s="9">
        <v>7</v>
      </c>
      <c r="D25" s="13">
        <v>107996.39</v>
      </c>
      <c r="E25" s="9">
        <v>43268</v>
      </c>
      <c r="F25" s="9">
        <v>5638393203846</v>
      </c>
      <c r="G25" s="9">
        <v>7470</v>
      </c>
      <c r="H25" s="13">
        <v>858737663.09000003</v>
      </c>
    </row>
    <row r="26" spans="2:8" ht="15" customHeight="1" x14ac:dyDescent="0.3">
      <c r="B26" s="8" t="s">
        <v>25</v>
      </c>
      <c r="C26" s="9">
        <v>6</v>
      </c>
      <c r="D26" s="13">
        <v>168197.79</v>
      </c>
      <c r="E26" s="9">
        <v>46174</v>
      </c>
      <c r="F26" s="9">
        <v>6504471195624</v>
      </c>
      <c r="G26" s="9">
        <v>7981</v>
      </c>
      <c r="H26" s="13">
        <v>866315878.04999995</v>
      </c>
    </row>
    <row r="27" spans="2:8" ht="15" customHeight="1" x14ac:dyDescent="0.3">
      <c r="B27" s="8" t="s">
        <v>26</v>
      </c>
      <c r="C27" s="9">
        <v>12</v>
      </c>
      <c r="D27" s="13">
        <v>236615.29</v>
      </c>
      <c r="E27" s="9">
        <v>51154</v>
      </c>
      <c r="F27" s="9">
        <v>6819234027534</v>
      </c>
      <c r="G27" s="9">
        <v>8716</v>
      </c>
      <c r="H27" s="13">
        <v>893423566.62</v>
      </c>
    </row>
    <row r="28" spans="2:8" ht="15" customHeight="1" x14ac:dyDescent="0.3">
      <c r="B28" s="8" t="s">
        <v>27</v>
      </c>
      <c r="C28" s="9">
        <v>11</v>
      </c>
      <c r="D28" s="13">
        <v>165806.16</v>
      </c>
      <c r="E28" s="9">
        <v>53174</v>
      </c>
      <c r="F28" s="9">
        <v>6660669110287</v>
      </c>
      <c r="G28" s="9">
        <v>8613</v>
      </c>
      <c r="H28" s="13">
        <v>886273972.77999997</v>
      </c>
    </row>
    <row r="29" spans="2:8" ht="15" customHeight="1" x14ac:dyDescent="0.3">
      <c r="B29" s="8" t="s">
        <v>28</v>
      </c>
      <c r="C29" s="9">
        <v>7</v>
      </c>
      <c r="D29" s="13">
        <v>28868.41</v>
      </c>
      <c r="E29" s="9">
        <v>60765</v>
      </c>
      <c r="F29" s="9">
        <v>6602122301639</v>
      </c>
      <c r="G29" s="9">
        <v>8961</v>
      </c>
      <c r="H29" s="13">
        <v>967772179.63</v>
      </c>
    </row>
    <row r="30" spans="2:8" ht="15" customHeight="1" x14ac:dyDescent="0.3">
      <c r="B30" s="8" t="s">
        <v>29</v>
      </c>
      <c r="C30" s="9">
        <v>5</v>
      </c>
      <c r="D30" s="13">
        <v>705056.48</v>
      </c>
      <c r="E30" s="9">
        <v>51855</v>
      </c>
      <c r="F30" s="9">
        <v>5494010637119</v>
      </c>
      <c r="G30" s="9">
        <v>7949</v>
      </c>
      <c r="H30" s="13">
        <v>664509474.35000002</v>
      </c>
    </row>
    <row r="31" spans="2:8" ht="15" customHeight="1" x14ac:dyDescent="0.3">
      <c r="B31" s="8" t="s">
        <v>30</v>
      </c>
      <c r="C31" s="9">
        <v>10</v>
      </c>
      <c r="D31" s="13">
        <v>577952.92000000004</v>
      </c>
      <c r="E31" s="9">
        <v>56133</v>
      </c>
      <c r="F31" s="9">
        <v>6207063204614</v>
      </c>
      <c r="G31" s="9">
        <v>9368</v>
      </c>
      <c r="H31" s="13">
        <v>844295168.22000003</v>
      </c>
    </row>
    <row r="32" spans="2:8" ht="15" customHeight="1" x14ac:dyDescent="0.3">
      <c r="B32" s="8" t="s">
        <v>31</v>
      </c>
      <c r="C32" s="9">
        <v>10</v>
      </c>
      <c r="D32" s="13">
        <v>638051.12</v>
      </c>
      <c r="E32" s="9">
        <v>66121</v>
      </c>
      <c r="F32" s="9">
        <v>6525722213645</v>
      </c>
      <c r="G32" s="9">
        <v>11554</v>
      </c>
      <c r="H32" s="13">
        <v>1233800737.8699999</v>
      </c>
    </row>
    <row r="33" spans="2:8" ht="15" customHeight="1" x14ac:dyDescent="0.3">
      <c r="B33" s="8" t="s">
        <v>32</v>
      </c>
      <c r="C33" s="9">
        <v>4</v>
      </c>
      <c r="D33" s="13">
        <v>109658.75</v>
      </c>
      <c r="E33" s="9">
        <v>67268</v>
      </c>
      <c r="F33" s="9">
        <v>6953352716336</v>
      </c>
      <c r="G33" s="9">
        <v>11601</v>
      </c>
      <c r="H33" s="13">
        <v>1266254976.8099999</v>
      </c>
    </row>
    <row r="34" spans="2:8" ht="15" customHeight="1" x14ac:dyDescent="0.3">
      <c r="B34" s="8" t="s">
        <v>33</v>
      </c>
      <c r="C34" s="9">
        <v>8</v>
      </c>
      <c r="D34" s="13">
        <v>167412.44</v>
      </c>
      <c r="E34" s="9">
        <v>74650</v>
      </c>
      <c r="F34" s="9">
        <v>6931561352420</v>
      </c>
      <c r="G34" s="9">
        <v>12293</v>
      </c>
      <c r="H34" s="13">
        <v>1277883896.75</v>
      </c>
    </row>
    <row r="35" spans="2:8" ht="15" customHeight="1" x14ac:dyDescent="0.3">
      <c r="B35" s="8" t="s">
        <v>34</v>
      </c>
      <c r="C35" s="9">
        <v>10</v>
      </c>
      <c r="D35" s="13">
        <v>167186.82</v>
      </c>
      <c r="E35" s="9">
        <v>77336</v>
      </c>
      <c r="F35" s="9">
        <v>6629885705107</v>
      </c>
      <c r="G35" s="9">
        <v>12849</v>
      </c>
      <c r="H35" s="13">
        <v>1184075353.8199999</v>
      </c>
    </row>
    <row r="36" spans="2:8" ht="15" customHeight="1" x14ac:dyDescent="0.3">
      <c r="B36" s="8" t="s">
        <v>35</v>
      </c>
      <c r="C36" s="9">
        <v>8</v>
      </c>
      <c r="D36" s="13">
        <v>44852.55</v>
      </c>
      <c r="E36" s="9">
        <v>80273</v>
      </c>
      <c r="F36" s="9">
        <v>6930659559003</v>
      </c>
      <c r="G36" s="9">
        <v>12361</v>
      </c>
      <c r="H36" s="13">
        <v>1132452642.6800001</v>
      </c>
    </row>
    <row r="37" spans="2:8" ht="15" customHeight="1" x14ac:dyDescent="0.3">
      <c r="B37" s="8" t="s">
        <v>36</v>
      </c>
      <c r="C37" s="9">
        <v>6</v>
      </c>
      <c r="D37" s="13">
        <v>288609.09999999998</v>
      </c>
      <c r="E37" s="9">
        <v>90659</v>
      </c>
      <c r="F37" s="9">
        <v>8349467402185</v>
      </c>
      <c r="G37" s="9">
        <v>13284</v>
      </c>
      <c r="H37" s="13">
        <v>1127259580.6199999</v>
      </c>
    </row>
    <row r="38" spans="2:8" ht="15" customHeight="1" x14ac:dyDescent="0.3">
      <c r="B38" s="8" t="s">
        <v>61</v>
      </c>
      <c r="C38" s="9">
        <v>6</v>
      </c>
      <c r="D38" s="13">
        <v>50329.89</v>
      </c>
      <c r="E38" s="9">
        <v>94718</v>
      </c>
      <c r="F38" s="9">
        <v>7039378528593</v>
      </c>
      <c r="G38" s="9">
        <v>13533</v>
      </c>
      <c r="H38" s="13">
        <v>1059642485.02</v>
      </c>
    </row>
    <row r="39" spans="2:8" ht="15" customHeight="1" x14ac:dyDescent="0.3">
      <c r="B39" s="8" t="s">
        <v>62</v>
      </c>
      <c r="C39" s="9">
        <v>5</v>
      </c>
      <c r="D39" s="13">
        <v>246541.27</v>
      </c>
      <c r="E39" s="9">
        <v>94980</v>
      </c>
      <c r="F39" s="9">
        <v>6737092977463</v>
      </c>
      <c r="G39" s="9">
        <v>13552</v>
      </c>
      <c r="H39" s="13">
        <v>1054445295.97</v>
      </c>
    </row>
    <row r="40" spans="2:8" ht="15" customHeight="1" x14ac:dyDescent="0.3">
      <c r="B40" s="8" t="s">
        <v>63</v>
      </c>
      <c r="C40" s="9">
        <v>14</v>
      </c>
      <c r="D40" s="13">
        <v>193093.35</v>
      </c>
      <c r="E40" s="9">
        <v>109059</v>
      </c>
      <c r="F40" s="9">
        <v>7861433557476</v>
      </c>
      <c r="G40" s="9">
        <v>14486</v>
      </c>
      <c r="H40" s="13">
        <v>1029214921.9400001</v>
      </c>
    </row>
    <row r="41" spans="2:8" ht="15" customHeight="1" x14ac:dyDescent="0.3">
      <c r="B41" s="8" t="s">
        <v>64</v>
      </c>
      <c r="C41" s="9">
        <v>11</v>
      </c>
      <c r="D41" s="13">
        <v>543423.68000000005</v>
      </c>
      <c r="E41" s="9">
        <v>121844</v>
      </c>
      <c r="F41" s="9">
        <v>9366603397209</v>
      </c>
      <c r="G41" s="9">
        <v>14234</v>
      </c>
      <c r="H41" s="13">
        <v>1082409069.02</v>
      </c>
    </row>
    <row r="42" spans="2:8" ht="15" customHeight="1" x14ac:dyDescent="0.3">
      <c r="B42" s="8" t="s">
        <v>65</v>
      </c>
      <c r="C42" s="9">
        <v>17</v>
      </c>
      <c r="D42" s="13">
        <v>201212.75</v>
      </c>
      <c r="E42" s="9">
        <v>110529</v>
      </c>
      <c r="F42" s="9">
        <v>7445393434362</v>
      </c>
      <c r="G42" s="9">
        <v>13178</v>
      </c>
      <c r="H42" s="13">
        <v>912251014.27999997</v>
      </c>
    </row>
    <row r="43" spans="2:8" ht="15" customHeight="1" x14ac:dyDescent="0.3">
      <c r="B43" s="8" t="s">
        <v>66</v>
      </c>
      <c r="C43" s="9">
        <v>10</v>
      </c>
      <c r="D43" s="13">
        <v>310010.05</v>
      </c>
      <c r="E43" s="9">
        <v>108780</v>
      </c>
      <c r="F43" s="9">
        <v>7098163793044</v>
      </c>
      <c r="G43" s="9">
        <v>15072</v>
      </c>
      <c r="H43" s="13">
        <v>1275312278.6700001</v>
      </c>
    </row>
    <row r="44" spans="2:8" ht="15" customHeight="1" x14ac:dyDescent="0.3">
      <c r="B44" s="8" t="s">
        <v>67</v>
      </c>
      <c r="C44" s="9">
        <v>14</v>
      </c>
      <c r="D44" s="13">
        <v>839957.34</v>
      </c>
      <c r="E44" s="9">
        <v>141991</v>
      </c>
      <c r="F44" s="9">
        <v>9156973782604</v>
      </c>
      <c r="G44" s="9">
        <v>19986</v>
      </c>
      <c r="H44" s="13">
        <v>1633856854.52</v>
      </c>
    </row>
    <row r="45" spans="2:8" ht="15" customHeight="1" x14ac:dyDescent="0.3">
      <c r="B45" s="8" t="s">
        <v>68</v>
      </c>
      <c r="C45" s="9">
        <v>18</v>
      </c>
      <c r="D45" s="13">
        <v>134150.88</v>
      </c>
      <c r="E45" s="9">
        <v>120463</v>
      </c>
      <c r="F45" s="9">
        <v>8568378896767</v>
      </c>
      <c r="G45" s="9">
        <v>16081</v>
      </c>
      <c r="H45" s="13">
        <v>1369464838.5</v>
      </c>
    </row>
    <row r="46" spans="2:8" ht="15" customHeight="1" x14ac:dyDescent="0.3">
      <c r="B46" s="8" t="s">
        <v>69</v>
      </c>
      <c r="C46" s="9">
        <v>11</v>
      </c>
      <c r="D46" s="13">
        <v>591792.89</v>
      </c>
      <c r="E46" s="9">
        <v>148566</v>
      </c>
      <c r="F46" s="9">
        <v>9516323949377</v>
      </c>
      <c r="G46" s="9">
        <v>19764</v>
      </c>
      <c r="H46" s="13">
        <v>1608225311.3499999</v>
      </c>
    </row>
    <row r="47" spans="2:8" ht="15" customHeight="1" x14ac:dyDescent="0.3">
      <c r="B47" s="8" t="s">
        <v>80</v>
      </c>
      <c r="C47" s="9">
        <v>16</v>
      </c>
      <c r="D47" s="13">
        <v>800557.59</v>
      </c>
      <c r="E47" s="9">
        <v>153596</v>
      </c>
      <c r="F47" s="9">
        <v>9011504107512</v>
      </c>
      <c r="G47" s="9">
        <v>19238</v>
      </c>
      <c r="H47" s="13">
        <v>1585814572.72</v>
      </c>
    </row>
    <row r="48" spans="2:8" ht="15" customHeight="1" x14ac:dyDescent="0.3">
      <c r="B48" s="8" t="s">
        <v>81</v>
      </c>
      <c r="C48" s="9">
        <v>7</v>
      </c>
      <c r="D48" s="13">
        <v>226722.7</v>
      </c>
      <c r="E48" s="9">
        <v>163946</v>
      </c>
      <c r="F48" s="9">
        <v>9475617890643</v>
      </c>
      <c r="G48" s="9">
        <v>19640</v>
      </c>
      <c r="H48" s="13">
        <v>1526078338.8900001</v>
      </c>
    </row>
    <row r="49" spans="2:8" ht="15" customHeight="1" x14ac:dyDescent="0.3">
      <c r="B49" s="8" t="s">
        <v>82</v>
      </c>
      <c r="C49" s="9">
        <v>31</v>
      </c>
      <c r="D49" s="13">
        <v>315002.19</v>
      </c>
      <c r="E49" s="9">
        <v>180930</v>
      </c>
      <c r="F49" s="9">
        <v>10692551780103</v>
      </c>
      <c r="G49" s="9">
        <v>20326</v>
      </c>
      <c r="H49" s="13">
        <v>1511906079.72</v>
      </c>
    </row>
    <row r="50" spans="2:8" ht="15" customHeight="1" x14ac:dyDescent="0.3">
      <c r="B50" s="8" t="s">
        <v>83</v>
      </c>
      <c r="C50" s="9">
        <v>10</v>
      </c>
      <c r="D50" s="13">
        <v>165124.68</v>
      </c>
      <c r="E50" s="9">
        <v>182968</v>
      </c>
      <c r="F50" s="9">
        <v>9587352643010</v>
      </c>
      <c r="G50" s="9">
        <v>20290</v>
      </c>
      <c r="H50" s="13">
        <v>1487467725.3399999</v>
      </c>
    </row>
    <row r="51" spans="2:8" ht="15" customHeight="1" x14ac:dyDescent="0.3">
      <c r="B51" s="8" t="s">
        <v>101</v>
      </c>
      <c r="C51" s="9">
        <v>11</v>
      </c>
      <c r="D51" s="13">
        <v>126189.75</v>
      </c>
      <c r="E51" s="9">
        <v>193079</v>
      </c>
      <c r="F51" s="9">
        <v>10101243095649</v>
      </c>
      <c r="G51" s="9">
        <v>21111</v>
      </c>
      <c r="H51" s="13">
        <v>1422599752.1400001</v>
      </c>
    </row>
    <row r="52" spans="2:8" ht="15" customHeight="1" x14ac:dyDescent="0.3">
      <c r="B52" s="8" t="s">
        <v>102</v>
      </c>
      <c r="C52" s="9">
        <v>13</v>
      </c>
      <c r="D52" s="13">
        <v>163200.87</v>
      </c>
      <c r="E52" s="9">
        <v>217925</v>
      </c>
      <c r="F52" s="9">
        <v>10991527543023</v>
      </c>
      <c r="G52" s="9">
        <v>21974</v>
      </c>
      <c r="H52" s="13">
        <v>1454704481.47</v>
      </c>
    </row>
    <row r="53" spans="2:8" ht="15" customHeight="1" x14ac:dyDescent="0.3">
      <c r="B53" s="8" t="s">
        <v>103</v>
      </c>
      <c r="C53" s="9">
        <v>12</v>
      </c>
      <c r="D53" s="13">
        <v>758307.98</v>
      </c>
      <c r="E53" s="9">
        <v>236473</v>
      </c>
      <c r="F53" s="9">
        <v>12697473846938</v>
      </c>
      <c r="G53" s="9">
        <v>21138</v>
      </c>
      <c r="H53" s="13">
        <v>1451097883.6400001</v>
      </c>
    </row>
    <row r="54" spans="2:8" ht="15" customHeight="1" x14ac:dyDescent="0.3">
      <c r="B54" s="8" t="s">
        <v>104</v>
      </c>
      <c r="C54" s="9">
        <v>10</v>
      </c>
      <c r="D54" s="13">
        <v>459427.99</v>
      </c>
      <c r="E54" s="9">
        <v>229734</v>
      </c>
      <c r="F54" s="9">
        <v>11444891635489</v>
      </c>
      <c r="G54" s="9">
        <v>21404</v>
      </c>
      <c r="H54" s="13">
        <v>1325899204.3900001</v>
      </c>
    </row>
    <row r="55" spans="2:8" ht="15" customHeight="1" x14ac:dyDescent="0.3">
      <c r="B55" s="8" t="s">
        <v>105</v>
      </c>
      <c r="C55" s="9">
        <v>15</v>
      </c>
      <c r="D55" s="13">
        <v>68354.94</v>
      </c>
      <c r="E55" s="9">
        <v>227790</v>
      </c>
      <c r="F55" s="9">
        <v>11157548208363</v>
      </c>
      <c r="G55" s="9">
        <v>22894</v>
      </c>
      <c r="H55" s="13">
        <v>1628324235.3900001</v>
      </c>
    </row>
    <row r="56" spans="2:8" ht="15" customHeight="1" x14ac:dyDescent="0.3">
      <c r="B56" s="8" t="s">
        <v>106</v>
      </c>
      <c r="C56" s="9">
        <v>12</v>
      </c>
      <c r="D56" s="13">
        <v>449692.54</v>
      </c>
      <c r="E56" s="9">
        <v>259731</v>
      </c>
      <c r="F56" s="9">
        <v>12052561007851</v>
      </c>
      <c r="G56" s="9">
        <v>27386</v>
      </c>
      <c r="H56" s="13">
        <v>2293201697.73</v>
      </c>
    </row>
    <row r="57" spans="2:8" ht="15" customHeight="1" x14ac:dyDescent="0.3">
      <c r="B57" s="8" t="s">
        <v>107</v>
      </c>
      <c r="C57" s="9">
        <v>12</v>
      </c>
      <c r="D57" s="13">
        <v>99809.21</v>
      </c>
      <c r="E57" s="9">
        <v>284458</v>
      </c>
      <c r="F57" s="9">
        <v>13359653805027</v>
      </c>
      <c r="G57" s="9">
        <v>28564</v>
      </c>
      <c r="H57" s="13">
        <v>2316564361.5700002</v>
      </c>
    </row>
    <row r="58" spans="2:8" ht="15" customHeight="1" x14ac:dyDescent="0.3">
      <c r="B58" s="8" t="s">
        <v>108</v>
      </c>
      <c r="C58" s="9">
        <v>13</v>
      </c>
      <c r="D58" s="13">
        <v>1153848.8400000001</v>
      </c>
      <c r="E58" s="9">
        <v>295287</v>
      </c>
      <c r="F58" s="9">
        <v>12692266440182</v>
      </c>
      <c r="G58" s="9">
        <v>28302</v>
      </c>
      <c r="H58" s="13">
        <v>2131105027.4200001</v>
      </c>
    </row>
    <row r="59" spans="2:8" ht="15" customHeight="1" x14ac:dyDescent="0.3">
      <c r="B59" s="8" t="s">
        <v>116</v>
      </c>
      <c r="C59" s="9">
        <v>9</v>
      </c>
      <c r="D59" s="13">
        <v>352993.33</v>
      </c>
      <c r="E59" s="9">
        <v>294107</v>
      </c>
      <c r="F59" s="9">
        <v>12939528941317</v>
      </c>
      <c r="G59" s="9">
        <v>26302</v>
      </c>
      <c r="H59" s="13">
        <v>1788662261.6400001</v>
      </c>
    </row>
    <row r="60" spans="2:8" ht="15" customHeight="1" x14ac:dyDescent="0.3">
      <c r="B60" s="8" t="s">
        <v>117</v>
      </c>
      <c r="C60" s="9">
        <v>17</v>
      </c>
      <c r="D60" s="13">
        <v>110424.3</v>
      </c>
      <c r="E60" s="9">
        <v>331564</v>
      </c>
      <c r="F60" s="9">
        <v>13551011392196</v>
      </c>
      <c r="G60" s="9">
        <v>27802</v>
      </c>
      <c r="H60" s="13">
        <v>1639971826.8599999</v>
      </c>
    </row>
    <row r="61" spans="2:8" ht="15" customHeight="1" x14ac:dyDescent="0.3">
      <c r="B61" s="8" t="s">
        <v>118</v>
      </c>
      <c r="C61" s="9">
        <v>12</v>
      </c>
      <c r="D61" s="13">
        <v>838163.88</v>
      </c>
      <c r="E61" s="9">
        <v>352150</v>
      </c>
      <c r="F61" s="9">
        <v>12983464438162</v>
      </c>
      <c r="G61" s="9">
        <v>29985</v>
      </c>
      <c r="H61" s="13">
        <v>1659845287.8800001</v>
      </c>
    </row>
    <row r="62" spans="2:8" ht="15" customHeight="1" x14ac:dyDescent="0.3">
      <c r="B62" s="8" t="s">
        <v>119</v>
      </c>
      <c r="C62" s="9">
        <v>11</v>
      </c>
      <c r="D62" s="13">
        <v>183913.03</v>
      </c>
      <c r="E62" s="9">
        <v>330578</v>
      </c>
      <c r="F62" s="9">
        <v>12257816495131</v>
      </c>
      <c r="G62" s="9">
        <v>27213</v>
      </c>
      <c r="H62" s="13">
        <v>1526977631.78</v>
      </c>
    </row>
    <row r="63" spans="2:8" ht="15" customHeight="1" x14ac:dyDescent="0.3">
      <c r="B63" s="8" t="s">
        <v>120</v>
      </c>
      <c r="C63" s="9">
        <v>12</v>
      </c>
      <c r="D63" s="13">
        <v>401199.96</v>
      </c>
      <c r="E63" s="9">
        <v>395477</v>
      </c>
      <c r="F63" s="9">
        <v>13678689216109</v>
      </c>
      <c r="G63" s="9">
        <v>32414</v>
      </c>
      <c r="H63" s="13">
        <v>1814650568.6500001</v>
      </c>
    </row>
    <row r="64" spans="2:8" ht="15" customHeight="1" x14ac:dyDescent="0.3">
      <c r="B64" s="8" t="s">
        <v>121</v>
      </c>
      <c r="C64" s="9">
        <v>11</v>
      </c>
      <c r="D64" s="13">
        <v>262301.09999999998</v>
      </c>
      <c r="E64" s="9">
        <v>404569</v>
      </c>
      <c r="F64" s="9">
        <v>14132093221979</v>
      </c>
      <c r="G64" s="9">
        <v>31595</v>
      </c>
      <c r="H64" s="13">
        <v>1635920686.1700001</v>
      </c>
    </row>
    <row r="65" spans="2:8" ht="15" customHeight="1" x14ac:dyDescent="0.3">
      <c r="B65" s="8" t="s">
        <v>122</v>
      </c>
      <c r="C65" s="9">
        <v>13</v>
      </c>
      <c r="D65" s="13">
        <v>101654.82</v>
      </c>
      <c r="E65" s="9">
        <v>409953</v>
      </c>
      <c r="F65" s="9">
        <v>14432572060118</v>
      </c>
      <c r="G65" s="9">
        <v>28900</v>
      </c>
      <c r="H65" s="13">
        <v>1720076353.8900001</v>
      </c>
    </row>
    <row r="66" spans="2:8" ht="15" customHeight="1" x14ac:dyDescent="0.3">
      <c r="B66" s="8" t="s">
        <v>123</v>
      </c>
      <c r="C66" s="9">
        <v>17</v>
      </c>
      <c r="D66" s="13">
        <v>393507.25</v>
      </c>
      <c r="E66" s="9">
        <v>400691</v>
      </c>
      <c r="F66" s="9">
        <v>13969952679859</v>
      </c>
      <c r="G66" s="9">
        <v>29938</v>
      </c>
      <c r="H66" s="13">
        <v>1633894446.0599999</v>
      </c>
    </row>
    <row r="67" spans="2:8" ht="15" customHeight="1" x14ac:dyDescent="0.3">
      <c r="B67" s="8" t="s">
        <v>124</v>
      </c>
      <c r="C67" s="9">
        <v>15</v>
      </c>
      <c r="D67" s="13">
        <v>346633.52</v>
      </c>
      <c r="E67" s="9">
        <v>399692</v>
      </c>
      <c r="F67" s="9">
        <v>12895407220246</v>
      </c>
      <c r="G67" s="9">
        <v>30162</v>
      </c>
      <c r="H67" s="13">
        <v>1530645739.4300001</v>
      </c>
    </row>
    <row r="68" spans="2:8" ht="15" customHeight="1" x14ac:dyDescent="0.3">
      <c r="B68" s="8" t="s">
        <v>145</v>
      </c>
      <c r="C68" s="9">
        <v>6</v>
      </c>
      <c r="D68" s="13">
        <v>1259436.5</v>
      </c>
      <c r="E68" s="9">
        <v>436839</v>
      </c>
      <c r="F68" s="9">
        <v>14701258761841</v>
      </c>
      <c r="G68" s="9">
        <v>31839</v>
      </c>
      <c r="H68" s="13">
        <v>1789918597.29</v>
      </c>
    </row>
    <row r="69" spans="2:8" ht="15" customHeight="1" x14ac:dyDescent="0.3">
      <c r="B69" s="8" t="s">
        <v>146</v>
      </c>
      <c r="C69" s="9">
        <v>16</v>
      </c>
      <c r="D69" s="13">
        <v>315277.31</v>
      </c>
      <c r="E69" s="9">
        <v>451356</v>
      </c>
      <c r="F69" s="9">
        <v>15415563222927</v>
      </c>
      <c r="G69" s="9">
        <v>33700</v>
      </c>
      <c r="H69" s="13">
        <v>2115807626.98001</v>
      </c>
    </row>
    <row r="70" spans="2:8" ht="15" customHeight="1" x14ac:dyDescent="0.3">
      <c r="B70" s="8" t="s">
        <v>148</v>
      </c>
      <c r="C70" s="9">
        <v>15</v>
      </c>
      <c r="D70" s="13">
        <v>291846.36</v>
      </c>
      <c r="E70" s="9">
        <v>477356</v>
      </c>
      <c r="F70" s="9">
        <v>14246634046772</v>
      </c>
      <c r="G70" s="9">
        <v>36494</v>
      </c>
      <c r="H70" s="13">
        <v>2189525982.9200001</v>
      </c>
    </row>
    <row r="71" spans="2:8" ht="15" customHeight="1" x14ac:dyDescent="0.3">
      <c r="B71" s="8" t="s">
        <v>171</v>
      </c>
      <c r="C71" s="9">
        <v>14</v>
      </c>
      <c r="D71" s="13">
        <v>922490.68</v>
      </c>
      <c r="E71" s="9">
        <v>457654</v>
      </c>
      <c r="F71" s="9">
        <v>14071080915774</v>
      </c>
      <c r="G71" s="9">
        <v>33459</v>
      </c>
      <c r="H71" s="13">
        <v>1874627662.96</v>
      </c>
    </row>
    <row r="72" spans="2:8" ht="15" customHeight="1" x14ac:dyDescent="0.3">
      <c r="B72" s="8" t="s">
        <v>172</v>
      </c>
      <c r="C72" s="9">
        <v>18</v>
      </c>
      <c r="D72" s="13">
        <v>638522.88</v>
      </c>
      <c r="E72" s="9">
        <v>545669</v>
      </c>
      <c r="F72" s="9">
        <v>16429562703028</v>
      </c>
      <c r="G72" s="9">
        <v>38203</v>
      </c>
      <c r="H72" s="13">
        <v>1990570317.1199999</v>
      </c>
    </row>
    <row r="73" spans="2:8" ht="15" customHeight="1" x14ac:dyDescent="0.3">
      <c r="B73" s="8" t="s">
        <v>173</v>
      </c>
      <c r="C73" s="9">
        <v>17</v>
      </c>
      <c r="D73" s="13">
        <v>762339.88</v>
      </c>
      <c r="E73" s="9">
        <v>546121</v>
      </c>
      <c r="F73" s="9">
        <v>14073242309008</v>
      </c>
      <c r="G73" s="9">
        <v>36664</v>
      </c>
      <c r="H73" s="13">
        <v>1748026668.99</v>
      </c>
    </row>
    <row r="74" spans="2:8" ht="15" customHeight="1" x14ac:dyDescent="0.3">
      <c r="B74" s="8" t="s">
        <v>174</v>
      </c>
      <c r="C74" s="9">
        <v>21</v>
      </c>
      <c r="D74" s="13">
        <v>501352.92</v>
      </c>
      <c r="E74" s="9">
        <v>562331</v>
      </c>
      <c r="F74" s="9">
        <v>15543622656071</v>
      </c>
      <c r="G74" s="9">
        <v>36873</v>
      </c>
      <c r="H74" s="13">
        <v>1865576036.3599999</v>
      </c>
    </row>
    <row r="75" spans="2:8" ht="15" customHeight="1" x14ac:dyDescent="0.3">
      <c r="B75" s="8" t="s">
        <v>175</v>
      </c>
      <c r="C75" s="9">
        <v>30</v>
      </c>
      <c r="D75" s="13">
        <v>833086.75</v>
      </c>
      <c r="E75" s="9">
        <v>628183</v>
      </c>
      <c r="F75" s="9">
        <v>17095093036460</v>
      </c>
      <c r="G75" s="9">
        <v>41499</v>
      </c>
      <c r="H75" s="13">
        <v>1955292006.6700001</v>
      </c>
    </row>
    <row r="76" spans="2:8" ht="15" customHeight="1" x14ac:dyDescent="0.3">
      <c r="B76" s="8" t="s">
        <v>179</v>
      </c>
      <c r="C76" s="9">
        <v>17</v>
      </c>
      <c r="D76" s="13">
        <v>43802.19</v>
      </c>
      <c r="E76" s="9">
        <v>618800</v>
      </c>
      <c r="F76" s="9">
        <v>15862083211647</v>
      </c>
      <c r="G76" s="9">
        <v>37619</v>
      </c>
      <c r="H76" s="13">
        <v>1704256245.8</v>
      </c>
    </row>
    <row r="77" spans="2:8" ht="15" customHeight="1" x14ac:dyDescent="0.3">
      <c r="B77" s="8" t="s">
        <v>180</v>
      </c>
      <c r="C77" s="9">
        <v>17</v>
      </c>
      <c r="D77" s="13">
        <v>1077569.72</v>
      </c>
      <c r="E77" s="9">
        <v>701849</v>
      </c>
      <c r="F77" s="9">
        <v>19106351632235</v>
      </c>
      <c r="G77" s="9">
        <v>36310</v>
      </c>
      <c r="H77" s="13">
        <v>1752442765.4000001</v>
      </c>
    </row>
    <row r="78" spans="2:8" ht="15" customHeight="1" x14ac:dyDescent="0.3">
      <c r="B78" s="8" t="s">
        <v>181</v>
      </c>
      <c r="C78" s="9">
        <v>22</v>
      </c>
      <c r="D78" s="13">
        <v>368615.34</v>
      </c>
      <c r="E78" s="9">
        <v>620858</v>
      </c>
      <c r="F78" s="9">
        <v>16059443969316</v>
      </c>
      <c r="G78" s="9">
        <v>35844</v>
      </c>
      <c r="H78" s="13">
        <v>1546453458.3199999</v>
      </c>
    </row>
    <row r="79" spans="2:8" ht="15" customHeight="1" x14ac:dyDescent="0.3">
      <c r="B79" s="8" t="s">
        <v>182</v>
      </c>
      <c r="C79" s="9">
        <v>9</v>
      </c>
      <c r="D79" s="13">
        <v>157875.94</v>
      </c>
      <c r="E79" s="9">
        <v>632023</v>
      </c>
      <c r="F79" s="9">
        <v>16077762667771</v>
      </c>
      <c r="G79" s="9">
        <v>36906</v>
      </c>
      <c r="H79" s="13">
        <v>1743393235.24</v>
      </c>
    </row>
    <row r="80" spans="2:8" ht="15" customHeight="1" x14ac:dyDescent="0.3">
      <c r="B80" s="8" t="s">
        <v>183</v>
      </c>
      <c r="C80" s="9">
        <v>10</v>
      </c>
      <c r="D80" s="13">
        <v>165374.23000000001</v>
      </c>
      <c r="E80" s="9">
        <v>664131</v>
      </c>
      <c r="F80" s="9">
        <v>17444160331524</v>
      </c>
      <c r="G80" s="9">
        <v>37990</v>
      </c>
      <c r="H80" s="13">
        <v>2147759820.9000001</v>
      </c>
    </row>
    <row r="81" spans="2:8" ht="15" customHeight="1" x14ac:dyDescent="0.3">
      <c r="B81" s="8" t="s">
        <v>184</v>
      </c>
      <c r="C81" s="9">
        <v>10</v>
      </c>
      <c r="D81" s="13">
        <v>42919.24</v>
      </c>
      <c r="E81" s="9">
        <v>736421</v>
      </c>
      <c r="F81" s="9">
        <v>13835033985125</v>
      </c>
      <c r="G81" s="9">
        <v>34062</v>
      </c>
      <c r="H81" s="13">
        <v>1655907854.01</v>
      </c>
    </row>
    <row r="82" spans="2:8" ht="15" customHeight="1" x14ac:dyDescent="0.3">
      <c r="B82" s="8" t="s">
        <v>185</v>
      </c>
      <c r="C82" s="9">
        <v>13</v>
      </c>
      <c r="D82" s="13">
        <v>452785.17</v>
      </c>
      <c r="E82" s="9">
        <v>902742</v>
      </c>
      <c r="F82" s="9">
        <v>14594228507829</v>
      </c>
      <c r="G82" s="9">
        <v>38618</v>
      </c>
      <c r="H82" s="13">
        <v>1791006058.51</v>
      </c>
    </row>
    <row r="83" spans="2:8" ht="15" customHeight="1" x14ac:dyDescent="0.3">
      <c r="B83" s="8" t="s">
        <v>186</v>
      </c>
      <c r="C83" s="9">
        <v>14</v>
      </c>
      <c r="D83" s="13">
        <v>217556.75</v>
      </c>
      <c r="E83" s="9">
        <v>1076089</v>
      </c>
      <c r="F83" s="9">
        <v>17602831308241</v>
      </c>
      <c r="G83" s="9">
        <v>44346</v>
      </c>
      <c r="H83" s="13">
        <v>1999427364.05</v>
      </c>
    </row>
    <row r="84" spans="2:8" ht="15" customHeight="1" x14ac:dyDescent="0.3">
      <c r="B84" s="8" t="s">
        <v>187</v>
      </c>
      <c r="C84" s="9">
        <v>21</v>
      </c>
      <c r="D84" s="13">
        <v>815457.14</v>
      </c>
      <c r="E84" s="9">
        <v>1190350</v>
      </c>
      <c r="F84" s="9">
        <v>19731682123045</v>
      </c>
      <c r="G84" s="9">
        <v>46758</v>
      </c>
      <c r="H84" s="13">
        <v>1994481758.5799999</v>
      </c>
    </row>
    <row r="85" spans="2:8" ht="15" customHeight="1" x14ac:dyDescent="0.3">
      <c r="B85" s="8" t="s">
        <v>188</v>
      </c>
      <c r="C85" s="9">
        <v>15</v>
      </c>
      <c r="D85" s="13">
        <v>275071.05</v>
      </c>
      <c r="E85" s="9">
        <v>1200305</v>
      </c>
      <c r="F85" s="9">
        <v>17658440817745</v>
      </c>
      <c r="G85" s="9">
        <v>43977</v>
      </c>
      <c r="H85" s="13">
        <v>1854190670.1700001</v>
      </c>
    </row>
    <row r="86" spans="2:8" ht="15" customHeight="1" x14ac:dyDescent="0.3">
      <c r="B86" s="8" t="s">
        <v>189</v>
      </c>
      <c r="C86" s="9">
        <v>35</v>
      </c>
      <c r="D86" s="13">
        <v>574012.43000000005</v>
      </c>
      <c r="E86" s="9">
        <v>1266172</v>
      </c>
      <c r="F86" s="9">
        <v>20813021415843</v>
      </c>
      <c r="G86" s="9">
        <v>46758</v>
      </c>
      <c r="H86" s="13">
        <v>2001954901.8900001</v>
      </c>
    </row>
    <row r="87" spans="2:8" ht="15" customHeight="1" x14ac:dyDescent="0.3">
      <c r="B87" s="8" t="s">
        <v>190</v>
      </c>
      <c r="C87" s="9">
        <v>18</v>
      </c>
      <c r="D87" s="13">
        <v>848231.04</v>
      </c>
      <c r="E87" s="9">
        <v>1089788</v>
      </c>
      <c r="F87" s="9">
        <v>19254915722998</v>
      </c>
      <c r="G87" s="9">
        <v>49282</v>
      </c>
      <c r="H87" s="13">
        <v>1858208522.47</v>
      </c>
    </row>
    <row r="88" spans="2:8" ht="15" customHeight="1" x14ac:dyDescent="0.3">
      <c r="B88" s="8" t="s">
        <v>192</v>
      </c>
      <c r="C88" s="9">
        <v>14</v>
      </c>
      <c r="D88" s="13">
        <v>244289.78</v>
      </c>
      <c r="E88" s="9">
        <v>1156491</v>
      </c>
      <c r="F88" s="9">
        <v>19404281394266</v>
      </c>
      <c r="G88" s="9">
        <v>47205</v>
      </c>
      <c r="H88" s="13">
        <v>1716416102.3099999</v>
      </c>
    </row>
    <row r="89" spans="2:8" ht="15" customHeight="1" x14ac:dyDescent="0.3">
      <c r="B89" s="8" t="s">
        <v>193</v>
      </c>
      <c r="C89" s="9">
        <v>33</v>
      </c>
      <c r="D89" s="13">
        <v>952534.45</v>
      </c>
      <c r="E89" s="9">
        <v>1431544</v>
      </c>
      <c r="F89" s="9">
        <v>25000714382221</v>
      </c>
      <c r="G89" s="9">
        <v>49809</v>
      </c>
      <c r="H89" s="13">
        <v>1893682405.71</v>
      </c>
    </row>
    <row r="90" spans="2:8" ht="15" customHeight="1" x14ac:dyDescent="0.3">
      <c r="B90" s="8" t="s">
        <v>194</v>
      </c>
      <c r="C90" s="9">
        <v>16</v>
      </c>
      <c r="D90" s="13">
        <v>363104.58</v>
      </c>
      <c r="E90" s="9">
        <v>1198694</v>
      </c>
      <c r="F90" s="9">
        <v>19449865220142</v>
      </c>
      <c r="G90" s="9">
        <v>43319</v>
      </c>
      <c r="H90" s="13">
        <v>1386624146.28</v>
      </c>
    </row>
    <row r="91" spans="2:8" ht="15" customHeight="1" x14ac:dyDescent="0.3">
      <c r="B91" s="8" t="s">
        <v>262</v>
      </c>
      <c r="C91" s="9">
        <v>10</v>
      </c>
      <c r="D91" s="13">
        <v>193696.15</v>
      </c>
      <c r="E91" s="9">
        <v>1327719</v>
      </c>
      <c r="F91" s="9">
        <v>20497631288645</v>
      </c>
      <c r="G91" s="9">
        <v>47685</v>
      </c>
      <c r="H91" s="13">
        <v>1680968858.3800001</v>
      </c>
    </row>
    <row r="92" spans="2:8" ht="15" customHeight="1" x14ac:dyDescent="0.3">
      <c r="B92" s="8" t="s">
        <v>263</v>
      </c>
      <c r="C92" s="9">
        <v>26</v>
      </c>
      <c r="D92" s="13">
        <v>799570.54</v>
      </c>
      <c r="E92" s="9">
        <v>1580961</v>
      </c>
      <c r="F92" s="9">
        <v>23712605908444</v>
      </c>
      <c r="G92" s="9">
        <v>66766</v>
      </c>
      <c r="H92" s="13">
        <v>3607173300.73</v>
      </c>
    </row>
    <row r="93" spans="2:8" ht="15" customHeight="1" x14ac:dyDescent="0.3">
      <c r="B93" s="8" t="s">
        <v>264</v>
      </c>
      <c r="C93" s="9">
        <v>16</v>
      </c>
      <c r="D93" s="13">
        <v>431877.14</v>
      </c>
      <c r="E93" s="9">
        <v>1516660</v>
      </c>
      <c r="F93" s="9">
        <v>20878769643896</v>
      </c>
      <c r="G93" s="9">
        <v>61000</v>
      </c>
      <c r="H93" s="13">
        <v>3071029596.6199999</v>
      </c>
    </row>
    <row r="94" spans="2:8" ht="15" customHeight="1" x14ac:dyDescent="0.3">
      <c r="B94" s="8" t="s">
        <v>265</v>
      </c>
      <c r="C94" s="9">
        <v>21</v>
      </c>
      <c r="D94" s="13">
        <v>1995494.17</v>
      </c>
      <c r="E94" s="9">
        <v>1594529</v>
      </c>
      <c r="F94" s="9">
        <v>22389480220072</v>
      </c>
      <c r="G94" s="9">
        <v>59657</v>
      </c>
      <c r="H94" s="13">
        <v>2921939831.3699999</v>
      </c>
    </row>
    <row r="95" spans="2:8" ht="15" customHeight="1" x14ac:dyDescent="0.3">
      <c r="B95" s="8" t="s">
        <v>266</v>
      </c>
      <c r="C95" s="9">
        <v>18</v>
      </c>
      <c r="D95" s="13">
        <v>1858783.08</v>
      </c>
      <c r="E95" s="9">
        <v>1860134</v>
      </c>
      <c r="F95" s="9">
        <v>24224008611205</v>
      </c>
      <c r="G95" s="9">
        <v>59904</v>
      </c>
      <c r="H95" s="13">
        <v>2895765497.8899999</v>
      </c>
    </row>
    <row r="96" spans="2:8" ht="15" customHeight="1" x14ac:dyDescent="0.3">
      <c r="B96" s="8" t="s">
        <v>267</v>
      </c>
      <c r="C96" s="9">
        <v>25</v>
      </c>
      <c r="D96" s="13">
        <v>1063846.6000000001</v>
      </c>
      <c r="E96" s="9">
        <v>1810232</v>
      </c>
      <c r="F96" s="9">
        <v>24148650741374</v>
      </c>
      <c r="G96" s="9">
        <v>60036</v>
      </c>
      <c r="H96" s="13">
        <v>2326972721.79</v>
      </c>
    </row>
    <row r="97" spans="2:8" ht="15" customHeight="1" x14ac:dyDescent="0.3">
      <c r="B97" s="8" t="s">
        <v>273</v>
      </c>
      <c r="C97" s="9">
        <v>29</v>
      </c>
      <c r="D97" s="13">
        <v>1078282.6399999999</v>
      </c>
      <c r="E97" s="9">
        <v>1917574</v>
      </c>
      <c r="F97" s="9">
        <v>25014000468657</v>
      </c>
      <c r="G97" s="9">
        <v>61231</v>
      </c>
      <c r="H97" s="13">
        <v>2369125536.5999999</v>
      </c>
    </row>
    <row r="98" spans="2:8" ht="15" customHeight="1" x14ac:dyDescent="0.3">
      <c r="B98" s="8" t="s">
        <v>274</v>
      </c>
      <c r="C98" s="9">
        <v>34</v>
      </c>
      <c r="D98" s="13">
        <v>2477301.9500000002</v>
      </c>
      <c r="E98" s="9">
        <v>1953655</v>
      </c>
      <c r="F98" s="9">
        <v>25412964352165</v>
      </c>
      <c r="G98" s="9">
        <v>64250</v>
      </c>
      <c r="H98" s="13">
        <v>2479434680.6599998</v>
      </c>
    </row>
    <row r="99" spans="2:8" ht="15" customHeight="1" x14ac:dyDescent="0.3">
      <c r="B99" s="8" t="s">
        <v>275</v>
      </c>
      <c r="C99" s="9">
        <v>26</v>
      </c>
      <c r="D99" s="13">
        <v>1066616.3400000001</v>
      </c>
      <c r="E99" s="9">
        <v>2039036</v>
      </c>
      <c r="F99" s="9">
        <v>26984831471467</v>
      </c>
      <c r="G99" s="9">
        <v>64682</v>
      </c>
      <c r="H99" s="13">
        <v>2559245966.4699998</v>
      </c>
    </row>
    <row r="100" spans="2:8" ht="15" customHeight="1" x14ac:dyDescent="0.3">
      <c r="B100" s="8" t="s">
        <v>276</v>
      </c>
      <c r="C100" s="9">
        <v>24</v>
      </c>
      <c r="D100" s="13">
        <v>2005526.56</v>
      </c>
      <c r="E100" s="9">
        <v>2307972</v>
      </c>
      <c r="F100" s="9">
        <v>27556863002323</v>
      </c>
      <c r="G100" s="9">
        <v>67672</v>
      </c>
      <c r="H100" s="13">
        <v>2493198835.5900002</v>
      </c>
    </row>
    <row r="101" spans="2:8" ht="15" customHeight="1" x14ac:dyDescent="0.3">
      <c r="B101" s="8" t="s">
        <v>277</v>
      </c>
      <c r="C101" s="9">
        <v>29</v>
      </c>
      <c r="D101" s="13">
        <v>1466783.56</v>
      </c>
      <c r="E101" s="9">
        <v>2560626</v>
      </c>
      <c r="F101" s="9">
        <v>33350143814732</v>
      </c>
      <c r="G101" s="9">
        <v>65342</v>
      </c>
      <c r="H101" s="13">
        <v>2709059042.46</v>
      </c>
    </row>
    <row r="102" spans="2:8" ht="15" customHeight="1" x14ac:dyDescent="0.3">
      <c r="B102" s="8" t="s">
        <v>278</v>
      </c>
      <c r="C102" s="9">
        <v>36</v>
      </c>
      <c r="D102" s="13">
        <v>2410401.13</v>
      </c>
      <c r="E102" s="9">
        <v>2020140</v>
      </c>
      <c r="F102" s="9">
        <v>24131069668355</v>
      </c>
      <c r="G102" s="9">
        <v>55933</v>
      </c>
      <c r="H102" s="13">
        <v>1960672544.6199999</v>
      </c>
    </row>
    <row r="103" spans="2:8" ht="15" customHeight="1" x14ac:dyDescent="0.3">
      <c r="B103" s="8" t="s">
        <v>279</v>
      </c>
      <c r="C103" s="9">
        <v>36</v>
      </c>
      <c r="D103" s="13">
        <v>634072.98</v>
      </c>
      <c r="E103" s="9">
        <v>2098360</v>
      </c>
      <c r="F103" s="9">
        <v>24626506393046</v>
      </c>
      <c r="G103" s="9">
        <v>59019</v>
      </c>
      <c r="H103" s="13">
        <v>2264324685.5300002</v>
      </c>
    </row>
    <row r="104" spans="2:8" ht="15" customHeight="1" x14ac:dyDescent="0.3">
      <c r="B104" s="8" t="s">
        <v>280</v>
      </c>
      <c r="C104" s="9">
        <v>45</v>
      </c>
      <c r="D104" s="13">
        <v>599275.46</v>
      </c>
      <c r="E104" s="9">
        <v>2674292</v>
      </c>
      <c r="F104" s="9">
        <v>31537015076878</v>
      </c>
      <c r="G104" s="9">
        <v>77221</v>
      </c>
      <c r="H104" s="13">
        <v>3230909069.4699998</v>
      </c>
    </row>
    <row r="105" spans="2:8" ht="15" customHeight="1" x14ac:dyDescent="0.3">
      <c r="B105" s="8" t="s">
        <v>282</v>
      </c>
      <c r="C105" s="9">
        <v>28</v>
      </c>
      <c r="D105" s="13">
        <v>513135.43</v>
      </c>
      <c r="E105" s="9">
        <v>2412450</v>
      </c>
      <c r="F105" s="9">
        <v>26819290175243</v>
      </c>
      <c r="G105" s="9">
        <v>67704</v>
      </c>
      <c r="H105" s="13">
        <v>2716304919.96</v>
      </c>
    </row>
    <row r="106" spans="2:8" ht="15" customHeight="1" x14ac:dyDescent="0.3">
      <c r="B106" s="8" t="s">
        <v>283</v>
      </c>
      <c r="C106" s="9">
        <v>34</v>
      </c>
      <c r="D106" s="13">
        <v>714409.96</v>
      </c>
      <c r="E106" s="9">
        <v>2646523</v>
      </c>
      <c r="F106" s="9">
        <v>30154638784382</v>
      </c>
      <c r="G106" s="9">
        <v>73788</v>
      </c>
      <c r="H106" s="13">
        <v>3178841391.3600001</v>
      </c>
    </row>
    <row r="107" spans="2:8" ht="15" customHeight="1" x14ac:dyDescent="0.3">
      <c r="B107" s="8" t="s">
        <v>284</v>
      </c>
      <c r="C107" s="9">
        <v>37</v>
      </c>
      <c r="D107" s="13">
        <v>1279578.96</v>
      </c>
      <c r="E107" s="9">
        <v>1897817</v>
      </c>
      <c r="F107" s="9">
        <v>27924143020949</v>
      </c>
      <c r="G107" s="9">
        <v>72737</v>
      </c>
      <c r="H107" s="13">
        <v>2968221365.1199999</v>
      </c>
    </row>
    <row r="108" spans="2:8" ht="15" customHeight="1" x14ac:dyDescent="0.3">
      <c r="B108" s="8" t="s">
        <v>287</v>
      </c>
      <c r="C108" s="9">
        <v>30</v>
      </c>
      <c r="D108" s="13">
        <v>2489770.9700000002</v>
      </c>
      <c r="E108" s="9">
        <v>1242256</v>
      </c>
      <c r="F108" s="9">
        <v>27977129289843</v>
      </c>
      <c r="G108" s="9">
        <v>75394</v>
      </c>
      <c r="H108" s="13">
        <v>2811759303.3299999</v>
      </c>
    </row>
    <row r="109" spans="2:8" ht="15" customHeight="1" x14ac:dyDescent="0.3">
      <c r="B109" s="8" t="s">
        <v>290</v>
      </c>
      <c r="C109" s="9">
        <v>39</v>
      </c>
      <c r="D109" s="13">
        <v>2110485.2000000002</v>
      </c>
      <c r="E109" s="9">
        <v>1285030</v>
      </c>
      <c r="F109" s="9">
        <v>30780213938228</v>
      </c>
      <c r="G109" s="9">
        <v>83222</v>
      </c>
      <c r="H109" s="13">
        <v>3191109037.1700001</v>
      </c>
    </row>
    <row r="110" spans="2:8" ht="15" customHeight="1" x14ac:dyDescent="0.3">
      <c r="B110" s="8" t="s">
        <v>291</v>
      </c>
      <c r="C110" s="9">
        <v>34</v>
      </c>
      <c r="D110" s="13">
        <v>3883098.23</v>
      </c>
      <c r="E110" s="9">
        <v>788960</v>
      </c>
      <c r="F110" s="9">
        <v>29992295588540</v>
      </c>
      <c r="G110" s="9">
        <v>83846</v>
      </c>
      <c r="H110" s="13">
        <v>3096347378.0900002</v>
      </c>
    </row>
    <row r="111" spans="2:8" ht="15" customHeight="1" x14ac:dyDescent="0.3">
      <c r="B111" s="8" t="s">
        <v>292</v>
      </c>
      <c r="C111" s="9">
        <v>39</v>
      </c>
      <c r="D111" s="13">
        <v>2340925.63</v>
      </c>
      <c r="E111" s="9">
        <v>489100</v>
      </c>
      <c r="F111" s="9">
        <v>27245399019899</v>
      </c>
      <c r="G111" s="9">
        <v>76720</v>
      </c>
      <c r="H111" s="13">
        <v>2462990576.75</v>
      </c>
    </row>
    <row r="112" spans="2:8" ht="15" customHeight="1" x14ac:dyDescent="0.3">
      <c r="B112" s="8" t="s">
        <v>293</v>
      </c>
      <c r="C112" s="9">
        <v>34</v>
      </c>
      <c r="D112" s="13">
        <v>1985331.54</v>
      </c>
      <c r="E112" s="9">
        <v>521113</v>
      </c>
      <c r="F112" s="9">
        <v>29857851190664</v>
      </c>
      <c r="G112" s="9">
        <v>80844</v>
      </c>
      <c r="H112" s="13">
        <v>2886134641.1700001</v>
      </c>
    </row>
    <row r="113" spans="2:8" ht="15" customHeight="1" x14ac:dyDescent="0.3">
      <c r="B113" s="8" t="s">
        <v>294</v>
      </c>
      <c r="C113" s="9">
        <v>36</v>
      </c>
      <c r="D113" s="13">
        <v>1598371.32</v>
      </c>
      <c r="E113" s="9">
        <v>572856</v>
      </c>
      <c r="F113" s="9">
        <v>37445834411317</v>
      </c>
      <c r="G113" s="9">
        <v>78946</v>
      </c>
      <c r="H113" s="13">
        <v>2641836043.9499998</v>
      </c>
    </row>
    <row r="114" spans="2:8" ht="15" customHeight="1" x14ac:dyDescent="0.3">
      <c r="B114" s="8" t="s">
        <v>301</v>
      </c>
      <c r="C114" s="9">
        <v>50</v>
      </c>
      <c r="D114" s="13">
        <v>5042053.3899999997</v>
      </c>
      <c r="E114" s="9">
        <v>511723</v>
      </c>
      <c r="F114" s="9">
        <v>30541075030501</v>
      </c>
      <c r="G114" s="9">
        <v>71843</v>
      </c>
      <c r="H114" s="13">
        <v>2216793637.23</v>
      </c>
    </row>
    <row r="115" spans="2:8" ht="15" customHeight="1" x14ac:dyDescent="0.3">
      <c r="B115" s="8" t="s">
        <v>306</v>
      </c>
      <c r="C115" s="9">
        <v>34</v>
      </c>
      <c r="D115" s="13">
        <v>1061930.8999999999</v>
      </c>
      <c r="E115" s="9">
        <v>479222</v>
      </c>
      <c r="F115" s="9">
        <v>28874790668006</v>
      </c>
      <c r="G115" s="9">
        <v>74557</v>
      </c>
      <c r="H115" s="13">
        <v>2751747704.4499998</v>
      </c>
    </row>
    <row r="116" spans="2:8" ht="15" customHeight="1" x14ac:dyDescent="0.3">
      <c r="B116" s="8" t="s">
        <v>307</v>
      </c>
      <c r="C116" s="9">
        <v>38</v>
      </c>
      <c r="D116" s="13">
        <v>2048558.58</v>
      </c>
      <c r="E116" s="9">
        <v>601320</v>
      </c>
      <c r="F116" s="9">
        <v>34216205525537</v>
      </c>
      <c r="G116" s="9">
        <v>102748</v>
      </c>
      <c r="H116" s="13">
        <v>4753704539.3599997</v>
      </c>
    </row>
    <row r="117" spans="2:8" ht="15" customHeight="1" x14ac:dyDescent="0.3">
      <c r="B117" s="8" t="s">
        <v>308</v>
      </c>
      <c r="C117" s="9">
        <v>32</v>
      </c>
      <c r="D117" s="13">
        <v>1827193.61</v>
      </c>
      <c r="E117" s="9">
        <v>500662</v>
      </c>
      <c r="F117" s="9">
        <v>31294725700760</v>
      </c>
      <c r="G117" s="9">
        <v>81067</v>
      </c>
      <c r="H117" s="13">
        <v>3684983992.3400002</v>
      </c>
    </row>
    <row r="118" spans="2:8" ht="15" customHeight="1" x14ac:dyDescent="0.3">
      <c r="B118" s="8" t="s">
        <v>309</v>
      </c>
      <c r="C118" s="9">
        <v>43</v>
      </c>
      <c r="D118" s="13">
        <v>2160186.31</v>
      </c>
      <c r="E118" s="9">
        <v>604497</v>
      </c>
      <c r="F118" s="9">
        <v>35729374652518</v>
      </c>
      <c r="G118" s="9">
        <v>93099</v>
      </c>
      <c r="H118" s="13">
        <v>3660389262.4899998</v>
      </c>
    </row>
    <row r="119" spans="2:8" ht="15" customHeight="1" x14ac:dyDescent="0.3">
      <c r="B119" s="8" t="s">
        <v>314</v>
      </c>
      <c r="C119" s="9">
        <v>48</v>
      </c>
      <c r="D119" s="13">
        <v>2863073.15</v>
      </c>
      <c r="E119" s="9">
        <v>611570</v>
      </c>
      <c r="F119" s="9">
        <v>35389568698557</v>
      </c>
      <c r="G119" s="9">
        <v>93334</v>
      </c>
      <c r="H119" s="13">
        <v>3585386420.1900001</v>
      </c>
    </row>
    <row r="120" spans="2:8" ht="15" customHeight="1" x14ac:dyDescent="0.3">
      <c r="B120" s="8" t="s">
        <v>315</v>
      </c>
      <c r="C120" s="9">
        <v>51</v>
      </c>
      <c r="D120" s="13">
        <v>1146700.93</v>
      </c>
      <c r="E120" s="9">
        <v>603168</v>
      </c>
      <c r="F120" s="9">
        <v>31923556052575</v>
      </c>
      <c r="G120" s="9">
        <v>88832</v>
      </c>
      <c r="H120" s="13">
        <v>3097741675.2399998</v>
      </c>
    </row>
    <row r="121" spans="2:8" ht="15" customHeight="1" x14ac:dyDescent="0.3">
      <c r="B121" s="8" t="s">
        <v>316</v>
      </c>
      <c r="C121" s="9">
        <v>69</v>
      </c>
      <c r="D121" s="13">
        <v>971415.52</v>
      </c>
      <c r="E121" s="9">
        <v>674732</v>
      </c>
      <c r="F121" s="9">
        <v>35264386354481</v>
      </c>
      <c r="G121" s="9">
        <v>98630</v>
      </c>
      <c r="H121" s="13">
        <v>3577317673.6700001</v>
      </c>
    </row>
    <row r="122" spans="2:8" ht="15" customHeight="1" x14ac:dyDescent="0.3">
      <c r="B122" s="8" t="s">
        <v>317</v>
      </c>
      <c r="C122" s="9">
        <v>78</v>
      </c>
      <c r="D122" s="13">
        <v>886052.88</v>
      </c>
      <c r="E122" s="9">
        <v>486997</v>
      </c>
      <c r="F122" s="9">
        <v>32087116688986</v>
      </c>
      <c r="G122" s="9">
        <v>92100</v>
      </c>
      <c r="H122" s="13">
        <v>3094070374.7399998</v>
      </c>
    </row>
    <row r="123" spans="2:8" ht="15" customHeight="1" x14ac:dyDescent="0.3">
      <c r="B123" s="8" t="s">
        <v>318</v>
      </c>
      <c r="C123" s="9">
        <v>80</v>
      </c>
      <c r="D123" s="13">
        <v>1300529.3500000001</v>
      </c>
      <c r="E123" s="9">
        <v>422522</v>
      </c>
      <c r="F123" s="9">
        <v>36182318191792</v>
      </c>
      <c r="G123" s="9">
        <v>99661</v>
      </c>
      <c r="H123" s="13">
        <v>3333892507.6900001</v>
      </c>
    </row>
    <row r="124" spans="2:8" ht="15" customHeight="1" x14ac:dyDescent="0.3">
      <c r="B124" s="8" t="s">
        <v>319</v>
      </c>
      <c r="C124" s="9">
        <v>86</v>
      </c>
      <c r="D124" s="13">
        <v>834081.65</v>
      </c>
      <c r="E124" s="9">
        <v>419932</v>
      </c>
      <c r="F124" s="9">
        <v>36091791745094</v>
      </c>
      <c r="G124" s="9">
        <v>97320</v>
      </c>
      <c r="H124" s="13">
        <v>3369009657.0900002</v>
      </c>
    </row>
    <row r="125" spans="2:8" ht="15" customHeight="1" x14ac:dyDescent="0.3">
      <c r="B125" s="8" t="s">
        <v>320</v>
      </c>
      <c r="C125" s="9">
        <v>99</v>
      </c>
      <c r="D125" s="13">
        <v>4504466.5999999996</v>
      </c>
      <c r="E125" s="9">
        <v>458830</v>
      </c>
      <c r="F125" s="9">
        <v>40292533936251</v>
      </c>
      <c r="G125" s="9">
        <v>91927</v>
      </c>
      <c r="H125" s="13">
        <v>3259644526.1500001</v>
      </c>
    </row>
    <row r="126" spans="2:8" ht="15" customHeight="1" x14ac:dyDescent="0.3">
      <c r="B126" s="8" t="s">
        <v>343</v>
      </c>
      <c r="C126" s="9">
        <v>71</v>
      </c>
      <c r="D126" s="13">
        <v>1275056.95</v>
      </c>
      <c r="E126" s="9">
        <v>420911</v>
      </c>
      <c r="F126" s="9">
        <v>37095920288278</v>
      </c>
      <c r="G126" s="9">
        <v>94313</v>
      </c>
      <c r="H126" s="13">
        <v>2976405609.79</v>
      </c>
    </row>
    <row r="127" spans="2:8" ht="15" customHeight="1" x14ac:dyDescent="0.3">
      <c r="B127" s="8" t="s">
        <v>344</v>
      </c>
      <c r="C127" s="9">
        <v>84</v>
      </c>
      <c r="D127" s="13">
        <v>582607.89</v>
      </c>
      <c r="E127" s="9">
        <v>410256</v>
      </c>
      <c r="F127" s="9">
        <v>39642379803879</v>
      </c>
      <c r="G127" s="9">
        <v>97726</v>
      </c>
      <c r="H127" s="13">
        <v>3229873362.7600002</v>
      </c>
    </row>
    <row r="128" spans="2:8" ht="15" customHeight="1" x14ac:dyDescent="0.3">
      <c r="B128" s="8" t="s">
        <v>345</v>
      </c>
      <c r="C128" s="9">
        <v>73</v>
      </c>
      <c r="D128" s="13">
        <v>339289.87</v>
      </c>
      <c r="E128" s="9">
        <v>378266</v>
      </c>
      <c r="F128" s="9">
        <v>37270028201820</v>
      </c>
      <c r="G128" s="9">
        <v>95113</v>
      </c>
      <c r="H128" s="13">
        <v>3408638080.5100002</v>
      </c>
    </row>
    <row r="129" spans="2:8" ht="15" customHeight="1" x14ac:dyDescent="0.3">
      <c r="B129" s="8" t="s">
        <v>346</v>
      </c>
      <c r="C129" s="9">
        <v>82</v>
      </c>
      <c r="D129" s="13">
        <v>1170199.44</v>
      </c>
      <c r="E129" s="9">
        <v>444411</v>
      </c>
      <c r="F129" s="9">
        <v>42114963168668</v>
      </c>
      <c r="G129" s="9">
        <v>113548</v>
      </c>
      <c r="H129" s="13">
        <v>4395237104.6099997</v>
      </c>
    </row>
    <row r="130" spans="2:8" ht="15" customHeight="1" x14ac:dyDescent="0.3">
      <c r="B130" s="8" t="s">
        <v>347</v>
      </c>
      <c r="C130" s="9">
        <v>64</v>
      </c>
      <c r="D130" s="13">
        <v>345639.54</v>
      </c>
      <c r="E130" s="9">
        <v>429342</v>
      </c>
      <c r="F130" s="9">
        <v>40251751569728</v>
      </c>
      <c r="G130" s="9">
        <v>110755</v>
      </c>
      <c r="H130" s="13">
        <v>4513881419.8900003</v>
      </c>
    </row>
    <row r="131" spans="2:8" ht="15" customHeight="1" x14ac:dyDescent="0.3">
      <c r="B131" s="8" t="s">
        <v>348</v>
      </c>
      <c r="C131" s="9">
        <v>58</v>
      </c>
      <c r="D131" s="13">
        <v>1364659.76</v>
      </c>
      <c r="E131" s="9">
        <v>412873</v>
      </c>
      <c r="F131" s="9">
        <v>41276379110155</v>
      </c>
      <c r="G131" s="9">
        <v>104150</v>
      </c>
      <c r="H131" s="13">
        <v>3903489245.4200001</v>
      </c>
    </row>
    <row r="132" spans="2:8" ht="15" customHeight="1" x14ac:dyDescent="0.3">
      <c r="B132" s="8" t="s">
        <v>349</v>
      </c>
      <c r="C132" s="9">
        <v>48</v>
      </c>
      <c r="D132" s="13">
        <v>1395272.93</v>
      </c>
      <c r="E132" s="9">
        <v>482254</v>
      </c>
      <c r="F132" s="9">
        <v>45969767409332</v>
      </c>
      <c r="G132" s="9">
        <v>120049</v>
      </c>
      <c r="H132" s="13">
        <v>4327981540.6800003</v>
      </c>
    </row>
    <row r="133" spans="2:8" ht="15" customHeight="1" x14ac:dyDescent="0.3">
      <c r="B133" s="8" t="s">
        <v>350</v>
      </c>
      <c r="C133" s="9">
        <v>49</v>
      </c>
      <c r="D133" s="13">
        <v>386453.75</v>
      </c>
      <c r="E133" s="9">
        <v>474917</v>
      </c>
      <c r="F133" s="9">
        <v>45337736496702</v>
      </c>
      <c r="G133" s="9">
        <v>115710</v>
      </c>
      <c r="H133" s="13">
        <v>4187833021.4499998</v>
      </c>
    </row>
    <row r="134" spans="2:8" ht="15" customHeight="1" x14ac:dyDescent="0.3">
      <c r="B134" s="8" t="s">
        <v>351</v>
      </c>
      <c r="C134" s="9">
        <v>54</v>
      </c>
      <c r="D134" s="13">
        <v>374245.6</v>
      </c>
      <c r="E134" s="9">
        <v>459071</v>
      </c>
      <c r="F134" s="9">
        <v>41975348461192</v>
      </c>
      <c r="G134" s="9">
        <v>151482</v>
      </c>
      <c r="H134" s="13">
        <v>3708040760.71</v>
      </c>
    </row>
    <row r="135" spans="2:8" ht="15" customHeight="1" x14ac:dyDescent="0.3">
      <c r="B135" s="8" t="s">
        <v>356</v>
      </c>
      <c r="C135" s="9">
        <v>60</v>
      </c>
      <c r="D135" s="13">
        <v>975878.2</v>
      </c>
      <c r="E135" s="9">
        <v>537394</v>
      </c>
      <c r="F135" s="9">
        <v>49039953627280</v>
      </c>
      <c r="G135" s="9">
        <v>168232</v>
      </c>
      <c r="H135" s="13">
        <v>4212274375.96</v>
      </c>
    </row>
    <row r="136" spans="2:8" ht="15" customHeight="1" x14ac:dyDescent="0.3">
      <c r="B136" s="8" t="s">
        <v>360</v>
      </c>
      <c r="C136" s="9">
        <v>48</v>
      </c>
      <c r="D136" s="13">
        <v>744068.94</v>
      </c>
      <c r="E136" s="9">
        <v>533199</v>
      </c>
      <c r="F136" s="9">
        <v>45235701137898</v>
      </c>
      <c r="G136" s="9">
        <v>128615</v>
      </c>
      <c r="H136" s="13">
        <v>3384652992.4200001</v>
      </c>
    </row>
    <row r="137" spans="2:8" ht="15" customHeight="1" x14ac:dyDescent="0.3">
      <c r="B137" s="8" t="s">
        <v>376</v>
      </c>
      <c r="C137" s="9">
        <v>35</v>
      </c>
      <c r="D137" s="13">
        <v>1351180.64</v>
      </c>
      <c r="E137" s="9">
        <v>574419</v>
      </c>
      <c r="F137" s="9">
        <v>55896820472937</v>
      </c>
      <c r="G137" s="9">
        <v>116403</v>
      </c>
      <c r="H137" s="13">
        <v>3526972075.8800001</v>
      </c>
    </row>
    <row r="138" spans="2:8" ht="15" customHeight="1" x14ac:dyDescent="0.3">
      <c r="B138" s="8" t="s">
        <v>377</v>
      </c>
      <c r="C138" s="9">
        <v>39</v>
      </c>
      <c r="D138" s="13">
        <v>1228998.3700000001</v>
      </c>
      <c r="E138" s="9">
        <v>554423</v>
      </c>
      <c r="F138" s="9">
        <v>45716428263564</v>
      </c>
      <c r="G138" s="9">
        <v>115722</v>
      </c>
      <c r="H138" s="13">
        <v>3689356362.9499998</v>
      </c>
    </row>
    <row r="139" spans="2:8" ht="15" customHeight="1" x14ac:dyDescent="0.3">
      <c r="B139" s="8" t="s">
        <v>399</v>
      </c>
      <c r="C139" s="9">
        <v>29</v>
      </c>
      <c r="D139" s="13">
        <v>567759.73</v>
      </c>
      <c r="E139" s="9">
        <v>505785</v>
      </c>
      <c r="F139" s="9">
        <v>44544402185355</v>
      </c>
      <c r="G139" s="9">
        <v>116974</v>
      </c>
      <c r="H139" s="13">
        <v>3721334724.1500001</v>
      </c>
    </row>
    <row r="140" spans="2:8" ht="15" customHeight="1" x14ac:dyDescent="0.3">
      <c r="B140" s="8" t="s">
        <v>400</v>
      </c>
      <c r="C140" s="9">
        <v>44</v>
      </c>
      <c r="D140" s="13">
        <v>437622.96</v>
      </c>
      <c r="E140" s="9">
        <v>535917</v>
      </c>
      <c r="F140" s="9">
        <v>50018942558851</v>
      </c>
      <c r="G140" s="9">
        <v>127775</v>
      </c>
      <c r="H140" s="13">
        <v>4314271283.8999996</v>
      </c>
    </row>
    <row r="141" spans="2:8" ht="15" customHeight="1" x14ac:dyDescent="0.3">
      <c r="B141" s="8" t="s">
        <v>401</v>
      </c>
      <c r="C141" s="9">
        <v>42</v>
      </c>
      <c r="D141" s="13">
        <v>1497394.14</v>
      </c>
      <c r="E141" s="9">
        <v>540991</v>
      </c>
      <c r="F141" s="9">
        <v>49821500424367</v>
      </c>
      <c r="G141" s="9">
        <v>130584</v>
      </c>
      <c r="H141" s="13">
        <v>4866361739.7200003</v>
      </c>
    </row>
    <row r="142" spans="2:8" ht="15" customHeight="1" x14ac:dyDescent="0.3">
      <c r="B142" s="8" t="s">
        <v>404</v>
      </c>
      <c r="C142" s="9">
        <v>30</v>
      </c>
      <c r="D142" s="13">
        <v>5184126.79</v>
      </c>
      <c r="E142" s="9">
        <v>541764</v>
      </c>
      <c r="F142" s="9">
        <v>49836432691965</v>
      </c>
      <c r="G142" s="9">
        <v>130092</v>
      </c>
      <c r="H142" s="13">
        <v>4422476818.7399998</v>
      </c>
    </row>
    <row r="143" spans="2:8" ht="15" customHeight="1" x14ac:dyDescent="0.3">
      <c r="B143" s="8" t="s">
        <v>410</v>
      </c>
      <c r="C143" s="9">
        <v>33</v>
      </c>
      <c r="D143" s="13">
        <v>3877708.72</v>
      </c>
      <c r="E143" s="9">
        <v>552776</v>
      </c>
      <c r="F143" s="9">
        <v>51834279445473</v>
      </c>
      <c r="G143" s="9">
        <v>132944</v>
      </c>
      <c r="H143" s="13">
        <v>4521896372.5799999</v>
      </c>
    </row>
    <row r="144" spans="2:8" ht="15" customHeight="1" x14ac:dyDescent="0.3">
      <c r="B144" s="8" t="s">
        <v>411</v>
      </c>
      <c r="C144" s="9">
        <v>60</v>
      </c>
      <c r="D144" s="13">
        <v>3880269.73</v>
      </c>
      <c r="E144" s="9">
        <v>636226</v>
      </c>
      <c r="F144" s="9">
        <v>57079437429089</v>
      </c>
      <c r="G144" s="9">
        <v>152351</v>
      </c>
      <c r="H144" s="13">
        <v>5154135301.6999998</v>
      </c>
    </row>
    <row r="145" spans="2:8" ht="15" customHeight="1" x14ac:dyDescent="0.3">
      <c r="B145" s="8" t="s">
        <v>414</v>
      </c>
      <c r="C145" s="9">
        <v>40</v>
      </c>
      <c r="D145" s="13">
        <v>2207516.61</v>
      </c>
      <c r="E145" s="9">
        <v>593612</v>
      </c>
      <c r="F145" s="9">
        <v>50545130221034</v>
      </c>
      <c r="G145" s="9">
        <v>142848</v>
      </c>
      <c r="H145" s="13">
        <v>4919301842.5900002</v>
      </c>
    </row>
    <row r="146" spans="2:8" ht="15" customHeight="1" x14ac:dyDescent="0.3">
      <c r="B146" s="8" t="s">
        <v>430</v>
      </c>
      <c r="C146" s="9">
        <v>51</v>
      </c>
      <c r="D146" s="13">
        <v>1679745.15</v>
      </c>
      <c r="E146" s="9">
        <v>609943</v>
      </c>
      <c r="F146" s="9">
        <v>53233487652586</v>
      </c>
      <c r="G146" s="9">
        <v>146528</v>
      </c>
      <c r="H146" s="13">
        <v>4504583614.3999996</v>
      </c>
    </row>
    <row r="147" spans="2:8" ht="15" customHeight="1" x14ac:dyDescent="0.3">
      <c r="B147" s="8" t="s">
        <v>447</v>
      </c>
      <c r="C147" s="9">
        <v>56</v>
      </c>
      <c r="D147" s="13">
        <v>1217609.44</v>
      </c>
      <c r="E147" s="9">
        <v>689402</v>
      </c>
      <c r="F147" s="9">
        <v>59651086779637</v>
      </c>
      <c r="G147" s="9">
        <v>161011</v>
      </c>
      <c r="H147" s="13">
        <v>5032000611.3999996</v>
      </c>
    </row>
    <row r="148" spans="2:8" ht="15" customHeight="1" x14ac:dyDescent="0.3">
      <c r="B148" s="8" t="s">
        <v>486</v>
      </c>
      <c r="C148" s="9">
        <v>53</v>
      </c>
      <c r="D148" s="13">
        <v>1688942.35</v>
      </c>
      <c r="E148" s="9">
        <v>617243</v>
      </c>
      <c r="F148" s="9">
        <v>51187472729003</v>
      </c>
      <c r="G148" s="9">
        <v>153657</v>
      </c>
      <c r="H148" s="13">
        <v>4301387526.3900003</v>
      </c>
    </row>
    <row r="149" spans="2:8" ht="15" customHeight="1" x14ac:dyDescent="0.3">
      <c r="B149" s="8" t="s">
        <v>487</v>
      </c>
      <c r="C149" s="9">
        <v>45</v>
      </c>
      <c r="D149" s="13">
        <v>3541460.96</v>
      </c>
      <c r="E149" s="9">
        <v>721573</v>
      </c>
      <c r="F149" s="9">
        <v>65573085684191</v>
      </c>
      <c r="G149" s="9">
        <v>158981</v>
      </c>
      <c r="H149" s="13">
        <v>5358956174.3900003</v>
      </c>
    </row>
    <row r="150" spans="2:8" ht="15" customHeight="1" x14ac:dyDescent="0.3">
      <c r="B150" s="8" t="s">
        <v>488</v>
      </c>
      <c r="C150" s="9">
        <v>49</v>
      </c>
      <c r="D150" s="13">
        <v>6105937.4400000004</v>
      </c>
      <c r="E150" s="9">
        <v>633572</v>
      </c>
      <c r="F150" s="9">
        <v>53610840465750</v>
      </c>
      <c r="G150" s="9">
        <v>142466</v>
      </c>
      <c r="H150" s="13">
        <v>4639143927.9099998</v>
      </c>
    </row>
    <row r="151" spans="2:8" ht="15" customHeight="1" x14ac:dyDescent="0.3">
      <c r="B151" s="8" t="s">
        <v>489</v>
      </c>
      <c r="C151" s="9">
        <v>55</v>
      </c>
      <c r="D151" s="13">
        <v>2851540.49</v>
      </c>
      <c r="E151" s="9">
        <v>635552</v>
      </c>
      <c r="F151" s="9">
        <v>52520452163950</v>
      </c>
      <c r="G151" s="9">
        <v>159126</v>
      </c>
      <c r="H151" s="13">
        <v>5595075548</v>
      </c>
    </row>
    <row r="152" spans="2:8" ht="15" customHeight="1" x14ac:dyDescent="0.3">
      <c r="B152" s="8" t="s">
        <v>490</v>
      </c>
      <c r="C152" s="9">
        <v>56</v>
      </c>
      <c r="D152" s="13">
        <v>1429121.92</v>
      </c>
      <c r="E152" s="9">
        <v>528898</v>
      </c>
      <c r="F152" s="9">
        <v>59092748857114</v>
      </c>
      <c r="G152" s="9">
        <v>181907</v>
      </c>
      <c r="H152" s="13">
        <v>6122332679.7399998</v>
      </c>
    </row>
    <row r="153" spans="2:8" ht="15" customHeight="1" x14ac:dyDescent="0.3">
      <c r="B153" s="8" t="s">
        <v>496</v>
      </c>
      <c r="C153" s="9">
        <v>46</v>
      </c>
      <c r="D153" s="13">
        <v>1421655.23</v>
      </c>
      <c r="E153" s="9">
        <v>341768</v>
      </c>
      <c r="F153" s="9">
        <v>55742286451951</v>
      </c>
      <c r="G153" s="9">
        <v>170309</v>
      </c>
      <c r="H153" s="13">
        <v>6861676779.9700003</v>
      </c>
    </row>
    <row r="154" spans="2:8" ht="15" customHeight="1" x14ac:dyDescent="0.3">
      <c r="B154" s="93" t="s">
        <v>446</v>
      </c>
      <c r="E154" s="11"/>
    </row>
    <row r="155" spans="2:8" ht="15" customHeight="1" x14ac:dyDescent="0.3">
      <c r="B155" s="93"/>
      <c r="E155" s="11"/>
    </row>
    <row r="156" spans="2:8" ht="15" customHeight="1" x14ac:dyDescent="0.3">
      <c r="B156" s="93" t="s">
        <v>261</v>
      </c>
      <c r="E156" s="11"/>
    </row>
    <row r="157" spans="2:8" ht="15" customHeight="1" x14ac:dyDescent="0.3">
      <c r="E157" s="11"/>
    </row>
    <row r="158" spans="2:8" ht="15" customHeight="1" x14ac:dyDescent="0.3">
      <c r="E158" s="11"/>
    </row>
    <row r="159" spans="2:8" ht="15" customHeight="1" x14ac:dyDescent="0.3">
      <c r="E159" s="11"/>
    </row>
    <row r="162" spans="6:8" ht="15" customHeight="1" x14ac:dyDescent="0.3">
      <c r="F162" s="10"/>
      <c r="G162" s="110"/>
      <c r="H162" s="110"/>
    </row>
    <row r="163" spans="6:8" ht="15" customHeight="1" x14ac:dyDescent="0.3">
      <c r="F163" s="10"/>
      <c r="G163" s="110"/>
      <c r="H163" s="110"/>
    </row>
    <row r="164" spans="6:8" ht="15" customHeight="1" x14ac:dyDescent="0.3">
      <c r="F164" s="10"/>
      <c r="G164" s="110"/>
      <c r="H164" s="110"/>
    </row>
    <row r="165" spans="6:8" ht="15" customHeight="1" x14ac:dyDescent="0.3">
      <c r="F165" s="10"/>
      <c r="G165" s="110"/>
      <c r="H165" s="110"/>
    </row>
    <row r="166" spans="6:8" ht="15" customHeight="1" x14ac:dyDescent="0.3">
      <c r="F166" s="54"/>
    </row>
    <row r="167" spans="6:8" ht="15" customHeight="1" x14ac:dyDescent="0.3">
      <c r="F167" s="54"/>
    </row>
    <row r="168" spans="6:8" ht="15" customHeight="1" x14ac:dyDescent="0.3">
      <c r="F168" s="54"/>
    </row>
    <row r="169" spans="6:8" ht="15" customHeight="1" x14ac:dyDescent="0.3">
      <c r="F169" s="54"/>
    </row>
    <row r="170" spans="6:8" ht="15" customHeight="1" x14ac:dyDescent="0.3">
      <c r="F170" s="54"/>
    </row>
    <row r="171" spans="6:8" ht="15" customHeight="1" x14ac:dyDescent="0.3">
      <c r="F171" s="54"/>
    </row>
    <row r="172" spans="6:8" ht="15" customHeight="1" x14ac:dyDescent="0.3">
      <c r="F172" s="54"/>
    </row>
    <row r="173" spans="6:8" ht="15" customHeight="1" x14ac:dyDescent="0.3">
      <c r="F173" s="54"/>
    </row>
  </sheetData>
  <mergeCells count="5">
    <mergeCell ref="E2:F2"/>
    <mergeCell ref="B2:B3"/>
    <mergeCell ref="A1:A3"/>
    <mergeCell ref="C2:D2"/>
    <mergeCell ref="G2:H2"/>
  </mergeCells>
  <phoneticPr fontId="39" type="noConversion"/>
  <hyperlinks>
    <hyperlink ref="A1:A3" location="Indice!A1" display="Indice" xr:uid="{00000000-0004-0000-0200-000000000000}"/>
  </hyperlinks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8" orientation="portrait" r:id="rId1"/>
  <headerFooter>
    <oddHeader>&amp;C&amp;F</oddHeader>
    <oddFooter>&amp;R&amp;A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Hoja17">
    <pageSetUpPr fitToPage="1"/>
  </sheetPr>
  <dimension ref="A1:AD156"/>
  <sheetViews>
    <sheetView showGridLines="0" workbookViewId="0">
      <pane xSplit="2" ySplit="4" topLeftCell="C141" activePane="bottomRight" state="frozen"/>
      <selection activeCell="G22" sqref="G22"/>
      <selection pane="topRight" activeCell="G22" sqref="G22"/>
      <selection pane="bottomLeft" activeCell="G22" sqref="G22"/>
      <selection pane="bottomRight" activeCell="D146" sqref="D146"/>
    </sheetView>
  </sheetViews>
  <sheetFormatPr baseColWidth="10" defaultColWidth="8.88671875" defaultRowHeight="15" customHeight="1" x14ac:dyDescent="0.3"/>
  <cols>
    <col min="1" max="1" width="7.6640625" style="2" customWidth="1"/>
    <col min="2" max="2" width="55.6640625" style="2" customWidth="1"/>
    <col min="3" max="3" width="10.6640625" style="2" customWidth="1"/>
    <col min="4" max="4" width="20.6640625" style="2" customWidth="1"/>
    <col min="5" max="5" width="10.6640625" style="2" customWidth="1"/>
    <col min="6" max="6" width="20.6640625" style="2" customWidth="1"/>
    <col min="7" max="7" width="10.6640625" style="2" customWidth="1"/>
    <col min="8" max="8" width="20.88671875" style="2" customWidth="1"/>
    <col min="9" max="9" width="10.6640625" style="2" customWidth="1"/>
    <col min="10" max="10" width="20.6640625" style="2" customWidth="1"/>
    <col min="11" max="11" width="10.6640625" style="2" customWidth="1"/>
    <col min="12" max="12" width="20.88671875" style="2" customWidth="1"/>
    <col min="13" max="13" width="10.6640625" style="2" customWidth="1"/>
    <col min="14" max="14" width="20.88671875" style="2" customWidth="1"/>
    <col min="15" max="15" width="10.6640625" style="2" customWidth="1"/>
    <col min="16" max="16" width="20.6640625" style="2" customWidth="1"/>
    <col min="17" max="17" width="10.6640625" style="2" customWidth="1"/>
    <col min="18" max="18" width="20.6640625" style="2" customWidth="1"/>
    <col min="19" max="19" width="10.6640625" style="2" customWidth="1"/>
    <col min="20" max="20" width="20.88671875" style="2" customWidth="1"/>
    <col min="21" max="21" width="10.6640625" style="2" customWidth="1"/>
    <col min="22" max="22" width="20.6640625" style="2" customWidth="1"/>
    <col min="23" max="23" width="10.6640625" style="2" customWidth="1"/>
    <col min="24" max="24" width="20.88671875" style="2" customWidth="1"/>
    <col min="25" max="25" width="10.6640625" style="2" customWidth="1"/>
    <col min="26" max="26" width="20.88671875" style="2" customWidth="1"/>
    <col min="27" max="27" width="5.5546875" style="2" bestFit="1" customWidth="1"/>
    <col min="28" max="28" width="16.33203125" style="2" bestFit="1" customWidth="1"/>
    <col min="29" max="29" width="14.6640625" style="2" bestFit="1" customWidth="1"/>
    <col min="30" max="34" width="10.6640625" style="2" customWidth="1"/>
    <col min="35" max="16384" width="8.88671875" style="2"/>
  </cols>
  <sheetData>
    <row r="1" spans="1:26" s="12" customFormat="1" ht="62.25" customHeight="1" x14ac:dyDescent="0.3">
      <c r="A1" s="278" t="s">
        <v>170</v>
      </c>
      <c r="B1" s="34" t="s">
        <v>206</v>
      </c>
    </row>
    <row r="2" spans="1:26" s="12" customFormat="1" ht="20.100000000000001" customHeight="1" x14ac:dyDescent="0.3">
      <c r="A2" s="279"/>
      <c r="B2" s="52" t="s">
        <v>90</v>
      </c>
    </row>
    <row r="3" spans="1:26" s="12" customFormat="1" ht="24.9" customHeight="1" x14ac:dyDescent="0.3">
      <c r="A3" s="279"/>
      <c r="B3" s="323" t="s">
        <v>2</v>
      </c>
      <c r="C3" s="340" t="s">
        <v>156</v>
      </c>
      <c r="D3" s="341"/>
      <c r="E3" s="340" t="s">
        <v>157</v>
      </c>
      <c r="F3" s="341"/>
      <c r="G3" s="340" t="s">
        <v>158</v>
      </c>
      <c r="H3" s="341"/>
      <c r="I3" s="340" t="s">
        <v>159</v>
      </c>
      <c r="J3" s="341"/>
      <c r="K3" s="340" t="s">
        <v>160</v>
      </c>
      <c r="L3" s="341"/>
      <c r="M3" s="340" t="s">
        <v>161</v>
      </c>
      <c r="N3" s="341"/>
      <c r="O3" s="340" t="s">
        <v>162</v>
      </c>
      <c r="P3" s="341"/>
      <c r="Q3" s="340" t="s">
        <v>163</v>
      </c>
      <c r="R3" s="341"/>
      <c r="S3" s="340" t="s">
        <v>164</v>
      </c>
      <c r="T3" s="341"/>
      <c r="U3" s="340" t="s">
        <v>165</v>
      </c>
      <c r="V3" s="341"/>
      <c r="W3" s="340" t="s">
        <v>166</v>
      </c>
      <c r="X3" s="341"/>
      <c r="Y3" s="340" t="s">
        <v>167</v>
      </c>
      <c r="Z3" s="341"/>
    </row>
    <row r="4" spans="1:26" s="12" customFormat="1" ht="20.100000000000001" customHeight="1" x14ac:dyDescent="0.3">
      <c r="A4" s="280"/>
      <c r="B4" s="323"/>
      <c r="C4" s="22" t="s">
        <v>1</v>
      </c>
      <c r="D4" s="22" t="s">
        <v>110</v>
      </c>
      <c r="E4" s="22" t="s">
        <v>1</v>
      </c>
      <c r="F4" s="22" t="s">
        <v>110</v>
      </c>
      <c r="G4" s="22" t="s">
        <v>1</v>
      </c>
      <c r="H4" s="22" t="s">
        <v>110</v>
      </c>
      <c r="I4" s="22" t="s">
        <v>1</v>
      </c>
      <c r="J4" s="22" t="s">
        <v>110</v>
      </c>
      <c r="K4" s="22" t="s">
        <v>1</v>
      </c>
      <c r="L4" s="22" t="s">
        <v>110</v>
      </c>
      <c r="M4" s="22" t="s">
        <v>1</v>
      </c>
      <c r="N4" s="22" t="s">
        <v>110</v>
      </c>
      <c r="O4" s="22" t="s">
        <v>1</v>
      </c>
      <c r="P4" s="22" t="s">
        <v>110</v>
      </c>
      <c r="Q4" s="22" t="s">
        <v>1</v>
      </c>
      <c r="R4" s="22" t="s">
        <v>110</v>
      </c>
      <c r="S4" s="22" t="s">
        <v>1</v>
      </c>
      <c r="T4" s="22" t="s">
        <v>110</v>
      </c>
      <c r="U4" s="22" t="s">
        <v>1</v>
      </c>
      <c r="V4" s="22" t="s">
        <v>110</v>
      </c>
      <c r="W4" s="22" t="s">
        <v>1</v>
      </c>
      <c r="X4" s="22" t="s">
        <v>110</v>
      </c>
      <c r="Y4" s="22" t="s">
        <v>1</v>
      </c>
      <c r="Z4" s="22" t="s">
        <v>110</v>
      </c>
    </row>
    <row r="5" spans="1:26" ht="15" customHeight="1" x14ac:dyDescent="0.3">
      <c r="B5" s="8" t="s">
        <v>3</v>
      </c>
      <c r="C5" s="9">
        <v>1557</v>
      </c>
      <c r="D5" s="9">
        <v>27138673638</v>
      </c>
      <c r="E5" s="9">
        <v>877</v>
      </c>
      <c r="F5" s="9">
        <v>9253428060</v>
      </c>
      <c r="G5" s="9">
        <v>866</v>
      </c>
      <c r="H5" s="9">
        <v>11227103788</v>
      </c>
      <c r="I5" s="9">
        <v>5018</v>
      </c>
      <c r="J5" s="9">
        <v>105896041512</v>
      </c>
      <c r="K5" s="9">
        <v>1566</v>
      </c>
      <c r="L5" s="9">
        <v>14976372151</v>
      </c>
      <c r="M5" s="9">
        <v>715</v>
      </c>
      <c r="N5" s="9">
        <v>8131714426</v>
      </c>
      <c r="O5" s="9">
        <v>1583</v>
      </c>
      <c r="P5" s="9">
        <v>19978428574</v>
      </c>
      <c r="Q5" s="9">
        <v>1194</v>
      </c>
      <c r="R5" s="9">
        <v>6444275053</v>
      </c>
      <c r="S5" s="9">
        <v>820</v>
      </c>
      <c r="T5" s="9">
        <v>5981292054</v>
      </c>
      <c r="U5" s="9">
        <v>2334</v>
      </c>
      <c r="V5" s="9">
        <v>23776750740</v>
      </c>
      <c r="W5" s="9">
        <v>127</v>
      </c>
      <c r="X5" s="9">
        <v>818711596</v>
      </c>
      <c r="Y5" s="9"/>
      <c r="Z5" s="15"/>
    </row>
    <row r="6" spans="1:26" ht="15" customHeight="1" x14ac:dyDescent="0.3">
      <c r="B6" s="8" t="s">
        <v>4</v>
      </c>
      <c r="C6" s="9">
        <v>1804</v>
      </c>
      <c r="D6" s="9">
        <v>27104879654</v>
      </c>
      <c r="E6" s="9">
        <v>1058</v>
      </c>
      <c r="F6" s="9">
        <v>11721495213</v>
      </c>
      <c r="G6" s="9">
        <v>1047</v>
      </c>
      <c r="H6" s="9">
        <v>16430905268</v>
      </c>
      <c r="I6" s="9">
        <v>5873</v>
      </c>
      <c r="J6" s="9">
        <v>121071500975</v>
      </c>
      <c r="K6" s="9">
        <v>1743</v>
      </c>
      <c r="L6" s="9">
        <v>18993886061</v>
      </c>
      <c r="M6" s="9">
        <v>829</v>
      </c>
      <c r="N6" s="9">
        <v>7039542002</v>
      </c>
      <c r="O6" s="9">
        <v>1899</v>
      </c>
      <c r="P6" s="9">
        <v>23414021714</v>
      </c>
      <c r="Q6" s="9">
        <v>1464</v>
      </c>
      <c r="R6" s="9">
        <v>9693543998</v>
      </c>
      <c r="S6" s="9">
        <v>928</v>
      </c>
      <c r="T6" s="9">
        <v>7723046072</v>
      </c>
      <c r="U6" s="9">
        <v>2692</v>
      </c>
      <c r="V6" s="9">
        <v>26085256289</v>
      </c>
      <c r="W6" s="9">
        <v>177</v>
      </c>
      <c r="X6" s="9">
        <v>1702696969</v>
      </c>
      <c r="Y6" s="9"/>
      <c r="Z6" s="15"/>
    </row>
    <row r="7" spans="1:26" ht="15" customHeight="1" x14ac:dyDescent="0.3">
      <c r="B7" s="8" t="s">
        <v>5</v>
      </c>
      <c r="C7" s="9">
        <v>1423</v>
      </c>
      <c r="D7" s="9">
        <v>18223808127</v>
      </c>
      <c r="E7" s="9">
        <v>1074</v>
      </c>
      <c r="F7" s="9">
        <v>14343800847</v>
      </c>
      <c r="G7" s="9">
        <v>985</v>
      </c>
      <c r="H7" s="9">
        <v>16201299837</v>
      </c>
      <c r="I7" s="9">
        <v>5251</v>
      </c>
      <c r="J7" s="9">
        <v>112240761159</v>
      </c>
      <c r="K7" s="9">
        <v>1475</v>
      </c>
      <c r="L7" s="9">
        <v>13931646664</v>
      </c>
      <c r="M7" s="9">
        <v>1745</v>
      </c>
      <c r="N7" s="9">
        <v>16755789920</v>
      </c>
      <c r="O7" s="9">
        <v>1618</v>
      </c>
      <c r="P7" s="9">
        <v>19588093011</v>
      </c>
      <c r="Q7" s="9">
        <v>1148</v>
      </c>
      <c r="R7" s="9">
        <v>7479590801</v>
      </c>
      <c r="S7" s="9">
        <v>1212</v>
      </c>
      <c r="T7" s="9">
        <v>12329401872</v>
      </c>
      <c r="U7" s="9">
        <v>2204</v>
      </c>
      <c r="V7" s="9">
        <v>15450747182</v>
      </c>
      <c r="W7" s="9">
        <v>229</v>
      </c>
      <c r="X7" s="9">
        <v>1783231164</v>
      </c>
      <c r="Y7" s="9"/>
      <c r="Z7" s="15"/>
    </row>
    <row r="8" spans="1:26" ht="15" customHeight="1" x14ac:dyDescent="0.3">
      <c r="B8" s="8" t="s">
        <v>6</v>
      </c>
      <c r="C8" s="9">
        <v>1457</v>
      </c>
      <c r="D8" s="9">
        <v>19948798081</v>
      </c>
      <c r="E8" s="9">
        <v>952</v>
      </c>
      <c r="F8" s="9">
        <v>22370660478</v>
      </c>
      <c r="G8" s="9">
        <v>981</v>
      </c>
      <c r="H8" s="9">
        <v>12504983684</v>
      </c>
      <c r="I8" s="9">
        <v>5091</v>
      </c>
      <c r="J8" s="9">
        <v>95461143554</v>
      </c>
      <c r="K8" s="9">
        <v>1298</v>
      </c>
      <c r="L8" s="9">
        <v>15386430786</v>
      </c>
      <c r="M8" s="9">
        <v>1227</v>
      </c>
      <c r="N8" s="9">
        <v>14151605717</v>
      </c>
      <c r="O8" s="9">
        <v>1387</v>
      </c>
      <c r="P8" s="9">
        <v>18432338672</v>
      </c>
      <c r="Q8" s="9">
        <v>1232</v>
      </c>
      <c r="R8" s="9">
        <v>6455132296</v>
      </c>
      <c r="S8" s="9">
        <v>830</v>
      </c>
      <c r="T8" s="9">
        <v>8366014137</v>
      </c>
      <c r="U8" s="9">
        <v>2212</v>
      </c>
      <c r="V8" s="9">
        <v>23007115093</v>
      </c>
      <c r="W8" s="9">
        <v>193</v>
      </c>
      <c r="X8" s="9">
        <v>1421665080</v>
      </c>
      <c r="Y8" s="9"/>
      <c r="Z8" s="15"/>
    </row>
    <row r="9" spans="1:26" ht="15" customHeight="1" x14ac:dyDescent="0.3">
      <c r="B9" s="8" t="s">
        <v>7</v>
      </c>
      <c r="C9" s="9">
        <v>1749</v>
      </c>
      <c r="D9" s="9">
        <v>26043728884</v>
      </c>
      <c r="E9" s="9">
        <v>1253</v>
      </c>
      <c r="F9" s="9">
        <v>15427012002</v>
      </c>
      <c r="G9" s="9">
        <v>942</v>
      </c>
      <c r="H9" s="9">
        <v>13582614383</v>
      </c>
      <c r="I9" s="9">
        <v>5203</v>
      </c>
      <c r="J9" s="9">
        <v>98001518342</v>
      </c>
      <c r="K9" s="9">
        <v>1668</v>
      </c>
      <c r="L9" s="9">
        <v>19195001438</v>
      </c>
      <c r="M9" s="9">
        <v>950</v>
      </c>
      <c r="N9" s="9">
        <v>7407461093</v>
      </c>
      <c r="O9" s="9">
        <v>1696</v>
      </c>
      <c r="P9" s="9">
        <v>22625131733</v>
      </c>
      <c r="Q9" s="9">
        <v>1472</v>
      </c>
      <c r="R9" s="9">
        <v>9938843423</v>
      </c>
      <c r="S9" s="9">
        <v>1023</v>
      </c>
      <c r="T9" s="9">
        <v>7668993996</v>
      </c>
      <c r="U9" s="9">
        <v>3098</v>
      </c>
      <c r="V9" s="9">
        <v>28568359956</v>
      </c>
      <c r="W9" s="9">
        <v>239</v>
      </c>
      <c r="X9" s="9">
        <v>2313014541</v>
      </c>
      <c r="Y9" s="9"/>
      <c r="Z9" s="15"/>
    </row>
    <row r="10" spans="1:26" ht="15" customHeight="1" x14ac:dyDescent="0.3">
      <c r="B10" s="8" t="s">
        <v>8</v>
      </c>
      <c r="C10" s="9">
        <v>1775</v>
      </c>
      <c r="D10" s="9">
        <v>22330291259</v>
      </c>
      <c r="E10" s="9">
        <v>1262</v>
      </c>
      <c r="F10" s="9">
        <v>12697974578</v>
      </c>
      <c r="G10" s="9">
        <v>1058</v>
      </c>
      <c r="H10" s="9">
        <v>14029860486</v>
      </c>
      <c r="I10" s="9">
        <v>4993</v>
      </c>
      <c r="J10" s="9">
        <v>104107068314</v>
      </c>
      <c r="K10" s="9">
        <v>1415</v>
      </c>
      <c r="L10" s="9">
        <v>15020891629</v>
      </c>
      <c r="M10" s="9">
        <v>903</v>
      </c>
      <c r="N10" s="9">
        <v>6727765439</v>
      </c>
      <c r="O10" s="9">
        <v>1723</v>
      </c>
      <c r="P10" s="9">
        <v>23213137020</v>
      </c>
      <c r="Q10" s="9">
        <v>1360</v>
      </c>
      <c r="R10" s="9">
        <v>8437286738</v>
      </c>
      <c r="S10" s="9">
        <v>827</v>
      </c>
      <c r="T10" s="9">
        <v>6270408744</v>
      </c>
      <c r="U10" s="9">
        <v>3031</v>
      </c>
      <c r="V10" s="9">
        <v>29535787344</v>
      </c>
      <c r="W10" s="9">
        <v>194</v>
      </c>
      <c r="X10" s="9">
        <v>2403406683</v>
      </c>
      <c r="Y10" s="9"/>
      <c r="Z10" s="15"/>
    </row>
    <row r="11" spans="1:26" ht="15" customHeight="1" x14ac:dyDescent="0.3">
      <c r="B11" s="8" t="s">
        <v>9</v>
      </c>
      <c r="C11" s="9">
        <v>1810</v>
      </c>
      <c r="D11" s="9">
        <v>23665628912</v>
      </c>
      <c r="E11" s="9">
        <v>1278</v>
      </c>
      <c r="F11" s="9">
        <v>14347343615</v>
      </c>
      <c r="G11" s="9">
        <v>927</v>
      </c>
      <c r="H11" s="9">
        <v>14625703470</v>
      </c>
      <c r="I11" s="9">
        <v>4969</v>
      </c>
      <c r="J11" s="9">
        <v>115494766169</v>
      </c>
      <c r="K11" s="9">
        <v>1449</v>
      </c>
      <c r="L11" s="9">
        <v>14396354242</v>
      </c>
      <c r="M11" s="9">
        <v>941</v>
      </c>
      <c r="N11" s="9">
        <v>6337062261</v>
      </c>
      <c r="O11" s="9">
        <v>1681</v>
      </c>
      <c r="P11" s="9">
        <v>23563936038</v>
      </c>
      <c r="Q11" s="9">
        <v>1183</v>
      </c>
      <c r="R11" s="9">
        <v>7613729487</v>
      </c>
      <c r="S11" s="9">
        <v>897</v>
      </c>
      <c r="T11" s="9">
        <v>9553913933</v>
      </c>
      <c r="U11" s="9">
        <v>3287</v>
      </c>
      <c r="V11" s="9">
        <v>27692824601</v>
      </c>
      <c r="W11" s="9">
        <v>102</v>
      </c>
      <c r="X11" s="9">
        <v>748781723</v>
      </c>
      <c r="Y11" s="9"/>
      <c r="Z11" s="15"/>
    </row>
    <row r="12" spans="1:26" ht="15" customHeight="1" x14ac:dyDescent="0.3">
      <c r="B12" s="8" t="s">
        <v>10</v>
      </c>
      <c r="C12" s="9">
        <v>1565</v>
      </c>
      <c r="D12" s="9">
        <v>21942547141</v>
      </c>
      <c r="E12" s="9">
        <v>1263</v>
      </c>
      <c r="F12" s="9">
        <v>21839467990</v>
      </c>
      <c r="G12" s="9">
        <v>923</v>
      </c>
      <c r="H12" s="9">
        <v>11705542316</v>
      </c>
      <c r="I12" s="9">
        <v>4918</v>
      </c>
      <c r="J12" s="9">
        <v>87715172906</v>
      </c>
      <c r="K12" s="9">
        <v>1650</v>
      </c>
      <c r="L12" s="9">
        <v>16054124580</v>
      </c>
      <c r="M12" s="9">
        <v>882</v>
      </c>
      <c r="N12" s="9">
        <v>7975131991</v>
      </c>
      <c r="O12" s="9">
        <v>1758</v>
      </c>
      <c r="P12" s="9">
        <v>19982159627</v>
      </c>
      <c r="Q12" s="9">
        <v>1318</v>
      </c>
      <c r="R12" s="9">
        <v>7718886617</v>
      </c>
      <c r="S12" s="9">
        <v>798</v>
      </c>
      <c r="T12" s="9">
        <v>6319124257</v>
      </c>
      <c r="U12" s="9">
        <v>3012</v>
      </c>
      <c r="V12" s="9">
        <v>27931427288</v>
      </c>
      <c r="W12" s="9">
        <v>104</v>
      </c>
      <c r="X12" s="9">
        <v>1149074752</v>
      </c>
      <c r="Y12" s="9"/>
      <c r="Z12" s="15"/>
    </row>
    <row r="13" spans="1:26" ht="15" customHeight="1" x14ac:dyDescent="0.3">
      <c r="B13" s="8" t="s">
        <v>11</v>
      </c>
      <c r="C13" s="9">
        <v>1747</v>
      </c>
      <c r="D13" s="9">
        <v>23252478676</v>
      </c>
      <c r="E13" s="9">
        <v>1468</v>
      </c>
      <c r="F13" s="9">
        <v>17316985764</v>
      </c>
      <c r="G13" s="9">
        <v>975</v>
      </c>
      <c r="H13" s="9">
        <v>13069874555</v>
      </c>
      <c r="I13" s="9">
        <v>5655</v>
      </c>
      <c r="J13" s="9">
        <v>100973285996</v>
      </c>
      <c r="K13" s="9">
        <v>1903</v>
      </c>
      <c r="L13" s="9">
        <v>26762407533</v>
      </c>
      <c r="M13" s="9">
        <v>855</v>
      </c>
      <c r="N13" s="9">
        <v>7027777211</v>
      </c>
      <c r="O13" s="9">
        <v>1918</v>
      </c>
      <c r="P13" s="9">
        <v>26354598714</v>
      </c>
      <c r="Q13" s="9">
        <v>1274</v>
      </c>
      <c r="R13" s="9">
        <v>8173697548</v>
      </c>
      <c r="S13" s="9">
        <v>859</v>
      </c>
      <c r="T13" s="9">
        <v>10975003693</v>
      </c>
      <c r="U13" s="9">
        <v>3201</v>
      </c>
      <c r="V13" s="9">
        <v>28847403384</v>
      </c>
      <c r="W13" s="9">
        <v>155</v>
      </c>
      <c r="X13" s="9">
        <v>1693915937</v>
      </c>
      <c r="Y13" s="9"/>
      <c r="Z13" s="15"/>
    </row>
    <row r="14" spans="1:26" ht="15" customHeight="1" x14ac:dyDescent="0.3">
      <c r="B14" s="8" t="s">
        <v>12</v>
      </c>
      <c r="C14" s="9">
        <v>1323</v>
      </c>
      <c r="D14" s="9">
        <v>17111165120</v>
      </c>
      <c r="E14" s="9">
        <v>1297</v>
      </c>
      <c r="F14" s="9">
        <v>13658571492</v>
      </c>
      <c r="G14" s="9">
        <v>839</v>
      </c>
      <c r="H14" s="9">
        <v>14922620048</v>
      </c>
      <c r="I14" s="9">
        <v>4933</v>
      </c>
      <c r="J14" s="9">
        <v>91244778104</v>
      </c>
      <c r="K14" s="9">
        <v>1746</v>
      </c>
      <c r="L14" s="9">
        <v>25195244919</v>
      </c>
      <c r="M14" s="9">
        <v>766</v>
      </c>
      <c r="N14" s="9">
        <v>5467811897</v>
      </c>
      <c r="O14" s="9">
        <v>1662</v>
      </c>
      <c r="P14" s="9">
        <v>21892613701</v>
      </c>
      <c r="Q14" s="9">
        <v>1098</v>
      </c>
      <c r="R14" s="9">
        <v>6823608177</v>
      </c>
      <c r="S14" s="9">
        <v>834</v>
      </c>
      <c r="T14" s="9">
        <v>8629426258</v>
      </c>
      <c r="U14" s="9">
        <v>2287</v>
      </c>
      <c r="V14" s="9">
        <v>21742489719</v>
      </c>
      <c r="W14" s="9">
        <v>76</v>
      </c>
      <c r="X14" s="9">
        <v>735026693</v>
      </c>
      <c r="Y14" s="9"/>
      <c r="Z14" s="15"/>
    </row>
    <row r="15" spans="1:26" ht="15" customHeight="1" x14ac:dyDescent="0.3">
      <c r="B15" s="8" t="s">
        <v>13</v>
      </c>
      <c r="C15" s="9">
        <v>1492</v>
      </c>
      <c r="D15" s="9">
        <v>19484003995</v>
      </c>
      <c r="E15" s="9">
        <v>1124</v>
      </c>
      <c r="F15" s="9">
        <v>13743585191</v>
      </c>
      <c r="G15" s="9">
        <v>859</v>
      </c>
      <c r="H15" s="9">
        <v>12137601477</v>
      </c>
      <c r="I15" s="9">
        <v>5131</v>
      </c>
      <c r="J15" s="9">
        <v>92854925110</v>
      </c>
      <c r="K15" s="9">
        <v>1631</v>
      </c>
      <c r="L15" s="9">
        <v>19129539573</v>
      </c>
      <c r="M15" s="9">
        <v>749</v>
      </c>
      <c r="N15" s="9">
        <v>6134952150</v>
      </c>
      <c r="O15" s="9">
        <v>1610</v>
      </c>
      <c r="P15" s="9">
        <v>21673363180</v>
      </c>
      <c r="Q15" s="9">
        <v>1350</v>
      </c>
      <c r="R15" s="9">
        <v>9022499559</v>
      </c>
      <c r="S15" s="9">
        <v>911</v>
      </c>
      <c r="T15" s="9">
        <v>7569980046</v>
      </c>
      <c r="U15" s="9">
        <v>2308</v>
      </c>
      <c r="V15" s="9">
        <v>18251469291</v>
      </c>
      <c r="W15" s="9">
        <v>99</v>
      </c>
      <c r="X15" s="9">
        <v>754535405</v>
      </c>
      <c r="Y15" s="9"/>
      <c r="Z15" s="15"/>
    </row>
    <row r="16" spans="1:26" ht="15" customHeight="1" x14ac:dyDescent="0.3">
      <c r="B16" s="8" t="s">
        <v>14</v>
      </c>
      <c r="C16" s="9">
        <v>1773</v>
      </c>
      <c r="D16" s="9">
        <v>26493462581</v>
      </c>
      <c r="E16" s="9">
        <v>1249</v>
      </c>
      <c r="F16" s="9">
        <v>14910175744</v>
      </c>
      <c r="G16" s="9">
        <v>1045</v>
      </c>
      <c r="H16" s="9">
        <v>14233616206</v>
      </c>
      <c r="I16" s="9">
        <v>5475</v>
      </c>
      <c r="J16" s="9">
        <v>182862871663</v>
      </c>
      <c r="K16" s="9">
        <v>1809</v>
      </c>
      <c r="L16" s="9">
        <v>19937316152</v>
      </c>
      <c r="M16" s="9">
        <v>841</v>
      </c>
      <c r="N16" s="9">
        <v>5713329901</v>
      </c>
      <c r="O16" s="9">
        <v>1960</v>
      </c>
      <c r="P16" s="9">
        <v>26258976397</v>
      </c>
      <c r="Q16" s="9">
        <v>1348</v>
      </c>
      <c r="R16" s="9">
        <v>6752011332</v>
      </c>
      <c r="S16" s="9">
        <v>1026</v>
      </c>
      <c r="T16" s="9">
        <v>8872384335</v>
      </c>
      <c r="U16" s="9">
        <v>2898</v>
      </c>
      <c r="V16" s="9">
        <v>23365652749</v>
      </c>
      <c r="W16" s="9">
        <v>179</v>
      </c>
      <c r="X16" s="9">
        <v>1572488188</v>
      </c>
      <c r="Y16" s="9"/>
      <c r="Z16" s="15"/>
    </row>
    <row r="17" spans="2:26" ht="15" customHeight="1" x14ac:dyDescent="0.3">
      <c r="B17" s="8" t="s">
        <v>15</v>
      </c>
      <c r="C17" s="9">
        <v>1455</v>
      </c>
      <c r="D17" s="9">
        <v>23287923679</v>
      </c>
      <c r="E17" s="9">
        <v>962</v>
      </c>
      <c r="F17" s="9">
        <v>12590968291</v>
      </c>
      <c r="G17" s="9">
        <v>1065</v>
      </c>
      <c r="H17" s="9">
        <v>13148095881</v>
      </c>
      <c r="I17" s="9">
        <v>4905</v>
      </c>
      <c r="J17" s="9">
        <v>93287280808</v>
      </c>
      <c r="K17" s="9">
        <v>1557</v>
      </c>
      <c r="L17" s="9">
        <v>16100919256</v>
      </c>
      <c r="M17" s="9">
        <v>812</v>
      </c>
      <c r="N17" s="9">
        <v>5400935717</v>
      </c>
      <c r="O17" s="9">
        <v>1616</v>
      </c>
      <c r="P17" s="9">
        <v>20036246526</v>
      </c>
      <c r="Q17" s="9">
        <v>1185</v>
      </c>
      <c r="R17" s="9">
        <v>7479083530</v>
      </c>
      <c r="S17" s="9">
        <v>841</v>
      </c>
      <c r="T17" s="9">
        <v>9385774975</v>
      </c>
      <c r="U17" s="9">
        <v>2275</v>
      </c>
      <c r="V17" s="9">
        <v>26092569149</v>
      </c>
      <c r="W17" s="9">
        <v>165</v>
      </c>
      <c r="X17" s="9">
        <v>2060435359</v>
      </c>
      <c r="Y17" s="9"/>
      <c r="Z17" s="15"/>
    </row>
    <row r="18" spans="2:26" ht="15" customHeight="1" x14ac:dyDescent="0.3">
      <c r="B18" s="8" t="s">
        <v>16</v>
      </c>
      <c r="C18" s="9">
        <v>2013</v>
      </c>
      <c r="D18" s="9">
        <v>29443518507</v>
      </c>
      <c r="E18" s="9">
        <v>1352</v>
      </c>
      <c r="F18" s="9">
        <v>17916403124</v>
      </c>
      <c r="G18" s="9">
        <v>1864</v>
      </c>
      <c r="H18" s="9">
        <v>26479187262</v>
      </c>
      <c r="I18" s="9">
        <v>6097</v>
      </c>
      <c r="J18" s="9">
        <v>112379948665</v>
      </c>
      <c r="K18" s="9">
        <v>1845</v>
      </c>
      <c r="L18" s="9">
        <v>25285212786</v>
      </c>
      <c r="M18" s="9">
        <v>913</v>
      </c>
      <c r="N18" s="9">
        <v>6784403513</v>
      </c>
      <c r="O18" s="9">
        <v>2242</v>
      </c>
      <c r="P18" s="9">
        <v>29051115638</v>
      </c>
      <c r="Q18" s="9">
        <v>1351</v>
      </c>
      <c r="R18" s="9">
        <v>8513177473</v>
      </c>
      <c r="S18" s="9">
        <v>1206</v>
      </c>
      <c r="T18" s="9">
        <v>9910581352</v>
      </c>
      <c r="U18" s="9">
        <v>3087</v>
      </c>
      <c r="V18" s="9">
        <v>29734601452</v>
      </c>
      <c r="W18" s="9">
        <v>254</v>
      </c>
      <c r="X18" s="9">
        <v>2941881932</v>
      </c>
      <c r="Y18" s="9"/>
      <c r="Z18" s="15"/>
    </row>
    <row r="19" spans="2:26" ht="15" customHeight="1" x14ac:dyDescent="0.3">
      <c r="B19" s="8" t="s">
        <v>17</v>
      </c>
      <c r="C19" s="9">
        <v>1443</v>
      </c>
      <c r="D19" s="9">
        <v>24196170870</v>
      </c>
      <c r="E19" s="9">
        <v>1001</v>
      </c>
      <c r="F19" s="9">
        <v>13561644350</v>
      </c>
      <c r="G19" s="9">
        <v>1219</v>
      </c>
      <c r="H19" s="9">
        <v>17901754575</v>
      </c>
      <c r="I19" s="9">
        <v>5011</v>
      </c>
      <c r="J19" s="9">
        <v>90374093453</v>
      </c>
      <c r="K19" s="9">
        <v>1682</v>
      </c>
      <c r="L19" s="9">
        <v>18391449615</v>
      </c>
      <c r="M19" s="9">
        <v>2233</v>
      </c>
      <c r="N19" s="9">
        <v>17884176660</v>
      </c>
      <c r="O19" s="9">
        <v>1804</v>
      </c>
      <c r="P19" s="9">
        <v>24074008267</v>
      </c>
      <c r="Q19" s="9">
        <v>1107</v>
      </c>
      <c r="R19" s="9">
        <v>8535287122</v>
      </c>
      <c r="S19" s="9">
        <v>1244</v>
      </c>
      <c r="T19" s="9">
        <v>8962880037</v>
      </c>
      <c r="U19" s="9">
        <v>2542</v>
      </c>
      <c r="V19" s="9">
        <v>26163491861</v>
      </c>
      <c r="W19" s="9">
        <v>139</v>
      </c>
      <c r="X19" s="9">
        <v>1992824529</v>
      </c>
      <c r="Y19" s="9"/>
      <c r="Z19" s="15"/>
    </row>
    <row r="20" spans="2:26" ht="15" customHeight="1" x14ac:dyDescent="0.3">
      <c r="B20" s="8" t="s">
        <v>18</v>
      </c>
      <c r="C20" s="9">
        <v>1464</v>
      </c>
      <c r="D20" s="9">
        <v>26036930876</v>
      </c>
      <c r="E20" s="9">
        <v>1150</v>
      </c>
      <c r="F20" s="9">
        <v>17826170106</v>
      </c>
      <c r="G20" s="9">
        <v>1324</v>
      </c>
      <c r="H20" s="9">
        <v>22005879002</v>
      </c>
      <c r="I20" s="9">
        <v>5171</v>
      </c>
      <c r="J20" s="9">
        <v>109309494768</v>
      </c>
      <c r="K20" s="9">
        <v>1496</v>
      </c>
      <c r="L20" s="9">
        <v>16508518322</v>
      </c>
      <c r="M20" s="9">
        <v>1567</v>
      </c>
      <c r="N20" s="9">
        <v>12903004915</v>
      </c>
      <c r="O20" s="9">
        <v>1692</v>
      </c>
      <c r="P20" s="9">
        <v>28937698933</v>
      </c>
      <c r="Q20" s="9">
        <v>1120</v>
      </c>
      <c r="R20" s="9">
        <v>7561381957</v>
      </c>
      <c r="S20" s="9">
        <v>1045</v>
      </c>
      <c r="T20" s="9">
        <v>8282795976</v>
      </c>
      <c r="U20" s="9">
        <v>2796</v>
      </c>
      <c r="V20" s="9">
        <v>30946780683</v>
      </c>
      <c r="W20" s="9">
        <v>188</v>
      </c>
      <c r="X20" s="9">
        <v>1920791683</v>
      </c>
      <c r="Y20" s="9"/>
      <c r="Z20" s="15"/>
    </row>
    <row r="21" spans="2:26" ht="15" customHeight="1" x14ac:dyDescent="0.3">
      <c r="B21" s="8" t="s">
        <v>19</v>
      </c>
      <c r="C21" s="9">
        <v>2121</v>
      </c>
      <c r="D21" s="9">
        <v>35434273895</v>
      </c>
      <c r="E21" s="9">
        <v>1442</v>
      </c>
      <c r="F21" s="9">
        <v>22269230659</v>
      </c>
      <c r="G21" s="9">
        <v>1461</v>
      </c>
      <c r="H21" s="9">
        <v>19967859672</v>
      </c>
      <c r="I21" s="9">
        <v>5662</v>
      </c>
      <c r="J21" s="9">
        <v>106879505017</v>
      </c>
      <c r="K21" s="9">
        <v>1741</v>
      </c>
      <c r="L21" s="9">
        <v>18485422427</v>
      </c>
      <c r="M21" s="9">
        <v>1034</v>
      </c>
      <c r="N21" s="9">
        <v>9833103835</v>
      </c>
      <c r="O21" s="9">
        <v>2325</v>
      </c>
      <c r="P21" s="9">
        <v>37843699405</v>
      </c>
      <c r="Q21" s="9">
        <v>1432</v>
      </c>
      <c r="R21" s="9">
        <v>9808026213</v>
      </c>
      <c r="S21" s="9">
        <v>1069</v>
      </c>
      <c r="T21" s="9">
        <v>8990810602</v>
      </c>
      <c r="U21" s="9">
        <v>3412</v>
      </c>
      <c r="V21" s="9">
        <v>36345884375</v>
      </c>
      <c r="W21" s="9">
        <v>296</v>
      </c>
      <c r="X21" s="9">
        <v>3346041250</v>
      </c>
      <c r="Y21" s="9"/>
      <c r="Z21" s="15"/>
    </row>
    <row r="22" spans="2:26" ht="15" customHeight="1" x14ac:dyDescent="0.3">
      <c r="B22" s="8" t="s">
        <v>20</v>
      </c>
      <c r="C22" s="9">
        <v>2034</v>
      </c>
      <c r="D22" s="9">
        <v>32522310712</v>
      </c>
      <c r="E22" s="9">
        <v>1268</v>
      </c>
      <c r="F22" s="9">
        <v>16015263439</v>
      </c>
      <c r="G22" s="9">
        <v>1249</v>
      </c>
      <c r="H22" s="9">
        <v>18458494756</v>
      </c>
      <c r="I22" s="9">
        <v>4646</v>
      </c>
      <c r="J22" s="9">
        <v>84689826844</v>
      </c>
      <c r="K22" s="9">
        <v>1370</v>
      </c>
      <c r="L22" s="9">
        <v>17741207451</v>
      </c>
      <c r="M22" s="9">
        <v>1169</v>
      </c>
      <c r="N22" s="9">
        <v>9487006600</v>
      </c>
      <c r="O22" s="9">
        <v>2064</v>
      </c>
      <c r="P22" s="9">
        <v>35476154217</v>
      </c>
      <c r="Q22" s="9">
        <v>1175</v>
      </c>
      <c r="R22" s="9">
        <v>6386150140</v>
      </c>
      <c r="S22" s="9">
        <v>923</v>
      </c>
      <c r="T22" s="9">
        <v>9387635068</v>
      </c>
      <c r="U22" s="9">
        <v>3794</v>
      </c>
      <c r="V22" s="9">
        <v>50771140755</v>
      </c>
      <c r="W22" s="9">
        <v>292</v>
      </c>
      <c r="X22" s="9">
        <v>3613669237</v>
      </c>
      <c r="Y22" s="9"/>
      <c r="Z22" s="15"/>
    </row>
    <row r="23" spans="2:26" ht="15" customHeight="1" x14ac:dyDescent="0.3">
      <c r="B23" s="8" t="s">
        <v>21</v>
      </c>
      <c r="C23" s="9">
        <v>1998</v>
      </c>
      <c r="D23" s="9">
        <v>33293299188</v>
      </c>
      <c r="E23" s="9">
        <v>1292</v>
      </c>
      <c r="F23" s="9">
        <v>26167671326</v>
      </c>
      <c r="G23" s="9">
        <v>1366</v>
      </c>
      <c r="H23" s="9">
        <v>23677196396</v>
      </c>
      <c r="I23" s="9">
        <v>4486</v>
      </c>
      <c r="J23" s="9">
        <v>79351360998</v>
      </c>
      <c r="K23" s="9">
        <v>1580</v>
      </c>
      <c r="L23" s="9">
        <v>17082055733</v>
      </c>
      <c r="M23" s="9">
        <v>840</v>
      </c>
      <c r="N23" s="9">
        <v>6647056444</v>
      </c>
      <c r="O23" s="9">
        <v>2437</v>
      </c>
      <c r="P23" s="9">
        <v>47220092116</v>
      </c>
      <c r="Q23" s="9">
        <v>1058</v>
      </c>
      <c r="R23" s="9">
        <v>7619249181</v>
      </c>
      <c r="S23" s="9">
        <v>813</v>
      </c>
      <c r="T23" s="9">
        <v>6647710580</v>
      </c>
      <c r="U23" s="9">
        <v>3896</v>
      </c>
      <c r="V23" s="9">
        <v>45642585871</v>
      </c>
      <c r="W23" s="9">
        <v>269</v>
      </c>
      <c r="X23" s="9">
        <v>4132391821</v>
      </c>
      <c r="Y23" s="9"/>
      <c r="Z23" s="15"/>
    </row>
    <row r="24" spans="2:26" ht="15" customHeight="1" x14ac:dyDescent="0.3">
      <c r="B24" s="8" t="s">
        <v>22</v>
      </c>
      <c r="C24" s="9">
        <v>1812</v>
      </c>
      <c r="D24" s="9">
        <v>31172806672</v>
      </c>
      <c r="E24" s="9">
        <v>1351</v>
      </c>
      <c r="F24" s="9">
        <v>28626944627</v>
      </c>
      <c r="G24" s="9">
        <v>1411</v>
      </c>
      <c r="H24" s="9">
        <v>22804467083</v>
      </c>
      <c r="I24" s="9">
        <v>5044</v>
      </c>
      <c r="J24" s="9">
        <v>102040619179</v>
      </c>
      <c r="K24" s="9">
        <v>1585</v>
      </c>
      <c r="L24" s="9">
        <v>17716824562</v>
      </c>
      <c r="M24" s="9">
        <v>925</v>
      </c>
      <c r="N24" s="9">
        <v>7993433197</v>
      </c>
      <c r="O24" s="9">
        <v>2365</v>
      </c>
      <c r="P24" s="9">
        <v>49388841015</v>
      </c>
      <c r="Q24" s="9">
        <v>1314</v>
      </c>
      <c r="R24" s="9">
        <v>8729296612</v>
      </c>
      <c r="S24" s="9">
        <v>889</v>
      </c>
      <c r="T24" s="9">
        <v>8512564838</v>
      </c>
      <c r="U24" s="9">
        <v>3382</v>
      </c>
      <c r="V24" s="9">
        <v>55376316024</v>
      </c>
      <c r="W24" s="9">
        <v>335</v>
      </c>
      <c r="X24" s="9">
        <v>7376054207</v>
      </c>
      <c r="Y24" s="9"/>
      <c r="Z24" s="15"/>
    </row>
    <row r="25" spans="2:26" ht="15" customHeight="1" x14ac:dyDescent="0.3">
      <c r="B25" s="8" t="s">
        <v>23</v>
      </c>
      <c r="C25" s="9">
        <v>1771</v>
      </c>
      <c r="D25" s="9">
        <v>31783404778</v>
      </c>
      <c r="E25" s="9">
        <v>1395</v>
      </c>
      <c r="F25" s="9">
        <v>28455299909</v>
      </c>
      <c r="G25" s="9">
        <v>1444</v>
      </c>
      <c r="H25" s="9">
        <v>30524425997</v>
      </c>
      <c r="I25" s="9">
        <v>5289</v>
      </c>
      <c r="J25" s="9">
        <v>105717676183</v>
      </c>
      <c r="K25" s="9">
        <v>1694</v>
      </c>
      <c r="L25" s="9">
        <v>19252876947</v>
      </c>
      <c r="M25" s="9">
        <v>870</v>
      </c>
      <c r="N25" s="9">
        <v>6033891911</v>
      </c>
      <c r="O25" s="9">
        <v>2497</v>
      </c>
      <c r="P25" s="9">
        <v>49223765632</v>
      </c>
      <c r="Q25" s="9">
        <v>1265</v>
      </c>
      <c r="R25" s="9">
        <v>7195239454</v>
      </c>
      <c r="S25" s="9">
        <v>909</v>
      </c>
      <c r="T25" s="9">
        <v>9681401704</v>
      </c>
      <c r="U25" s="9">
        <v>3456</v>
      </c>
      <c r="V25" s="9">
        <v>39227377194</v>
      </c>
      <c r="W25" s="9">
        <v>371</v>
      </c>
      <c r="X25" s="9">
        <v>8148451405</v>
      </c>
      <c r="Y25" s="9"/>
      <c r="Z25" s="15"/>
    </row>
    <row r="26" spans="2:26" ht="15" customHeight="1" x14ac:dyDescent="0.3">
      <c r="B26" s="8" t="s">
        <v>24</v>
      </c>
      <c r="C26" s="9">
        <v>1395</v>
      </c>
      <c r="D26" s="9">
        <v>22627463932</v>
      </c>
      <c r="E26" s="9">
        <v>1139</v>
      </c>
      <c r="F26" s="9">
        <v>22742381719</v>
      </c>
      <c r="G26" s="9">
        <v>1185</v>
      </c>
      <c r="H26" s="9">
        <v>17847138548</v>
      </c>
      <c r="I26" s="9">
        <v>4990</v>
      </c>
      <c r="J26" s="9">
        <v>85517916589</v>
      </c>
      <c r="K26" s="9">
        <v>1547</v>
      </c>
      <c r="L26" s="9">
        <v>17399415355</v>
      </c>
      <c r="M26" s="9">
        <v>771</v>
      </c>
      <c r="N26" s="9">
        <v>5714025477</v>
      </c>
      <c r="O26" s="9">
        <v>2065</v>
      </c>
      <c r="P26" s="9">
        <v>34171714161</v>
      </c>
      <c r="Q26" s="9">
        <v>1141</v>
      </c>
      <c r="R26" s="9">
        <v>7366543202</v>
      </c>
      <c r="S26" s="9">
        <v>858</v>
      </c>
      <c r="T26" s="9">
        <v>6884395805</v>
      </c>
      <c r="U26" s="9">
        <v>2629</v>
      </c>
      <c r="V26" s="9">
        <v>33059375852</v>
      </c>
      <c r="W26" s="9">
        <v>135</v>
      </c>
      <c r="X26" s="9">
        <v>2428163394</v>
      </c>
      <c r="Y26" s="9"/>
      <c r="Z26" s="15"/>
    </row>
    <row r="27" spans="2:26" ht="15" customHeight="1" x14ac:dyDescent="0.3">
      <c r="B27" s="8" t="s">
        <v>25</v>
      </c>
      <c r="C27" s="9">
        <v>1798</v>
      </c>
      <c r="D27" s="9">
        <v>25719117827</v>
      </c>
      <c r="E27" s="9">
        <v>1268</v>
      </c>
      <c r="F27" s="9">
        <v>42935732692</v>
      </c>
      <c r="G27" s="9">
        <v>1366</v>
      </c>
      <c r="H27" s="9">
        <v>21097637560</v>
      </c>
      <c r="I27" s="9">
        <v>5042</v>
      </c>
      <c r="J27" s="9">
        <v>83310064586</v>
      </c>
      <c r="K27" s="9">
        <v>1748</v>
      </c>
      <c r="L27" s="9">
        <v>16438413563</v>
      </c>
      <c r="M27" s="9">
        <v>777</v>
      </c>
      <c r="N27" s="9">
        <v>6720068161</v>
      </c>
      <c r="O27" s="9">
        <v>2459</v>
      </c>
      <c r="P27" s="9">
        <v>48037182701</v>
      </c>
      <c r="Q27" s="9">
        <v>1261</v>
      </c>
      <c r="R27" s="9">
        <v>7652821710</v>
      </c>
      <c r="S27" s="9">
        <v>914</v>
      </c>
      <c r="T27" s="9">
        <v>7084150593</v>
      </c>
      <c r="U27" s="9">
        <v>2662</v>
      </c>
      <c r="V27" s="9">
        <v>31671860894</v>
      </c>
      <c r="W27" s="9">
        <v>142</v>
      </c>
      <c r="X27" s="9">
        <v>1596784932</v>
      </c>
      <c r="Y27" s="9"/>
      <c r="Z27" s="15"/>
    </row>
    <row r="28" spans="2:26" ht="15" customHeight="1" x14ac:dyDescent="0.3">
      <c r="B28" s="8" t="s">
        <v>26</v>
      </c>
      <c r="C28" s="9">
        <v>2121</v>
      </c>
      <c r="D28" s="9">
        <v>31254429055</v>
      </c>
      <c r="E28" s="9">
        <v>1431</v>
      </c>
      <c r="F28" s="9">
        <v>29671284301</v>
      </c>
      <c r="G28" s="9">
        <v>1281</v>
      </c>
      <c r="H28" s="9">
        <v>19031995590</v>
      </c>
      <c r="I28" s="9">
        <v>5064</v>
      </c>
      <c r="J28" s="9">
        <v>95141240772</v>
      </c>
      <c r="K28" s="9">
        <v>1703</v>
      </c>
      <c r="L28" s="9">
        <v>17998352769</v>
      </c>
      <c r="M28" s="9">
        <v>690</v>
      </c>
      <c r="N28" s="9">
        <v>5789879866</v>
      </c>
      <c r="O28" s="9">
        <v>2394</v>
      </c>
      <c r="P28" s="9">
        <v>52970290106</v>
      </c>
      <c r="Q28" s="9">
        <v>1204</v>
      </c>
      <c r="R28" s="9">
        <v>7239147137</v>
      </c>
      <c r="S28" s="9">
        <v>897</v>
      </c>
      <c r="T28" s="9">
        <v>7032650059</v>
      </c>
      <c r="U28" s="9">
        <v>3115</v>
      </c>
      <c r="V28" s="9">
        <v>29107063762</v>
      </c>
      <c r="W28" s="9">
        <v>228</v>
      </c>
      <c r="X28" s="9">
        <v>3188592723</v>
      </c>
      <c r="Y28" s="9"/>
      <c r="Z28" s="15"/>
    </row>
    <row r="29" spans="2:26" ht="15" customHeight="1" x14ac:dyDescent="0.3">
      <c r="B29" s="8" t="s">
        <v>27</v>
      </c>
      <c r="C29" s="9">
        <v>2315</v>
      </c>
      <c r="D29" s="9">
        <v>31996436085</v>
      </c>
      <c r="E29" s="9">
        <v>1312</v>
      </c>
      <c r="F29" s="9">
        <v>25686186826</v>
      </c>
      <c r="G29" s="9">
        <v>1302</v>
      </c>
      <c r="H29" s="9">
        <v>23891064931</v>
      </c>
      <c r="I29" s="9">
        <v>4819</v>
      </c>
      <c r="J29" s="9">
        <v>96386988619</v>
      </c>
      <c r="K29" s="9">
        <v>1637</v>
      </c>
      <c r="L29" s="9">
        <v>33130462006</v>
      </c>
      <c r="M29" s="9">
        <v>720</v>
      </c>
      <c r="N29" s="9">
        <v>4845621299</v>
      </c>
      <c r="O29" s="9">
        <v>2089</v>
      </c>
      <c r="P29" s="9">
        <v>34910057478</v>
      </c>
      <c r="Q29" s="9">
        <v>1214</v>
      </c>
      <c r="R29" s="9">
        <v>7497991059</v>
      </c>
      <c r="S29" s="9">
        <v>969</v>
      </c>
      <c r="T29" s="9">
        <v>7339125167</v>
      </c>
      <c r="U29" s="9">
        <v>2556</v>
      </c>
      <c r="V29" s="9">
        <v>21026759071</v>
      </c>
      <c r="W29" s="9">
        <v>267</v>
      </c>
      <c r="X29" s="9">
        <v>2266383878</v>
      </c>
      <c r="Y29" s="9"/>
      <c r="Z29" s="15"/>
    </row>
    <row r="30" spans="2:26" ht="15" customHeight="1" x14ac:dyDescent="0.3">
      <c r="B30" s="8" t="s">
        <v>28</v>
      </c>
      <c r="C30" s="9">
        <v>2736</v>
      </c>
      <c r="D30" s="9">
        <v>47120688877</v>
      </c>
      <c r="E30" s="9">
        <v>1574</v>
      </c>
      <c r="F30" s="9">
        <v>26690459680</v>
      </c>
      <c r="G30" s="9">
        <v>1609</v>
      </c>
      <c r="H30" s="9">
        <v>26342932130</v>
      </c>
      <c r="I30" s="9">
        <v>5261</v>
      </c>
      <c r="J30" s="9">
        <v>110257450992</v>
      </c>
      <c r="K30" s="9">
        <v>1918</v>
      </c>
      <c r="L30" s="9">
        <v>22270366214</v>
      </c>
      <c r="M30" s="9">
        <v>739</v>
      </c>
      <c r="N30" s="9">
        <v>4916012056</v>
      </c>
      <c r="O30" s="9">
        <v>2755</v>
      </c>
      <c r="P30" s="9">
        <v>41019390308</v>
      </c>
      <c r="Q30" s="9">
        <v>1322</v>
      </c>
      <c r="R30" s="9">
        <v>7304938456</v>
      </c>
      <c r="S30" s="9">
        <v>975</v>
      </c>
      <c r="T30" s="9">
        <v>8234500362</v>
      </c>
      <c r="U30" s="9">
        <v>3060</v>
      </c>
      <c r="V30" s="9">
        <v>27815751471</v>
      </c>
      <c r="W30" s="9">
        <v>219</v>
      </c>
      <c r="X30" s="9">
        <v>2032247881</v>
      </c>
      <c r="Y30" s="9"/>
      <c r="Z30" s="15"/>
    </row>
    <row r="31" spans="2:26" ht="15" customHeight="1" x14ac:dyDescent="0.3">
      <c r="B31" s="8" t="s">
        <v>29</v>
      </c>
      <c r="C31" s="9">
        <v>1885</v>
      </c>
      <c r="D31" s="9">
        <v>27587622064</v>
      </c>
      <c r="E31" s="9">
        <v>1060</v>
      </c>
      <c r="F31" s="9">
        <v>13612230973</v>
      </c>
      <c r="G31" s="9">
        <v>1240</v>
      </c>
      <c r="H31" s="9">
        <v>19688289307</v>
      </c>
      <c r="I31" s="9">
        <v>4296</v>
      </c>
      <c r="J31" s="9">
        <v>90943468570</v>
      </c>
      <c r="K31" s="9">
        <v>2336</v>
      </c>
      <c r="L31" s="9">
        <v>21855724678</v>
      </c>
      <c r="M31" s="9">
        <v>1978</v>
      </c>
      <c r="N31" s="9">
        <v>20925593522</v>
      </c>
      <c r="O31" s="9">
        <v>1776</v>
      </c>
      <c r="P31" s="9">
        <v>28405894838</v>
      </c>
      <c r="Q31" s="9">
        <v>961</v>
      </c>
      <c r="R31" s="9">
        <v>8374919659</v>
      </c>
      <c r="S31" s="9">
        <v>986</v>
      </c>
      <c r="T31" s="9">
        <v>8482026264</v>
      </c>
      <c r="U31" s="9">
        <v>2122</v>
      </c>
      <c r="V31" s="9">
        <v>17626644611</v>
      </c>
      <c r="W31" s="9">
        <v>116</v>
      </c>
      <c r="X31" s="9">
        <v>1079818161</v>
      </c>
      <c r="Y31" s="9"/>
      <c r="Z31" s="15"/>
    </row>
    <row r="32" spans="2:26" ht="15" customHeight="1" x14ac:dyDescent="0.3">
      <c r="B32" s="8" t="s">
        <v>30</v>
      </c>
      <c r="C32" s="9">
        <v>1666</v>
      </c>
      <c r="D32" s="9">
        <v>26810057797</v>
      </c>
      <c r="E32" s="9">
        <v>1038</v>
      </c>
      <c r="F32" s="9">
        <v>16892951806</v>
      </c>
      <c r="G32" s="9">
        <v>1346</v>
      </c>
      <c r="H32" s="9">
        <v>30957870253</v>
      </c>
      <c r="I32" s="9">
        <v>4561</v>
      </c>
      <c r="J32" s="9">
        <v>80893589940</v>
      </c>
      <c r="K32" s="9">
        <v>1960</v>
      </c>
      <c r="L32" s="9">
        <v>17329331349</v>
      </c>
      <c r="M32" s="9">
        <v>1317</v>
      </c>
      <c r="N32" s="9">
        <v>10610019125</v>
      </c>
      <c r="O32" s="9">
        <v>1763</v>
      </c>
      <c r="P32" s="9">
        <v>27425321983</v>
      </c>
      <c r="Q32" s="9">
        <v>1012</v>
      </c>
      <c r="R32" s="9">
        <v>7166863282</v>
      </c>
      <c r="S32" s="9">
        <v>865</v>
      </c>
      <c r="T32" s="9">
        <v>7435296297</v>
      </c>
      <c r="U32" s="9">
        <v>1955</v>
      </c>
      <c r="V32" s="9">
        <v>17363178908</v>
      </c>
      <c r="W32" s="9">
        <v>93</v>
      </c>
      <c r="X32" s="9">
        <v>1098228696</v>
      </c>
      <c r="Y32" s="9"/>
      <c r="Z32" s="15"/>
    </row>
    <row r="33" spans="2:26" ht="15" customHeight="1" x14ac:dyDescent="0.3">
      <c r="B33" s="8" t="s">
        <v>31</v>
      </c>
      <c r="C33" s="9">
        <v>2295</v>
      </c>
      <c r="D33" s="9">
        <v>35645405960</v>
      </c>
      <c r="E33" s="9">
        <v>1237</v>
      </c>
      <c r="F33" s="9">
        <v>21766416699</v>
      </c>
      <c r="G33" s="9">
        <v>1488</v>
      </c>
      <c r="H33" s="9">
        <v>28194842512</v>
      </c>
      <c r="I33" s="9">
        <v>5340</v>
      </c>
      <c r="J33" s="9">
        <v>95892429133</v>
      </c>
      <c r="K33" s="9">
        <v>2164</v>
      </c>
      <c r="L33" s="9">
        <v>28282292149</v>
      </c>
      <c r="M33" s="9">
        <v>854</v>
      </c>
      <c r="N33" s="9">
        <v>9396814488</v>
      </c>
      <c r="O33" s="9">
        <v>1750</v>
      </c>
      <c r="P33" s="9">
        <v>32482375469</v>
      </c>
      <c r="Q33" s="9">
        <v>1335</v>
      </c>
      <c r="R33" s="9">
        <v>8492196360</v>
      </c>
      <c r="S33" s="9">
        <v>938</v>
      </c>
      <c r="T33" s="9">
        <v>10369807020</v>
      </c>
      <c r="U33" s="9">
        <v>2763</v>
      </c>
      <c r="V33" s="9">
        <v>26412613127</v>
      </c>
      <c r="W33" s="9">
        <v>187</v>
      </c>
      <c r="X33" s="9">
        <v>2563388054</v>
      </c>
      <c r="Y33" s="9"/>
      <c r="Z33" s="15"/>
    </row>
    <row r="34" spans="2:26" ht="15" customHeight="1" x14ac:dyDescent="0.3">
      <c r="B34" s="8" t="s">
        <v>32</v>
      </c>
      <c r="C34" s="9">
        <v>1931</v>
      </c>
      <c r="D34" s="9">
        <v>25598905872</v>
      </c>
      <c r="E34" s="9">
        <v>969</v>
      </c>
      <c r="F34" s="9">
        <v>14756709073</v>
      </c>
      <c r="G34" s="9">
        <v>1252</v>
      </c>
      <c r="H34" s="9">
        <v>22430910370</v>
      </c>
      <c r="I34" s="9">
        <v>4582</v>
      </c>
      <c r="J34" s="9">
        <v>81807737355</v>
      </c>
      <c r="K34" s="9">
        <v>1676</v>
      </c>
      <c r="L34" s="9">
        <v>18211420585</v>
      </c>
      <c r="M34" s="9">
        <v>989</v>
      </c>
      <c r="N34" s="9">
        <v>7916562203</v>
      </c>
      <c r="O34" s="9">
        <v>1389</v>
      </c>
      <c r="P34" s="9">
        <v>23386034901</v>
      </c>
      <c r="Q34" s="9">
        <v>1109</v>
      </c>
      <c r="R34" s="9">
        <v>6999541009</v>
      </c>
      <c r="S34" s="9">
        <v>834</v>
      </c>
      <c r="T34" s="9">
        <v>7659632630</v>
      </c>
      <c r="U34" s="9">
        <v>2206</v>
      </c>
      <c r="V34" s="9">
        <v>21587153701</v>
      </c>
      <c r="W34" s="9">
        <v>256</v>
      </c>
      <c r="X34" s="9">
        <v>2980893647</v>
      </c>
      <c r="Y34" s="9"/>
      <c r="Z34" s="15"/>
    </row>
    <row r="35" spans="2:26" ht="15" customHeight="1" x14ac:dyDescent="0.3">
      <c r="B35" s="8" t="s">
        <v>33</v>
      </c>
      <c r="C35" s="9">
        <v>1858</v>
      </c>
      <c r="D35" s="9">
        <v>27120975946</v>
      </c>
      <c r="E35" s="9">
        <v>1158</v>
      </c>
      <c r="F35" s="9">
        <v>15394836300</v>
      </c>
      <c r="G35" s="9">
        <v>1394</v>
      </c>
      <c r="H35" s="9">
        <v>19580473145</v>
      </c>
      <c r="I35" s="9">
        <v>4318</v>
      </c>
      <c r="J35" s="9">
        <v>81975765756</v>
      </c>
      <c r="K35" s="9">
        <v>1831</v>
      </c>
      <c r="L35" s="9">
        <v>17578282432</v>
      </c>
      <c r="M35" s="9">
        <v>863</v>
      </c>
      <c r="N35" s="9">
        <v>6960404372</v>
      </c>
      <c r="O35" s="9">
        <v>1732</v>
      </c>
      <c r="P35" s="9">
        <v>29122839727</v>
      </c>
      <c r="Q35" s="9">
        <v>1115</v>
      </c>
      <c r="R35" s="9">
        <v>7272339319</v>
      </c>
      <c r="S35" s="9">
        <v>872</v>
      </c>
      <c r="T35" s="9">
        <v>6775610991</v>
      </c>
      <c r="U35" s="9">
        <v>2311</v>
      </c>
      <c r="V35" s="9">
        <v>24037599051</v>
      </c>
      <c r="W35" s="9">
        <v>240</v>
      </c>
      <c r="X35" s="9">
        <v>2965899601</v>
      </c>
      <c r="Y35" s="9"/>
      <c r="Z35" s="15"/>
    </row>
    <row r="36" spans="2:26" ht="15" customHeight="1" x14ac:dyDescent="0.3">
      <c r="B36" s="8" t="s">
        <v>34</v>
      </c>
      <c r="C36" s="9">
        <v>1712</v>
      </c>
      <c r="D36" s="9">
        <v>21811964943</v>
      </c>
      <c r="E36" s="9">
        <v>1158</v>
      </c>
      <c r="F36" s="9">
        <v>16109841045</v>
      </c>
      <c r="G36" s="9">
        <v>1335</v>
      </c>
      <c r="H36" s="9">
        <v>23022822314</v>
      </c>
      <c r="I36" s="9">
        <v>4193</v>
      </c>
      <c r="J36" s="9">
        <v>82604693286</v>
      </c>
      <c r="K36" s="9">
        <v>1540</v>
      </c>
      <c r="L36" s="9">
        <v>15892452691</v>
      </c>
      <c r="M36" s="9">
        <v>859</v>
      </c>
      <c r="N36" s="9">
        <v>7224988605</v>
      </c>
      <c r="O36" s="9">
        <v>1832</v>
      </c>
      <c r="P36" s="9">
        <v>29898390759</v>
      </c>
      <c r="Q36" s="9">
        <v>1181</v>
      </c>
      <c r="R36" s="9">
        <v>7719633394</v>
      </c>
      <c r="S36" s="9">
        <v>772</v>
      </c>
      <c r="T36" s="9">
        <v>8262978610</v>
      </c>
      <c r="U36" s="9">
        <v>1660</v>
      </c>
      <c r="V36" s="9">
        <v>14687033142</v>
      </c>
      <c r="W36" s="9">
        <v>193</v>
      </c>
      <c r="X36" s="9">
        <v>1729936042</v>
      </c>
      <c r="Y36" s="9"/>
      <c r="Z36" s="15"/>
    </row>
    <row r="37" spans="2:26" ht="15" customHeight="1" x14ac:dyDescent="0.3">
      <c r="B37" s="8" t="s">
        <v>35</v>
      </c>
      <c r="C37" s="9">
        <v>1447</v>
      </c>
      <c r="D37" s="9">
        <v>22959481316</v>
      </c>
      <c r="E37" s="9">
        <v>987</v>
      </c>
      <c r="F37" s="9">
        <v>15970703286</v>
      </c>
      <c r="G37" s="9">
        <v>1303</v>
      </c>
      <c r="H37" s="9">
        <v>18494184746</v>
      </c>
      <c r="I37" s="9">
        <v>4094</v>
      </c>
      <c r="J37" s="9">
        <v>89800419741</v>
      </c>
      <c r="K37" s="9">
        <v>1493</v>
      </c>
      <c r="L37" s="9">
        <v>16376030370</v>
      </c>
      <c r="M37" s="9">
        <v>817</v>
      </c>
      <c r="N37" s="9">
        <v>7051146278</v>
      </c>
      <c r="O37" s="9">
        <v>1570</v>
      </c>
      <c r="P37" s="9">
        <v>23295038702</v>
      </c>
      <c r="Q37" s="9">
        <v>979</v>
      </c>
      <c r="R37" s="9">
        <v>8374477757</v>
      </c>
      <c r="S37" s="9">
        <v>762</v>
      </c>
      <c r="T37" s="9">
        <v>6344564458</v>
      </c>
      <c r="U37" s="9">
        <v>1586</v>
      </c>
      <c r="V37" s="9">
        <v>13522960285</v>
      </c>
      <c r="W37" s="9">
        <v>161</v>
      </c>
      <c r="X37" s="9">
        <v>1629662910</v>
      </c>
      <c r="Y37" s="9"/>
      <c r="Z37" s="15"/>
    </row>
    <row r="38" spans="2:26" ht="15" customHeight="1" x14ac:dyDescent="0.3">
      <c r="B38" s="8" t="s">
        <v>36</v>
      </c>
      <c r="C38" s="9">
        <v>1415</v>
      </c>
      <c r="D38" s="9">
        <v>20613886082</v>
      </c>
      <c r="E38" s="9">
        <v>937</v>
      </c>
      <c r="F38" s="9">
        <v>14387844198</v>
      </c>
      <c r="G38" s="9">
        <v>1276</v>
      </c>
      <c r="H38" s="9">
        <v>18208959872</v>
      </c>
      <c r="I38" s="9">
        <v>4931</v>
      </c>
      <c r="J38" s="9">
        <v>86400737064</v>
      </c>
      <c r="K38" s="9">
        <v>1733</v>
      </c>
      <c r="L38" s="9">
        <v>19153130178</v>
      </c>
      <c r="M38" s="9">
        <v>985</v>
      </c>
      <c r="N38" s="9">
        <v>8821222878</v>
      </c>
      <c r="O38" s="9">
        <v>1544</v>
      </c>
      <c r="P38" s="9">
        <v>24624255055</v>
      </c>
      <c r="Q38" s="9">
        <v>1047</v>
      </c>
      <c r="R38" s="9">
        <v>6011608936</v>
      </c>
      <c r="S38" s="9">
        <v>861</v>
      </c>
      <c r="T38" s="9">
        <v>5774642690</v>
      </c>
      <c r="U38" s="9">
        <v>1609</v>
      </c>
      <c r="V38" s="9">
        <v>15363254461</v>
      </c>
      <c r="W38" s="9">
        <v>101</v>
      </c>
      <c r="X38" s="9">
        <v>1598976488</v>
      </c>
      <c r="Y38" s="9"/>
      <c r="Z38" s="15"/>
    </row>
    <row r="39" spans="2:26" ht="15" customHeight="1" x14ac:dyDescent="0.3">
      <c r="B39" s="8" t="s">
        <v>61</v>
      </c>
      <c r="C39" s="9">
        <v>1381</v>
      </c>
      <c r="D39" s="9">
        <v>22057047945</v>
      </c>
      <c r="E39" s="9">
        <v>773</v>
      </c>
      <c r="F39" s="9">
        <v>12567706053</v>
      </c>
      <c r="G39" s="9">
        <v>1224</v>
      </c>
      <c r="H39" s="9">
        <v>18531059984</v>
      </c>
      <c r="I39" s="9">
        <v>4274</v>
      </c>
      <c r="J39" s="9">
        <v>105174231752</v>
      </c>
      <c r="K39" s="9">
        <v>1524</v>
      </c>
      <c r="L39" s="9">
        <v>13470841054</v>
      </c>
      <c r="M39" s="9">
        <v>860</v>
      </c>
      <c r="N39" s="9">
        <v>8817110372</v>
      </c>
      <c r="O39" s="9">
        <v>1235</v>
      </c>
      <c r="P39" s="9">
        <v>17534167865</v>
      </c>
      <c r="Q39" s="9">
        <v>1086</v>
      </c>
      <c r="R39" s="9">
        <v>7158896340</v>
      </c>
      <c r="S39" s="9">
        <v>853</v>
      </c>
      <c r="T39" s="9">
        <v>10164469565</v>
      </c>
      <c r="U39" s="9">
        <v>1585</v>
      </c>
      <c r="V39" s="9">
        <v>14995434160</v>
      </c>
      <c r="W39" s="9">
        <v>82</v>
      </c>
      <c r="X39" s="9">
        <v>998811051</v>
      </c>
      <c r="Y39" s="9"/>
      <c r="Z39" s="15"/>
    </row>
    <row r="40" spans="2:26" ht="15" customHeight="1" x14ac:dyDescent="0.3">
      <c r="B40" s="8" t="s">
        <v>62</v>
      </c>
      <c r="C40" s="9">
        <v>1393</v>
      </c>
      <c r="D40" s="9">
        <v>21565665926</v>
      </c>
      <c r="E40" s="9">
        <v>678</v>
      </c>
      <c r="F40" s="9">
        <v>13847747443</v>
      </c>
      <c r="G40" s="9">
        <v>1050</v>
      </c>
      <c r="H40" s="9">
        <v>16161587580</v>
      </c>
      <c r="I40" s="9">
        <v>3718</v>
      </c>
      <c r="J40" s="9">
        <v>82216143383</v>
      </c>
      <c r="K40" s="9">
        <v>1420</v>
      </c>
      <c r="L40" s="9">
        <v>14390884473</v>
      </c>
      <c r="M40" s="9">
        <v>677</v>
      </c>
      <c r="N40" s="9">
        <v>6297492095</v>
      </c>
      <c r="O40" s="9">
        <v>1204</v>
      </c>
      <c r="P40" s="9">
        <v>19640040050</v>
      </c>
      <c r="Q40" s="9">
        <v>949</v>
      </c>
      <c r="R40" s="9">
        <v>6357669455</v>
      </c>
      <c r="S40" s="9">
        <v>785</v>
      </c>
      <c r="T40" s="9">
        <v>7744349213</v>
      </c>
      <c r="U40" s="9">
        <v>1683</v>
      </c>
      <c r="V40" s="9">
        <v>13170995620</v>
      </c>
      <c r="W40" s="9">
        <v>82</v>
      </c>
      <c r="X40" s="9">
        <v>662547642</v>
      </c>
      <c r="Y40" s="9"/>
      <c r="Z40" s="15"/>
    </row>
    <row r="41" spans="2:26" ht="15" customHeight="1" x14ac:dyDescent="0.3">
      <c r="B41" s="8" t="s">
        <v>63</v>
      </c>
      <c r="C41" s="9">
        <v>1450</v>
      </c>
      <c r="D41" s="9">
        <v>21225391553</v>
      </c>
      <c r="E41" s="9">
        <v>932</v>
      </c>
      <c r="F41" s="9">
        <v>14468464837</v>
      </c>
      <c r="G41" s="9">
        <v>1064</v>
      </c>
      <c r="H41" s="9">
        <v>16103765686</v>
      </c>
      <c r="I41" s="9">
        <v>4320</v>
      </c>
      <c r="J41" s="9">
        <v>83158779410</v>
      </c>
      <c r="K41" s="9">
        <v>1646</v>
      </c>
      <c r="L41" s="9">
        <v>18216033337</v>
      </c>
      <c r="M41" s="9">
        <v>783</v>
      </c>
      <c r="N41" s="9">
        <v>5547304424</v>
      </c>
      <c r="O41" s="9">
        <v>1449</v>
      </c>
      <c r="P41" s="9">
        <v>22040349629</v>
      </c>
      <c r="Q41" s="9">
        <v>1164</v>
      </c>
      <c r="R41" s="9">
        <v>6657709173</v>
      </c>
      <c r="S41" s="9">
        <v>840</v>
      </c>
      <c r="T41" s="9">
        <v>11557631935</v>
      </c>
      <c r="U41" s="9">
        <v>1582</v>
      </c>
      <c r="V41" s="9">
        <v>15575184620</v>
      </c>
      <c r="W41" s="9">
        <v>99</v>
      </c>
      <c r="X41" s="9">
        <v>615240429</v>
      </c>
      <c r="Y41" s="9"/>
      <c r="Z41" s="15"/>
    </row>
    <row r="42" spans="2:26" ht="15" customHeight="1" x14ac:dyDescent="0.3">
      <c r="B42" s="8" t="s">
        <v>64</v>
      </c>
      <c r="C42" s="9">
        <v>1478</v>
      </c>
      <c r="D42" s="9">
        <v>24928806105</v>
      </c>
      <c r="E42" s="9">
        <v>851</v>
      </c>
      <c r="F42" s="9">
        <v>11018181694</v>
      </c>
      <c r="G42" s="9">
        <v>1237</v>
      </c>
      <c r="H42" s="9">
        <v>19524153650</v>
      </c>
      <c r="I42" s="9">
        <v>4890</v>
      </c>
      <c r="J42" s="9">
        <v>94435373168</v>
      </c>
      <c r="K42" s="9">
        <v>1714</v>
      </c>
      <c r="L42" s="9">
        <v>20225302822</v>
      </c>
      <c r="M42" s="9">
        <v>670</v>
      </c>
      <c r="N42" s="9">
        <v>6954188051</v>
      </c>
      <c r="O42" s="9">
        <v>1321</v>
      </c>
      <c r="P42" s="9">
        <v>20267985963</v>
      </c>
      <c r="Q42" s="9">
        <v>1245</v>
      </c>
      <c r="R42" s="9">
        <v>8761207373</v>
      </c>
      <c r="S42" s="9">
        <v>980</v>
      </c>
      <c r="T42" s="9">
        <v>11496853288</v>
      </c>
      <c r="U42" s="9">
        <v>1817</v>
      </c>
      <c r="V42" s="9">
        <v>16095131780</v>
      </c>
      <c r="W42" s="9">
        <v>125</v>
      </c>
      <c r="X42" s="9">
        <v>1129671317</v>
      </c>
      <c r="Y42" s="9"/>
      <c r="Z42" s="15"/>
    </row>
    <row r="43" spans="2:26" ht="15" customHeight="1" x14ac:dyDescent="0.3">
      <c r="B43" s="8" t="s">
        <v>65</v>
      </c>
      <c r="C43" s="9">
        <v>1186</v>
      </c>
      <c r="D43" s="9">
        <v>16371350667</v>
      </c>
      <c r="E43" s="9">
        <v>817</v>
      </c>
      <c r="F43" s="9">
        <v>11330411388</v>
      </c>
      <c r="G43" s="9">
        <v>1217</v>
      </c>
      <c r="H43" s="9">
        <v>20364021761</v>
      </c>
      <c r="I43" s="9">
        <v>4538</v>
      </c>
      <c r="J43" s="9">
        <v>90068594674</v>
      </c>
      <c r="K43" s="9">
        <v>1469</v>
      </c>
      <c r="L43" s="9">
        <v>17652538657</v>
      </c>
      <c r="M43" s="9">
        <v>1634</v>
      </c>
      <c r="N43" s="9">
        <v>15937512741</v>
      </c>
      <c r="O43" s="9">
        <v>1088</v>
      </c>
      <c r="P43" s="9">
        <v>19626465827</v>
      </c>
      <c r="Q43" s="9">
        <v>1043</v>
      </c>
      <c r="R43" s="9">
        <v>7223949887</v>
      </c>
      <c r="S43" s="9">
        <v>1271</v>
      </c>
      <c r="T43" s="9">
        <v>14901801338</v>
      </c>
      <c r="U43" s="9">
        <v>1613</v>
      </c>
      <c r="V43" s="9">
        <v>14352106390</v>
      </c>
      <c r="W43" s="9">
        <v>129</v>
      </c>
      <c r="X43" s="9">
        <v>1898089200</v>
      </c>
      <c r="Y43" s="9"/>
      <c r="Z43" s="15"/>
    </row>
    <row r="44" spans="2:26" ht="15" customHeight="1" x14ac:dyDescent="0.3">
      <c r="B44" s="8" t="s">
        <v>66</v>
      </c>
      <c r="C44" s="9">
        <v>964</v>
      </c>
      <c r="D44" s="9">
        <v>14689353226</v>
      </c>
      <c r="E44" s="9">
        <v>661</v>
      </c>
      <c r="F44" s="9">
        <v>8486378705</v>
      </c>
      <c r="G44" s="9">
        <v>875</v>
      </c>
      <c r="H44" s="9">
        <v>13462093018</v>
      </c>
      <c r="I44" s="9">
        <v>3792</v>
      </c>
      <c r="J44" s="9">
        <v>64566126627</v>
      </c>
      <c r="K44" s="9">
        <v>1114</v>
      </c>
      <c r="L44" s="9">
        <v>13230711333</v>
      </c>
      <c r="M44" s="9">
        <v>1003</v>
      </c>
      <c r="N44" s="9">
        <v>11195540808</v>
      </c>
      <c r="O44" s="9">
        <v>938</v>
      </c>
      <c r="P44" s="9">
        <v>16095860145</v>
      </c>
      <c r="Q44" s="9">
        <v>916</v>
      </c>
      <c r="R44" s="9">
        <v>5763620960</v>
      </c>
      <c r="S44" s="9">
        <v>884</v>
      </c>
      <c r="T44" s="9">
        <v>9374332331</v>
      </c>
      <c r="U44" s="9">
        <v>1151</v>
      </c>
      <c r="V44" s="9">
        <v>11220235776</v>
      </c>
      <c r="W44" s="9">
        <v>68</v>
      </c>
      <c r="X44" s="9">
        <v>669860348</v>
      </c>
      <c r="Y44" s="9"/>
      <c r="Z44" s="15"/>
    </row>
    <row r="45" spans="2:26" ht="15" customHeight="1" x14ac:dyDescent="0.3">
      <c r="B45" s="8" t="s">
        <v>67</v>
      </c>
      <c r="C45" s="9">
        <v>1945</v>
      </c>
      <c r="D45" s="9">
        <v>27678610834</v>
      </c>
      <c r="E45" s="9">
        <v>923</v>
      </c>
      <c r="F45" s="9">
        <v>15537597642</v>
      </c>
      <c r="G45" s="9">
        <v>1079</v>
      </c>
      <c r="H45" s="9">
        <v>23940152551</v>
      </c>
      <c r="I45" s="9">
        <v>5205</v>
      </c>
      <c r="J45" s="9">
        <v>102914704919</v>
      </c>
      <c r="K45" s="9">
        <v>1785</v>
      </c>
      <c r="L45" s="9">
        <v>21357650575</v>
      </c>
      <c r="M45" s="9">
        <v>898</v>
      </c>
      <c r="N45" s="9">
        <v>7941035600</v>
      </c>
      <c r="O45" s="9">
        <v>1829</v>
      </c>
      <c r="P45" s="9">
        <v>34670974048</v>
      </c>
      <c r="Q45" s="9">
        <v>1542</v>
      </c>
      <c r="R45" s="9">
        <v>10668397977</v>
      </c>
      <c r="S45" s="9">
        <v>1224</v>
      </c>
      <c r="T45" s="9">
        <v>11189644723</v>
      </c>
      <c r="U45" s="9">
        <v>2086</v>
      </c>
      <c r="V45" s="9">
        <v>18306543648</v>
      </c>
      <c r="W45" s="9">
        <v>139</v>
      </c>
      <c r="X45" s="9">
        <v>1106537231</v>
      </c>
      <c r="Y45" s="9"/>
      <c r="Z45" s="15"/>
    </row>
    <row r="46" spans="2:26" ht="15" customHeight="1" x14ac:dyDescent="0.3">
      <c r="B46" s="8" t="s">
        <v>68</v>
      </c>
      <c r="C46" s="9">
        <v>1294</v>
      </c>
      <c r="D46" s="9">
        <v>19085604349</v>
      </c>
      <c r="E46" s="9">
        <v>544</v>
      </c>
      <c r="F46" s="9">
        <v>9240107397</v>
      </c>
      <c r="G46" s="9">
        <v>785</v>
      </c>
      <c r="H46" s="9">
        <v>13907916092</v>
      </c>
      <c r="I46" s="9">
        <v>3272</v>
      </c>
      <c r="J46" s="9">
        <v>61887630216</v>
      </c>
      <c r="K46" s="9">
        <v>1094</v>
      </c>
      <c r="L46" s="9">
        <v>15162136013</v>
      </c>
      <c r="M46" s="9">
        <v>722</v>
      </c>
      <c r="N46" s="9">
        <v>6759512770</v>
      </c>
      <c r="O46" s="9">
        <v>1141</v>
      </c>
      <c r="P46" s="9">
        <v>19706612506</v>
      </c>
      <c r="Q46" s="9">
        <v>830</v>
      </c>
      <c r="R46" s="9">
        <v>6466097168</v>
      </c>
      <c r="S46" s="9">
        <v>708</v>
      </c>
      <c r="T46" s="9">
        <v>9481878381</v>
      </c>
      <c r="U46" s="9">
        <v>1460</v>
      </c>
      <c r="V46" s="9">
        <v>15406013246</v>
      </c>
      <c r="W46" s="9">
        <v>95</v>
      </c>
      <c r="X46" s="9">
        <v>1188499363</v>
      </c>
      <c r="Y46" s="9"/>
      <c r="Z46" s="15"/>
    </row>
    <row r="47" spans="2:26" ht="15" customHeight="1" x14ac:dyDescent="0.3">
      <c r="B47" s="8" t="s">
        <v>69</v>
      </c>
      <c r="C47" s="9">
        <v>1740</v>
      </c>
      <c r="D47" s="9">
        <v>22228454152</v>
      </c>
      <c r="E47" s="9">
        <v>972</v>
      </c>
      <c r="F47" s="9">
        <v>13654060610</v>
      </c>
      <c r="G47" s="9">
        <v>1092</v>
      </c>
      <c r="H47" s="9">
        <v>23251056375</v>
      </c>
      <c r="I47" s="9">
        <v>4442</v>
      </c>
      <c r="J47" s="9">
        <v>94902600315</v>
      </c>
      <c r="K47" s="9">
        <v>1624</v>
      </c>
      <c r="L47" s="9">
        <v>20431664679</v>
      </c>
      <c r="M47" s="9">
        <v>881</v>
      </c>
      <c r="N47" s="9">
        <v>7996939567</v>
      </c>
      <c r="O47" s="9">
        <v>1596</v>
      </c>
      <c r="P47" s="9">
        <v>25788874467</v>
      </c>
      <c r="Q47" s="9">
        <v>1207</v>
      </c>
      <c r="R47" s="9">
        <v>9325846898</v>
      </c>
      <c r="S47" s="9">
        <v>1010</v>
      </c>
      <c r="T47" s="9">
        <v>11171152107</v>
      </c>
      <c r="U47" s="9">
        <v>2038</v>
      </c>
      <c r="V47" s="9">
        <v>18355920132</v>
      </c>
      <c r="W47" s="9">
        <v>120</v>
      </c>
      <c r="X47" s="9">
        <v>1565575182</v>
      </c>
      <c r="Y47" s="9"/>
      <c r="Z47" s="15"/>
    </row>
    <row r="48" spans="2:26" ht="15" customHeight="1" x14ac:dyDescent="0.3">
      <c r="B48" s="8" t="s">
        <v>80</v>
      </c>
      <c r="C48" s="9">
        <v>1083</v>
      </c>
      <c r="D48" s="9">
        <v>16658940313</v>
      </c>
      <c r="E48" s="9">
        <v>1000</v>
      </c>
      <c r="F48" s="9">
        <v>12784908040</v>
      </c>
      <c r="G48" s="9">
        <v>925</v>
      </c>
      <c r="H48" s="9">
        <v>18997312578</v>
      </c>
      <c r="I48" s="9">
        <v>3937</v>
      </c>
      <c r="J48" s="9">
        <v>74491702114</v>
      </c>
      <c r="K48" s="9">
        <v>1433</v>
      </c>
      <c r="L48" s="9">
        <v>21729902809</v>
      </c>
      <c r="M48" s="9">
        <v>933</v>
      </c>
      <c r="N48" s="9">
        <v>10879193828</v>
      </c>
      <c r="O48" s="9">
        <v>1372</v>
      </c>
      <c r="P48" s="9">
        <v>24705544407</v>
      </c>
      <c r="Q48" s="9">
        <v>1337</v>
      </c>
      <c r="R48" s="9">
        <v>8457691592</v>
      </c>
      <c r="S48" s="9">
        <v>1137</v>
      </c>
      <c r="T48" s="9">
        <v>9274993189</v>
      </c>
      <c r="U48" s="9">
        <v>1464</v>
      </c>
      <c r="V48" s="9">
        <v>13193077182</v>
      </c>
      <c r="W48" s="9">
        <v>121</v>
      </c>
      <c r="X48" s="9">
        <v>791119320</v>
      </c>
      <c r="Y48" s="9"/>
      <c r="Z48" s="15"/>
    </row>
    <row r="49" spans="2:26" ht="15" customHeight="1" x14ac:dyDescent="0.3">
      <c r="B49" s="8" t="s">
        <v>81</v>
      </c>
      <c r="C49" s="9">
        <v>1044</v>
      </c>
      <c r="D49" s="9">
        <v>15446499927</v>
      </c>
      <c r="E49" s="9">
        <v>778</v>
      </c>
      <c r="F49" s="9">
        <v>10526494083</v>
      </c>
      <c r="G49" s="9">
        <v>1031</v>
      </c>
      <c r="H49" s="9">
        <v>17872529428</v>
      </c>
      <c r="I49" s="9">
        <v>4435</v>
      </c>
      <c r="J49" s="9">
        <v>112392734499</v>
      </c>
      <c r="K49" s="9">
        <v>2026</v>
      </c>
      <c r="L49" s="9">
        <v>20660420963</v>
      </c>
      <c r="M49" s="9">
        <v>816</v>
      </c>
      <c r="N49" s="9">
        <v>6403687195</v>
      </c>
      <c r="O49" s="9">
        <v>1218</v>
      </c>
      <c r="P49" s="9">
        <v>18755254041</v>
      </c>
      <c r="Q49" s="9">
        <v>1326</v>
      </c>
      <c r="R49" s="9">
        <v>8249056489</v>
      </c>
      <c r="S49" s="9">
        <v>1136</v>
      </c>
      <c r="T49" s="9">
        <v>12477647684</v>
      </c>
      <c r="U49" s="9">
        <v>1221</v>
      </c>
      <c r="V49" s="9">
        <v>18386226435</v>
      </c>
      <c r="W49" s="9">
        <v>181</v>
      </c>
      <c r="X49" s="9">
        <v>1674030234</v>
      </c>
      <c r="Y49" s="9"/>
      <c r="Z49" s="15"/>
    </row>
    <row r="50" spans="2:26" ht="15" customHeight="1" x14ac:dyDescent="0.3">
      <c r="B50" s="8" t="s">
        <v>82</v>
      </c>
      <c r="C50" s="9">
        <v>1269</v>
      </c>
      <c r="D50" s="9">
        <v>21541100099</v>
      </c>
      <c r="E50" s="9">
        <v>893</v>
      </c>
      <c r="F50" s="9">
        <v>12356441517</v>
      </c>
      <c r="G50" s="9">
        <v>1197</v>
      </c>
      <c r="H50" s="9">
        <v>19754136948</v>
      </c>
      <c r="I50" s="9">
        <v>4512</v>
      </c>
      <c r="J50" s="9">
        <v>79913008042</v>
      </c>
      <c r="K50" s="9">
        <v>2522</v>
      </c>
      <c r="L50" s="9">
        <v>34769478496</v>
      </c>
      <c r="M50" s="9">
        <v>1013</v>
      </c>
      <c r="N50" s="9">
        <v>11879987432</v>
      </c>
      <c r="O50" s="9">
        <v>1267</v>
      </c>
      <c r="P50" s="9">
        <v>20368974068</v>
      </c>
      <c r="Q50" s="9">
        <v>1458</v>
      </c>
      <c r="R50" s="9">
        <v>11244049880</v>
      </c>
      <c r="S50" s="9">
        <v>1455</v>
      </c>
      <c r="T50" s="9">
        <v>13327855021</v>
      </c>
      <c r="U50" s="9">
        <v>1256</v>
      </c>
      <c r="V50" s="9">
        <v>14224319225</v>
      </c>
      <c r="W50" s="9">
        <v>108</v>
      </c>
      <c r="X50" s="9">
        <v>1314956843</v>
      </c>
      <c r="Y50" s="9"/>
      <c r="Z50" s="15"/>
    </row>
    <row r="51" spans="2:26" ht="15" customHeight="1" x14ac:dyDescent="0.3">
      <c r="B51" s="8" t="s">
        <v>83</v>
      </c>
      <c r="C51" s="9">
        <v>1004</v>
      </c>
      <c r="D51" s="9">
        <v>16356647052</v>
      </c>
      <c r="E51" s="9">
        <v>719</v>
      </c>
      <c r="F51" s="9">
        <v>9757158675</v>
      </c>
      <c r="G51" s="9">
        <v>940</v>
      </c>
      <c r="H51" s="9">
        <v>15418879030</v>
      </c>
      <c r="I51" s="9">
        <v>4046</v>
      </c>
      <c r="J51" s="9">
        <v>76981935352</v>
      </c>
      <c r="K51" s="9">
        <v>2054</v>
      </c>
      <c r="L51" s="9">
        <v>27004356379</v>
      </c>
      <c r="M51" s="9">
        <v>951</v>
      </c>
      <c r="N51" s="9">
        <v>8213684794</v>
      </c>
      <c r="O51" s="9">
        <v>1169</v>
      </c>
      <c r="P51" s="9">
        <v>20934300089</v>
      </c>
      <c r="Q51" s="9">
        <v>1175</v>
      </c>
      <c r="R51" s="9">
        <v>10118612177</v>
      </c>
      <c r="S51" s="9">
        <v>1495</v>
      </c>
      <c r="T51" s="9">
        <v>11563253377</v>
      </c>
      <c r="U51" s="9">
        <v>1404</v>
      </c>
      <c r="V51" s="9">
        <v>19300738763</v>
      </c>
      <c r="W51" s="9">
        <v>62</v>
      </c>
      <c r="X51" s="9">
        <v>1577979449</v>
      </c>
      <c r="Y51" s="9"/>
      <c r="Z51" s="15"/>
    </row>
    <row r="52" spans="2:26" ht="15" customHeight="1" x14ac:dyDescent="0.3">
      <c r="B52" s="8" t="s">
        <v>101</v>
      </c>
      <c r="C52" s="9">
        <v>1505</v>
      </c>
      <c r="D52" s="9">
        <v>31614978446</v>
      </c>
      <c r="E52" s="9">
        <v>809</v>
      </c>
      <c r="F52" s="9">
        <v>10783209723</v>
      </c>
      <c r="G52" s="9">
        <v>1076</v>
      </c>
      <c r="H52" s="9">
        <v>33133770520</v>
      </c>
      <c r="I52" s="9">
        <v>4207</v>
      </c>
      <c r="J52" s="9">
        <v>81067626215</v>
      </c>
      <c r="K52" s="9">
        <v>2188</v>
      </c>
      <c r="L52" s="9">
        <v>20629695243</v>
      </c>
      <c r="M52" s="9">
        <v>996</v>
      </c>
      <c r="N52" s="9">
        <v>11396300979</v>
      </c>
      <c r="O52" s="9">
        <v>1630</v>
      </c>
      <c r="P52" s="9">
        <v>27723160808</v>
      </c>
      <c r="Q52" s="9">
        <v>1310</v>
      </c>
      <c r="R52" s="9">
        <v>9917397231</v>
      </c>
      <c r="S52" s="9">
        <v>1863</v>
      </c>
      <c r="T52" s="9">
        <v>18161078650</v>
      </c>
      <c r="U52" s="9">
        <v>1769</v>
      </c>
      <c r="V52" s="9">
        <v>18810177315</v>
      </c>
      <c r="W52" s="9">
        <v>86</v>
      </c>
      <c r="X52" s="9">
        <v>977625920</v>
      </c>
      <c r="Y52" s="9"/>
      <c r="Z52" s="15"/>
    </row>
    <row r="53" spans="2:26" ht="15" customHeight="1" x14ac:dyDescent="0.3">
      <c r="B53" s="8" t="s">
        <v>102</v>
      </c>
      <c r="C53" s="9">
        <v>1412</v>
      </c>
      <c r="D53" s="9">
        <v>26721509064</v>
      </c>
      <c r="E53" s="9">
        <v>923</v>
      </c>
      <c r="F53" s="9">
        <v>26526590520</v>
      </c>
      <c r="G53" s="9">
        <v>932</v>
      </c>
      <c r="H53" s="9">
        <v>20810196623</v>
      </c>
      <c r="I53" s="9">
        <v>4247</v>
      </c>
      <c r="J53" s="9">
        <v>79839250661</v>
      </c>
      <c r="K53" s="9">
        <v>2015</v>
      </c>
      <c r="L53" s="9">
        <v>19814455698</v>
      </c>
      <c r="M53" s="9">
        <v>961</v>
      </c>
      <c r="N53" s="9">
        <v>8166447457</v>
      </c>
      <c r="O53" s="9">
        <v>1607</v>
      </c>
      <c r="P53" s="9">
        <v>29934134456</v>
      </c>
      <c r="Q53" s="9">
        <v>1171</v>
      </c>
      <c r="R53" s="9">
        <v>7530480522</v>
      </c>
      <c r="S53" s="9">
        <v>1696</v>
      </c>
      <c r="T53" s="9">
        <v>17666722777</v>
      </c>
      <c r="U53" s="9">
        <v>1400</v>
      </c>
      <c r="V53" s="9">
        <v>12749239139</v>
      </c>
      <c r="W53" s="9">
        <v>122</v>
      </c>
      <c r="X53" s="9">
        <v>1775073951</v>
      </c>
      <c r="Y53" s="9"/>
      <c r="Z53" s="15"/>
    </row>
    <row r="54" spans="2:26" ht="15" customHeight="1" x14ac:dyDescent="0.3">
      <c r="B54" s="8" t="s">
        <v>103</v>
      </c>
      <c r="C54" s="9">
        <v>1382</v>
      </c>
      <c r="D54" s="9">
        <v>20546926455</v>
      </c>
      <c r="E54" s="9">
        <v>716</v>
      </c>
      <c r="F54" s="9">
        <v>10118781404</v>
      </c>
      <c r="G54" s="9">
        <v>1039</v>
      </c>
      <c r="H54" s="9">
        <v>23961541960</v>
      </c>
      <c r="I54" s="9">
        <v>4354</v>
      </c>
      <c r="J54" s="9">
        <v>76239007450</v>
      </c>
      <c r="K54" s="9">
        <v>1875</v>
      </c>
      <c r="L54" s="9">
        <v>28256874123</v>
      </c>
      <c r="M54" s="9">
        <v>819</v>
      </c>
      <c r="N54" s="9">
        <v>7744409040</v>
      </c>
      <c r="O54" s="9">
        <v>1355</v>
      </c>
      <c r="P54" s="9">
        <v>30441268763</v>
      </c>
      <c r="Q54" s="9">
        <v>1223</v>
      </c>
      <c r="R54" s="9">
        <v>9555216936</v>
      </c>
      <c r="S54" s="9">
        <v>1375</v>
      </c>
      <c r="T54" s="9">
        <v>10449716481</v>
      </c>
      <c r="U54" s="9">
        <v>1857</v>
      </c>
      <c r="V54" s="9">
        <v>17373068751</v>
      </c>
      <c r="W54" s="9">
        <v>151</v>
      </c>
      <c r="X54" s="9">
        <v>1879694695</v>
      </c>
      <c r="Y54" s="9">
        <v>5713</v>
      </c>
      <c r="Z54" s="15">
        <v>55164070570</v>
      </c>
    </row>
    <row r="55" spans="2:26" ht="15" customHeight="1" x14ac:dyDescent="0.3">
      <c r="B55" s="8" t="s">
        <v>104</v>
      </c>
      <c r="C55" s="9">
        <v>1216</v>
      </c>
      <c r="D55" s="9">
        <v>20146255593</v>
      </c>
      <c r="E55" s="9">
        <v>735</v>
      </c>
      <c r="F55" s="9">
        <v>8941380399</v>
      </c>
      <c r="G55" s="9">
        <v>965</v>
      </c>
      <c r="H55" s="9">
        <v>14168673764</v>
      </c>
      <c r="I55" s="9">
        <v>4167</v>
      </c>
      <c r="J55" s="9">
        <v>90116734411</v>
      </c>
      <c r="K55" s="9">
        <v>2056</v>
      </c>
      <c r="L55" s="9">
        <v>27564868776</v>
      </c>
      <c r="M55" s="9">
        <v>1509</v>
      </c>
      <c r="N55" s="9">
        <v>15336589296</v>
      </c>
      <c r="O55" s="9">
        <v>1187</v>
      </c>
      <c r="P55" s="9">
        <v>20717936495</v>
      </c>
      <c r="Q55" s="9">
        <v>1147</v>
      </c>
      <c r="R55" s="9">
        <v>9744803545</v>
      </c>
      <c r="S55" s="9">
        <v>1430</v>
      </c>
      <c r="T55" s="9">
        <v>15031168016</v>
      </c>
      <c r="U55" s="9">
        <v>1719</v>
      </c>
      <c r="V55" s="9">
        <v>17405037950</v>
      </c>
      <c r="W55" s="9">
        <v>112</v>
      </c>
      <c r="X55" s="9">
        <v>1017862249</v>
      </c>
      <c r="Y55" s="9">
        <v>1182</v>
      </c>
      <c r="Z55" s="15">
        <v>11162053720</v>
      </c>
    </row>
    <row r="56" spans="2:26" ht="15" customHeight="1" x14ac:dyDescent="0.3">
      <c r="B56" s="8" t="s">
        <v>105</v>
      </c>
      <c r="C56" s="9">
        <v>1200</v>
      </c>
      <c r="D56" s="9">
        <v>20452747528</v>
      </c>
      <c r="E56" s="9">
        <v>656</v>
      </c>
      <c r="F56" s="9">
        <v>8861909333</v>
      </c>
      <c r="G56" s="9">
        <v>783</v>
      </c>
      <c r="H56" s="9">
        <v>15493286612</v>
      </c>
      <c r="I56" s="9">
        <v>3808</v>
      </c>
      <c r="J56" s="9">
        <v>78814167653</v>
      </c>
      <c r="K56" s="9">
        <v>1620</v>
      </c>
      <c r="L56" s="9">
        <v>18870288191</v>
      </c>
      <c r="M56" s="9">
        <v>1036</v>
      </c>
      <c r="N56" s="9">
        <v>9656815588</v>
      </c>
      <c r="O56" s="9">
        <v>1219</v>
      </c>
      <c r="P56" s="9">
        <v>21574018302</v>
      </c>
      <c r="Q56" s="9">
        <v>930</v>
      </c>
      <c r="R56" s="9">
        <v>6251410108</v>
      </c>
      <c r="S56" s="9">
        <v>971</v>
      </c>
      <c r="T56" s="9">
        <v>10306788114</v>
      </c>
      <c r="U56" s="9">
        <v>1395</v>
      </c>
      <c r="V56" s="9">
        <v>13762136118</v>
      </c>
      <c r="W56" s="9">
        <v>139</v>
      </c>
      <c r="X56" s="9">
        <v>1267399615</v>
      </c>
      <c r="Y56" s="9">
        <v>517</v>
      </c>
      <c r="Z56" s="15">
        <v>4813671587</v>
      </c>
    </row>
    <row r="57" spans="2:26" ht="15" customHeight="1" x14ac:dyDescent="0.3">
      <c r="B57" s="8" t="s">
        <v>106</v>
      </c>
      <c r="C57" s="9">
        <v>1465</v>
      </c>
      <c r="D57" s="9">
        <v>24088387339</v>
      </c>
      <c r="E57" s="9">
        <v>834</v>
      </c>
      <c r="F57" s="9">
        <v>15182482762</v>
      </c>
      <c r="G57" s="9">
        <v>1094</v>
      </c>
      <c r="H57" s="9">
        <v>19005406013</v>
      </c>
      <c r="I57" s="9">
        <v>4429</v>
      </c>
      <c r="J57" s="9">
        <v>100102785825</v>
      </c>
      <c r="K57" s="9">
        <v>1758</v>
      </c>
      <c r="L57" s="9">
        <v>22535977161</v>
      </c>
      <c r="M57" s="9">
        <v>744</v>
      </c>
      <c r="N57" s="9">
        <v>7037956392</v>
      </c>
      <c r="O57" s="9">
        <v>1436</v>
      </c>
      <c r="P57" s="9">
        <v>29124721659</v>
      </c>
      <c r="Q57" s="9">
        <v>984</v>
      </c>
      <c r="R57" s="9">
        <v>7436285378</v>
      </c>
      <c r="S57" s="9">
        <v>1249</v>
      </c>
      <c r="T57" s="9">
        <v>14513311602</v>
      </c>
      <c r="U57" s="9">
        <v>1762</v>
      </c>
      <c r="V57" s="9">
        <v>15575491453</v>
      </c>
      <c r="W57" s="9">
        <v>132</v>
      </c>
      <c r="X57" s="9">
        <v>1197702768</v>
      </c>
      <c r="Y57" s="9">
        <v>1246</v>
      </c>
      <c r="Z57" s="15">
        <v>13417616151</v>
      </c>
    </row>
    <row r="58" spans="2:26" ht="15" customHeight="1" x14ac:dyDescent="0.3">
      <c r="B58" s="8" t="s">
        <v>107</v>
      </c>
      <c r="C58" s="9">
        <v>1267</v>
      </c>
      <c r="D58" s="9">
        <v>24230149977</v>
      </c>
      <c r="E58" s="9">
        <v>836</v>
      </c>
      <c r="F58" s="9">
        <v>11576666109</v>
      </c>
      <c r="G58" s="9">
        <v>1133</v>
      </c>
      <c r="H58" s="9">
        <v>24212441612</v>
      </c>
      <c r="I58" s="9">
        <v>4579</v>
      </c>
      <c r="J58" s="9">
        <v>91228211548</v>
      </c>
      <c r="K58" s="9">
        <v>1361</v>
      </c>
      <c r="L58" s="9">
        <v>19337529544</v>
      </c>
      <c r="M58" s="9">
        <v>606</v>
      </c>
      <c r="N58" s="9">
        <v>5125871822</v>
      </c>
      <c r="O58" s="9">
        <v>1512</v>
      </c>
      <c r="P58" s="9">
        <v>29488866890</v>
      </c>
      <c r="Q58" s="9">
        <v>981</v>
      </c>
      <c r="R58" s="9">
        <v>10508496914</v>
      </c>
      <c r="S58" s="9">
        <v>721</v>
      </c>
      <c r="T58" s="9">
        <v>9481013001</v>
      </c>
      <c r="U58" s="9">
        <v>1963</v>
      </c>
      <c r="V58" s="9">
        <v>24753157483</v>
      </c>
      <c r="W58" s="9">
        <v>189</v>
      </c>
      <c r="X58" s="9">
        <v>2080814140</v>
      </c>
      <c r="Y58" s="9">
        <v>2366</v>
      </c>
      <c r="Z58" s="15">
        <v>25196602347</v>
      </c>
    </row>
    <row r="59" spans="2:26" ht="15" customHeight="1" x14ac:dyDescent="0.3">
      <c r="B59" s="8" t="s">
        <v>108</v>
      </c>
      <c r="C59" s="9">
        <v>1351</v>
      </c>
      <c r="D59" s="9">
        <v>24375754665</v>
      </c>
      <c r="E59" s="9">
        <v>1073</v>
      </c>
      <c r="F59" s="9">
        <v>15184407244</v>
      </c>
      <c r="G59" s="9">
        <v>896</v>
      </c>
      <c r="H59" s="9">
        <v>23276176000</v>
      </c>
      <c r="I59" s="9">
        <v>3936</v>
      </c>
      <c r="J59" s="9">
        <v>81162629273</v>
      </c>
      <c r="K59" s="9">
        <v>1501</v>
      </c>
      <c r="L59" s="9">
        <v>22506476200</v>
      </c>
      <c r="M59" s="9">
        <v>458</v>
      </c>
      <c r="N59" s="9">
        <v>4332312506</v>
      </c>
      <c r="O59" s="9">
        <v>1716</v>
      </c>
      <c r="P59" s="9">
        <v>39355287994</v>
      </c>
      <c r="Q59" s="9">
        <v>869</v>
      </c>
      <c r="R59" s="9">
        <v>8873161135</v>
      </c>
      <c r="S59" s="9">
        <v>707</v>
      </c>
      <c r="T59" s="9">
        <v>7358763069</v>
      </c>
      <c r="U59" s="9">
        <v>1935</v>
      </c>
      <c r="V59" s="9">
        <v>20251359415</v>
      </c>
      <c r="W59" s="9">
        <v>191</v>
      </c>
      <c r="X59" s="9">
        <v>2046146450</v>
      </c>
      <c r="Y59" s="9">
        <v>1082</v>
      </c>
      <c r="Z59" s="15">
        <v>12138822713</v>
      </c>
    </row>
    <row r="60" spans="2:26" ht="15" customHeight="1" x14ac:dyDescent="0.3">
      <c r="B60" s="8" t="s">
        <v>116</v>
      </c>
      <c r="C60" s="9">
        <v>1012</v>
      </c>
      <c r="D60" s="9">
        <v>20412305718</v>
      </c>
      <c r="E60" s="9">
        <v>774</v>
      </c>
      <c r="F60" s="9">
        <v>10972333222</v>
      </c>
      <c r="G60" s="9">
        <v>973</v>
      </c>
      <c r="H60" s="9">
        <v>17768740424</v>
      </c>
      <c r="I60" s="9">
        <v>3564</v>
      </c>
      <c r="J60" s="9">
        <v>62705455466</v>
      </c>
      <c r="K60" s="9">
        <v>1371</v>
      </c>
      <c r="L60" s="9">
        <v>17948284911</v>
      </c>
      <c r="M60" s="9">
        <v>514</v>
      </c>
      <c r="N60" s="9">
        <v>5404050382</v>
      </c>
      <c r="O60" s="9">
        <v>1319</v>
      </c>
      <c r="P60" s="9">
        <v>28935289252</v>
      </c>
      <c r="Q60" s="9">
        <v>821</v>
      </c>
      <c r="R60" s="9">
        <v>7308354529</v>
      </c>
      <c r="S60" s="9">
        <v>681</v>
      </c>
      <c r="T60" s="9">
        <v>8451096250</v>
      </c>
      <c r="U60" s="9">
        <v>1719</v>
      </c>
      <c r="V60" s="9">
        <v>16091110135</v>
      </c>
      <c r="W60" s="9">
        <v>180</v>
      </c>
      <c r="X60" s="9">
        <v>2005100381</v>
      </c>
      <c r="Y60" s="9">
        <v>633</v>
      </c>
      <c r="Z60" s="15">
        <v>6674943575</v>
      </c>
    </row>
    <row r="61" spans="2:26" ht="15" customHeight="1" x14ac:dyDescent="0.3">
      <c r="B61" s="8" t="s">
        <v>117</v>
      </c>
      <c r="C61" s="9">
        <v>1079</v>
      </c>
      <c r="D61" s="9">
        <v>19747037027</v>
      </c>
      <c r="E61" s="9">
        <v>822</v>
      </c>
      <c r="F61" s="9">
        <v>10958623389</v>
      </c>
      <c r="G61" s="9">
        <v>1066</v>
      </c>
      <c r="H61" s="9">
        <v>24327447798</v>
      </c>
      <c r="I61" s="9">
        <v>3574</v>
      </c>
      <c r="J61" s="9">
        <v>62254152148</v>
      </c>
      <c r="K61" s="9">
        <v>1421</v>
      </c>
      <c r="L61" s="9">
        <v>16123249303</v>
      </c>
      <c r="M61" s="9">
        <v>400</v>
      </c>
      <c r="N61" s="9">
        <v>4877459890</v>
      </c>
      <c r="O61" s="9">
        <v>1539</v>
      </c>
      <c r="P61" s="9">
        <v>36444592276</v>
      </c>
      <c r="Q61" s="9">
        <v>943</v>
      </c>
      <c r="R61" s="9">
        <v>7209140601</v>
      </c>
      <c r="S61" s="9">
        <v>742</v>
      </c>
      <c r="T61" s="9">
        <v>7789210915</v>
      </c>
      <c r="U61" s="9">
        <v>2034</v>
      </c>
      <c r="V61" s="9">
        <v>21084331366</v>
      </c>
      <c r="W61" s="9">
        <v>337</v>
      </c>
      <c r="X61" s="9">
        <v>2521034105</v>
      </c>
      <c r="Y61" s="9">
        <v>554</v>
      </c>
      <c r="Z61" s="15">
        <v>5515117027</v>
      </c>
    </row>
    <row r="62" spans="2:26" ht="15" customHeight="1" x14ac:dyDescent="0.3">
      <c r="B62" s="8" t="s">
        <v>118</v>
      </c>
      <c r="C62" s="9">
        <v>1097</v>
      </c>
      <c r="D62" s="9">
        <v>18582351779</v>
      </c>
      <c r="E62" s="9">
        <v>970</v>
      </c>
      <c r="F62" s="9">
        <v>13678183301</v>
      </c>
      <c r="G62" s="9">
        <v>1001</v>
      </c>
      <c r="H62" s="9">
        <v>16893126900</v>
      </c>
      <c r="I62" s="9">
        <v>3409</v>
      </c>
      <c r="J62" s="9">
        <v>64489497687</v>
      </c>
      <c r="K62" s="9">
        <v>1403</v>
      </c>
      <c r="L62" s="9">
        <v>20464272665</v>
      </c>
      <c r="M62" s="9">
        <v>524</v>
      </c>
      <c r="N62" s="9">
        <v>7451856608</v>
      </c>
      <c r="O62" s="9">
        <v>1505</v>
      </c>
      <c r="P62" s="9">
        <v>36153854561</v>
      </c>
      <c r="Q62" s="9">
        <v>886</v>
      </c>
      <c r="R62" s="9">
        <v>6339606828</v>
      </c>
      <c r="S62" s="9">
        <v>765</v>
      </c>
      <c r="T62" s="9">
        <v>6205650545</v>
      </c>
      <c r="U62" s="9">
        <v>1648</v>
      </c>
      <c r="V62" s="9">
        <v>17359181205</v>
      </c>
      <c r="W62" s="9">
        <v>161</v>
      </c>
      <c r="X62" s="9">
        <v>1395536331</v>
      </c>
      <c r="Y62" s="9">
        <v>467</v>
      </c>
      <c r="Z62" s="15">
        <v>5286674679</v>
      </c>
    </row>
    <row r="63" spans="2:26" ht="15" customHeight="1" x14ac:dyDescent="0.3">
      <c r="B63" s="8" t="s">
        <v>119</v>
      </c>
      <c r="C63" s="9">
        <v>1092</v>
      </c>
      <c r="D63" s="9">
        <v>20801801248</v>
      </c>
      <c r="E63" s="9">
        <v>736</v>
      </c>
      <c r="F63" s="9">
        <v>8953747640</v>
      </c>
      <c r="G63" s="9">
        <v>873</v>
      </c>
      <c r="H63" s="9">
        <v>25865269004</v>
      </c>
      <c r="I63" s="9">
        <v>3026</v>
      </c>
      <c r="J63" s="9">
        <v>54066495650</v>
      </c>
      <c r="K63" s="9">
        <v>1178</v>
      </c>
      <c r="L63" s="9">
        <v>12678224884</v>
      </c>
      <c r="M63" s="9">
        <v>507</v>
      </c>
      <c r="N63" s="9">
        <v>5494945894</v>
      </c>
      <c r="O63" s="9">
        <v>1497</v>
      </c>
      <c r="P63" s="9">
        <v>35492593678</v>
      </c>
      <c r="Q63" s="9">
        <v>847</v>
      </c>
      <c r="R63" s="9">
        <v>6585888168</v>
      </c>
      <c r="S63" s="9">
        <v>692</v>
      </c>
      <c r="T63" s="9">
        <v>9032368230</v>
      </c>
      <c r="U63" s="9">
        <v>1845</v>
      </c>
      <c r="V63" s="9">
        <v>23923646536</v>
      </c>
      <c r="W63" s="9">
        <v>165</v>
      </c>
      <c r="X63" s="9">
        <v>2251712565</v>
      </c>
      <c r="Y63" s="9">
        <v>318</v>
      </c>
      <c r="Z63" s="15">
        <v>2839989265</v>
      </c>
    </row>
    <row r="64" spans="2:26" ht="15" customHeight="1" x14ac:dyDescent="0.3">
      <c r="B64" s="8" t="s">
        <v>120</v>
      </c>
      <c r="C64" s="9">
        <v>1717</v>
      </c>
      <c r="D64" s="9">
        <v>33751028057</v>
      </c>
      <c r="E64" s="9">
        <v>953</v>
      </c>
      <c r="F64" s="9">
        <v>20290269871</v>
      </c>
      <c r="G64" s="9">
        <v>945</v>
      </c>
      <c r="H64" s="9">
        <v>24798979928</v>
      </c>
      <c r="I64" s="9">
        <v>3403</v>
      </c>
      <c r="J64" s="9">
        <v>58221030231</v>
      </c>
      <c r="K64" s="9">
        <v>1357</v>
      </c>
      <c r="L64" s="9">
        <v>17409504920</v>
      </c>
      <c r="M64" s="9">
        <v>393</v>
      </c>
      <c r="N64" s="9">
        <v>3584513718</v>
      </c>
      <c r="O64" s="9">
        <v>2080</v>
      </c>
      <c r="P64" s="9">
        <v>47964024794</v>
      </c>
      <c r="Q64" s="9">
        <v>870</v>
      </c>
      <c r="R64" s="9">
        <v>9463314625</v>
      </c>
      <c r="S64" s="9">
        <v>814</v>
      </c>
      <c r="T64" s="9">
        <v>7393628986</v>
      </c>
      <c r="U64" s="9">
        <v>2695</v>
      </c>
      <c r="V64" s="9">
        <v>36538360255</v>
      </c>
      <c r="W64" s="9">
        <v>322</v>
      </c>
      <c r="X64" s="9">
        <v>6497016220</v>
      </c>
      <c r="Y64" s="9">
        <v>377</v>
      </c>
      <c r="Z64" s="15">
        <v>4457881572</v>
      </c>
    </row>
    <row r="65" spans="2:30" ht="15" customHeight="1" x14ac:dyDescent="0.3">
      <c r="B65" s="8" t="s">
        <v>121</v>
      </c>
      <c r="C65" s="9">
        <v>1349</v>
      </c>
      <c r="D65" s="9">
        <v>26220529495</v>
      </c>
      <c r="E65" s="9">
        <v>1050</v>
      </c>
      <c r="F65" s="9">
        <v>13895053325</v>
      </c>
      <c r="G65" s="9">
        <v>859</v>
      </c>
      <c r="H65" s="9">
        <v>27062535833</v>
      </c>
      <c r="I65" s="9">
        <v>3282</v>
      </c>
      <c r="J65" s="9">
        <v>55871080543</v>
      </c>
      <c r="K65" s="9">
        <v>1263</v>
      </c>
      <c r="L65" s="9">
        <v>15220347050</v>
      </c>
      <c r="M65" s="9">
        <v>469</v>
      </c>
      <c r="N65" s="9">
        <v>4640303779</v>
      </c>
      <c r="O65" s="9">
        <v>1955</v>
      </c>
      <c r="P65" s="9">
        <v>39403720917</v>
      </c>
      <c r="Q65" s="9">
        <v>919</v>
      </c>
      <c r="R65" s="9">
        <v>6840096892</v>
      </c>
      <c r="S65" s="9">
        <v>773</v>
      </c>
      <c r="T65" s="9">
        <v>8392306506</v>
      </c>
      <c r="U65" s="9">
        <v>2423</v>
      </c>
      <c r="V65" s="9">
        <v>32420229795</v>
      </c>
      <c r="W65" s="9">
        <v>275</v>
      </c>
      <c r="X65" s="9">
        <v>5077365954</v>
      </c>
      <c r="Y65" s="9">
        <v>333</v>
      </c>
      <c r="Z65" s="15">
        <v>4171433501</v>
      </c>
    </row>
    <row r="66" spans="2:30" ht="15" customHeight="1" x14ac:dyDescent="0.3">
      <c r="B66" s="8" t="s">
        <v>122</v>
      </c>
      <c r="C66" s="9">
        <v>1387</v>
      </c>
      <c r="D66" s="9">
        <v>24592553889</v>
      </c>
      <c r="E66" s="9">
        <v>1022</v>
      </c>
      <c r="F66" s="9">
        <v>16204988553</v>
      </c>
      <c r="G66" s="9">
        <v>874</v>
      </c>
      <c r="H66" s="9">
        <v>26307314071</v>
      </c>
      <c r="I66" s="9">
        <v>3231</v>
      </c>
      <c r="J66" s="9">
        <v>57574231986</v>
      </c>
      <c r="K66" s="9">
        <v>1302</v>
      </c>
      <c r="L66" s="9">
        <v>15997744498</v>
      </c>
      <c r="M66" s="9">
        <v>358</v>
      </c>
      <c r="N66" s="9">
        <v>4071413631</v>
      </c>
      <c r="O66" s="9">
        <v>1873</v>
      </c>
      <c r="P66" s="9">
        <v>36379591473</v>
      </c>
      <c r="Q66" s="9">
        <v>880</v>
      </c>
      <c r="R66" s="9">
        <v>9575512537</v>
      </c>
      <c r="S66" s="9">
        <v>699</v>
      </c>
      <c r="T66" s="9">
        <v>7950203714</v>
      </c>
      <c r="U66" s="9">
        <v>2350</v>
      </c>
      <c r="V66" s="9">
        <v>27728680613</v>
      </c>
      <c r="W66" s="9">
        <v>269</v>
      </c>
      <c r="X66" s="9">
        <v>4052874134</v>
      </c>
      <c r="Y66" s="9">
        <v>341</v>
      </c>
      <c r="Z66" s="15">
        <v>3434052451</v>
      </c>
    </row>
    <row r="67" spans="2:30" ht="15" customHeight="1" x14ac:dyDescent="0.3">
      <c r="B67" s="8" t="s">
        <v>123</v>
      </c>
      <c r="C67" s="9">
        <v>1610</v>
      </c>
      <c r="D67" s="9">
        <v>25705819433</v>
      </c>
      <c r="E67" s="9">
        <v>1216</v>
      </c>
      <c r="F67" s="9">
        <v>18812961244</v>
      </c>
      <c r="G67" s="9">
        <v>1067</v>
      </c>
      <c r="H67" s="9">
        <v>28661141631</v>
      </c>
      <c r="I67" s="9">
        <v>3851</v>
      </c>
      <c r="J67" s="9">
        <v>65470289405</v>
      </c>
      <c r="K67" s="9">
        <v>1266</v>
      </c>
      <c r="L67" s="9">
        <v>16582285789</v>
      </c>
      <c r="M67" s="9">
        <v>929</v>
      </c>
      <c r="N67" s="9">
        <v>9933370728</v>
      </c>
      <c r="O67" s="9">
        <v>1928</v>
      </c>
      <c r="P67" s="9">
        <v>33580970909</v>
      </c>
      <c r="Q67" s="9">
        <v>983</v>
      </c>
      <c r="R67" s="9">
        <v>6662144615</v>
      </c>
      <c r="S67" s="9">
        <v>814</v>
      </c>
      <c r="T67" s="9">
        <v>9488716222</v>
      </c>
      <c r="U67" s="9">
        <v>2875</v>
      </c>
      <c r="V67" s="9">
        <v>38098167350</v>
      </c>
      <c r="W67" s="9">
        <v>229</v>
      </c>
      <c r="X67" s="9">
        <v>3372941917</v>
      </c>
      <c r="Y67" s="9">
        <v>446</v>
      </c>
      <c r="Z67" s="15">
        <v>6206365354</v>
      </c>
    </row>
    <row r="68" spans="2:30" ht="15" customHeight="1" x14ac:dyDescent="0.3">
      <c r="B68" s="8" t="s">
        <v>124</v>
      </c>
      <c r="C68" s="9">
        <v>1233</v>
      </c>
      <c r="D68" s="9">
        <v>20965008921</v>
      </c>
      <c r="E68" s="9">
        <v>1025</v>
      </c>
      <c r="F68" s="9">
        <v>17239924216</v>
      </c>
      <c r="G68" s="9">
        <v>898</v>
      </c>
      <c r="H68" s="9">
        <v>16996093573</v>
      </c>
      <c r="I68" s="9">
        <v>3147</v>
      </c>
      <c r="J68" s="9">
        <v>56643094813</v>
      </c>
      <c r="K68" s="9">
        <v>1054</v>
      </c>
      <c r="L68" s="9">
        <v>13795568678</v>
      </c>
      <c r="M68" s="9">
        <v>635</v>
      </c>
      <c r="N68" s="9">
        <v>6238744278</v>
      </c>
      <c r="O68" s="9">
        <v>1824</v>
      </c>
      <c r="P68" s="9">
        <v>30443176845</v>
      </c>
      <c r="Q68" s="9">
        <v>798</v>
      </c>
      <c r="R68" s="9">
        <v>6884203580</v>
      </c>
      <c r="S68" s="9">
        <v>608</v>
      </c>
      <c r="T68" s="9">
        <v>7673592527</v>
      </c>
      <c r="U68" s="9">
        <v>2535</v>
      </c>
      <c r="V68" s="9">
        <v>30006220756</v>
      </c>
      <c r="W68" s="9">
        <v>265</v>
      </c>
      <c r="X68" s="9">
        <v>3383935166</v>
      </c>
      <c r="Y68" s="9">
        <v>322</v>
      </c>
      <c r="Z68" s="15">
        <v>3123992108</v>
      </c>
      <c r="AB68" s="48"/>
    </row>
    <row r="69" spans="2:30" ht="15" customHeight="1" x14ac:dyDescent="0.3">
      <c r="B69" s="8" t="s">
        <v>145</v>
      </c>
      <c r="C69" s="9">
        <v>2052</v>
      </c>
      <c r="D69" s="9">
        <v>33869140351</v>
      </c>
      <c r="E69" s="9">
        <v>1380</v>
      </c>
      <c r="F69" s="9">
        <v>17615908039</v>
      </c>
      <c r="G69" s="9">
        <v>1122</v>
      </c>
      <c r="H69" s="9">
        <v>22754277818</v>
      </c>
      <c r="I69" s="9">
        <v>3434</v>
      </c>
      <c r="J69" s="9">
        <v>58084195150</v>
      </c>
      <c r="K69" s="9">
        <v>1193</v>
      </c>
      <c r="L69" s="9">
        <v>13177655641</v>
      </c>
      <c r="M69" s="9">
        <v>475</v>
      </c>
      <c r="N69" s="9">
        <v>6404021126</v>
      </c>
      <c r="O69" s="9">
        <v>2430</v>
      </c>
      <c r="P69" s="9">
        <v>46770073669</v>
      </c>
      <c r="Q69" s="9">
        <v>771</v>
      </c>
      <c r="R69" s="9">
        <v>6490048436</v>
      </c>
      <c r="S69" s="9">
        <v>718</v>
      </c>
      <c r="T69" s="9">
        <v>9285559820</v>
      </c>
      <c r="U69" s="9">
        <v>3341</v>
      </c>
      <c r="V69" s="9">
        <v>42171402317</v>
      </c>
      <c r="W69" s="9">
        <v>379</v>
      </c>
      <c r="X69" s="9">
        <v>4604850053</v>
      </c>
      <c r="Y69" s="9">
        <v>268</v>
      </c>
      <c r="Z69" s="15">
        <v>3122214674</v>
      </c>
      <c r="AB69" s="48"/>
    </row>
    <row r="70" spans="2:30" ht="15" customHeight="1" x14ac:dyDescent="0.3">
      <c r="B70" s="8" t="s">
        <v>146</v>
      </c>
      <c r="C70" s="9">
        <v>2213</v>
      </c>
      <c r="D70" s="9">
        <v>36990390761</v>
      </c>
      <c r="E70" s="9">
        <v>1552</v>
      </c>
      <c r="F70" s="9">
        <v>20435232728</v>
      </c>
      <c r="G70" s="9">
        <v>1084</v>
      </c>
      <c r="H70" s="9">
        <v>35534517691</v>
      </c>
      <c r="I70" s="9">
        <v>3034</v>
      </c>
      <c r="J70" s="9">
        <v>52286576686</v>
      </c>
      <c r="K70" s="9">
        <v>1135</v>
      </c>
      <c r="L70" s="9">
        <v>15044868738</v>
      </c>
      <c r="M70" s="9">
        <v>488</v>
      </c>
      <c r="N70" s="9">
        <v>4592074075</v>
      </c>
      <c r="O70" s="9">
        <v>1985</v>
      </c>
      <c r="P70" s="9">
        <v>36579498331</v>
      </c>
      <c r="Q70" s="9">
        <v>874</v>
      </c>
      <c r="R70" s="9">
        <v>11675719701</v>
      </c>
      <c r="S70" s="9">
        <v>704</v>
      </c>
      <c r="T70" s="9">
        <v>9989416310</v>
      </c>
      <c r="U70" s="9">
        <v>3225</v>
      </c>
      <c r="V70" s="9">
        <v>38149608950</v>
      </c>
      <c r="W70" s="9">
        <v>274</v>
      </c>
      <c r="X70" s="9">
        <v>5836367380</v>
      </c>
      <c r="Y70" s="9">
        <v>212</v>
      </c>
      <c r="Z70" s="15">
        <v>1953778505</v>
      </c>
      <c r="AB70" s="48"/>
    </row>
    <row r="71" spans="2:30" ht="15" customHeight="1" x14ac:dyDescent="0.3">
      <c r="B71" s="8" t="s">
        <v>148</v>
      </c>
      <c r="C71" s="9">
        <v>1745</v>
      </c>
      <c r="D71" s="9">
        <v>32358768170</v>
      </c>
      <c r="E71" s="9">
        <v>1865</v>
      </c>
      <c r="F71" s="9">
        <v>24193562227</v>
      </c>
      <c r="G71" s="9">
        <v>1067</v>
      </c>
      <c r="H71" s="9">
        <v>36914318443</v>
      </c>
      <c r="I71" s="9">
        <v>2993</v>
      </c>
      <c r="J71" s="9">
        <v>51760577680</v>
      </c>
      <c r="K71" s="9">
        <v>1207</v>
      </c>
      <c r="L71" s="9">
        <v>16164976591</v>
      </c>
      <c r="M71" s="9">
        <v>490</v>
      </c>
      <c r="N71" s="9">
        <v>4060328211</v>
      </c>
      <c r="O71" s="9">
        <v>1945</v>
      </c>
      <c r="P71" s="9">
        <v>34943428480</v>
      </c>
      <c r="Q71" s="9">
        <v>806</v>
      </c>
      <c r="R71" s="9">
        <v>6559948739</v>
      </c>
      <c r="S71" s="9">
        <v>695</v>
      </c>
      <c r="T71" s="9">
        <v>8020723590</v>
      </c>
      <c r="U71" s="9">
        <v>3048</v>
      </c>
      <c r="V71" s="9">
        <v>33328116703</v>
      </c>
      <c r="W71" s="9">
        <v>310</v>
      </c>
      <c r="X71" s="9">
        <v>5040192360</v>
      </c>
      <c r="Y71" s="9">
        <v>222</v>
      </c>
      <c r="Z71" s="15">
        <v>1960697447</v>
      </c>
    </row>
    <row r="72" spans="2:30" ht="15" customHeight="1" x14ac:dyDescent="0.3">
      <c r="B72" s="8" t="s">
        <v>171</v>
      </c>
      <c r="C72" s="9">
        <v>1400</v>
      </c>
      <c r="D72" s="9">
        <v>27033456468</v>
      </c>
      <c r="E72" s="9">
        <v>1562</v>
      </c>
      <c r="F72" s="9">
        <v>21701446574</v>
      </c>
      <c r="G72" s="9">
        <v>1071</v>
      </c>
      <c r="H72" s="9">
        <v>20393265331</v>
      </c>
      <c r="I72" s="9">
        <v>2765</v>
      </c>
      <c r="J72" s="9">
        <v>46096789662</v>
      </c>
      <c r="K72" s="9">
        <v>1204</v>
      </c>
      <c r="L72" s="9">
        <v>12118507167</v>
      </c>
      <c r="M72" s="9">
        <v>511</v>
      </c>
      <c r="N72" s="9">
        <v>5242249455</v>
      </c>
      <c r="O72" s="9">
        <v>1313</v>
      </c>
      <c r="P72" s="9">
        <v>24763211061</v>
      </c>
      <c r="Q72" s="9">
        <v>750</v>
      </c>
      <c r="R72" s="9">
        <v>8946173680</v>
      </c>
      <c r="S72" s="9">
        <v>579</v>
      </c>
      <c r="T72" s="9">
        <v>5309665936</v>
      </c>
      <c r="U72" s="9">
        <v>1914</v>
      </c>
      <c r="V72" s="9">
        <v>23925424212</v>
      </c>
      <c r="W72" s="9">
        <v>239</v>
      </c>
      <c r="X72" s="9">
        <v>2591477795</v>
      </c>
      <c r="Y72" s="9">
        <v>182</v>
      </c>
      <c r="Z72" s="15">
        <v>2339903306</v>
      </c>
    </row>
    <row r="73" spans="2:30" ht="15" customHeight="1" x14ac:dyDescent="0.3">
      <c r="B73" s="8" t="s">
        <v>172</v>
      </c>
      <c r="C73" s="9">
        <v>1440</v>
      </c>
      <c r="D73" s="9">
        <v>26600559506</v>
      </c>
      <c r="E73" s="9">
        <v>1595</v>
      </c>
      <c r="F73" s="9">
        <v>23408051824</v>
      </c>
      <c r="G73" s="9">
        <v>1159</v>
      </c>
      <c r="H73" s="9">
        <v>24734033582</v>
      </c>
      <c r="I73" s="9">
        <v>3372</v>
      </c>
      <c r="J73" s="9">
        <v>49100651096</v>
      </c>
      <c r="K73" s="9">
        <v>1367</v>
      </c>
      <c r="L73" s="9">
        <v>18342848270</v>
      </c>
      <c r="M73" s="9">
        <v>393</v>
      </c>
      <c r="N73" s="9">
        <v>4371858319</v>
      </c>
      <c r="O73" s="9">
        <v>1435</v>
      </c>
      <c r="P73" s="9">
        <v>23421721464</v>
      </c>
      <c r="Q73" s="9">
        <v>873</v>
      </c>
      <c r="R73" s="9">
        <v>5890609275</v>
      </c>
      <c r="S73" s="9">
        <v>735</v>
      </c>
      <c r="T73" s="9">
        <v>8305357698</v>
      </c>
      <c r="U73" s="9">
        <v>1896</v>
      </c>
      <c r="V73" s="9">
        <v>23992840849</v>
      </c>
      <c r="W73" s="9">
        <v>253</v>
      </c>
      <c r="X73" s="9">
        <v>3597507152</v>
      </c>
      <c r="Y73" s="9">
        <v>198</v>
      </c>
      <c r="Z73" s="15">
        <v>2065294078</v>
      </c>
    </row>
    <row r="74" spans="2:30" ht="15" customHeight="1" x14ac:dyDescent="0.3">
      <c r="B74" s="8" t="s">
        <v>173</v>
      </c>
      <c r="C74" s="9">
        <v>1036</v>
      </c>
      <c r="D74" s="9">
        <v>19583203525</v>
      </c>
      <c r="E74" s="9">
        <v>1150</v>
      </c>
      <c r="F74" s="9">
        <v>22882880480</v>
      </c>
      <c r="G74" s="9">
        <v>979</v>
      </c>
      <c r="H74" s="9">
        <v>20692987048</v>
      </c>
      <c r="I74" s="9">
        <v>3096</v>
      </c>
      <c r="J74" s="9">
        <v>53374462817</v>
      </c>
      <c r="K74" s="9">
        <v>1330</v>
      </c>
      <c r="L74" s="9">
        <v>19001947985</v>
      </c>
      <c r="M74" s="9">
        <v>509</v>
      </c>
      <c r="N74" s="9">
        <v>8934003200</v>
      </c>
      <c r="O74" s="9">
        <v>1103</v>
      </c>
      <c r="P74" s="9">
        <v>21526463869</v>
      </c>
      <c r="Q74" s="9">
        <v>830</v>
      </c>
      <c r="R74" s="9">
        <v>7588055813</v>
      </c>
      <c r="S74" s="9">
        <v>704</v>
      </c>
      <c r="T74" s="9">
        <v>6457254812</v>
      </c>
      <c r="U74" s="9">
        <v>1767</v>
      </c>
      <c r="V74" s="9">
        <v>23903572058</v>
      </c>
      <c r="W74" s="9">
        <v>253</v>
      </c>
      <c r="X74" s="9">
        <v>2333590744</v>
      </c>
      <c r="Y74" s="9">
        <v>179</v>
      </c>
      <c r="Z74" s="15">
        <v>2689451346</v>
      </c>
    </row>
    <row r="75" spans="2:30" ht="15" customHeight="1" x14ac:dyDescent="0.3">
      <c r="B75" s="8" t="s">
        <v>174</v>
      </c>
      <c r="C75" s="9">
        <v>1183</v>
      </c>
      <c r="D75" s="9">
        <v>21171488547</v>
      </c>
      <c r="E75" s="9">
        <v>1005</v>
      </c>
      <c r="F75" s="9">
        <v>17623481932</v>
      </c>
      <c r="G75" s="9">
        <v>1187</v>
      </c>
      <c r="H75" s="9">
        <v>26040757066</v>
      </c>
      <c r="I75" s="9">
        <v>3097</v>
      </c>
      <c r="J75" s="9">
        <v>51277756445</v>
      </c>
      <c r="K75" s="9">
        <v>1220</v>
      </c>
      <c r="L75" s="9">
        <v>18575652738</v>
      </c>
      <c r="M75" s="9">
        <v>588</v>
      </c>
      <c r="N75" s="9">
        <v>8080445504</v>
      </c>
      <c r="O75" s="9">
        <v>1214</v>
      </c>
      <c r="P75" s="9">
        <v>27013839302</v>
      </c>
      <c r="Q75" s="9">
        <v>806</v>
      </c>
      <c r="R75" s="9">
        <v>7791815499</v>
      </c>
      <c r="S75" s="9">
        <v>811</v>
      </c>
      <c r="T75" s="9">
        <v>7564479409</v>
      </c>
      <c r="U75" s="9">
        <v>1698</v>
      </c>
      <c r="V75" s="9">
        <v>16803032054</v>
      </c>
      <c r="W75" s="9">
        <v>176</v>
      </c>
      <c r="X75" s="9">
        <v>4776621324</v>
      </c>
      <c r="Y75" s="9">
        <v>217</v>
      </c>
      <c r="Z75" s="15">
        <v>2621184998</v>
      </c>
    </row>
    <row r="76" spans="2:30" ht="15" customHeight="1" x14ac:dyDescent="0.3">
      <c r="B76" s="8" t="s">
        <v>175</v>
      </c>
      <c r="C76" s="9">
        <v>1286</v>
      </c>
      <c r="D76" s="9">
        <v>22918170507</v>
      </c>
      <c r="E76" s="9">
        <v>1007</v>
      </c>
      <c r="F76" s="9">
        <v>16772413482</v>
      </c>
      <c r="G76" s="9">
        <v>1263</v>
      </c>
      <c r="H76" s="9">
        <v>28029292265</v>
      </c>
      <c r="I76" s="9">
        <v>3509</v>
      </c>
      <c r="J76" s="9">
        <v>51410186328</v>
      </c>
      <c r="K76" s="9">
        <v>1381</v>
      </c>
      <c r="L76" s="9">
        <v>17217349110</v>
      </c>
      <c r="M76" s="9">
        <v>417</v>
      </c>
      <c r="N76" s="9">
        <v>3902824386</v>
      </c>
      <c r="O76" s="9">
        <v>1518</v>
      </c>
      <c r="P76" s="9">
        <v>28369960158</v>
      </c>
      <c r="Q76" s="9">
        <v>869</v>
      </c>
      <c r="R76" s="9">
        <v>6094096254</v>
      </c>
      <c r="S76" s="9">
        <v>909</v>
      </c>
      <c r="T76" s="9">
        <v>7507348066</v>
      </c>
      <c r="U76" s="9">
        <v>1729</v>
      </c>
      <c r="V76" s="9">
        <v>17483025451</v>
      </c>
      <c r="W76" s="9">
        <v>292</v>
      </c>
      <c r="X76" s="9">
        <v>5887696065</v>
      </c>
      <c r="Y76" s="9">
        <v>219</v>
      </c>
      <c r="Z76" s="15">
        <v>4215971039</v>
      </c>
    </row>
    <row r="77" spans="2:30" ht="15" customHeight="1" x14ac:dyDescent="0.3">
      <c r="B77" s="8" t="s">
        <v>179</v>
      </c>
      <c r="C77" s="9">
        <v>1056</v>
      </c>
      <c r="D77" s="9">
        <v>19516305693</v>
      </c>
      <c r="E77" s="9">
        <v>783</v>
      </c>
      <c r="F77" s="9">
        <v>11685615071</v>
      </c>
      <c r="G77" s="9">
        <v>1110</v>
      </c>
      <c r="H77" s="9">
        <v>28944128686</v>
      </c>
      <c r="I77" s="9">
        <v>3035</v>
      </c>
      <c r="J77" s="9">
        <v>50373850321</v>
      </c>
      <c r="K77" s="9">
        <v>1218</v>
      </c>
      <c r="L77" s="9">
        <v>14123330758</v>
      </c>
      <c r="M77" s="9">
        <v>490</v>
      </c>
      <c r="N77" s="9">
        <v>5753951492</v>
      </c>
      <c r="O77" s="9">
        <v>1247</v>
      </c>
      <c r="P77" s="9">
        <v>21760920326</v>
      </c>
      <c r="Q77" s="9">
        <v>807</v>
      </c>
      <c r="R77" s="9">
        <v>6804894191</v>
      </c>
      <c r="S77" s="9">
        <v>758</v>
      </c>
      <c r="T77" s="9">
        <v>10186903228</v>
      </c>
      <c r="U77" s="9">
        <v>1722</v>
      </c>
      <c r="V77" s="9">
        <v>14221927314</v>
      </c>
      <c r="W77" s="9">
        <v>219</v>
      </c>
      <c r="X77" s="9">
        <v>6061305595</v>
      </c>
      <c r="Y77" s="9">
        <v>223</v>
      </c>
      <c r="Z77" s="15">
        <v>1804980974</v>
      </c>
    </row>
    <row r="78" spans="2:30" ht="15" customHeight="1" x14ac:dyDescent="0.3">
      <c r="B78" s="8" t="s">
        <v>180</v>
      </c>
      <c r="C78" s="9">
        <v>1300</v>
      </c>
      <c r="D78" s="9">
        <v>24411506658</v>
      </c>
      <c r="E78" s="9">
        <v>858</v>
      </c>
      <c r="F78" s="9">
        <v>11758231304</v>
      </c>
      <c r="G78" s="9">
        <v>1147</v>
      </c>
      <c r="H78" s="9">
        <v>31948073964</v>
      </c>
      <c r="I78" s="9">
        <v>3119</v>
      </c>
      <c r="J78" s="9">
        <v>48950053653</v>
      </c>
      <c r="K78" s="9">
        <v>1238</v>
      </c>
      <c r="L78" s="9">
        <v>15825610846</v>
      </c>
      <c r="M78" s="9">
        <v>383</v>
      </c>
      <c r="N78" s="9">
        <v>5025082339</v>
      </c>
      <c r="O78" s="9">
        <v>1431</v>
      </c>
      <c r="P78" s="9">
        <v>30479036386</v>
      </c>
      <c r="Q78" s="9">
        <v>746</v>
      </c>
      <c r="R78" s="9">
        <v>5540453002</v>
      </c>
      <c r="S78" s="9">
        <v>716</v>
      </c>
      <c r="T78" s="9">
        <v>9403914531</v>
      </c>
      <c r="U78" s="9">
        <v>2164</v>
      </c>
      <c r="V78" s="9">
        <v>25672766902</v>
      </c>
      <c r="W78" s="9">
        <v>269</v>
      </c>
      <c r="X78" s="9">
        <v>7697753783</v>
      </c>
      <c r="Y78" s="9">
        <v>197</v>
      </c>
      <c r="Z78" s="15">
        <v>3130732530</v>
      </c>
      <c r="AB78" s="48"/>
      <c r="AC78" s="48"/>
    </row>
    <row r="79" spans="2:30" ht="15" customHeight="1" x14ac:dyDescent="0.3">
      <c r="B79" s="8" t="s">
        <v>181</v>
      </c>
      <c r="C79" s="9">
        <v>1291</v>
      </c>
      <c r="D79" s="9">
        <v>20230473716</v>
      </c>
      <c r="E79" s="9">
        <v>1144</v>
      </c>
      <c r="F79" s="9">
        <v>19550678283</v>
      </c>
      <c r="G79" s="9">
        <v>1221</v>
      </c>
      <c r="H79" s="9">
        <v>33774608031</v>
      </c>
      <c r="I79" s="9">
        <v>3247</v>
      </c>
      <c r="J79" s="9">
        <v>54553790519</v>
      </c>
      <c r="K79" s="9">
        <v>1290</v>
      </c>
      <c r="L79" s="9">
        <v>15965147058</v>
      </c>
      <c r="M79" s="9">
        <v>657</v>
      </c>
      <c r="N79" s="9">
        <v>6493810308</v>
      </c>
      <c r="O79" s="9">
        <v>1821</v>
      </c>
      <c r="P79" s="9">
        <v>39926731369</v>
      </c>
      <c r="Q79" s="9">
        <v>816</v>
      </c>
      <c r="R79" s="9">
        <v>5557366371</v>
      </c>
      <c r="S79" s="9">
        <v>768</v>
      </c>
      <c r="T79" s="9">
        <v>9811816058</v>
      </c>
      <c r="U79" s="9">
        <v>2700</v>
      </c>
      <c r="V79" s="9">
        <v>34836007295</v>
      </c>
      <c r="W79" s="9">
        <v>208</v>
      </c>
      <c r="X79" s="9">
        <v>4352003265</v>
      </c>
      <c r="Y79" s="9">
        <v>332</v>
      </c>
      <c r="Z79" s="15">
        <v>4099928899</v>
      </c>
      <c r="AB79" s="48"/>
      <c r="AC79" s="48"/>
      <c r="AD79" s="48"/>
    </row>
    <row r="80" spans="2:30" ht="15" customHeight="1" x14ac:dyDescent="0.3">
      <c r="B80" s="8" t="s">
        <v>182</v>
      </c>
      <c r="C80" s="9">
        <v>1166</v>
      </c>
      <c r="D80" s="9">
        <v>22357909566</v>
      </c>
      <c r="E80" s="9">
        <v>981</v>
      </c>
      <c r="F80" s="9">
        <v>18534061148</v>
      </c>
      <c r="G80" s="9">
        <v>1014</v>
      </c>
      <c r="H80" s="9">
        <v>34761317330</v>
      </c>
      <c r="I80" s="9">
        <v>3017</v>
      </c>
      <c r="J80" s="9">
        <v>47843153258</v>
      </c>
      <c r="K80" s="9">
        <v>1163</v>
      </c>
      <c r="L80" s="9">
        <v>16241433089</v>
      </c>
      <c r="M80" s="9">
        <v>470</v>
      </c>
      <c r="N80" s="9">
        <v>4904897169</v>
      </c>
      <c r="O80" s="9">
        <v>1368</v>
      </c>
      <c r="P80" s="9">
        <v>28202355405</v>
      </c>
      <c r="Q80" s="9">
        <v>668</v>
      </c>
      <c r="R80" s="9">
        <v>4520250476</v>
      </c>
      <c r="S80" s="9">
        <v>654</v>
      </c>
      <c r="T80" s="9">
        <v>8584821130</v>
      </c>
      <c r="U80" s="9">
        <v>2312</v>
      </c>
      <c r="V80" s="9">
        <v>27177025893</v>
      </c>
      <c r="W80" s="9">
        <v>192</v>
      </c>
      <c r="X80" s="9">
        <v>2671726411</v>
      </c>
      <c r="Y80" s="9">
        <v>243</v>
      </c>
      <c r="Z80" s="15">
        <v>4398412327</v>
      </c>
      <c r="AB80" s="48"/>
      <c r="AC80" s="48"/>
      <c r="AD80" s="48"/>
    </row>
    <row r="81" spans="2:30" ht="15" customHeight="1" x14ac:dyDescent="0.3">
      <c r="B81" s="8" t="s">
        <v>183</v>
      </c>
      <c r="C81" s="9">
        <v>2704</v>
      </c>
      <c r="D81" s="9">
        <v>43050831830</v>
      </c>
      <c r="E81" s="9">
        <v>1215</v>
      </c>
      <c r="F81" s="9">
        <v>23802225903</v>
      </c>
      <c r="G81" s="9">
        <v>1225</v>
      </c>
      <c r="H81" s="9">
        <v>27444308877</v>
      </c>
      <c r="I81" s="9">
        <v>3155</v>
      </c>
      <c r="J81" s="9">
        <v>52322679715</v>
      </c>
      <c r="K81" s="9">
        <v>1337</v>
      </c>
      <c r="L81" s="9">
        <v>16466048369</v>
      </c>
      <c r="M81" s="9">
        <v>263</v>
      </c>
      <c r="N81" s="9">
        <v>3507836373</v>
      </c>
      <c r="O81" s="9">
        <v>2668</v>
      </c>
      <c r="P81" s="9">
        <v>47562787159</v>
      </c>
      <c r="Q81" s="9">
        <v>779</v>
      </c>
      <c r="R81" s="9">
        <v>7950191643</v>
      </c>
      <c r="S81" s="9">
        <v>814</v>
      </c>
      <c r="T81" s="9">
        <v>8678553197</v>
      </c>
      <c r="U81" s="9">
        <v>2373</v>
      </c>
      <c r="V81" s="9">
        <v>29981723945</v>
      </c>
      <c r="W81" s="9">
        <v>314</v>
      </c>
      <c r="X81" s="9">
        <v>3443115350</v>
      </c>
      <c r="Y81" s="9">
        <v>216</v>
      </c>
      <c r="Z81" s="15">
        <v>2195136598</v>
      </c>
      <c r="AB81" s="48"/>
      <c r="AC81" s="48"/>
      <c r="AD81" s="48"/>
    </row>
    <row r="82" spans="2:30" ht="15" customHeight="1" x14ac:dyDescent="0.3">
      <c r="B82" s="8" t="s">
        <v>184</v>
      </c>
      <c r="C82" s="9">
        <v>15588</v>
      </c>
      <c r="D82" s="9">
        <v>173775661205</v>
      </c>
      <c r="E82" s="9">
        <v>894</v>
      </c>
      <c r="F82" s="9">
        <v>16477413805</v>
      </c>
      <c r="G82" s="9">
        <v>908</v>
      </c>
      <c r="H82" s="9">
        <v>17985649913</v>
      </c>
      <c r="I82" s="9">
        <v>2241</v>
      </c>
      <c r="J82" s="9">
        <v>43877829266</v>
      </c>
      <c r="K82" s="9">
        <v>988</v>
      </c>
      <c r="L82" s="9">
        <v>12346785001</v>
      </c>
      <c r="M82" s="9">
        <v>704</v>
      </c>
      <c r="N82" s="9">
        <v>4825815227</v>
      </c>
      <c r="O82" s="9">
        <v>4502</v>
      </c>
      <c r="P82" s="9">
        <v>61198201410</v>
      </c>
      <c r="Q82" s="9">
        <v>472</v>
      </c>
      <c r="R82" s="9">
        <v>5169650439</v>
      </c>
      <c r="S82" s="9">
        <v>639</v>
      </c>
      <c r="T82" s="9">
        <v>7416470309</v>
      </c>
      <c r="U82" s="9">
        <v>2096</v>
      </c>
      <c r="V82" s="9">
        <v>35585512723</v>
      </c>
      <c r="W82" s="9">
        <v>212</v>
      </c>
      <c r="X82" s="9">
        <v>1833127774</v>
      </c>
      <c r="Y82" s="9">
        <v>241</v>
      </c>
      <c r="Z82" s="15">
        <v>1994582079</v>
      </c>
      <c r="AB82" s="48"/>
      <c r="AC82" s="48"/>
      <c r="AD82" s="48"/>
    </row>
    <row r="83" spans="2:30" ht="15" customHeight="1" x14ac:dyDescent="0.3">
      <c r="B83" s="8" t="s">
        <v>185</v>
      </c>
      <c r="C83" s="9">
        <v>7254</v>
      </c>
      <c r="D83" s="9">
        <v>93874322732</v>
      </c>
      <c r="E83" s="9">
        <v>678</v>
      </c>
      <c r="F83" s="9">
        <v>17968219138</v>
      </c>
      <c r="G83" s="9">
        <v>807</v>
      </c>
      <c r="H83" s="9">
        <v>18546787078</v>
      </c>
      <c r="I83" s="9">
        <v>2348</v>
      </c>
      <c r="J83" s="9">
        <v>39085421557</v>
      </c>
      <c r="K83" s="9">
        <v>1151</v>
      </c>
      <c r="L83" s="9">
        <v>12967387421</v>
      </c>
      <c r="M83" s="9">
        <v>507</v>
      </c>
      <c r="N83" s="9">
        <v>4472907327</v>
      </c>
      <c r="O83" s="9">
        <v>2793</v>
      </c>
      <c r="P83" s="9">
        <v>39573399781</v>
      </c>
      <c r="Q83" s="9">
        <v>572</v>
      </c>
      <c r="R83" s="9">
        <v>4451715356</v>
      </c>
      <c r="S83" s="9">
        <v>721</v>
      </c>
      <c r="T83" s="9">
        <v>7289787842</v>
      </c>
      <c r="U83" s="9">
        <v>1087</v>
      </c>
      <c r="V83" s="9">
        <v>13429207274</v>
      </c>
      <c r="W83" s="9">
        <v>132</v>
      </c>
      <c r="X83" s="9">
        <v>1178016419</v>
      </c>
      <c r="Y83" s="9">
        <v>570</v>
      </c>
      <c r="Z83" s="15">
        <v>8211559530</v>
      </c>
      <c r="AB83" s="48"/>
      <c r="AC83" s="48"/>
      <c r="AD83" s="48"/>
    </row>
    <row r="84" spans="2:30" ht="15" customHeight="1" x14ac:dyDescent="0.3">
      <c r="B84" s="8" t="s">
        <v>186</v>
      </c>
      <c r="C84" s="9">
        <v>2926</v>
      </c>
      <c r="D84" s="9">
        <v>58954631313</v>
      </c>
      <c r="E84" s="9">
        <v>569</v>
      </c>
      <c r="F84" s="9">
        <v>13376115524</v>
      </c>
      <c r="G84" s="9">
        <v>873</v>
      </c>
      <c r="H84" s="9">
        <v>21128150518</v>
      </c>
      <c r="I84" s="9">
        <v>2789</v>
      </c>
      <c r="J84" s="9">
        <v>48318862714</v>
      </c>
      <c r="K84" s="9">
        <v>1442</v>
      </c>
      <c r="L84" s="9">
        <v>16524612916</v>
      </c>
      <c r="M84" s="9">
        <v>487</v>
      </c>
      <c r="N84" s="9">
        <v>6076178813</v>
      </c>
      <c r="O84" s="9">
        <v>1547</v>
      </c>
      <c r="P84" s="9">
        <v>31283901622</v>
      </c>
      <c r="Q84" s="9">
        <v>694</v>
      </c>
      <c r="R84" s="9">
        <v>4842004654</v>
      </c>
      <c r="S84" s="9">
        <v>859</v>
      </c>
      <c r="T84" s="9">
        <v>13174210138</v>
      </c>
      <c r="U84" s="9">
        <v>614</v>
      </c>
      <c r="V84" s="9">
        <v>6852217875</v>
      </c>
      <c r="W84" s="9">
        <v>90</v>
      </c>
      <c r="X84" s="9">
        <v>999294557</v>
      </c>
      <c r="Y84" s="9">
        <v>294</v>
      </c>
      <c r="Z84" s="15">
        <v>3089934989</v>
      </c>
      <c r="AB84" s="48"/>
      <c r="AC84" s="48"/>
      <c r="AD84" s="48"/>
    </row>
    <row r="85" spans="2:30" ht="15" customHeight="1" x14ac:dyDescent="0.3">
      <c r="B85" s="8" t="s">
        <v>187</v>
      </c>
      <c r="C85" s="9">
        <v>1008</v>
      </c>
      <c r="D85" s="9">
        <v>19581145485</v>
      </c>
      <c r="E85" s="9">
        <v>445</v>
      </c>
      <c r="F85" s="9">
        <v>13219634868</v>
      </c>
      <c r="G85" s="9">
        <v>1009</v>
      </c>
      <c r="H85" s="9">
        <v>27088075719</v>
      </c>
      <c r="I85" s="9">
        <v>2973</v>
      </c>
      <c r="J85" s="9">
        <v>56686668650</v>
      </c>
      <c r="K85" s="9">
        <v>1522</v>
      </c>
      <c r="L85" s="9">
        <v>14787768401</v>
      </c>
      <c r="M85" s="9">
        <v>345</v>
      </c>
      <c r="N85" s="9">
        <v>4535327252</v>
      </c>
      <c r="O85" s="9">
        <v>1045</v>
      </c>
      <c r="P85" s="9">
        <v>23861865966</v>
      </c>
      <c r="Q85" s="9">
        <v>669</v>
      </c>
      <c r="R85" s="9">
        <v>4578678710</v>
      </c>
      <c r="S85" s="9">
        <v>811</v>
      </c>
      <c r="T85" s="9">
        <v>6300749939</v>
      </c>
      <c r="U85" s="9">
        <v>592</v>
      </c>
      <c r="V85" s="9">
        <v>6233515289</v>
      </c>
      <c r="W85" s="9">
        <v>63</v>
      </c>
      <c r="X85" s="9">
        <v>400893423</v>
      </c>
      <c r="Y85" s="9">
        <v>289</v>
      </c>
      <c r="Z85" s="15">
        <v>4079088894</v>
      </c>
      <c r="AB85" s="48"/>
      <c r="AC85" s="48"/>
      <c r="AD85" s="48"/>
    </row>
    <row r="86" spans="2:30" ht="15" customHeight="1" x14ac:dyDescent="0.3">
      <c r="B86" s="8" t="s">
        <v>188</v>
      </c>
      <c r="C86" s="9">
        <v>577</v>
      </c>
      <c r="D86" s="9">
        <v>13640863576</v>
      </c>
      <c r="E86" s="9">
        <v>347</v>
      </c>
      <c r="F86" s="9">
        <v>7748078957</v>
      </c>
      <c r="G86" s="9">
        <v>808</v>
      </c>
      <c r="H86" s="9">
        <v>24861748957</v>
      </c>
      <c r="I86" s="9">
        <v>2698</v>
      </c>
      <c r="J86" s="9">
        <v>44944372859</v>
      </c>
      <c r="K86" s="9">
        <v>1441</v>
      </c>
      <c r="L86" s="9">
        <v>11610342192</v>
      </c>
      <c r="M86" s="9">
        <v>382</v>
      </c>
      <c r="N86" s="9">
        <v>3420665594</v>
      </c>
      <c r="O86" s="9">
        <v>746</v>
      </c>
      <c r="P86" s="9">
        <v>21076559921</v>
      </c>
      <c r="Q86" s="9">
        <v>666</v>
      </c>
      <c r="R86" s="9">
        <v>5344169355</v>
      </c>
      <c r="S86" s="9">
        <v>887</v>
      </c>
      <c r="T86" s="9">
        <v>8294906251</v>
      </c>
      <c r="U86" s="9">
        <v>490</v>
      </c>
      <c r="V86" s="9">
        <v>8126057027</v>
      </c>
      <c r="W86" s="9">
        <v>33</v>
      </c>
      <c r="X86" s="9">
        <v>188680870</v>
      </c>
      <c r="Y86" s="9">
        <v>296</v>
      </c>
      <c r="Z86" s="15">
        <v>2663998638</v>
      </c>
      <c r="AB86" s="48"/>
      <c r="AC86" s="48"/>
      <c r="AD86" s="48"/>
    </row>
    <row r="87" spans="2:30" ht="15" customHeight="1" x14ac:dyDescent="0.3">
      <c r="B87" s="8" t="s">
        <v>189</v>
      </c>
      <c r="C87" s="9">
        <v>507</v>
      </c>
      <c r="D87" s="9">
        <v>11648162068</v>
      </c>
      <c r="E87" s="9">
        <v>331</v>
      </c>
      <c r="F87" s="9">
        <v>12405997249</v>
      </c>
      <c r="G87" s="9">
        <v>895</v>
      </c>
      <c r="H87" s="9">
        <v>15929994726</v>
      </c>
      <c r="I87" s="9">
        <v>2758</v>
      </c>
      <c r="J87" s="9">
        <v>49173563131</v>
      </c>
      <c r="K87" s="9">
        <v>1509</v>
      </c>
      <c r="L87" s="9">
        <v>21231470564</v>
      </c>
      <c r="M87" s="9">
        <v>443</v>
      </c>
      <c r="N87" s="9">
        <v>5740376705</v>
      </c>
      <c r="O87" s="9">
        <v>743</v>
      </c>
      <c r="P87" s="9">
        <v>23644875910</v>
      </c>
      <c r="Q87" s="9">
        <v>662</v>
      </c>
      <c r="R87" s="9">
        <v>4427909951</v>
      </c>
      <c r="S87" s="9">
        <v>906</v>
      </c>
      <c r="T87" s="9">
        <v>7251667430</v>
      </c>
      <c r="U87" s="9">
        <v>604</v>
      </c>
      <c r="V87" s="9">
        <v>10721659875</v>
      </c>
      <c r="W87" s="9">
        <v>23</v>
      </c>
      <c r="X87" s="9">
        <v>848133972</v>
      </c>
      <c r="Y87" s="9">
        <v>206</v>
      </c>
      <c r="Z87" s="15">
        <v>2034334203</v>
      </c>
      <c r="AB87" s="48"/>
      <c r="AC87" s="48"/>
      <c r="AD87" s="48"/>
    </row>
    <row r="88" spans="2:30" ht="15" customHeight="1" x14ac:dyDescent="0.3">
      <c r="B88" s="8" t="s">
        <v>190</v>
      </c>
      <c r="C88" s="9">
        <v>544</v>
      </c>
      <c r="D88" s="9">
        <v>13664847471</v>
      </c>
      <c r="E88" s="9">
        <v>314</v>
      </c>
      <c r="F88" s="9">
        <v>6822118109</v>
      </c>
      <c r="G88" s="9">
        <v>987</v>
      </c>
      <c r="H88" s="9">
        <v>30612691040</v>
      </c>
      <c r="I88" s="9">
        <v>2937</v>
      </c>
      <c r="J88" s="9">
        <v>52252112803</v>
      </c>
      <c r="K88" s="9">
        <v>1676</v>
      </c>
      <c r="L88" s="9">
        <v>16602030654</v>
      </c>
      <c r="M88" s="9">
        <v>293</v>
      </c>
      <c r="N88" s="9">
        <v>4682016112</v>
      </c>
      <c r="O88" s="9">
        <v>765</v>
      </c>
      <c r="P88" s="9">
        <v>19951734544</v>
      </c>
      <c r="Q88" s="9">
        <v>691</v>
      </c>
      <c r="R88" s="9">
        <v>4633128417</v>
      </c>
      <c r="S88" s="9">
        <v>971</v>
      </c>
      <c r="T88" s="9">
        <v>9021509704</v>
      </c>
      <c r="U88" s="9">
        <v>668</v>
      </c>
      <c r="V88" s="9">
        <v>12235011967</v>
      </c>
      <c r="W88" s="9">
        <v>33</v>
      </c>
      <c r="X88" s="9">
        <v>263031467</v>
      </c>
      <c r="Y88" s="9">
        <v>228</v>
      </c>
      <c r="Z88" s="15">
        <v>2542709732</v>
      </c>
      <c r="AB88" s="48"/>
      <c r="AC88" s="48"/>
      <c r="AD88" s="48"/>
    </row>
    <row r="89" spans="2:30" ht="15" customHeight="1" x14ac:dyDescent="0.3">
      <c r="B89" s="8" t="s">
        <v>192</v>
      </c>
      <c r="C89" s="9">
        <v>544</v>
      </c>
      <c r="D89" s="9">
        <v>8799902199</v>
      </c>
      <c r="E89" s="9">
        <v>309</v>
      </c>
      <c r="F89" s="9">
        <v>6759091805</v>
      </c>
      <c r="G89" s="9">
        <v>796</v>
      </c>
      <c r="H89" s="9">
        <v>20247419262</v>
      </c>
      <c r="I89" s="9">
        <v>2893</v>
      </c>
      <c r="J89" s="9">
        <v>43773961359</v>
      </c>
      <c r="K89" s="9">
        <v>1416</v>
      </c>
      <c r="L89" s="9">
        <v>18714075801</v>
      </c>
      <c r="M89" s="9">
        <v>357</v>
      </c>
      <c r="N89" s="9">
        <v>3090655510</v>
      </c>
      <c r="O89" s="9">
        <v>831</v>
      </c>
      <c r="P89" s="9">
        <v>25148327880</v>
      </c>
      <c r="Q89" s="9">
        <v>670</v>
      </c>
      <c r="R89" s="9">
        <v>5195313969</v>
      </c>
      <c r="S89" s="9">
        <v>789</v>
      </c>
      <c r="T89" s="9">
        <v>12425932990</v>
      </c>
      <c r="U89" s="9">
        <v>489</v>
      </c>
      <c r="V89" s="9">
        <v>8346307901</v>
      </c>
      <c r="W89" s="9">
        <v>17</v>
      </c>
      <c r="X89" s="9">
        <v>361840153</v>
      </c>
      <c r="Y89" s="9">
        <v>191</v>
      </c>
      <c r="Z89" s="15">
        <v>1732241422</v>
      </c>
      <c r="AB89" s="48"/>
      <c r="AC89" s="48"/>
      <c r="AD89" s="48"/>
    </row>
    <row r="90" spans="2:30" ht="15" customHeight="1" x14ac:dyDescent="0.3">
      <c r="B90" s="8" t="s">
        <v>193</v>
      </c>
      <c r="C90" s="9">
        <v>637</v>
      </c>
      <c r="D90" s="9">
        <v>21202717868</v>
      </c>
      <c r="E90" s="9">
        <v>329</v>
      </c>
      <c r="F90" s="9">
        <v>7678731919</v>
      </c>
      <c r="G90" s="9">
        <v>922</v>
      </c>
      <c r="H90" s="9">
        <v>24565719096</v>
      </c>
      <c r="I90" s="9">
        <v>2953</v>
      </c>
      <c r="J90" s="9">
        <v>49779327577</v>
      </c>
      <c r="K90" s="9">
        <v>1394</v>
      </c>
      <c r="L90" s="9">
        <v>18156113900</v>
      </c>
      <c r="M90" s="9">
        <v>350</v>
      </c>
      <c r="N90" s="9">
        <v>3210632665</v>
      </c>
      <c r="O90" s="9">
        <v>804</v>
      </c>
      <c r="P90" s="9">
        <v>21194933001</v>
      </c>
      <c r="Q90" s="9">
        <v>722</v>
      </c>
      <c r="R90" s="9">
        <v>6388165434</v>
      </c>
      <c r="S90" s="9">
        <v>885</v>
      </c>
      <c r="T90" s="9">
        <v>10657982761</v>
      </c>
      <c r="U90" s="9">
        <v>605</v>
      </c>
      <c r="V90" s="9">
        <v>6202153111</v>
      </c>
      <c r="W90" s="9">
        <v>104</v>
      </c>
      <c r="X90" s="9">
        <v>903922513</v>
      </c>
      <c r="Y90" s="9">
        <v>276</v>
      </c>
      <c r="Z90" s="15">
        <v>2676387599</v>
      </c>
      <c r="AB90" s="48"/>
      <c r="AC90" s="48"/>
      <c r="AD90" s="48"/>
    </row>
    <row r="91" spans="2:30" ht="15" customHeight="1" x14ac:dyDescent="0.3">
      <c r="B91" s="8" t="s">
        <v>194</v>
      </c>
      <c r="C91" s="9">
        <v>548</v>
      </c>
      <c r="D91" s="9">
        <v>11343878327</v>
      </c>
      <c r="E91" s="9">
        <v>265</v>
      </c>
      <c r="F91" s="9">
        <v>6746906451</v>
      </c>
      <c r="G91" s="9">
        <v>771</v>
      </c>
      <c r="H91" s="9">
        <v>13908913739</v>
      </c>
      <c r="I91" s="9">
        <v>2646</v>
      </c>
      <c r="J91" s="9">
        <v>41602331591</v>
      </c>
      <c r="K91" s="9">
        <v>872</v>
      </c>
      <c r="L91" s="9">
        <v>11008122054</v>
      </c>
      <c r="M91" s="9">
        <v>617</v>
      </c>
      <c r="N91" s="9">
        <v>7251684582</v>
      </c>
      <c r="O91" s="9">
        <v>813</v>
      </c>
      <c r="P91" s="9">
        <v>19379268698</v>
      </c>
      <c r="Q91" s="9">
        <v>624</v>
      </c>
      <c r="R91" s="9">
        <v>5143882503</v>
      </c>
      <c r="S91" s="9">
        <v>639</v>
      </c>
      <c r="T91" s="9">
        <v>7068798001</v>
      </c>
      <c r="U91" s="9">
        <v>572</v>
      </c>
      <c r="V91" s="9">
        <v>5338890207</v>
      </c>
      <c r="W91" s="9">
        <v>56</v>
      </c>
      <c r="X91" s="9">
        <v>604657888</v>
      </c>
      <c r="Y91" s="9">
        <v>295</v>
      </c>
      <c r="Z91" s="15">
        <v>2906357956</v>
      </c>
      <c r="AB91" s="48"/>
      <c r="AC91" s="48"/>
      <c r="AD91" s="48"/>
    </row>
    <row r="92" spans="2:30" ht="15" customHeight="1" x14ac:dyDescent="0.3">
      <c r="B92" s="8" t="s">
        <v>262</v>
      </c>
      <c r="C92" s="9">
        <v>602</v>
      </c>
      <c r="D92" s="9">
        <v>14304161337</v>
      </c>
      <c r="E92" s="9">
        <v>228</v>
      </c>
      <c r="F92" s="9">
        <v>4853631355</v>
      </c>
      <c r="G92" s="9">
        <v>746</v>
      </c>
      <c r="H92" s="9">
        <v>15677252155</v>
      </c>
      <c r="I92" s="9">
        <v>2756</v>
      </c>
      <c r="J92" s="9">
        <v>45329275130</v>
      </c>
      <c r="K92" s="9">
        <v>824</v>
      </c>
      <c r="L92" s="9">
        <v>17022485807</v>
      </c>
      <c r="M92" s="9">
        <v>537</v>
      </c>
      <c r="N92" s="9">
        <v>5943693923</v>
      </c>
      <c r="O92" s="9">
        <v>767</v>
      </c>
      <c r="P92" s="9">
        <v>17412479836</v>
      </c>
      <c r="Q92" s="9">
        <v>642</v>
      </c>
      <c r="R92" s="9">
        <v>5464528113</v>
      </c>
      <c r="S92" s="9">
        <v>644</v>
      </c>
      <c r="T92" s="9">
        <v>9582317807</v>
      </c>
      <c r="U92" s="9">
        <v>584</v>
      </c>
      <c r="V92" s="9">
        <v>7142872386</v>
      </c>
      <c r="W92" s="9">
        <v>60</v>
      </c>
      <c r="X92" s="9">
        <v>970425983</v>
      </c>
      <c r="Y92" s="9">
        <v>302</v>
      </c>
      <c r="Z92" s="15">
        <v>2801653686</v>
      </c>
      <c r="AB92" s="48"/>
      <c r="AC92" s="48"/>
      <c r="AD92" s="48"/>
    </row>
    <row r="93" spans="2:30" ht="15" customHeight="1" x14ac:dyDescent="0.3">
      <c r="B93" s="8" t="s">
        <v>263</v>
      </c>
      <c r="C93" s="9">
        <v>823</v>
      </c>
      <c r="D93" s="9">
        <v>14284076463</v>
      </c>
      <c r="E93" s="9">
        <v>336</v>
      </c>
      <c r="F93" s="9">
        <v>6373200864</v>
      </c>
      <c r="G93" s="9">
        <v>872</v>
      </c>
      <c r="H93" s="9">
        <v>22171368674</v>
      </c>
      <c r="I93" s="9">
        <v>3163</v>
      </c>
      <c r="J93" s="9">
        <v>46246023067</v>
      </c>
      <c r="K93" s="9">
        <v>1002</v>
      </c>
      <c r="L93" s="9">
        <v>19089837452</v>
      </c>
      <c r="M93" s="9">
        <v>338</v>
      </c>
      <c r="N93" s="9">
        <v>2905233701</v>
      </c>
      <c r="O93" s="9">
        <v>1103</v>
      </c>
      <c r="P93" s="9">
        <v>24616363880</v>
      </c>
      <c r="Q93" s="9">
        <v>781</v>
      </c>
      <c r="R93" s="9">
        <v>7333739073</v>
      </c>
      <c r="S93" s="9">
        <v>696</v>
      </c>
      <c r="T93" s="9">
        <v>8258166896</v>
      </c>
      <c r="U93" s="9">
        <v>923</v>
      </c>
      <c r="V93" s="9">
        <v>11358604994</v>
      </c>
      <c r="W93" s="9">
        <v>62</v>
      </c>
      <c r="X93" s="9">
        <v>687300956</v>
      </c>
      <c r="Y93" s="9">
        <v>292</v>
      </c>
      <c r="Z93" s="15">
        <v>2728083649</v>
      </c>
      <c r="AB93" s="48"/>
      <c r="AC93" s="48"/>
      <c r="AD93" s="48"/>
    </row>
    <row r="94" spans="2:30" ht="15" customHeight="1" x14ac:dyDescent="0.3">
      <c r="B94" s="8" t="s">
        <v>264</v>
      </c>
      <c r="C94" s="9">
        <v>660</v>
      </c>
      <c r="D94" s="9">
        <v>10020762265</v>
      </c>
      <c r="E94" s="9">
        <v>344</v>
      </c>
      <c r="F94" s="9">
        <v>5339561959</v>
      </c>
      <c r="G94" s="9">
        <v>819</v>
      </c>
      <c r="H94" s="9">
        <v>17090356821</v>
      </c>
      <c r="I94" s="9">
        <v>2557</v>
      </c>
      <c r="J94" s="9">
        <v>39478562736</v>
      </c>
      <c r="K94" s="9">
        <v>827</v>
      </c>
      <c r="L94" s="9">
        <v>16619506316</v>
      </c>
      <c r="M94" s="9">
        <v>464</v>
      </c>
      <c r="N94" s="9">
        <v>4272393124</v>
      </c>
      <c r="O94" s="9">
        <v>986</v>
      </c>
      <c r="P94" s="9">
        <v>20540347779</v>
      </c>
      <c r="Q94" s="9">
        <v>642</v>
      </c>
      <c r="R94" s="9">
        <v>4800913352</v>
      </c>
      <c r="S94" s="9">
        <v>568</v>
      </c>
      <c r="T94" s="9">
        <v>4451743594</v>
      </c>
      <c r="U94" s="9">
        <v>887</v>
      </c>
      <c r="V94" s="9">
        <v>21811347486</v>
      </c>
      <c r="W94" s="9">
        <v>100</v>
      </c>
      <c r="X94" s="9">
        <v>1032652218</v>
      </c>
      <c r="Y94" s="9">
        <v>204</v>
      </c>
      <c r="Z94" s="15">
        <v>1919852326</v>
      </c>
      <c r="AB94" s="48"/>
      <c r="AC94" s="48"/>
      <c r="AD94" s="48"/>
    </row>
    <row r="95" spans="2:30" ht="15" customHeight="1" x14ac:dyDescent="0.3">
      <c r="B95" s="8" t="s">
        <v>265</v>
      </c>
      <c r="C95" s="9">
        <v>608</v>
      </c>
      <c r="D95" s="9">
        <v>10456643219</v>
      </c>
      <c r="E95" s="9">
        <v>358</v>
      </c>
      <c r="F95" s="9">
        <v>7269421926</v>
      </c>
      <c r="G95" s="9">
        <v>836</v>
      </c>
      <c r="H95" s="9">
        <v>19198703150</v>
      </c>
      <c r="I95" s="9">
        <v>2648</v>
      </c>
      <c r="J95" s="9">
        <v>49165421520</v>
      </c>
      <c r="K95" s="9">
        <v>934</v>
      </c>
      <c r="L95" s="9">
        <v>13418680012</v>
      </c>
      <c r="M95" s="9">
        <v>358</v>
      </c>
      <c r="N95" s="9">
        <v>3848643732</v>
      </c>
      <c r="O95" s="9">
        <v>903</v>
      </c>
      <c r="P95" s="9">
        <v>20030472762</v>
      </c>
      <c r="Q95" s="9">
        <v>669</v>
      </c>
      <c r="R95" s="9">
        <v>5248161781</v>
      </c>
      <c r="S95" s="9">
        <v>544</v>
      </c>
      <c r="T95" s="9">
        <v>8806413204</v>
      </c>
      <c r="U95" s="9">
        <v>759</v>
      </c>
      <c r="V95" s="9">
        <v>7886962816</v>
      </c>
      <c r="W95" s="9">
        <v>48</v>
      </c>
      <c r="X95" s="9">
        <v>589972409</v>
      </c>
      <c r="Y95" s="9">
        <v>224</v>
      </c>
      <c r="Z95" s="15">
        <v>3321262286</v>
      </c>
      <c r="AB95" s="48"/>
      <c r="AC95" s="48"/>
      <c r="AD95" s="48"/>
    </row>
    <row r="96" spans="2:30" ht="15" customHeight="1" x14ac:dyDescent="0.3">
      <c r="B96" s="8" t="s">
        <v>266</v>
      </c>
      <c r="C96" s="9">
        <v>783</v>
      </c>
      <c r="D96" s="9">
        <v>14927784181</v>
      </c>
      <c r="E96" s="9">
        <v>369</v>
      </c>
      <c r="F96" s="9">
        <v>5981915581</v>
      </c>
      <c r="G96" s="9">
        <v>939</v>
      </c>
      <c r="H96" s="9">
        <v>22932909476</v>
      </c>
      <c r="I96" s="9">
        <v>2833</v>
      </c>
      <c r="J96" s="9">
        <v>48488694969</v>
      </c>
      <c r="K96" s="9">
        <v>1072</v>
      </c>
      <c r="L96" s="9">
        <v>14258532009</v>
      </c>
      <c r="M96" s="9">
        <v>427</v>
      </c>
      <c r="N96" s="9">
        <v>5323499522</v>
      </c>
      <c r="O96" s="9">
        <v>1010</v>
      </c>
      <c r="P96" s="9">
        <v>20445284146</v>
      </c>
      <c r="Q96" s="9">
        <v>695</v>
      </c>
      <c r="R96" s="9">
        <v>4763580675</v>
      </c>
      <c r="S96" s="9">
        <v>676</v>
      </c>
      <c r="T96" s="9">
        <v>6763020746</v>
      </c>
      <c r="U96" s="9">
        <v>859</v>
      </c>
      <c r="V96" s="9">
        <v>9315368649</v>
      </c>
      <c r="W96" s="9">
        <v>106</v>
      </c>
      <c r="X96" s="9">
        <v>996207164</v>
      </c>
      <c r="Y96" s="9">
        <v>275</v>
      </c>
      <c r="Z96" s="15">
        <v>4924074310</v>
      </c>
      <c r="AB96" s="48"/>
      <c r="AC96" s="48"/>
      <c r="AD96" s="48"/>
    </row>
    <row r="97" spans="2:30" ht="15" customHeight="1" x14ac:dyDescent="0.3">
      <c r="B97" s="8" t="s">
        <v>267</v>
      </c>
      <c r="C97" s="9">
        <v>630</v>
      </c>
      <c r="D97" s="9">
        <v>11920210975</v>
      </c>
      <c r="E97" s="9">
        <v>372</v>
      </c>
      <c r="F97" s="9">
        <v>7229360905</v>
      </c>
      <c r="G97" s="9">
        <v>914</v>
      </c>
      <c r="H97" s="9">
        <v>16838800919</v>
      </c>
      <c r="I97" s="9">
        <v>2822</v>
      </c>
      <c r="J97" s="9">
        <v>48843358587</v>
      </c>
      <c r="K97" s="9">
        <v>950</v>
      </c>
      <c r="L97" s="9">
        <v>12588922330</v>
      </c>
      <c r="M97" s="9">
        <v>288</v>
      </c>
      <c r="N97" s="9">
        <v>2861236210</v>
      </c>
      <c r="O97" s="9">
        <v>1105</v>
      </c>
      <c r="P97" s="9">
        <v>28367263468</v>
      </c>
      <c r="Q97" s="9">
        <v>645</v>
      </c>
      <c r="R97" s="9">
        <v>5174213677</v>
      </c>
      <c r="S97" s="9">
        <v>568</v>
      </c>
      <c r="T97" s="9">
        <v>4796516166</v>
      </c>
      <c r="U97" s="9">
        <v>987</v>
      </c>
      <c r="V97" s="9">
        <v>13813610554</v>
      </c>
      <c r="W97" s="9">
        <v>148</v>
      </c>
      <c r="X97" s="9">
        <v>1552680263</v>
      </c>
      <c r="Y97" s="9">
        <v>306</v>
      </c>
      <c r="Z97" s="15">
        <v>2753770665</v>
      </c>
      <c r="AB97" s="48"/>
      <c r="AC97" s="48"/>
      <c r="AD97" s="48"/>
    </row>
    <row r="98" spans="2:30" ht="15" customHeight="1" x14ac:dyDescent="0.3">
      <c r="B98" s="8" t="s">
        <v>273</v>
      </c>
      <c r="C98" s="9">
        <v>511</v>
      </c>
      <c r="D98" s="9">
        <v>9895918840</v>
      </c>
      <c r="E98" s="9">
        <v>530</v>
      </c>
      <c r="F98" s="9">
        <v>10098549739</v>
      </c>
      <c r="G98" s="9">
        <v>906</v>
      </c>
      <c r="H98" s="9">
        <v>21509413960</v>
      </c>
      <c r="I98" s="9">
        <v>2882</v>
      </c>
      <c r="J98" s="9">
        <v>45561656959</v>
      </c>
      <c r="K98" s="9">
        <v>1096</v>
      </c>
      <c r="L98" s="9">
        <v>14657571726</v>
      </c>
      <c r="M98" s="9">
        <v>395</v>
      </c>
      <c r="N98" s="9">
        <v>2940541598</v>
      </c>
      <c r="O98" s="9">
        <v>1143</v>
      </c>
      <c r="P98" s="9">
        <v>25961836438</v>
      </c>
      <c r="Q98" s="9">
        <v>649</v>
      </c>
      <c r="R98" s="9">
        <v>5577481958</v>
      </c>
      <c r="S98" s="9">
        <v>723</v>
      </c>
      <c r="T98" s="9">
        <v>6116831999</v>
      </c>
      <c r="U98" s="9">
        <v>1046</v>
      </c>
      <c r="V98" s="9">
        <v>11825532357</v>
      </c>
      <c r="W98" s="9">
        <v>113</v>
      </c>
      <c r="X98" s="9">
        <v>1017792295</v>
      </c>
      <c r="Y98" s="9">
        <v>290</v>
      </c>
      <c r="Z98" s="15">
        <v>3713660550</v>
      </c>
      <c r="AB98" s="48"/>
      <c r="AC98" s="48"/>
      <c r="AD98" s="48"/>
    </row>
    <row r="99" spans="2:30" ht="15" customHeight="1" x14ac:dyDescent="0.3">
      <c r="B99" s="8" t="s">
        <v>274</v>
      </c>
      <c r="C99" s="9">
        <v>634</v>
      </c>
      <c r="D99" s="9">
        <v>10448032253</v>
      </c>
      <c r="E99" s="9">
        <v>499</v>
      </c>
      <c r="F99" s="9">
        <v>8684025398</v>
      </c>
      <c r="G99" s="9">
        <v>804</v>
      </c>
      <c r="H99" s="9">
        <v>15157381309</v>
      </c>
      <c r="I99" s="9">
        <v>2637</v>
      </c>
      <c r="J99" s="9">
        <v>47907373476</v>
      </c>
      <c r="K99" s="9">
        <v>1001</v>
      </c>
      <c r="L99" s="9">
        <v>16184887347</v>
      </c>
      <c r="M99" s="9">
        <v>409</v>
      </c>
      <c r="N99" s="9">
        <v>5471924043</v>
      </c>
      <c r="O99" s="9">
        <v>1248</v>
      </c>
      <c r="P99" s="9">
        <v>27173643505</v>
      </c>
      <c r="Q99" s="9">
        <v>676</v>
      </c>
      <c r="R99" s="9">
        <v>5101882905</v>
      </c>
      <c r="S99" s="9">
        <v>662</v>
      </c>
      <c r="T99" s="9">
        <v>5824674383</v>
      </c>
      <c r="U99" s="9">
        <v>964</v>
      </c>
      <c r="V99" s="9">
        <v>10972231535</v>
      </c>
      <c r="W99" s="9">
        <v>56</v>
      </c>
      <c r="X99" s="9">
        <v>557672116</v>
      </c>
      <c r="Y99" s="9">
        <v>340</v>
      </c>
      <c r="Z99" s="15">
        <v>4501052865</v>
      </c>
      <c r="AB99" s="48"/>
      <c r="AC99" s="48"/>
      <c r="AD99" s="48"/>
    </row>
    <row r="100" spans="2:30" ht="15" customHeight="1" x14ac:dyDescent="0.3">
      <c r="B100" s="8" t="s">
        <v>275</v>
      </c>
      <c r="C100" s="9">
        <v>713</v>
      </c>
      <c r="D100" s="9">
        <v>13210841036</v>
      </c>
      <c r="E100" s="9">
        <v>455</v>
      </c>
      <c r="F100" s="9">
        <v>9607897779</v>
      </c>
      <c r="G100" s="9">
        <v>734</v>
      </c>
      <c r="H100" s="9">
        <v>20275004672</v>
      </c>
      <c r="I100" s="9">
        <v>2555</v>
      </c>
      <c r="J100" s="9">
        <v>43177068252</v>
      </c>
      <c r="K100" s="9">
        <v>988</v>
      </c>
      <c r="L100" s="9">
        <v>17433728182</v>
      </c>
      <c r="M100" s="9">
        <v>284</v>
      </c>
      <c r="N100" s="9">
        <v>5027309944</v>
      </c>
      <c r="O100" s="9">
        <v>1272</v>
      </c>
      <c r="P100" s="9">
        <v>27257288275</v>
      </c>
      <c r="Q100" s="9">
        <v>630</v>
      </c>
      <c r="R100" s="9">
        <v>5265874786</v>
      </c>
      <c r="S100" s="9">
        <v>683</v>
      </c>
      <c r="T100" s="9">
        <v>8490335518</v>
      </c>
      <c r="U100" s="9">
        <v>1479</v>
      </c>
      <c r="V100" s="9">
        <v>16347787681</v>
      </c>
      <c r="W100" s="9">
        <v>207</v>
      </c>
      <c r="X100" s="9">
        <v>2103115967</v>
      </c>
      <c r="Y100" s="9">
        <v>264</v>
      </c>
      <c r="Z100" s="15">
        <v>3787892800</v>
      </c>
      <c r="AB100" s="48"/>
      <c r="AC100" s="48"/>
      <c r="AD100" s="48"/>
    </row>
    <row r="101" spans="2:30" ht="15" customHeight="1" x14ac:dyDescent="0.3">
      <c r="B101" s="8" t="s">
        <v>276</v>
      </c>
      <c r="C101" s="9">
        <v>926</v>
      </c>
      <c r="D101" s="9">
        <v>27574854168</v>
      </c>
      <c r="E101" s="9">
        <v>494</v>
      </c>
      <c r="F101" s="9">
        <v>7300438719</v>
      </c>
      <c r="G101" s="9">
        <v>746</v>
      </c>
      <c r="H101" s="9">
        <v>21848742984</v>
      </c>
      <c r="I101" s="9">
        <v>2646</v>
      </c>
      <c r="J101" s="9">
        <v>46170210732</v>
      </c>
      <c r="K101" s="9">
        <v>1036</v>
      </c>
      <c r="L101" s="9">
        <v>14052213126</v>
      </c>
      <c r="M101" s="9">
        <v>333</v>
      </c>
      <c r="N101" s="9">
        <v>3056324462</v>
      </c>
      <c r="O101" s="9">
        <v>1352</v>
      </c>
      <c r="P101" s="9">
        <v>29985365861</v>
      </c>
      <c r="Q101" s="9">
        <v>712</v>
      </c>
      <c r="R101" s="9">
        <v>5857100257</v>
      </c>
      <c r="S101" s="9">
        <v>693</v>
      </c>
      <c r="T101" s="9">
        <v>7450611627</v>
      </c>
      <c r="U101" s="9">
        <v>1610</v>
      </c>
      <c r="V101" s="9">
        <v>19107371368</v>
      </c>
      <c r="W101" s="9">
        <v>152</v>
      </c>
      <c r="X101" s="9">
        <v>1563777232</v>
      </c>
      <c r="Y101" s="9">
        <v>209</v>
      </c>
      <c r="Z101" s="15">
        <v>2206667968</v>
      </c>
      <c r="AB101" s="48"/>
      <c r="AC101" s="48"/>
      <c r="AD101" s="48"/>
    </row>
    <row r="102" spans="2:30" ht="15" customHeight="1" x14ac:dyDescent="0.3">
      <c r="B102" s="8" t="s">
        <v>277</v>
      </c>
      <c r="C102" s="9">
        <v>891</v>
      </c>
      <c r="D102" s="9">
        <v>20323735558</v>
      </c>
      <c r="E102" s="9">
        <v>604</v>
      </c>
      <c r="F102" s="9">
        <v>10712019363</v>
      </c>
      <c r="G102" s="9">
        <v>775</v>
      </c>
      <c r="H102" s="9">
        <v>16239359243</v>
      </c>
      <c r="I102" s="9">
        <v>2912</v>
      </c>
      <c r="J102" s="9">
        <v>59346693651</v>
      </c>
      <c r="K102" s="9">
        <v>1045</v>
      </c>
      <c r="L102" s="9">
        <v>16311561818</v>
      </c>
      <c r="M102" s="9">
        <v>304</v>
      </c>
      <c r="N102" s="9">
        <v>4587590733</v>
      </c>
      <c r="O102" s="9">
        <v>1495</v>
      </c>
      <c r="P102" s="9">
        <v>32380825357</v>
      </c>
      <c r="Q102" s="9">
        <v>690</v>
      </c>
      <c r="R102" s="9">
        <v>5919632056</v>
      </c>
      <c r="S102" s="9">
        <v>745</v>
      </c>
      <c r="T102" s="9">
        <v>9246085884</v>
      </c>
      <c r="U102" s="9">
        <v>1696</v>
      </c>
      <c r="V102" s="9">
        <v>25288988401</v>
      </c>
      <c r="W102" s="9">
        <v>114</v>
      </c>
      <c r="X102" s="9">
        <v>1269351532</v>
      </c>
      <c r="Y102" s="9">
        <v>231</v>
      </c>
      <c r="Z102" s="15">
        <v>1962265979</v>
      </c>
      <c r="AB102" s="48"/>
      <c r="AC102" s="48"/>
      <c r="AD102" s="48"/>
    </row>
    <row r="103" spans="2:30" ht="15" customHeight="1" x14ac:dyDescent="0.3">
      <c r="B103" s="8" t="s">
        <v>278</v>
      </c>
      <c r="C103" s="9">
        <v>804</v>
      </c>
      <c r="D103" s="9">
        <v>14073369214</v>
      </c>
      <c r="E103" s="9">
        <v>745</v>
      </c>
      <c r="F103" s="9">
        <v>11193162224</v>
      </c>
      <c r="G103" s="9">
        <v>756</v>
      </c>
      <c r="H103" s="9">
        <v>21423713347</v>
      </c>
      <c r="I103" s="9">
        <v>2876</v>
      </c>
      <c r="J103" s="9">
        <v>58792782662</v>
      </c>
      <c r="K103" s="9">
        <v>1026</v>
      </c>
      <c r="L103" s="9">
        <v>17245267204</v>
      </c>
      <c r="M103" s="9">
        <v>613</v>
      </c>
      <c r="N103" s="9">
        <v>8247044604</v>
      </c>
      <c r="O103" s="9">
        <v>1379</v>
      </c>
      <c r="P103" s="9">
        <v>29838962691</v>
      </c>
      <c r="Q103" s="9">
        <v>580</v>
      </c>
      <c r="R103" s="9">
        <v>6064602394</v>
      </c>
      <c r="S103" s="9">
        <v>662</v>
      </c>
      <c r="T103" s="9">
        <v>7150017954</v>
      </c>
      <c r="U103" s="9">
        <v>1480</v>
      </c>
      <c r="V103" s="9">
        <v>17155100238</v>
      </c>
      <c r="W103" s="9">
        <v>109</v>
      </c>
      <c r="X103" s="9">
        <v>1768623129</v>
      </c>
      <c r="Y103" s="9">
        <v>326</v>
      </c>
      <c r="Z103" s="15">
        <v>4476240997</v>
      </c>
      <c r="AB103" s="48"/>
      <c r="AC103" s="48"/>
      <c r="AD103" s="48"/>
    </row>
    <row r="104" spans="2:30" ht="15" customHeight="1" x14ac:dyDescent="0.3">
      <c r="B104" s="8" t="s">
        <v>279</v>
      </c>
      <c r="C104" s="9">
        <v>758</v>
      </c>
      <c r="D104" s="9">
        <v>17741777277</v>
      </c>
      <c r="E104" s="9">
        <v>714</v>
      </c>
      <c r="F104" s="9">
        <v>11857326306</v>
      </c>
      <c r="G104" s="9">
        <v>734</v>
      </c>
      <c r="H104" s="9">
        <v>20180625510</v>
      </c>
      <c r="I104" s="9">
        <v>2542</v>
      </c>
      <c r="J104" s="9">
        <v>43705739869</v>
      </c>
      <c r="K104" s="9">
        <v>980</v>
      </c>
      <c r="L104" s="9">
        <v>11940693425</v>
      </c>
      <c r="M104" s="9">
        <v>470</v>
      </c>
      <c r="N104" s="9">
        <v>4398880355</v>
      </c>
      <c r="O104" s="9">
        <v>1362</v>
      </c>
      <c r="P104" s="9">
        <v>28071402289</v>
      </c>
      <c r="Q104" s="9">
        <v>589</v>
      </c>
      <c r="R104" s="9">
        <v>5043433164</v>
      </c>
      <c r="S104" s="9">
        <v>587</v>
      </c>
      <c r="T104" s="9">
        <v>5819889858</v>
      </c>
      <c r="U104" s="9">
        <v>1508</v>
      </c>
      <c r="V104" s="9">
        <v>24908208656</v>
      </c>
      <c r="W104" s="9">
        <v>152</v>
      </c>
      <c r="X104" s="9">
        <v>1952902690</v>
      </c>
      <c r="Y104" s="9">
        <v>280</v>
      </c>
      <c r="Z104" s="15">
        <v>3084232347</v>
      </c>
      <c r="AB104" s="48"/>
      <c r="AC104" s="48"/>
      <c r="AD104" s="48"/>
    </row>
    <row r="105" spans="2:30" ht="15" customHeight="1" x14ac:dyDescent="0.3">
      <c r="B105" s="8" t="s">
        <v>280</v>
      </c>
      <c r="C105" s="9">
        <v>1168</v>
      </c>
      <c r="D105" s="9">
        <v>26558722578</v>
      </c>
      <c r="E105" s="9">
        <v>900</v>
      </c>
      <c r="F105" s="9">
        <v>17016529682</v>
      </c>
      <c r="G105" s="9">
        <v>907</v>
      </c>
      <c r="H105" s="9">
        <v>31833185623</v>
      </c>
      <c r="I105" s="9">
        <v>2901</v>
      </c>
      <c r="J105" s="9">
        <v>60949260037</v>
      </c>
      <c r="K105" s="9">
        <v>1209</v>
      </c>
      <c r="L105" s="9">
        <v>14915562259</v>
      </c>
      <c r="M105" s="9">
        <v>364</v>
      </c>
      <c r="N105" s="9">
        <v>6158776467</v>
      </c>
      <c r="O105" s="9">
        <v>2005</v>
      </c>
      <c r="P105" s="9">
        <v>45461908612</v>
      </c>
      <c r="Q105" s="9">
        <v>669</v>
      </c>
      <c r="R105" s="9">
        <v>5038921299</v>
      </c>
      <c r="S105" s="9">
        <v>793</v>
      </c>
      <c r="T105" s="9">
        <v>10889560250</v>
      </c>
      <c r="U105" s="9">
        <v>2556</v>
      </c>
      <c r="V105" s="9">
        <v>39275995178</v>
      </c>
      <c r="W105" s="9">
        <v>170</v>
      </c>
      <c r="X105" s="9">
        <v>2766213349</v>
      </c>
      <c r="Y105" s="9">
        <v>408</v>
      </c>
      <c r="Z105" s="15">
        <v>7023293638</v>
      </c>
      <c r="AB105" s="48"/>
      <c r="AC105" s="48"/>
      <c r="AD105" s="48"/>
    </row>
    <row r="106" spans="2:30" ht="15" customHeight="1" x14ac:dyDescent="0.3">
      <c r="B106" s="8" t="s">
        <v>282</v>
      </c>
      <c r="C106" s="9">
        <v>983</v>
      </c>
      <c r="D106" s="9">
        <v>20419807327</v>
      </c>
      <c r="E106" s="9">
        <v>882</v>
      </c>
      <c r="F106" s="9">
        <v>14729513960</v>
      </c>
      <c r="G106" s="9">
        <v>800</v>
      </c>
      <c r="H106" s="9">
        <v>21761676960</v>
      </c>
      <c r="I106" s="9">
        <v>2347</v>
      </c>
      <c r="J106" s="9">
        <v>38115970576</v>
      </c>
      <c r="K106" s="9">
        <v>872</v>
      </c>
      <c r="L106" s="9">
        <v>12833330215</v>
      </c>
      <c r="M106" s="9">
        <v>398</v>
      </c>
      <c r="N106" s="9">
        <v>3770542041</v>
      </c>
      <c r="O106" s="9">
        <v>1698</v>
      </c>
      <c r="P106" s="9">
        <v>34851167718</v>
      </c>
      <c r="Q106" s="9">
        <v>622</v>
      </c>
      <c r="R106" s="9">
        <v>6389389133</v>
      </c>
      <c r="S106" s="9">
        <v>578</v>
      </c>
      <c r="T106" s="9">
        <v>5995595372</v>
      </c>
      <c r="U106" s="9">
        <v>2106</v>
      </c>
      <c r="V106" s="9">
        <v>28481100534</v>
      </c>
      <c r="W106" s="9">
        <v>78</v>
      </c>
      <c r="X106" s="9">
        <v>923853719</v>
      </c>
      <c r="Y106" s="9">
        <v>208</v>
      </c>
      <c r="Z106" s="15">
        <v>4404536190</v>
      </c>
      <c r="AB106" s="48"/>
      <c r="AC106" s="48"/>
      <c r="AD106" s="48"/>
    </row>
    <row r="107" spans="2:30" ht="15" customHeight="1" x14ac:dyDescent="0.3">
      <c r="B107" s="8" t="s">
        <v>283</v>
      </c>
      <c r="C107" s="9">
        <v>1156</v>
      </c>
      <c r="D107" s="9">
        <v>35285006159</v>
      </c>
      <c r="E107" s="9">
        <v>1049</v>
      </c>
      <c r="F107" s="9">
        <v>22362780574</v>
      </c>
      <c r="G107" s="9">
        <v>888</v>
      </c>
      <c r="H107" s="9">
        <v>24464126049</v>
      </c>
      <c r="I107" s="9">
        <v>2700</v>
      </c>
      <c r="J107" s="9">
        <v>42747942747</v>
      </c>
      <c r="K107" s="9">
        <v>1108</v>
      </c>
      <c r="L107" s="9">
        <v>15802776702</v>
      </c>
      <c r="M107" s="9">
        <v>362</v>
      </c>
      <c r="N107" s="9">
        <v>4367100931</v>
      </c>
      <c r="O107" s="9">
        <v>1983</v>
      </c>
      <c r="P107" s="9">
        <v>42329039139</v>
      </c>
      <c r="Q107" s="9">
        <v>660</v>
      </c>
      <c r="R107" s="9">
        <v>6347110382</v>
      </c>
      <c r="S107" s="9">
        <v>667</v>
      </c>
      <c r="T107" s="9">
        <v>9677273700</v>
      </c>
      <c r="U107" s="9">
        <v>2866</v>
      </c>
      <c r="V107" s="9">
        <v>37846924481</v>
      </c>
      <c r="W107" s="9">
        <v>160</v>
      </c>
      <c r="X107" s="9">
        <v>1663370930</v>
      </c>
      <c r="Y107" s="9">
        <v>227</v>
      </c>
      <c r="Z107" s="15">
        <v>2475375143</v>
      </c>
      <c r="AB107" s="48"/>
      <c r="AC107" s="48"/>
      <c r="AD107" s="48"/>
    </row>
    <row r="108" spans="2:30" ht="15" customHeight="1" x14ac:dyDescent="0.3">
      <c r="B108" s="8" t="s">
        <v>284</v>
      </c>
      <c r="C108" s="9">
        <v>952</v>
      </c>
      <c r="D108" s="9">
        <v>18500872592</v>
      </c>
      <c r="E108" s="9">
        <v>1126</v>
      </c>
      <c r="F108" s="9">
        <v>23930472509</v>
      </c>
      <c r="G108" s="9">
        <v>1038</v>
      </c>
      <c r="H108" s="9">
        <v>27261748201</v>
      </c>
      <c r="I108" s="9">
        <v>2571</v>
      </c>
      <c r="J108" s="9">
        <v>45562296307</v>
      </c>
      <c r="K108" s="9">
        <v>1128</v>
      </c>
      <c r="L108" s="9">
        <v>16686349681</v>
      </c>
      <c r="M108" s="9">
        <v>382</v>
      </c>
      <c r="N108" s="9">
        <v>4624509483</v>
      </c>
      <c r="O108" s="9">
        <v>1939</v>
      </c>
      <c r="P108" s="9">
        <v>46258900724</v>
      </c>
      <c r="Q108" s="9">
        <v>551</v>
      </c>
      <c r="R108" s="9">
        <v>6029949418</v>
      </c>
      <c r="S108" s="9">
        <v>646</v>
      </c>
      <c r="T108" s="9">
        <v>7972167756</v>
      </c>
      <c r="U108" s="9">
        <v>2287</v>
      </c>
      <c r="V108" s="9">
        <v>32111016406</v>
      </c>
      <c r="W108" s="9">
        <v>144</v>
      </c>
      <c r="X108" s="9">
        <v>1805958106</v>
      </c>
      <c r="Y108" s="9">
        <v>308</v>
      </c>
      <c r="Z108" s="15">
        <v>3086962706</v>
      </c>
      <c r="AB108" s="48"/>
      <c r="AC108" s="48"/>
      <c r="AD108" s="48"/>
    </row>
    <row r="109" spans="2:30" ht="15" customHeight="1" x14ac:dyDescent="0.3">
      <c r="B109" s="8" t="s">
        <v>287</v>
      </c>
      <c r="C109" s="9">
        <v>759</v>
      </c>
      <c r="D109" s="9">
        <v>16614563467</v>
      </c>
      <c r="E109" s="9">
        <v>1231</v>
      </c>
      <c r="F109" s="9">
        <v>26320973701</v>
      </c>
      <c r="G109" s="9">
        <v>976</v>
      </c>
      <c r="H109" s="9">
        <v>22157860039</v>
      </c>
      <c r="I109" s="9">
        <v>2443</v>
      </c>
      <c r="J109" s="9">
        <v>44476607762</v>
      </c>
      <c r="K109" s="9">
        <v>967</v>
      </c>
      <c r="L109" s="9">
        <v>13633037606</v>
      </c>
      <c r="M109" s="9">
        <v>290</v>
      </c>
      <c r="N109" s="9">
        <v>4880500090</v>
      </c>
      <c r="O109" s="9">
        <v>1789</v>
      </c>
      <c r="P109" s="9">
        <v>39710555175</v>
      </c>
      <c r="Q109" s="9">
        <v>571</v>
      </c>
      <c r="R109" s="9">
        <v>4877262748</v>
      </c>
      <c r="S109" s="9">
        <v>645</v>
      </c>
      <c r="T109" s="9">
        <v>7568495647</v>
      </c>
      <c r="U109" s="9">
        <v>1664</v>
      </c>
      <c r="V109" s="9">
        <v>21122011596</v>
      </c>
      <c r="W109" s="9">
        <v>125</v>
      </c>
      <c r="X109" s="9">
        <v>1800110263</v>
      </c>
      <c r="Y109" s="9">
        <v>236</v>
      </c>
      <c r="Z109" s="15">
        <v>2366834410</v>
      </c>
      <c r="AB109" s="48"/>
      <c r="AC109" s="48"/>
      <c r="AD109" s="48"/>
    </row>
    <row r="110" spans="2:30" ht="15" customHeight="1" x14ac:dyDescent="0.3">
      <c r="B110" s="8" t="s">
        <v>290</v>
      </c>
      <c r="C110" s="9">
        <v>960</v>
      </c>
      <c r="D110" s="9">
        <v>19262447394</v>
      </c>
      <c r="E110" s="9">
        <v>1176</v>
      </c>
      <c r="F110" s="9">
        <v>22705756407</v>
      </c>
      <c r="G110" s="9">
        <v>1013</v>
      </c>
      <c r="H110" s="9">
        <v>22424345425</v>
      </c>
      <c r="I110" s="9">
        <v>2679</v>
      </c>
      <c r="J110" s="9">
        <v>44983334715</v>
      </c>
      <c r="K110" s="9">
        <v>1236</v>
      </c>
      <c r="L110" s="9">
        <v>21361745302</v>
      </c>
      <c r="M110" s="9">
        <v>413</v>
      </c>
      <c r="N110" s="9">
        <v>6053369261</v>
      </c>
      <c r="O110" s="9">
        <v>1939</v>
      </c>
      <c r="P110" s="9">
        <v>47974697833</v>
      </c>
      <c r="Q110" s="9">
        <v>620</v>
      </c>
      <c r="R110" s="9">
        <v>5121133329</v>
      </c>
      <c r="S110" s="9">
        <v>750</v>
      </c>
      <c r="T110" s="9">
        <v>10900766178</v>
      </c>
      <c r="U110" s="9">
        <v>1636</v>
      </c>
      <c r="V110" s="9">
        <v>22215744913</v>
      </c>
      <c r="W110" s="9">
        <v>139</v>
      </c>
      <c r="X110" s="9">
        <v>2271463975</v>
      </c>
      <c r="Y110" s="9">
        <v>217</v>
      </c>
      <c r="Z110" s="15">
        <v>2063555204</v>
      </c>
      <c r="AB110" s="48"/>
      <c r="AC110" s="48"/>
      <c r="AD110" s="48"/>
    </row>
    <row r="111" spans="2:30" ht="15" customHeight="1" x14ac:dyDescent="0.3">
      <c r="B111" s="8" t="s">
        <v>291</v>
      </c>
      <c r="C111" s="9">
        <v>1027</v>
      </c>
      <c r="D111" s="9">
        <v>21605543639</v>
      </c>
      <c r="E111" s="9">
        <v>912</v>
      </c>
      <c r="F111" s="9">
        <v>14497573363</v>
      </c>
      <c r="G111" s="9">
        <v>863</v>
      </c>
      <c r="H111" s="9">
        <v>39420018072</v>
      </c>
      <c r="I111" s="9">
        <v>2482</v>
      </c>
      <c r="J111" s="9">
        <v>46161216710</v>
      </c>
      <c r="K111" s="9">
        <v>1100</v>
      </c>
      <c r="L111" s="9">
        <v>15735848996</v>
      </c>
      <c r="M111" s="9">
        <v>457</v>
      </c>
      <c r="N111" s="9">
        <v>7138554681</v>
      </c>
      <c r="O111" s="9">
        <v>1604</v>
      </c>
      <c r="P111" s="9">
        <v>38640743200</v>
      </c>
      <c r="Q111" s="9">
        <v>610</v>
      </c>
      <c r="R111" s="9">
        <v>10502795360</v>
      </c>
      <c r="S111" s="9">
        <v>660</v>
      </c>
      <c r="T111" s="9">
        <v>8052153633</v>
      </c>
      <c r="U111" s="9">
        <v>1527</v>
      </c>
      <c r="V111" s="9">
        <v>21290524760</v>
      </c>
      <c r="W111" s="9">
        <v>88</v>
      </c>
      <c r="X111" s="9">
        <v>1436626497</v>
      </c>
      <c r="Y111" s="9">
        <v>199</v>
      </c>
      <c r="Z111" s="15">
        <v>3371927551</v>
      </c>
      <c r="AB111" s="48"/>
      <c r="AC111" s="48"/>
      <c r="AD111" s="48"/>
    </row>
    <row r="112" spans="2:30" ht="15" customHeight="1" x14ac:dyDescent="0.3">
      <c r="B112" s="8" t="s">
        <v>292</v>
      </c>
      <c r="C112" s="9">
        <v>989</v>
      </c>
      <c r="D112" s="9">
        <v>22678085465</v>
      </c>
      <c r="E112" s="9">
        <v>948</v>
      </c>
      <c r="F112" s="9">
        <v>15256384998</v>
      </c>
      <c r="G112" s="9">
        <v>893</v>
      </c>
      <c r="H112" s="9">
        <v>23980816038</v>
      </c>
      <c r="I112" s="9">
        <v>2459</v>
      </c>
      <c r="J112" s="9">
        <v>38875484454</v>
      </c>
      <c r="K112" s="9">
        <v>987</v>
      </c>
      <c r="L112" s="9">
        <v>17450427826</v>
      </c>
      <c r="M112" s="9">
        <v>273</v>
      </c>
      <c r="N112" s="9">
        <v>3546353081</v>
      </c>
      <c r="O112" s="9">
        <v>1796</v>
      </c>
      <c r="P112" s="9">
        <v>37880492546</v>
      </c>
      <c r="Q112" s="9">
        <v>570</v>
      </c>
      <c r="R112" s="9">
        <v>6338444674</v>
      </c>
      <c r="S112" s="9">
        <v>650</v>
      </c>
      <c r="T112" s="9">
        <v>8823925752</v>
      </c>
      <c r="U112" s="9">
        <v>1628</v>
      </c>
      <c r="V112" s="9">
        <v>22487399357</v>
      </c>
      <c r="W112" s="9">
        <v>109</v>
      </c>
      <c r="X112" s="9">
        <v>1117175161</v>
      </c>
      <c r="Y112" s="9">
        <v>171</v>
      </c>
      <c r="Z112" s="15">
        <v>2179672851</v>
      </c>
      <c r="AB112" s="48"/>
      <c r="AC112" s="48"/>
      <c r="AD112" s="48"/>
    </row>
    <row r="113" spans="2:30" ht="15" customHeight="1" x14ac:dyDescent="0.3">
      <c r="B113" s="8" t="s">
        <v>293</v>
      </c>
      <c r="C113" s="9">
        <v>976</v>
      </c>
      <c r="D113" s="9">
        <v>20845749214</v>
      </c>
      <c r="E113" s="9">
        <v>800</v>
      </c>
      <c r="F113" s="9">
        <v>11870022119</v>
      </c>
      <c r="G113" s="9">
        <v>1070</v>
      </c>
      <c r="H113" s="9">
        <v>35987223391</v>
      </c>
      <c r="I113" s="9">
        <v>2722</v>
      </c>
      <c r="J113" s="9">
        <v>49703498017</v>
      </c>
      <c r="K113" s="9">
        <v>1026</v>
      </c>
      <c r="L113" s="9">
        <v>13013921765</v>
      </c>
      <c r="M113" s="9">
        <v>434</v>
      </c>
      <c r="N113" s="9">
        <v>6060751065</v>
      </c>
      <c r="O113" s="9">
        <v>1743</v>
      </c>
      <c r="P113" s="9">
        <v>34732056376</v>
      </c>
      <c r="Q113" s="9">
        <v>549</v>
      </c>
      <c r="R113" s="9">
        <v>6166856444</v>
      </c>
      <c r="S113" s="9">
        <v>643</v>
      </c>
      <c r="T113" s="9">
        <v>7757587239</v>
      </c>
      <c r="U113" s="9">
        <v>1478</v>
      </c>
      <c r="V113" s="9">
        <v>20362208072</v>
      </c>
      <c r="W113" s="9">
        <v>168</v>
      </c>
      <c r="X113" s="9">
        <v>3400705249</v>
      </c>
      <c r="Y113" s="9">
        <v>231</v>
      </c>
      <c r="Z113" s="15">
        <v>2380395840</v>
      </c>
      <c r="AB113" s="48"/>
      <c r="AC113" s="48"/>
      <c r="AD113" s="48"/>
    </row>
    <row r="114" spans="2:30" ht="15" customHeight="1" x14ac:dyDescent="0.3">
      <c r="B114" s="8" t="s">
        <v>294</v>
      </c>
      <c r="C114" s="9">
        <v>947</v>
      </c>
      <c r="D114" s="9">
        <v>23185987503</v>
      </c>
      <c r="E114" s="9">
        <v>624</v>
      </c>
      <c r="F114" s="9">
        <v>9592808056</v>
      </c>
      <c r="G114" s="9">
        <v>1095</v>
      </c>
      <c r="H114" s="9">
        <v>34440611463</v>
      </c>
      <c r="I114" s="9">
        <v>2649</v>
      </c>
      <c r="J114" s="9">
        <v>54727603646</v>
      </c>
      <c r="K114" s="9">
        <v>962</v>
      </c>
      <c r="L114" s="9">
        <v>15549001311</v>
      </c>
      <c r="M114" s="9">
        <v>279</v>
      </c>
      <c r="N114" s="9">
        <v>3520180480</v>
      </c>
      <c r="O114" s="9">
        <v>1608</v>
      </c>
      <c r="P114" s="9">
        <v>40257860512</v>
      </c>
      <c r="Q114" s="9">
        <v>594</v>
      </c>
      <c r="R114" s="9">
        <v>6204346995</v>
      </c>
      <c r="S114" s="9">
        <v>692</v>
      </c>
      <c r="T114" s="9">
        <v>16076115211</v>
      </c>
      <c r="U114" s="9">
        <v>1445</v>
      </c>
      <c r="V114" s="9">
        <v>19436353925</v>
      </c>
      <c r="W114" s="9">
        <v>195</v>
      </c>
      <c r="X114" s="9">
        <v>3409230979</v>
      </c>
      <c r="Y114" s="9">
        <v>207</v>
      </c>
      <c r="Z114" s="15">
        <v>1652599816</v>
      </c>
      <c r="AB114" s="48"/>
      <c r="AC114" s="48"/>
      <c r="AD114" s="48"/>
    </row>
    <row r="115" spans="2:30" ht="15" customHeight="1" x14ac:dyDescent="0.3">
      <c r="B115" s="8" t="s">
        <v>301</v>
      </c>
      <c r="C115" s="9">
        <v>895</v>
      </c>
      <c r="D115" s="9">
        <v>17877508402</v>
      </c>
      <c r="E115" s="9">
        <v>667</v>
      </c>
      <c r="F115" s="9">
        <v>11077859078</v>
      </c>
      <c r="G115" s="9">
        <v>944</v>
      </c>
      <c r="H115" s="9">
        <v>27072802304</v>
      </c>
      <c r="I115" s="9">
        <v>2735</v>
      </c>
      <c r="J115" s="9">
        <v>47784661137</v>
      </c>
      <c r="K115" s="9">
        <v>934</v>
      </c>
      <c r="L115" s="9">
        <v>17166130785</v>
      </c>
      <c r="M115" s="9">
        <v>483</v>
      </c>
      <c r="N115" s="9">
        <v>4783424688</v>
      </c>
      <c r="O115" s="9">
        <v>1505</v>
      </c>
      <c r="P115" s="9">
        <v>47067417219</v>
      </c>
      <c r="Q115" s="9">
        <v>566</v>
      </c>
      <c r="R115" s="9">
        <v>6357231951</v>
      </c>
      <c r="S115" s="9">
        <v>681</v>
      </c>
      <c r="T115" s="9">
        <v>9771645242</v>
      </c>
      <c r="U115" s="9">
        <v>1353</v>
      </c>
      <c r="V115" s="9">
        <v>18168113674</v>
      </c>
      <c r="W115" s="9">
        <v>186</v>
      </c>
      <c r="X115" s="9">
        <v>3313854396</v>
      </c>
      <c r="Y115" s="9">
        <v>249</v>
      </c>
      <c r="Z115" s="15">
        <v>3973423545</v>
      </c>
      <c r="AB115" s="48"/>
      <c r="AC115" s="48"/>
      <c r="AD115" s="48"/>
    </row>
    <row r="116" spans="2:30" ht="15" customHeight="1" x14ac:dyDescent="0.3">
      <c r="B116" s="8" t="s">
        <v>306</v>
      </c>
      <c r="C116" s="9">
        <v>799</v>
      </c>
      <c r="D116" s="9">
        <v>19566773465</v>
      </c>
      <c r="E116" s="9">
        <v>577</v>
      </c>
      <c r="F116" s="9">
        <v>8899294097</v>
      </c>
      <c r="G116" s="9">
        <v>692</v>
      </c>
      <c r="H116" s="9">
        <v>17623066785</v>
      </c>
      <c r="I116" s="9">
        <v>2018</v>
      </c>
      <c r="J116" s="9">
        <v>35022753702</v>
      </c>
      <c r="K116" s="9">
        <v>731</v>
      </c>
      <c r="L116" s="9">
        <v>9488820756</v>
      </c>
      <c r="M116" s="9">
        <v>304</v>
      </c>
      <c r="N116" s="9">
        <v>4539030690</v>
      </c>
      <c r="O116" s="9">
        <v>1151</v>
      </c>
      <c r="P116" s="9">
        <v>32557540536</v>
      </c>
      <c r="Q116" s="9">
        <v>538</v>
      </c>
      <c r="R116" s="9">
        <v>5984037283</v>
      </c>
      <c r="S116" s="9">
        <v>481</v>
      </c>
      <c r="T116" s="9">
        <v>6848596408</v>
      </c>
      <c r="U116" s="9">
        <v>1446</v>
      </c>
      <c r="V116" s="9">
        <v>26140096710</v>
      </c>
      <c r="W116" s="9">
        <v>138</v>
      </c>
      <c r="X116" s="9">
        <v>2099860004</v>
      </c>
      <c r="Y116" s="9">
        <v>288</v>
      </c>
      <c r="Z116" s="15">
        <v>3078448637</v>
      </c>
      <c r="AB116" s="48"/>
      <c r="AC116" s="48"/>
      <c r="AD116" s="48"/>
    </row>
    <row r="117" spans="2:30" ht="15" customHeight="1" x14ac:dyDescent="0.3">
      <c r="B117" s="8" t="s">
        <v>307</v>
      </c>
      <c r="C117" s="9">
        <v>1074</v>
      </c>
      <c r="D117" s="9">
        <v>28385177030</v>
      </c>
      <c r="E117" s="9">
        <v>763</v>
      </c>
      <c r="F117" s="9">
        <v>13999975314</v>
      </c>
      <c r="G117" s="9">
        <v>940</v>
      </c>
      <c r="H117" s="9">
        <v>26315746494</v>
      </c>
      <c r="I117" s="9">
        <v>2720</v>
      </c>
      <c r="J117" s="9">
        <v>43810095176</v>
      </c>
      <c r="K117" s="9">
        <v>1030</v>
      </c>
      <c r="L117" s="9">
        <v>19948836261</v>
      </c>
      <c r="M117" s="9">
        <v>321</v>
      </c>
      <c r="N117" s="9">
        <v>3907390792</v>
      </c>
      <c r="O117" s="9">
        <v>1636</v>
      </c>
      <c r="P117" s="9">
        <v>51649764523</v>
      </c>
      <c r="Q117" s="9">
        <v>636</v>
      </c>
      <c r="R117" s="9">
        <v>5584983260</v>
      </c>
      <c r="S117" s="9">
        <v>774</v>
      </c>
      <c r="T117" s="9">
        <v>11644411196</v>
      </c>
      <c r="U117" s="9">
        <v>2185</v>
      </c>
      <c r="V117" s="9">
        <v>36123415609</v>
      </c>
      <c r="W117" s="9">
        <v>246</v>
      </c>
      <c r="X117" s="9">
        <v>2580985345</v>
      </c>
      <c r="Y117" s="9">
        <v>239</v>
      </c>
      <c r="Z117" s="15">
        <v>9752450777</v>
      </c>
      <c r="AB117" s="48"/>
      <c r="AC117" s="48"/>
      <c r="AD117" s="48"/>
    </row>
    <row r="118" spans="2:30" ht="15" customHeight="1" x14ac:dyDescent="0.3">
      <c r="B118" s="8" t="s">
        <v>308</v>
      </c>
      <c r="C118" s="9">
        <v>847</v>
      </c>
      <c r="D118" s="9">
        <v>23078012471</v>
      </c>
      <c r="E118" s="9">
        <v>655</v>
      </c>
      <c r="F118" s="9">
        <v>11304567008</v>
      </c>
      <c r="G118" s="9">
        <v>785</v>
      </c>
      <c r="H118" s="9">
        <v>18495700725</v>
      </c>
      <c r="I118" s="9">
        <v>2134</v>
      </c>
      <c r="J118" s="9">
        <v>35654862220</v>
      </c>
      <c r="K118" s="9">
        <v>769</v>
      </c>
      <c r="L118" s="9">
        <v>10104020884</v>
      </c>
      <c r="M118" s="9">
        <v>338</v>
      </c>
      <c r="N118" s="9">
        <v>5509166303</v>
      </c>
      <c r="O118" s="9">
        <v>1275</v>
      </c>
      <c r="P118" s="9">
        <v>37759336387</v>
      </c>
      <c r="Q118" s="9">
        <v>517</v>
      </c>
      <c r="R118" s="9">
        <v>5204529402</v>
      </c>
      <c r="S118" s="9">
        <v>493</v>
      </c>
      <c r="T118" s="9">
        <v>5260436274</v>
      </c>
      <c r="U118" s="9">
        <v>1502</v>
      </c>
      <c r="V118" s="9">
        <v>18951681717</v>
      </c>
      <c r="W118" s="9">
        <v>140</v>
      </c>
      <c r="X118" s="9">
        <v>2025864374</v>
      </c>
      <c r="Y118" s="9">
        <v>260</v>
      </c>
      <c r="Z118" s="15">
        <v>5241653272</v>
      </c>
      <c r="AB118" s="48"/>
      <c r="AC118" s="48"/>
      <c r="AD118" s="48"/>
    </row>
    <row r="119" spans="2:30" ht="15" customHeight="1" x14ac:dyDescent="0.3">
      <c r="B119" s="8" t="s">
        <v>309</v>
      </c>
      <c r="C119" s="9">
        <v>698</v>
      </c>
      <c r="D119" s="9">
        <v>13635231869</v>
      </c>
      <c r="E119" s="9">
        <v>555</v>
      </c>
      <c r="F119" s="9">
        <v>13470188920</v>
      </c>
      <c r="G119" s="9">
        <v>662</v>
      </c>
      <c r="H119" s="9">
        <v>15272604973</v>
      </c>
      <c r="I119" s="9">
        <v>2011</v>
      </c>
      <c r="J119" s="9">
        <v>37950163178</v>
      </c>
      <c r="K119" s="9">
        <v>734</v>
      </c>
      <c r="L119" s="9">
        <v>10881688563</v>
      </c>
      <c r="M119" s="9">
        <v>287</v>
      </c>
      <c r="N119" s="9">
        <v>3787399615</v>
      </c>
      <c r="O119" s="9">
        <v>1204</v>
      </c>
      <c r="P119" s="9">
        <v>32610383110</v>
      </c>
      <c r="Q119" s="9">
        <v>480</v>
      </c>
      <c r="R119" s="9">
        <v>6838955374</v>
      </c>
      <c r="S119" s="9">
        <v>526</v>
      </c>
      <c r="T119" s="9">
        <v>5756986911</v>
      </c>
      <c r="U119" s="9">
        <v>1188</v>
      </c>
      <c r="V119" s="9">
        <v>17352890549</v>
      </c>
      <c r="W119" s="9">
        <v>97</v>
      </c>
      <c r="X119" s="9">
        <v>1487970468</v>
      </c>
      <c r="Y119" s="9">
        <v>253</v>
      </c>
      <c r="Z119" s="15">
        <v>4238590544</v>
      </c>
      <c r="AB119" s="48"/>
      <c r="AC119" s="48"/>
      <c r="AD119" s="48"/>
    </row>
    <row r="120" spans="2:30" ht="15" customHeight="1" x14ac:dyDescent="0.3">
      <c r="B120" s="8" t="s">
        <v>314</v>
      </c>
      <c r="C120" s="9">
        <v>762</v>
      </c>
      <c r="D120" s="9">
        <v>16164943198</v>
      </c>
      <c r="E120" s="9">
        <v>556</v>
      </c>
      <c r="F120" s="9">
        <v>13587787943</v>
      </c>
      <c r="G120" s="9">
        <v>845</v>
      </c>
      <c r="H120" s="9">
        <v>28916452818</v>
      </c>
      <c r="I120" s="9">
        <v>2322</v>
      </c>
      <c r="J120" s="9">
        <v>42061872895</v>
      </c>
      <c r="K120" s="9">
        <v>922</v>
      </c>
      <c r="L120" s="9">
        <v>20425145889</v>
      </c>
      <c r="M120" s="9">
        <v>349</v>
      </c>
      <c r="N120" s="9">
        <v>8933000798</v>
      </c>
      <c r="O120" s="9">
        <v>1223</v>
      </c>
      <c r="P120" s="9">
        <v>36146586172</v>
      </c>
      <c r="Q120" s="9">
        <v>556</v>
      </c>
      <c r="R120" s="9">
        <v>4970811912</v>
      </c>
      <c r="S120" s="9">
        <v>629</v>
      </c>
      <c r="T120" s="9">
        <v>6704725235</v>
      </c>
      <c r="U120" s="9">
        <v>1193</v>
      </c>
      <c r="V120" s="9">
        <v>15069876789</v>
      </c>
      <c r="W120" s="9">
        <v>86</v>
      </c>
      <c r="X120" s="9">
        <v>1073879588</v>
      </c>
      <c r="Y120" s="9">
        <v>164</v>
      </c>
      <c r="Z120" s="15">
        <v>2289989576</v>
      </c>
      <c r="AB120" s="48"/>
      <c r="AC120" s="48"/>
      <c r="AD120" s="48"/>
    </row>
    <row r="121" spans="2:30" ht="15" customHeight="1" x14ac:dyDescent="0.3">
      <c r="B121" s="8" t="s">
        <v>315</v>
      </c>
      <c r="C121" s="9">
        <v>766</v>
      </c>
      <c r="D121" s="9">
        <v>18266606538</v>
      </c>
      <c r="E121" s="9">
        <v>538</v>
      </c>
      <c r="F121" s="9">
        <v>8999941471</v>
      </c>
      <c r="G121" s="9">
        <v>807</v>
      </c>
      <c r="H121" s="9">
        <v>21170379573</v>
      </c>
      <c r="I121" s="9">
        <v>2314</v>
      </c>
      <c r="J121" s="9">
        <v>43270655601</v>
      </c>
      <c r="K121" s="9">
        <v>821</v>
      </c>
      <c r="L121" s="9">
        <v>18614571965</v>
      </c>
      <c r="M121" s="9">
        <v>296</v>
      </c>
      <c r="N121" s="9">
        <v>4649586591</v>
      </c>
      <c r="O121" s="9">
        <v>1136</v>
      </c>
      <c r="P121" s="9">
        <v>31328809410</v>
      </c>
      <c r="Q121" s="9">
        <v>543</v>
      </c>
      <c r="R121" s="9">
        <v>7267783354</v>
      </c>
      <c r="S121" s="9">
        <v>583</v>
      </c>
      <c r="T121" s="9">
        <v>5417577847</v>
      </c>
      <c r="U121" s="9">
        <v>1372</v>
      </c>
      <c r="V121" s="9">
        <v>19567285327</v>
      </c>
      <c r="W121" s="9">
        <v>129</v>
      </c>
      <c r="X121" s="9">
        <v>1670018280</v>
      </c>
      <c r="Y121" s="9">
        <v>129</v>
      </c>
      <c r="Z121" s="15">
        <v>1821158980</v>
      </c>
      <c r="AB121" s="48"/>
      <c r="AC121" s="48"/>
      <c r="AD121" s="48"/>
    </row>
    <row r="122" spans="2:30" ht="15" customHeight="1" x14ac:dyDescent="0.3">
      <c r="B122" s="8" t="s">
        <v>316</v>
      </c>
      <c r="C122" s="9">
        <v>582</v>
      </c>
      <c r="D122" s="9">
        <v>14773792370</v>
      </c>
      <c r="E122" s="9">
        <v>645</v>
      </c>
      <c r="F122" s="9">
        <v>10789182062</v>
      </c>
      <c r="G122" s="9">
        <v>1031</v>
      </c>
      <c r="H122" s="9">
        <v>27349227584</v>
      </c>
      <c r="I122" s="9">
        <v>2237</v>
      </c>
      <c r="J122" s="9">
        <v>41506960102</v>
      </c>
      <c r="K122" s="9">
        <v>924</v>
      </c>
      <c r="L122" s="9">
        <v>11502645343</v>
      </c>
      <c r="M122" s="9">
        <v>328</v>
      </c>
      <c r="N122" s="9">
        <v>3805402727</v>
      </c>
      <c r="O122" s="9">
        <v>1167</v>
      </c>
      <c r="P122" s="9">
        <v>36481598670</v>
      </c>
      <c r="Q122" s="9">
        <v>543</v>
      </c>
      <c r="R122" s="9">
        <v>5376239322</v>
      </c>
      <c r="S122" s="9">
        <v>586</v>
      </c>
      <c r="T122" s="9">
        <v>5510065084</v>
      </c>
      <c r="U122" s="9">
        <v>1138</v>
      </c>
      <c r="V122" s="9">
        <v>17133584026</v>
      </c>
      <c r="W122" s="9">
        <v>61</v>
      </c>
      <c r="X122" s="9">
        <v>952099240</v>
      </c>
      <c r="Y122" s="9">
        <v>218</v>
      </c>
      <c r="Z122" s="15">
        <v>3258682104</v>
      </c>
      <c r="AB122" s="48"/>
      <c r="AC122" s="48"/>
      <c r="AD122" s="48"/>
    </row>
    <row r="123" spans="2:30" ht="15" customHeight="1" x14ac:dyDescent="0.3">
      <c r="B123" s="8" t="s">
        <v>317</v>
      </c>
      <c r="C123" s="9">
        <v>520</v>
      </c>
      <c r="D123" s="9">
        <v>10991356968</v>
      </c>
      <c r="E123" s="9">
        <v>509</v>
      </c>
      <c r="F123" s="9">
        <v>22291124208</v>
      </c>
      <c r="G123" s="9">
        <v>905</v>
      </c>
      <c r="H123" s="9">
        <v>18869199874</v>
      </c>
      <c r="I123" s="9">
        <v>1908</v>
      </c>
      <c r="J123" s="9">
        <v>38640017003</v>
      </c>
      <c r="K123" s="9">
        <v>852</v>
      </c>
      <c r="L123" s="9">
        <v>17288295452</v>
      </c>
      <c r="M123" s="9">
        <v>354</v>
      </c>
      <c r="N123" s="9">
        <v>4233457936</v>
      </c>
      <c r="O123" s="9">
        <v>1247</v>
      </c>
      <c r="P123" s="9">
        <v>28291254285</v>
      </c>
      <c r="Q123" s="9">
        <v>473</v>
      </c>
      <c r="R123" s="9">
        <v>4133309777</v>
      </c>
      <c r="S123" s="9">
        <v>508</v>
      </c>
      <c r="T123" s="9">
        <v>6499510861</v>
      </c>
      <c r="U123" s="9">
        <v>881</v>
      </c>
      <c r="V123" s="9">
        <v>15289150075</v>
      </c>
      <c r="W123" s="9">
        <v>172</v>
      </c>
      <c r="X123" s="9">
        <v>3167893788</v>
      </c>
      <c r="Y123" s="9">
        <v>198</v>
      </c>
      <c r="Z123" s="15">
        <v>2276829389</v>
      </c>
      <c r="AB123" s="48"/>
      <c r="AC123" s="48"/>
      <c r="AD123" s="48"/>
    </row>
    <row r="124" spans="2:30" ht="15" customHeight="1" x14ac:dyDescent="0.3">
      <c r="B124" s="8" t="s">
        <v>318</v>
      </c>
      <c r="C124" s="9">
        <v>736</v>
      </c>
      <c r="D124" s="9">
        <v>16458354100</v>
      </c>
      <c r="E124" s="9">
        <v>580</v>
      </c>
      <c r="F124" s="9">
        <v>11674703083</v>
      </c>
      <c r="G124" s="9">
        <v>944</v>
      </c>
      <c r="H124" s="9">
        <v>24161661240</v>
      </c>
      <c r="I124" s="9">
        <v>2166</v>
      </c>
      <c r="J124" s="9">
        <v>32078389619</v>
      </c>
      <c r="K124" s="9">
        <v>910</v>
      </c>
      <c r="L124" s="9">
        <v>12017594719</v>
      </c>
      <c r="M124" s="9">
        <v>304</v>
      </c>
      <c r="N124" s="9">
        <v>3994913593</v>
      </c>
      <c r="O124" s="9">
        <v>1201</v>
      </c>
      <c r="P124" s="9">
        <v>32588881672</v>
      </c>
      <c r="Q124" s="9">
        <v>528</v>
      </c>
      <c r="R124" s="9">
        <v>4487472082</v>
      </c>
      <c r="S124" s="9">
        <v>635</v>
      </c>
      <c r="T124" s="9">
        <v>7750746610</v>
      </c>
      <c r="U124" s="9">
        <v>1151</v>
      </c>
      <c r="V124" s="9">
        <v>22244832375</v>
      </c>
      <c r="W124" s="9">
        <v>156</v>
      </c>
      <c r="X124" s="9">
        <v>3295091395</v>
      </c>
      <c r="Y124" s="9">
        <v>176</v>
      </c>
      <c r="Z124" s="15">
        <v>3076691212</v>
      </c>
      <c r="AB124" s="48"/>
      <c r="AC124" s="48"/>
      <c r="AD124" s="48"/>
    </row>
    <row r="125" spans="2:30" ht="15" customHeight="1" x14ac:dyDescent="0.3">
      <c r="B125" s="8" t="s">
        <v>319</v>
      </c>
      <c r="C125" s="9">
        <v>698</v>
      </c>
      <c r="D125" s="9">
        <v>18396673286</v>
      </c>
      <c r="E125" s="9">
        <v>457</v>
      </c>
      <c r="F125" s="9">
        <v>8478036688</v>
      </c>
      <c r="G125" s="9">
        <v>933</v>
      </c>
      <c r="H125" s="9">
        <v>36589448151</v>
      </c>
      <c r="I125" s="9">
        <v>2006</v>
      </c>
      <c r="J125" s="9">
        <v>36457965396</v>
      </c>
      <c r="K125" s="9">
        <v>792</v>
      </c>
      <c r="L125" s="9">
        <v>15899270517</v>
      </c>
      <c r="M125" s="9">
        <v>383</v>
      </c>
      <c r="N125" s="9">
        <v>5801578477</v>
      </c>
      <c r="O125" s="9">
        <v>1132</v>
      </c>
      <c r="P125" s="9">
        <v>28890234228</v>
      </c>
      <c r="Q125" s="9">
        <v>488</v>
      </c>
      <c r="R125" s="9">
        <v>4745086674</v>
      </c>
      <c r="S125" s="9">
        <v>583</v>
      </c>
      <c r="T125" s="9">
        <v>7357832143</v>
      </c>
      <c r="U125" s="9">
        <v>1201</v>
      </c>
      <c r="V125" s="9">
        <v>18889392484</v>
      </c>
      <c r="W125" s="9">
        <v>125</v>
      </c>
      <c r="X125" s="9">
        <v>1488607571</v>
      </c>
      <c r="Y125" s="9">
        <v>165</v>
      </c>
      <c r="Z125" s="15">
        <v>3752144024</v>
      </c>
      <c r="AB125" s="48"/>
      <c r="AC125" s="48"/>
      <c r="AD125" s="48"/>
    </row>
    <row r="126" spans="2:30" ht="15" customHeight="1" x14ac:dyDescent="0.3">
      <c r="B126" s="8" t="s">
        <v>320</v>
      </c>
      <c r="C126" s="9">
        <v>748</v>
      </c>
      <c r="D126" s="9">
        <v>18029431885</v>
      </c>
      <c r="E126" s="9">
        <v>452</v>
      </c>
      <c r="F126" s="9">
        <v>7348564119</v>
      </c>
      <c r="G126" s="9">
        <v>747</v>
      </c>
      <c r="H126" s="9">
        <v>19833948121</v>
      </c>
      <c r="I126" s="9">
        <v>2032</v>
      </c>
      <c r="J126" s="9">
        <v>36934042058</v>
      </c>
      <c r="K126" s="9">
        <v>857</v>
      </c>
      <c r="L126" s="9">
        <v>13022419341</v>
      </c>
      <c r="M126" s="9">
        <v>292</v>
      </c>
      <c r="N126" s="9">
        <v>2675701230</v>
      </c>
      <c r="O126" s="9">
        <v>1323</v>
      </c>
      <c r="P126" s="9">
        <v>30811512806</v>
      </c>
      <c r="Q126" s="9">
        <v>567</v>
      </c>
      <c r="R126" s="9">
        <v>5704264379</v>
      </c>
      <c r="S126" s="9">
        <v>525</v>
      </c>
      <c r="T126" s="9">
        <v>8040304838</v>
      </c>
      <c r="U126" s="9">
        <v>1316</v>
      </c>
      <c r="V126" s="9">
        <v>18028167689</v>
      </c>
      <c r="W126" s="9">
        <v>84</v>
      </c>
      <c r="X126" s="9">
        <v>1227000627</v>
      </c>
      <c r="Y126" s="9">
        <v>186</v>
      </c>
      <c r="Z126" s="15">
        <v>3008737031</v>
      </c>
      <c r="AB126" s="48"/>
      <c r="AC126" s="48"/>
      <c r="AD126" s="48"/>
    </row>
    <row r="127" spans="2:30" ht="15" customHeight="1" x14ac:dyDescent="0.3">
      <c r="B127" s="8" t="s">
        <v>343</v>
      </c>
      <c r="C127" s="9">
        <v>736</v>
      </c>
      <c r="D127" s="9">
        <v>24616701249</v>
      </c>
      <c r="E127" s="9">
        <v>614</v>
      </c>
      <c r="F127" s="9">
        <v>11934070743</v>
      </c>
      <c r="G127" s="9">
        <v>889</v>
      </c>
      <c r="H127" s="9">
        <v>27978788630</v>
      </c>
      <c r="I127" s="9">
        <v>2554</v>
      </c>
      <c r="J127" s="9">
        <v>47113403295</v>
      </c>
      <c r="K127" s="9">
        <v>886</v>
      </c>
      <c r="L127" s="9">
        <v>14027043638</v>
      </c>
      <c r="M127" s="9">
        <v>541</v>
      </c>
      <c r="N127" s="9">
        <v>7862169099</v>
      </c>
      <c r="O127" s="9">
        <v>1245</v>
      </c>
      <c r="P127" s="9">
        <v>33685756188</v>
      </c>
      <c r="Q127" s="9">
        <v>550</v>
      </c>
      <c r="R127" s="9">
        <v>7388706854</v>
      </c>
      <c r="S127" s="9">
        <v>579</v>
      </c>
      <c r="T127" s="9">
        <v>14042325628</v>
      </c>
      <c r="U127" s="9">
        <v>1449</v>
      </c>
      <c r="V127" s="9">
        <v>22292523032</v>
      </c>
      <c r="W127" s="9">
        <v>143</v>
      </c>
      <c r="X127" s="9">
        <v>2161916394</v>
      </c>
      <c r="Y127" s="9">
        <v>240</v>
      </c>
      <c r="Z127" s="15">
        <v>3887254560</v>
      </c>
      <c r="AB127" s="48"/>
      <c r="AC127" s="48"/>
      <c r="AD127" s="48"/>
    </row>
    <row r="128" spans="2:30" ht="15" customHeight="1" x14ac:dyDescent="0.3">
      <c r="B128" s="8" t="s">
        <v>344</v>
      </c>
      <c r="C128" s="9">
        <v>644</v>
      </c>
      <c r="D128" s="9">
        <v>16012814282</v>
      </c>
      <c r="E128" s="9">
        <v>613</v>
      </c>
      <c r="F128" s="9">
        <v>13101775126</v>
      </c>
      <c r="G128" s="9">
        <v>888</v>
      </c>
      <c r="H128" s="9">
        <v>21195772183</v>
      </c>
      <c r="I128" s="9">
        <v>2114</v>
      </c>
      <c r="J128" s="9">
        <v>39389329902</v>
      </c>
      <c r="K128" s="9">
        <v>803</v>
      </c>
      <c r="L128" s="9">
        <v>12179304631</v>
      </c>
      <c r="M128" s="9">
        <v>400</v>
      </c>
      <c r="N128" s="9">
        <v>5730595342</v>
      </c>
      <c r="O128" s="9">
        <v>1173</v>
      </c>
      <c r="P128" s="9">
        <v>31961084740</v>
      </c>
      <c r="Q128" s="9">
        <v>474</v>
      </c>
      <c r="R128" s="9">
        <v>7677027846</v>
      </c>
      <c r="S128" s="9">
        <v>485</v>
      </c>
      <c r="T128" s="9">
        <v>5364095230</v>
      </c>
      <c r="U128" s="9">
        <v>1356</v>
      </c>
      <c r="V128" s="9">
        <v>29610305893</v>
      </c>
      <c r="W128" s="9">
        <v>156</v>
      </c>
      <c r="X128" s="9">
        <v>2287273258</v>
      </c>
      <c r="Y128" s="9">
        <v>191</v>
      </c>
      <c r="Z128" s="15">
        <v>2150221417</v>
      </c>
      <c r="AB128" s="48"/>
      <c r="AC128" s="48"/>
      <c r="AD128" s="48"/>
    </row>
    <row r="129" spans="2:30" ht="15" customHeight="1" x14ac:dyDescent="0.3">
      <c r="B129" s="8" t="s">
        <v>345</v>
      </c>
      <c r="C129" s="9">
        <v>703</v>
      </c>
      <c r="D129" s="9">
        <v>16954664172</v>
      </c>
      <c r="E129" s="9">
        <v>598</v>
      </c>
      <c r="F129" s="9">
        <v>13132508024</v>
      </c>
      <c r="G129" s="9">
        <v>785</v>
      </c>
      <c r="H129" s="9">
        <v>41100958750</v>
      </c>
      <c r="I129" s="9">
        <v>1956</v>
      </c>
      <c r="J129" s="9">
        <v>32452333177</v>
      </c>
      <c r="K129" s="9">
        <v>759</v>
      </c>
      <c r="L129" s="9">
        <v>16480476574</v>
      </c>
      <c r="M129" s="9">
        <v>248</v>
      </c>
      <c r="N129" s="9">
        <v>2428246933</v>
      </c>
      <c r="O129" s="9">
        <v>1315</v>
      </c>
      <c r="P129" s="9">
        <v>40648758239</v>
      </c>
      <c r="Q129" s="9">
        <v>542</v>
      </c>
      <c r="R129" s="9">
        <v>5461537874</v>
      </c>
      <c r="S129" s="9">
        <v>511</v>
      </c>
      <c r="T129" s="9">
        <v>8061581187</v>
      </c>
      <c r="U129" s="9">
        <v>1494</v>
      </c>
      <c r="V129" s="9">
        <v>29394411592</v>
      </c>
      <c r="W129" s="9">
        <v>100</v>
      </c>
      <c r="X129" s="9">
        <v>1666635952</v>
      </c>
      <c r="Y129" s="9">
        <v>218</v>
      </c>
      <c r="Z129" s="15">
        <v>3371971954</v>
      </c>
      <c r="AB129" s="48"/>
      <c r="AC129" s="48"/>
      <c r="AD129" s="48"/>
    </row>
    <row r="130" spans="2:30" ht="15" customHeight="1" x14ac:dyDescent="0.3">
      <c r="B130" s="8" t="s">
        <v>346</v>
      </c>
      <c r="C130" s="9">
        <v>921</v>
      </c>
      <c r="D130" s="9">
        <v>18915778753</v>
      </c>
      <c r="E130" s="9">
        <v>789</v>
      </c>
      <c r="F130" s="9">
        <v>18432359709</v>
      </c>
      <c r="G130" s="9">
        <v>800</v>
      </c>
      <c r="H130" s="9">
        <v>18286912332</v>
      </c>
      <c r="I130" s="9">
        <v>2165</v>
      </c>
      <c r="J130" s="9">
        <v>33491950462</v>
      </c>
      <c r="K130" s="9">
        <v>911</v>
      </c>
      <c r="L130" s="9">
        <v>13175306738</v>
      </c>
      <c r="M130" s="9">
        <v>340</v>
      </c>
      <c r="N130" s="9">
        <v>3149130074</v>
      </c>
      <c r="O130" s="9">
        <v>1825</v>
      </c>
      <c r="P130" s="9">
        <v>60039526969</v>
      </c>
      <c r="Q130" s="9">
        <v>552</v>
      </c>
      <c r="R130" s="9">
        <v>6463400915</v>
      </c>
      <c r="S130" s="9">
        <v>629</v>
      </c>
      <c r="T130" s="9">
        <v>6968299489</v>
      </c>
      <c r="U130" s="9">
        <v>2206</v>
      </c>
      <c r="V130" s="9">
        <v>50011366053</v>
      </c>
      <c r="W130" s="9">
        <v>196</v>
      </c>
      <c r="X130" s="9">
        <v>4363458291</v>
      </c>
      <c r="Y130" s="9">
        <v>212</v>
      </c>
      <c r="Z130" s="15">
        <v>3976109263</v>
      </c>
      <c r="AB130" s="48"/>
      <c r="AC130" s="48"/>
      <c r="AD130" s="48"/>
    </row>
    <row r="131" spans="2:30" ht="15" customHeight="1" x14ac:dyDescent="0.3">
      <c r="B131" s="8" t="s">
        <v>347</v>
      </c>
      <c r="C131" s="9">
        <v>882</v>
      </c>
      <c r="D131" s="9">
        <v>22215067275</v>
      </c>
      <c r="E131" s="9">
        <v>719</v>
      </c>
      <c r="F131" s="9">
        <v>17911361438</v>
      </c>
      <c r="G131" s="9">
        <v>678</v>
      </c>
      <c r="H131" s="9">
        <v>17449984652</v>
      </c>
      <c r="I131" s="9">
        <v>2037</v>
      </c>
      <c r="J131" s="9">
        <v>32502775002</v>
      </c>
      <c r="K131" s="9">
        <v>802</v>
      </c>
      <c r="L131" s="9">
        <v>11510205322</v>
      </c>
      <c r="M131" s="9">
        <v>265</v>
      </c>
      <c r="N131" s="9">
        <v>3876179371</v>
      </c>
      <c r="O131" s="9">
        <v>1781</v>
      </c>
      <c r="P131" s="9">
        <v>52477724339</v>
      </c>
      <c r="Q131" s="9">
        <v>497</v>
      </c>
      <c r="R131" s="9">
        <v>5509461488</v>
      </c>
      <c r="S131" s="9">
        <v>557</v>
      </c>
      <c r="T131" s="9">
        <v>6691921726</v>
      </c>
      <c r="U131" s="9">
        <v>2534</v>
      </c>
      <c r="V131" s="9">
        <v>41857557229</v>
      </c>
      <c r="W131" s="9">
        <v>246</v>
      </c>
      <c r="X131" s="9">
        <v>4568291444</v>
      </c>
      <c r="Y131" s="9">
        <v>180</v>
      </c>
      <c r="Z131" s="15">
        <v>2004379848</v>
      </c>
      <c r="AB131" s="48"/>
      <c r="AC131" s="48"/>
      <c r="AD131" s="48"/>
    </row>
    <row r="132" spans="2:30" ht="15" customHeight="1" x14ac:dyDescent="0.3">
      <c r="B132" s="8" t="s">
        <v>348</v>
      </c>
      <c r="C132" s="9">
        <v>577</v>
      </c>
      <c r="D132" s="9">
        <v>16529002556</v>
      </c>
      <c r="E132" s="9">
        <v>632</v>
      </c>
      <c r="F132" s="9">
        <v>18571700736</v>
      </c>
      <c r="G132" s="9">
        <v>595</v>
      </c>
      <c r="H132" s="9">
        <v>23440332468</v>
      </c>
      <c r="I132" s="9">
        <v>1618</v>
      </c>
      <c r="J132" s="9">
        <v>25864028583</v>
      </c>
      <c r="K132" s="9">
        <v>820</v>
      </c>
      <c r="L132" s="9">
        <v>14513755825</v>
      </c>
      <c r="M132" s="9">
        <v>257</v>
      </c>
      <c r="N132" s="9">
        <v>2901454150</v>
      </c>
      <c r="O132" s="9">
        <v>1392</v>
      </c>
      <c r="P132" s="9">
        <v>43887415322</v>
      </c>
      <c r="Q132" s="9">
        <v>477</v>
      </c>
      <c r="R132" s="9">
        <v>4981492547</v>
      </c>
      <c r="S132" s="9">
        <v>506</v>
      </c>
      <c r="T132" s="9">
        <v>6711277527</v>
      </c>
      <c r="U132" s="9">
        <v>1771</v>
      </c>
      <c r="V132" s="9">
        <v>25246911615</v>
      </c>
      <c r="W132" s="9">
        <v>145</v>
      </c>
      <c r="X132" s="9">
        <v>4643378572</v>
      </c>
      <c r="Y132" s="9">
        <v>194</v>
      </c>
      <c r="Z132" s="15">
        <v>3121409853</v>
      </c>
      <c r="AB132" s="48"/>
      <c r="AC132" s="48"/>
      <c r="AD132" s="48"/>
    </row>
    <row r="133" spans="2:30" ht="15" customHeight="1" x14ac:dyDescent="0.3">
      <c r="B133" s="8" t="s">
        <v>349</v>
      </c>
      <c r="C133" s="9">
        <v>819</v>
      </c>
      <c r="D133" s="9">
        <v>19301675874</v>
      </c>
      <c r="E133" s="9">
        <v>697</v>
      </c>
      <c r="F133" s="9">
        <v>13070705636</v>
      </c>
      <c r="G133" s="9">
        <v>711</v>
      </c>
      <c r="H133" s="9">
        <v>21849073642</v>
      </c>
      <c r="I133" s="9">
        <v>1993</v>
      </c>
      <c r="J133" s="9">
        <v>38941429657</v>
      </c>
      <c r="K133" s="9">
        <v>939</v>
      </c>
      <c r="L133" s="9">
        <v>14448093476</v>
      </c>
      <c r="M133" s="9">
        <v>280</v>
      </c>
      <c r="N133" s="9">
        <v>3911577094</v>
      </c>
      <c r="O133" s="9">
        <v>1451</v>
      </c>
      <c r="P133" s="9">
        <v>42768610470</v>
      </c>
      <c r="Q133" s="9">
        <v>575</v>
      </c>
      <c r="R133" s="9">
        <v>8056968381</v>
      </c>
      <c r="S133" s="9">
        <v>623</v>
      </c>
      <c r="T133" s="9">
        <v>9811617322</v>
      </c>
      <c r="U133" s="9">
        <v>1507</v>
      </c>
      <c r="V133" s="9">
        <v>25219916886</v>
      </c>
      <c r="W133" s="9">
        <v>150</v>
      </c>
      <c r="X133" s="9">
        <v>3659466704</v>
      </c>
      <c r="Y133" s="9">
        <v>119</v>
      </c>
      <c r="Z133" s="15">
        <v>1563746030</v>
      </c>
      <c r="AB133" s="48"/>
      <c r="AC133" s="48"/>
      <c r="AD133" s="48"/>
    </row>
    <row r="134" spans="2:30" ht="15" customHeight="1" x14ac:dyDescent="0.3">
      <c r="B134" s="8" t="s">
        <v>350</v>
      </c>
      <c r="C134" s="9">
        <v>1070</v>
      </c>
      <c r="D134" s="9">
        <v>19712435969</v>
      </c>
      <c r="E134" s="9">
        <v>475</v>
      </c>
      <c r="F134" s="9">
        <v>9995002060</v>
      </c>
      <c r="G134" s="9">
        <v>613</v>
      </c>
      <c r="H134" s="9">
        <v>17164315546</v>
      </c>
      <c r="I134" s="9">
        <v>1742</v>
      </c>
      <c r="J134" s="9">
        <v>35423770657</v>
      </c>
      <c r="K134" s="9">
        <v>968</v>
      </c>
      <c r="L134" s="9">
        <v>14812106946</v>
      </c>
      <c r="M134" s="9">
        <v>320</v>
      </c>
      <c r="N134" s="9">
        <v>11586403909</v>
      </c>
      <c r="O134" s="9">
        <v>1132</v>
      </c>
      <c r="P134" s="9">
        <v>35584753227</v>
      </c>
      <c r="Q134" s="9">
        <v>474</v>
      </c>
      <c r="R134" s="9">
        <v>5604541499</v>
      </c>
      <c r="S134" s="9">
        <v>583</v>
      </c>
      <c r="T134" s="9">
        <v>8174116388</v>
      </c>
      <c r="U134" s="9">
        <v>1284</v>
      </c>
      <c r="V134" s="9">
        <v>21906397451</v>
      </c>
      <c r="W134" s="9">
        <v>130</v>
      </c>
      <c r="X134" s="9">
        <v>2487545838</v>
      </c>
      <c r="Y134" s="9">
        <v>76</v>
      </c>
      <c r="Z134" s="15">
        <v>3440622205</v>
      </c>
      <c r="AB134" s="48"/>
      <c r="AC134" s="48"/>
      <c r="AD134" s="48"/>
    </row>
    <row r="135" spans="2:30" ht="15" customHeight="1" x14ac:dyDescent="0.3">
      <c r="B135" s="8" t="s">
        <v>351</v>
      </c>
      <c r="C135" s="9">
        <v>846</v>
      </c>
      <c r="D135" s="9">
        <v>25583557825</v>
      </c>
      <c r="E135" s="9">
        <v>481</v>
      </c>
      <c r="F135" s="9">
        <v>12393935583</v>
      </c>
      <c r="G135" s="9">
        <v>551</v>
      </c>
      <c r="H135" s="9">
        <v>13816359589</v>
      </c>
      <c r="I135" s="9">
        <v>1713</v>
      </c>
      <c r="J135" s="9">
        <v>44939097706</v>
      </c>
      <c r="K135" s="9">
        <v>812</v>
      </c>
      <c r="L135" s="9">
        <v>11177254553</v>
      </c>
      <c r="M135" s="9">
        <v>332</v>
      </c>
      <c r="N135" s="9">
        <v>2884856278</v>
      </c>
      <c r="O135" s="9">
        <v>987</v>
      </c>
      <c r="P135" s="9">
        <v>31499700961</v>
      </c>
      <c r="Q135" s="9">
        <v>455</v>
      </c>
      <c r="R135" s="9">
        <v>4404074242</v>
      </c>
      <c r="S135" s="9">
        <v>521</v>
      </c>
      <c r="T135" s="9">
        <v>10707551582</v>
      </c>
      <c r="U135" s="9">
        <v>1382</v>
      </c>
      <c r="V135" s="9">
        <v>21549999154</v>
      </c>
      <c r="W135" s="9">
        <v>188</v>
      </c>
      <c r="X135" s="9">
        <v>3895633652</v>
      </c>
      <c r="Y135" s="9">
        <v>153</v>
      </c>
      <c r="Z135" s="15">
        <v>1321616998</v>
      </c>
      <c r="AB135" s="48"/>
      <c r="AC135" s="48"/>
      <c r="AD135" s="48"/>
    </row>
    <row r="136" spans="2:30" ht="15" customHeight="1" x14ac:dyDescent="0.3">
      <c r="B136" s="8" t="s">
        <v>356</v>
      </c>
      <c r="C136" s="9">
        <v>903</v>
      </c>
      <c r="D136" s="9">
        <v>22861246725</v>
      </c>
      <c r="E136" s="9">
        <v>736</v>
      </c>
      <c r="F136" s="9">
        <v>15583890324</v>
      </c>
      <c r="G136" s="9">
        <v>729</v>
      </c>
      <c r="H136" s="9">
        <v>22604600811</v>
      </c>
      <c r="I136" s="9">
        <v>2050</v>
      </c>
      <c r="J136" s="9">
        <v>38772812463</v>
      </c>
      <c r="K136" s="9">
        <v>993</v>
      </c>
      <c r="L136" s="9">
        <v>16352995468</v>
      </c>
      <c r="M136" s="9">
        <v>289</v>
      </c>
      <c r="N136" s="9">
        <v>2522512888</v>
      </c>
      <c r="O136" s="9">
        <v>1272</v>
      </c>
      <c r="P136" s="9">
        <v>34438611793</v>
      </c>
      <c r="Q136" s="9">
        <v>554</v>
      </c>
      <c r="R136" s="9">
        <v>5597020971</v>
      </c>
      <c r="S136" s="9">
        <v>731</v>
      </c>
      <c r="T136" s="9">
        <v>8909088630</v>
      </c>
      <c r="U136" s="9">
        <v>1756</v>
      </c>
      <c r="V136" s="9">
        <v>27758985504</v>
      </c>
      <c r="W136" s="9">
        <v>243</v>
      </c>
      <c r="X136" s="9">
        <v>7097921683</v>
      </c>
      <c r="Y136" s="9">
        <v>177</v>
      </c>
      <c r="Z136" s="15">
        <v>3426476759</v>
      </c>
      <c r="AB136" s="48"/>
      <c r="AC136" s="48"/>
      <c r="AD136" s="48"/>
    </row>
    <row r="137" spans="2:30" ht="15" customHeight="1" x14ac:dyDescent="0.3">
      <c r="B137" s="8" t="s">
        <v>360</v>
      </c>
      <c r="C137" s="9">
        <v>711</v>
      </c>
      <c r="D137" s="9">
        <v>20003177614</v>
      </c>
      <c r="E137" s="9">
        <v>645</v>
      </c>
      <c r="F137" s="9">
        <v>14553393821</v>
      </c>
      <c r="G137" s="9">
        <v>607</v>
      </c>
      <c r="H137" s="9">
        <v>16020975249</v>
      </c>
      <c r="I137" s="9">
        <v>1825</v>
      </c>
      <c r="J137" s="9">
        <v>39310354129</v>
      </c>
      <c r="K137" s="9">
        <v>798</v>
      </c>
      <c r="L137" s="9">
        <v>14351691258</v>
      </c>
      <c r="M137" s="9">
        <v>277</v>
      </c>
      <c r="N137" s="9">
        <v>5709624359</v>
      </c>
      <c r="O137" s="9">
        <v>1157</v>
      </c>
      <c r="P137" s="9">
        <v>30704753669</v>
      </c>
      <c r="Q137" s="9">
        <v>495</v>
      </c>
      <c r="R137" s="9">
        <v>4229997616</v>
      </c>
      <c r="S137" s="9">
        <v>657</v>
      </c>
      <c r="T137" s="9">
        <v>10272282175</v>
      </c>
      <c r="U137" s="9">
        <v>1675</v>
      </c>
      <c r="V137" s="9">
        <v>26362530302</v>
      </c>
      <c r="W137" s="9">
        <v>92</v>
      </c>
      <c r="X137" s="9">
        <v>3728328397</v>
      </c>
      <c r="Y137" s="9">
        <v>139</v>
      </c>
      <c r="Z137" s="15">
        <v>4624996135</v>
      </c>
      <c r="AB137" s="48"/>
      <c r="AC137" s="48"/>
      <c r="AD137" s="48"/>
    </row>
    <row r="138" spans="2:30" ht="15" customHeight="1" x14ac:dyDescent="0.3">
      <c r="B138" s="8" t="s">
        <v>376</v>
      </c>
      <c r="C138" s="9">
        <v>633</v>
      </c>
      <c r="D138" s="9">
        <v>22277553115</v>
      </c>
      <c r="E138" s="9">
        <v>582</v>
      </c>
      <c r="F138" s="9">
        <v>12991372799</v>
      </c>
      <c r="G138" s="9">
        <v>609</v>
      </c>
      <c r="H138" s="9">
        <v>19364767873</v>
      </c>
      <c r="I138" s="9">
        <v>1898</v>
      </c>
      <c r="J138" s="9">
        <v>47531084808</v>
      </c>
      <c r="K138" s="9">
        <v>947</v>
      </c>
      <c r="L138" s="9">
        <v>16055692154</v>
      </c>
      <c r="M138" s="9">
        <v>263</v>
      </c>
      <c r="N138" s="9">
        <v>4368073808</v>
      </c>
      <c r="O138" s="9">
        <v>1181</v>
      </c>
      <c r="P138" s="9">
        <v>35853389578</v>
      </c>
      <c r="Q138" s="9">
        <v>517</v>
      </c>
      <c r="R138" s="9">
        <v>5839073109</v>
      </c>
      <c r="S138" s="9">
        <v>571</v>
      </c>
      <c r="T138" s="9">
        <v>8235440352</v>
      </c>
      <c r="U138" s="9">
        <v>1718</v>
      </c>
      <c r="V138" s="9">
        <v>23938511339</v>
      </c>
      <c r="W138" s="9">
        <v>108</v>
      </c>
      <c r="X138" s="9">
        <v>3011858180</v>
      </c>
      <c r="Y138" s="9">
        <v>144</v>
      </c>
      <c r="Z138" s="15">
        <v>5398175430</v>
      </c>
      <c r="AB138" s="48"/>
      <c r="AC138" s="48"/>
      <c r="AD138" s="48"/>
    </row>
    <row r="139" spans="2:30" ht="15" customHeight="1" x14ac:dyDescent="0.3">
      <c r="B139" s="8" t="s">
        <v>377</v>
      </c>
      <c r="C139" s="9">
        <v>667</v>
      </c>
      <c r="D139" s="9">
        <v>35548745325</v>
      </c>
      <c r="E139" s="9">
        <v>636</v>
      </c>
      <c r="F139" s="9">
        <v>15061325377</v>
      </c>
      <c r="G139" s="9">
        <v>659</v>
      </c>
      <c r="H139" s="9">
        <v>25380064699</v>
      </c>
      <c r="I139" s="9">
        <v>2004</v>
      </c>
      <c r="J139" s="9">
        <v>42683976771</v>
      </c>
      <c r="K139" s="9">
        <v>1035</v>
      </c>
      <c r="L139" s="9">
        <v>21913396790</v>
      </c>
      <c r="M139" s="9">
        <v>496</v>
      </c>
      <c r="N139" s="9">
        <v>5690786741</v>
      </c>
      <c r="O139" s="9">
        <v>997</v>
      </c>
      <c r="P139" s="9">
        <v>27380895563</v>
      </c>
      <c r="Q139" s="9">
        <v>487</v>
      </c>
      <c r="R139" s="9">
        <v>6312815839</v>
      </c>
      <c r="S139" s="9">
        <v>659</v>
      </c>
      <c r="T139" s="9">
        <v>9328887521</v>
      </c>
      <c r="U139" s="9">
        <v>1537</v>
      </c>
      <c r="V139" s="9">
        <v>24687642459</v>
      </c>
      <c r="W139" s="9">
        <v>82</v>
      </c>
      <c r="X139" s="9">
        <v>2610738341</v>
      </c>
      <c r="Y139" s="9">
        <v>146</v>
      </c>
      <c r="Z139" s="15">
        <v>3894002744</v>
      </c>
      <c r="AB139" s="48"/>
      <c r="AC139" s="48"/>
      <c r="AD139" s="48"/>
    </row>
    <row r="140" spans="2:30" ht="15" customHeight="1" x14ac:dyDescent="0.3">
      <c r="B140" s="8" t="s">
        <v>399</v>
      </c>
      <c r="C140" s="9">
        <v>553</v>
      </c>
      <c r="D140" s="9">
        <v>12562235549</v>
      </c>
      <c r="E140" s="9">
        <v>423</v>
      </c>
      <c r="F140" s="9">
        <v>10895716092</v>
      </c>
      <c r="G140" s="9">
        <v>542</v>
      </c>
      <c r="H140" s="9">
        <v>18519606155</v>
      </c>
      <c r="I140" s="9">
        <v>1611</v>
      </c>
      <c r="J140" s="9">
        <v>31372877747</v>
      </c>
      <c r="K140" s="9">
        <v>874</v>
      </c>
      <c r="L140" s="9">
        <v>15752471380</v>
      </c>
      <c r="M140" s="9">
        <v>339</v>
      </c>
      <c r="N140" s="9">
        <v>4352474838</v>
      </c>
      <c r="O140" s="9">
        <v>783</v>
      </c>
      <c r="P140" s="9">
        <v>23462181273</v>
      </c>
      <c r="Q140" s="9">
        <v>411</v>
      </c>
      <c r="R140" s="9">
        <v>5519090765</v>
      </c>
      <c r="S140" s="9">
        <v>524</v>
      </c>
      <c r="T140" s="9">
        <v>8098369510</v>
      </c>
      <c r="U140" s="9">
        <v>1261</v>
      </c>
      <c r="V140" s="9">
        <v>18763865402</v>
      </c>
      <c r="W140" s="9">
        <v>44</v>
      </c>
      <c r="X140" s="9">
        <v>4971329220</v>
      </c>
      <c r="Y140" s="9">
        <v>86</v>
      </c>
      <c r="Z140" s="15">
        <v>1366993485</v>
      </c>
      <c r="AB140" s="48"/>
      <c r="AC140" s="48"/>
      <c r="AD140" s="48"/>
    </row>
    <row r="141" spans="2:30" ht="15" customHeight="1" x14ac:dyDescent="0.3">
      <c r="B141" s="8" t="s">
        <v>400</v>
      </c>
      <c r="C141" s="9">
        <v>649</v>
      </c>
      <c r="D141" s="9">
        <v>23403678666</v>
      </c>
      <c r="E141" s="9">
        <v>489</v>
      </c>
      <c r="F141" s="9">
        <v>13888961913</v>
      </c>
      <c r="G141" s="9">
        <v>638</v>
      </c>
      <c r="H141" s="9">
        <v>20399307189</v>
      </c>
      <c r="I141" s="9">
        <v>1648</v>
      </c>
      <c r="J141" s="9">
        <v>46454579863</v>
      </c>
      <c r="K141" s="9">
        <v>1002</v>
      </c>
      <c r="L141" s="9">
        <v>22884640824</v>
      </c>
      <c r="M141" s="9">
        <v>211</v>
      </c>
      <c r="N141" s="9">
        <v>2823503535</v>
      </c>
      <c r="O141" s="9">
        <v>1098</v>
      </c>
      <c r="P141" s="9">
        <v>37307462408</v>
      </c>
      <c r="Q141" s="9">
        <v>515</v>
      </c>
      <c r="R141" s="9">
        <v>5775989966</v>
      </c>
      <c r="S141" s="9">
        <v>612</v>
      </c>
      <c r="T141" s="9">
        <v>11525630504</v>
      </c>
      <c r="U141" s="9">
        <v>1734</v>
      </c>
      <c r="V141" s="9">
        <v>31366540702</v>
      </c>
      <c r="W141" s="9">
        <v>266</v>
      </c>
      <c r="X141" s="9">
        <v>5528414707</v>
      </c>
      <c r="Y141" s="9">
        <v>99</v>
      </c>
      <c r="Z141" s="15">
        <v>1324820604</v>
      </c>
      <c r="AA141" s="48"/>
      <c r="AB141" s="48"/>
      <c r="AC141" s="48"/>
      <c r="AD141" s="48"/>
    </row>
    <row r="142" spans="2:30" ht="15" customHeight="1" x14ac:dyDescent="0.3">
      <c r="B142" s="8" t="s">
        <v>401</v>
      </c>
      <c r="C142" s="9">
        <v>758</v>
      </c>
      <c r="D142" s="9">
        <v>19414197600</v>
      </c>
      <c r="E142" s="9">
        <v>525</v>
      </c>
      <c r="F142" s="9">
        <v>15086681571</v>
      </c>
      <c r="G142" s="9">
        <v>552</v>
      </c>
      <c r="H142" s="9">
        <v>16374471058</v>
      </c>
      <c r="I142" s="9">
        <v>1508</v>
      </c>
      <c r="J142" s="9">
        <v>42112909159</v>
      </c>
      <c r="K142" s="9">
        <v>791</v>
      </c>
      <c r="L142" s="9">
        <v>16265617975</v>
      </c>
      <c r="M142" s="9">
        <v>264</v>
      </c>
      <c r="N142" s="9">
        <v>3674558433</v>
      </c>
      <c r="O142" s="9">
        <v>1215</v>
      </c>
      <c r="P142" s="9">
        <v>39674292540</v>
      </c>
      <c r="Q142" s="9">
        <v>482</v>
      </c>
      <c r="R142" s="9">
        <v>7595888968</v>
      </c>
      <c r="S142" s="9">
        <v>530</v>
      </c>
      <c r="T142" s="9">
        <v>15007795335</v>
      </c>
      <c r="U142" s="9">
        <v>1502</v>
      </c>
      <c r="V142" s="9">
        <v>30156160514</v>
      </c>
      <c r="W142" s="9">
        <v>131</v>
      </c>
      <c r="X142" s="9">
        <v>3502331264</v>
      </c>
      <c r="Y142" s="9">
        <v>102</v>
      </c>
      <c r="Z142" s="15">
        <v>3160613010</v>
      </c>
      <c r="AA142" s="48"/>
      <c r="AB142" s="48"/>
      <c r="AC142" s="48"/>
      <c r="AD142" s="48"/>
    </row>
    <row r="143" spans="2:30" ht="15" customHeight="1" x14ac:dyDescent="0.3">
      <c r="B143" s="8" t="s">
        <v>404</v>
      </c>
      <c r="C143" s="9">
        <v>676</v>
      </c>
      <c r="D143" s="9">
        <v>22896474681</v>
      </c>
      <c r="E143" s="9">
        <v>614</v>
      </c>
      <c r="F143" s="9">
        <v>17169558551</v>
      </c>
      <c r="G143" s="9">
        <v>509</v>
      </c>
      <c r="H143" s="9">
        <v>30438290487</v>
      </c>
      <c r="I143" s="9">
        <v>1519</v>
      </c>
      <c r="J143" s="9">
        <v>33918073615</v>
      </c>
      <c r="K143" s="9">
        <v>801</v>
      </c>
      <c r="L143" s="9">
        <v>12885740566</v>
      </c>
      <c r="M143" s="9">
        <v>269</v>
      </c>
      <c r="N143" s="9">
        <v>4376740960</v>
      </c>
      <c r="O143" s="9">
        <v>1384</v>
      </c>
      <c r="P143" s="9">
        <v>44057512150</v>
      </c>
      <c r="Q143" s="9">
        <v>427</v>
      </c>
      <c r="R143" s="9">
        <v>5447579599</v>
      </c>
      <c r="S143" s="9">
        <v>602</v>
      </c>
      <c r="T143" s="9">
        <v>18369350218</v>
      </c>
      <c r="U143" s="9">
        <v>1592</v>
      </c>
      <c r="V143" s="9">
        <v>37226609232</v>
      </c>
      <c r="W143" s="9">
        <v>134</v>
      </c>
      <c r="X143" s="9">
        <v>2895892391</v>
      </c>
      <c r="Y143" s="9">
        <v>87</v>
      </c>
      <c r="Z143" s="15">
        <v>1652012360</v>
      </c>
      <c r="AA143" s="48"/>
      <c r="AB143" s="48"/>
      <c r="AC143" s="48"/>
      <c r="AD143" s="48"/>
    </row>
    <row r="144" spans="2:30" ht="15" customHeight="1" x14ac:dyDescent="0.3">
      <c r="B144" s="8" t="s">
        <v>410</v>
      </c>
      <c r="C144" s="9">
        <v>499</v>
      </c>
      <c r="D144" s="9">
        <v>14340215733</v>
      </c>
      <c r="E144" s="9">
        <v>550</v>
      </c>
      <c r="F144" s="9">
        <v>16918279561</v>
      </c>
      <c r="G144" s="9">
        <v>474</v>
      </c>
      <c r="H144" s="9">
        <v>20298088877</v>
      </c>
      <c r="I144" s="9">
        <v>1543</v>
      </c>
      <c r="J144" s="9">
        <v>32324267614</v>
      </c>
      <c r="K144" s="9">
        <v>865</v>
      </c>
      <c r="L144" s="9">
        <v>15529215622</v>
      </c>
      <c r="M144" s="9">
        <v>338</v>
      </c>
      <c r="N144" s="9">
        <v>5349059468</v>
      </c>
      <c r="O144" s="9">
        <v>1195</v>
      </c>
      <c r="P144" s="9">
        <v>36544131703</v>
      </c>
      <c r="Q144" s="9">
        <v>443</v>
      </c>
      <c r="R144" s="9">
        <v>4526395611</v>
      </c>
      <c r="S144" s="9">
        <v>575</v>
      </c>
      <c r="T144" s="9">
        <v>17493746781</v>
      </c>
      <c r="U144" s="9">
        <v>1574</v>
      </c>
      <c r="V144" s="9">
        <v>31793444062</v>
      </c>
      <c r="W144" s="9">
        <v>173</v>
      </c>
      <c r="X144" s="9">
        <v>3877413763</v>
      </c>
      <c r="Y144" s="9">
        <v>84</v>
      </c>
      <c r="Z144" s="15">
        <v>3233693237</v>
      </c>
      <c r="AA144" s="48"/>
      <c r="AB144" s="48"/>
      <c r="AC144" s="48"/>
      <c r="AD144" s="48"/>
    </row>
    <row r="145" spans="2:30" ht="15" customHeight="1" x14ac:dyDescent="0.3">
      <c r="B145" s="8" t="s">
        <v>411</v>
      </c>
      <c r="C145" s="9">
        <v>641</v>
      </c>
      <c r="D145" s="9">
        <v>17356633742</v>
      </c>
      <c r="E145" s="9">
        <v>552</v>
      </c>
      <c r="F145" s="9">
        <v>16758810918</v>
      </c>
      <c r="G145" s="9">
        <v>550</v>
      </c>
      <c r="H145" s="9">
        <v>16641750090</v>
      </c>
      <c r="I145" s="9">
        <v>1728</v>
      </c>
      <c r="J145" s="9">
        <v>35370057692</v>
      </c>
      <c r="K145" s="9">
        <v>1009</v>
      </c>
      <c r="L145" s="9">
        <v>17922669886</v>
      </c>
      <c r="M145" s="9">
        <v>274</v>
      </c>
      <c r="N145" s="9">
        <v>3889330704</v>
      </c>
      <c r="O145" s="9">
        <v>1459</v>
      </c>
      <c r="P145" s="9">
        <v>40992995691</v>
      </c>
      <c r="Q145" s="9">
        <v>442</v>
      </c>
      <c r="R145" s="9">
        <v>6147904835</v>
      </c>
      <c r="S145" s="9">
        <v>664</v>
      </c>
      <c r="T145" s="9">
        <v>10451928631</v>
      </c>
      <c r="U145" s="9">
        <v>1581</v>
      </c>
      <c r="V145" s="9">
        <v>24971460853</v>
      </c>
      <c r="W145" s="9">
        <v>166</v>
      </c>
      <c r="X145" s="9">
        <v>3597030384</v>
      </c>
      <c r="Y145" s="9">
        <v>99</v>
      </c>
      <c r="Z145" s="15">
        <v>3604704224</v>
      </c>
      <c r="AA145" s="48"/>
      <c r="AB145" s="48"/>
      <c r="AC145" s="48"/>
      <c r="AD145" s="48"/>
    </row>
    <row r="146" spans="2:30" ht="15" customHeight="1" x14ac:dyDescent="0.3">
      <c r="B146" s="8" t="s">
        <v>414</v>
      </c>
      <c r="C146" s="9">
        <v>584</v>
      </c>
      <c r="D146" s="9">
        <v>22812932642</v>
      </c>
      <c r="E146" s="9">
        <v>550</v>
      </c>
      <c r="F146" s="9">
        <v>15008230822</v>
      </c>
      <c r="G146" s="9">
        <v>406</v>
      </c>
      <c r="H146" s="9">
        <v>11001606714</v>
      </c>
      <c r="I146" s="9">
        <v>1580</v>
      </c>
      <c r="J146" s="9">
        <v>30419460594</v>
      </c>
      <c r="K146" s="9">
        <v>1012</v>
      </c>
      <c r="L146" s="9">
        <v>18074238898</v>
      </c>
      <c r="M146" s="9">
        <v>253</v>
      </c>
      <c r="N146" s="9">
        <v>3084941141</v>
      </c>
      <c r="O146" s="9">
        <v>1129</v>
      </c>
      <c r="P146" s="9">
        <v>34062199337</v>
      </c>
      <c r="Q146" s="9">
        <v>449</v>
      </c>
      <c r="R146" s="9">
        <v>5225127164</v>
      </c>
      <c r="S146" s="9">
        <v>520</v>
      </c>
      <c r="T146" s="9">
        <v>10993914394</v>
      </c>
      <c r="U146" s="9">
        <v>1199</v>
      </c>
      <c r="V146" s="9">
        <v>30626424540</v>
      </c>
      <c r="W146" s="9">
        <v>145</v>
      </c>
      <c r="X146" s="9">
        <v>2204904535</v>
      </c>
      <c r="Y146" s="9">
        <v>103</v>
      </c>
      <c r="Z146" s="15">
        <v>1385293081</v>
      </c>
      <c r="AA146" s="48"/>
      <c r="AB146" s="48"/>
      <c r="AC146" s="48"/>
      <c r="AD146" s="48"/>
    </row>
    <row r="147" spans="2:30" ht="15" customHeight="1" x14ac:dyDescent="0.3">
      <c r="B147" s="8" t="s">
        <v>430</v>
      </c>
      <c r="C147" s="9">
        <v>540</v>
      </c>
      <c r="D147" s="9">
        <v>14397124317</v>
      </c>
      <c r="E147" s="9">
        <v>439</v>
      </c>
      <c r="F147" s="9">
        <v>11111221558</v>
      </c>
      <c r="G147" s="9">
        <v>460</v>
      </c>
      <c r="H147" s="9">
        <v>12932981691</v>
      </c>
      <c r="I147" s="9">
        <v>1451</v>
      </c>
      <c r="J147" s="9">
        <v>26003946909</v>
      </c>
      <c r="K147" s="9">
        <v>997</v>
      </c>
      <c r="L147" s="9">
        <v>17104528729</v>
      </c>
      <c r="M147" s="9">
        <v>312</v>
      </c>
      <c r="N147" s="9">
        <v>5055647918</v>
      </c>
      <c r="O147" s="9">
        <v>1325</v>
      </c>
      <c r="P147" s="9">
        <v>44270810298</v>
      </c>
      <c r="Q147" s="9">
        <v>458</v>
      </c>
      <c r="R147" s="9">
        <v>7349734765</v>
      </c>
      <c r="S147" s="9">
        <v>510</v>
      </c>
      <c r="T147" s="9">
        <v>9043523690</v>
      </c>
      <c r="U147" s="9">
        <v>1553</v>
      </c>
      <c r="V147" s="9">
        <v>39064304547</v>
      </c>
      <c r="W147" s="9">
        <v>191</v>
      </c>
      <c r="X147" s="9">
        <v>4114703364</v>
      </c>
      <c r="Y147" s="9">
        <v>97</v>
      </c>
      <c r="Z147" s="15">
        <v>1356436753</v>
      </c>
      <c r="AA147" s="48"/>
      <c r="AB147" s="48"/>
      <c r="AC147" s="48"/>
      <c r="AD147" s="48"/>
    </row>
    <row r="148" spans="2:30" ht="15" customHeight="1" x14ac:dyDescent="0.3">
      <c r="B148" s="8" t="s">
        <v>447</v>
      </c>
      <c r="C148" s="9">
        <v>680</v>
      </c>
      <c r="D148" s="9">
        <v>21303622328</v>
      </c>
      <c r="E148" s="9">
        <v>642</v>
      </c>
      <c r="F148" s="9">
        <v>17522323844</v>
      </c>
      <c r="G148" s="9">
        <v>618</v>
      </c>
      <c r="H148" s="9">
        <v>14052198778</v>
      </c>
      <c r="I148" s="9">
        <v>1745</v>
      </c>
      <c r="J148" s="9">
        <v>38792968654</v>
      </c>
      <c r="K148" s="9">
        <v>1036</v>
      </c>
      <c r="L148" s="9">
        <v>17388842070</v>
      </c>
      <c r="M148" s="9">
        <v>266</v>
      </c>
      <c r="N148" s="9">
        <v>3346370122</v>
      </c>
      <c r="O148" s="9">
        <v>1765</v>
      </c>
      <c r="P148" s="9">
        <v>50236710178</v>
      </c>
      <c r="Q148" s="9">
        <v>428</v>
      </c>
      <c r="R148" s="9">
        <v>5438572384</v>
      </c>
      <c r="S148" s="9">
        <v>582</v>
      </c>
      <c r="T148" s="9">
        <v>10413127409</v>
      </c>
      <c r="U148" s="9">
        <v>2182</v>
      </c>
      <c r="V148" s="9">
        <v>55102820330</v>
      </c>
      <c r="W148" s="9">
        <v>164</v>
      </c>
      <c r="X148" s="9">
        <v>3341400991</v>
      </c>
      <c r="Y148" s="9">
        <v>98</v>
      </c>
      <c r="Z148" s="15">
        <v>2313813155</v>
      </c>
      <c r="AA148" s="48"/>
      <c r="AB148" s="48"/>
      <c r="AC148" s="48"/>
      <c r="AD148" s="48"/>
    </row>
    <row r="149" spans="2:30" ht="15" customHeight="1" x14ac:dyDescent="0.3">
      <c r="B149" s="8" t="s">
        <v>486</v>
      </c>
      <c r="C149" s="9">
        <v>505</v>
      </c>
      <c r="D149" s="9">
        <v>18478962297</v>
      </c>
      <c r="E149" s="9">
        <v>607</v>
      </c>
      <c r="F149" s="9">
        <v>18518568529</v>
      </c>
      <c r="G149" s="9">
        <v>414</v>
      </c>
      <c r="H149" s="9">
        <v>17666609914</v>
      </c>
      <c r="I149" s="9">
        <v>1501</v>
      </c>
      <c r="J149" s="9">
        <v>31944772975</v>
      </c>
      <c r="K149" s="9">
        <v>808</v>
      </c>
      <c r="L149" s="9">
        <v>13597928822</v>
      </c>
      <c r="M149" s="9">
        <v>254</v>
      </c>
      <c r="N149" s="9">
        <v>3277702508</v>
      </c>
      <c r="O149" s="9">
        <v>1453</v>
      </c>
      <c r="P149" s="9">
        <v>38281249239</v>
      </c>
      <c r="Q149" s="9">
        <v>455</v>
      </c>
      <c r="R149" s="9">
        <v>6379111081</v>
      </c>
      <c r="S149" s="9">
        <v>447</v>
      </c>
      <c r="T149" s="9">
        <v>6948971967</v>
      </c>
      <c r="U149" s="9">
        <v>1909</v>
      </c>
      <c r="V149" s="9">
        <v>41166058129</v>
      </c>
      <c r="W149" s="9">
        <v>146</v>
      </c>
      <c r="X149" s="9">
        <v>2269171436</v>
      </c>
      <c r="Y149" s="9">
        <v>96</v>
      </c>
      <c r="Z149" s="15">
        <v>1247784483</v>
      </c>
      <c r="AA149" s="48"/>
      <c r="AB149" s="48"/>
      <c r="AC149" s="48"/>
      <c r="AD149" s="48"/>
    </row>
    <row r="150" spans="2:30" ht="15" customHeight="1" x14ac:dyDescent="0.3">
      <c r="B150" s="8" t="s">
        <v>487</v>
      </c>
      <c r="C150" s="9">
        <v>679</v>
      </c>
      <c r="D150" s="9">
        <v>27911778230</v>
      </c>
      <c r="E150" s="9">
        <v>624</v>
      </c>
      <c r="F150" s="9">
        <v>19362569954</v>
      </c>
      <c r="G150" s="9">
        <v>508</v>
      </c>
      <c r="H150" s="9">
        <v>12388879554</v>
      </c>
      <c r="I150" s="9">
        <v>1680</v>
      </c>
      <c r="J150" s="9">
        <v>43838113361</v>
      </c>
      <c r="K150" s="9">
        <v>1022</v>
      </c>
      <c r="L150" s="9">
        <v>19126896387</v>
      </c>
      <c r="M150" s="9">
        <v>277</v>
      </c>
      <c r="N150" s="9">
        <v>3541217582</v>
      </c>
      <c r="O150" s="9">
        <v>1117</v>
      </c>
      <c r="P150" s="9">
        <v>30646327121</v>
      </c>
      <c r="Q150" s="9">
        <v>479</v>
      </c>
      <c r="R150" s="9">
        <v>6024152206</v>
      </c>
      <c r="S150" s="9">
        <v>558</v>
      </c>
      <c r="T150" s="9">
        <v>8975165279</v>
      </c>
      <c r="U150" s="9">
        <v>1782</v>
      </c>
      <c r="V150" s="9">
        <v>31510798568</v>
      </c>
      <c r="W150" s="9">
        <v>98</v>
      </c>
      <c r="X150" s="9">
        <v>1555021086</v>
      </c>
      <c r="Y150" s="9">
        <v>88</v>
      </c>
      <c r="Z150" s="15">
        <v>2714951269</v>
      </c>
      <c r="AA150" s="48"/>
      <c r="AB150" s="48"/>
      <c r="AC150" s="48"/>
      <c r="AD150" s="48"/>
    </row>
    <row r="151" spans="2:30" ht="15" customHeight="1" x14ac:dyDescent="0.3">
      <c r="B151" s="8" t="s">
        <v>488</v>
      </c>
      <c r="C151" s="9">
        <v>640</v>
      </c>
      <c r="D151" s="9">
        <v>18769857786</v>
      </c>
      <c r="E151" s="9">
        <v>578</v>
      </c>
      <c r="F151" s="9">
        <v>15276023810</v>
      </c>
      <c r="G151" s="9">
        <v>459</v>
      </c>
      <c r="H151" s="9">
        <v>19556522183</v>
      </c>
      <c r="I151" s="9">
        <v>1777</v>
      </c>
      <c r="J151" s="9">
        <v>42871022749</v>
      </c>
      <c r="K151" s="9">
        <v>1419</v>
      </c>
      <c r="L151" s="9">
        <v>25425635889</v>
      </c>
      <c r="M151" s="9">
        <v>440</v>
      </c>
      <c r="N151" s="9">
        <v>6003793164</v>
      </c>
      <c r="O151" s="9">
        <v>944</v>
      </c>
      <c r="P151" s="9">
        <v>25449296898</v>
      </c>
      <c r="Q151" s="9">
        <v>498</v>
      </c>
      <c r="R151" s="9">
        <v>6809317168</v>
      </c>
      <c r="S151" s="9">
        <v>586</v>
      </c>
      <c r="T151" s="9">
        <v>10536862975</v>
      </c>
      <c r="U151" s="9">
        <v>1485</v>
      </c>
      <c r="V151" s="9">
        <v>24554491508</v>
      </c>
      <c r="W151" s="9">
        <v>119</v>
      </c>
      <c r="X151" s="9">
        <v>1127478615</v>
      </c>
      <c r="Y151" s="9">
        <v>131</v>
      </c>
      <c r="Z151" s="15">
        <v>3032862211</v>
      </c>
      <c r="AA151" s="48"/>
      <c r="AB151" s="48"/>
      <c r="AC151" s="48"/>
      <c r="AD151" s="48"/>
    </row>
    <row r="152" spans="2:30" ht="15" customHeight="1" x14ac:dyDescent="0.3">
      <c r="B152" s="8" t="s">
        <v>489</v>
      </c>
      <c r="C152" s="9">
        <v>591</v>
      </c>
      <c r="D152" s="9">
        <v>18937169220</v>
      </c>
      <c r="E152" s="9">
        <v>574</v>
      </c>
      <c r="F152" s="9">
        <v>14212622168</v>
      </c>
      <c r="G152" s="9">
        <v>423</v>
      </c>
      <c r="H152" s="9">
        <v>21703797564</v>
      </c>
      <c r="I152" s="9">
        <v>1606</v>
      </c>
      <c r="J152" s="9">
        <v>37491017238</v>
      </c>
      <c r="K152" s="9">
        <v>1024</v>
      </c>
      <c r="L152" s="9">
        <v>14872197993</v>
      </c>
      <c r="M152" s="9">
        <v>337</v>
      </c>
      <c r="N152" s="9">
        <v>6178063116</v>
      </c>
      <c r="O152" s="9">
        <v>1035</v>
      </c>
      <c r="P152" s="9">
        <v>32663634859</v>
      </c>
      <c r="Q152" s="9">
        <v>452</v>
      </c>
      <c r="R152" s="9">
        <v>6635282308</v>
      </c>
      <c r="S152" s="9">
        <v>494</v>
      </c>
      <c r="T152" s="9">
        <v>7023866467</v>
      </c>
      <c r="U152" s="9">
        <v>1305</v>
      </c>
      <c r="V152" s="9">
        <v>23717564442</v>
      </c>
      <c r="W152" s="9">
        <v>120</v>
      </c>
      <c r="X152" s="9">
        <v>987356628</v>
      </c>
      <c r="Y152" s="9">
        <v>103</v>
      </c>
      <c r="Z152" s="15">
        <v>2478087246</v>
      </c>
      <c r="AA152" s="48"/>
      <c r="AB152" s="48"/>
      <c r="AC152" s="48"/>
      <c r="AD152" s="48"/>
    </row>
    <row r="153" spans="2:30" ht="15" customHeight="1" x14ac:dyDescent="0.3">
      <c r="B153" s="8" t="s">
        <v>490</v>
      </c>
      <c r="C153" s="9">
        <v>820</v>
      </c>
      <c r="D153" s="9">
        <v>26274356460</v>
      </c>
      <c r="E153" s="9">
        <v>691</v>
      </c>
      <c r="F153" s="9">
        <v>17203144006</v>
      </c>
      <c r="G153" s="9">
        <v>531</v>
      </c>
      <c r="H153" s="9">
        <v>17365861450</v>
      </c>
      <c r="I153" s="9">
        <v>1610</v>
      </c>
      <c r="J153" s="9">
        <v>36103624185</v>
      </c>
      <c r="K153" s="9">
        <v>1038</v>
      </c>
      <c r="L153" s="9">
        <v>16784355879</v>
      </c>
      <c r="M153" s="9">
        <v>235</v>
      </c>
      <c r="N153" s="9">
        <v>4602424507</v>
      </c>
      <c r="O153" s="9">
        <v>1152</v>
      </c>
      <c r="P153" s="9">
        <v>36782797987</v>
      </c>
      <c r="Q153" s="9">
        <v>452</v>
      </c>
      <c r="R153" s="9">
        <v>5641638781</v>
      </c>
      <c r="S153" s="9">
        <v>584</v>
      </c>
      <c r="T153" s="9">
        <v>7481322426</v>
      </c>
      <c r="U153" s="9">
        <v>1879</v>
      </c>
      <c r="V153" s="9">
        <v>33718793752</v>
      </c>
      <c r="W153" s="9">
        <v>224</v>
      </c>
      <c r="X153" s="9">
        <v>4802268378</v>
      </c>
      <c r="Y153" s="9">
        <v>117</v>
      </c>
      <c r="Z153" s="15">
        <v>3774652805</v>
      </c>
      <c r="AA153" s="48"/>
      <c r="AB153" s="48"/>
      <c r="AC153" s="48"/>
      <c r="AD153" s="48"/>
    </row>
    <row r="154" spans="2:30" ht="15" customHeight="1" x14ac:dyDescent="0.3">
      <c r="B154" s="8" t="s">
        <v>496</v>
      </c>
      <c r="C154" s="9">
        <v>844</v>
      </c>
      <c r="D154" s="9">
        <v>20392459795</v>
      </c>
      <c r="E154" s="9">
        <v>619</v>
      </c>
      <c r="F154" s="9">
        <v>15554114930</v>
      </c>
      <c r="G154" s="9">
        <v>460</v>
      </c>
      <c r="H154" s="9">
        <v>12432776080</v>
      </c>
      <c r="I154" s="9">
        <v>1494</v>
      </c>
      <c r="J154" s="9">
        <v>33725964522</v>
      </c>
      <c r="K154" s="9">
        <v>846</v>
      </c>
      <c r="L154" s="9">
        <v>16093043072</v>
      </c>
      <c r="M154" s="9">
        <v>255</v>
      </c>
      <c r="N154" s="9">
        <v>3589155244</v>
      </c>
      <c r="O154" s="9">
        <v>983</v>
      </c>
      <c r="P154" s="9">
        <v>30212938818</v>
      </c>
      <c r="Q154" s="9">
        <v>466</v>
      </c>
      <c r="R154" s="9">
        <v>5869406598</v>
      </c>
      <c r="S154" s="9">
        <v>526</v>
      </c>
      <c r="T154" s="9">
        <v>8455847360</v>
      </c>
      <c r="U154" s="9">
        <v>1717</v>
      </c>
      <c r="V154" s="9">
        <v>31898268829</v>
      </c>
      <c r="W154" s="9">
        <v>163</v>
      </c>
      <c r="X154" s="9">
        <v>2467465227</v>
      </c>
      <c r="Y154" s="9">
        <v>91</v>
      </c>
      <c r="Z154" s="15">
        <v>2650609477</v>
      </c>
      <c r="AA154" s="48"/>
      <c r="AB154" s="48"/>
      <c r="AC154" s="48"/>
      <c r="AD154" s="48"/>
    </row>
    <row r="156" spans="2:30" ht="15" customHeight="1" x14ac:dyDescent="0.3">
      <c r="B156" s="92" t="s">
        <v>260</v>
      </c>
    </row>
  </sheetData>
  <mergeCells count="14">
    <mergeCell ref="G3:H3"/>
    <mergeCell ref="A1:A4"/>
    <mergeCell ref="C3:D3"/>
    <mergeCell ref="E3:F3"/>
    <mergeCell ref="B3:B4"/>
    <mergeCell ref="S3:T3"/>
    <mergeCell ref="U3:V3"/>
    <mergeCell ref="W3:X3"/>
    <mergeCell ref="Y3:Z3"/>
    <mergeCell ref="I3:J3"/>
    <mergeCell ref="K3:L3"/>
    <mergeCell ref="M3:N3"/>
    <mergeCell ref="O3:P3"/>
    <mergeCell ref="Q3:R3"/>
  </mergeCells>
  <phoneticPr fontId="39" type="noConversion"/>
  <hyperlinks>
    <hyperlink ref="A1:A4" location="Indice!A1" display="Indice" xr:uid="{00000000-0004-0000-1300-000000000000}"/>
  </hyperlinks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80" orientation="portrait" r:id="rId1"/>
  <headerFooter>
    <oddHeader>&amp;C&amp;F</oddHeader>
    <oddFooter>&amp;R&amp;A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Hoja25">
    <pageSetUpPr fitToPage="1"/>
  </sheetPr>
  <dimension ref="A1:U119"/>
  <sheetViews>
    <sheetView showGridLines="0" zoomScaleNormal="100" workbookViewId="0">
      <pane xSplit="2" ySplit="3" topLeftCell="F91" activePane="bottomRight" state="frozen"/>
      <selection activeCell="N88" sqref="N88"/>
      <selection pane="topRight" activeCell="N88" sqref="N88"/>
      <selection pane="bottomLeft" activeCell="N88" sqref="N88"/>
      <selection pane="bottomRight" activeCell="F108" sqref="F108"/>
    </sheetView>
  </sheetViews>
  <sheetFormatPr baseColWidth="10" defaultColWidth="8.88671875" defaultRowHeight="15" customHeight="1" x14ac:dyDescent="0.3"/>
  <cols>
    <col min="1" max="1" width="8.5546875" style="79" customWidth="1"/>
    <col min="2" max="2" width="55.6640625" style="72" customWidth="1"/>
    <col min="3" max="3" width="21.44140625" style="10" customWidth="1"/>
    <col min="4" max="4" width="37.109375" style="10" bestFit="1" customWidth="1"/>
    <col min="5" max="5" width="13.6640625" style="10" bestFit="1" customWidth="1"/>
    <col min="6" max="6" width="8.5546875" style="10" bestFit="1" customWidth="1"/>
    <col min="7" max="7" width="16.6640625" style="10" bestFit="1" customWidth="1"/>
    <col min="8" max="8" width="14.33203125" style="10" customWidth="1"/>
    <col min="9" max="9" width="24.109375" style="71" customWidth="1"/>
    <col min="10" max="10" width="24.33203125" style="71" customWidth="1"/>
    <col min="11" max="11" width="24.109375" style="71" customWidth="1"/>
    <col min="12" max="12" width="24.33203125" style="71" customWidth="1"/>
    <col min="13" max="13" width="24.109375" style="71" customWidth="1"/>
    <col min="14" max="14" width="24.33203125" style="71" customWidth="1"/>
    <col min="15" max="15" width="24.109375" style="71" customWidth="1"/>
    <col min="16" max="16" width="24.33203125" style="71" customWidth="1"/>
    <col min="17" max="17" width="11.5546875" style="72" customWidth="1"/>
    <col min="18" max="18" width="20.44140625" style="72" customWidth="1"/>
    <col min="19" max="16384" width="8.88671875" style="72"/>
  </cols>
  <sheetData>
    <row r="1" spans="1:16" ht="50.1" customHeight="1" thickBot="1" x14ac:dyDescent="0.35">
      <c r="A1" s="284" t="s">
        <v>170</v>
      </c>
      <c r="B1" s="70" t="s">
        <v>241</v>
      </c>
    </row>
    <row r="2" spans="1:16" ht="20.100000000000001" customHeight="1" x14ac:dyDescent="0.3">
      <c r="A2" s="284"/>
      <c r="B2" s="73" t="s">
        <v>90</v>
      </c>
      <c r="C2" s="345" t="s">
        <v>406</v>
      </c>
      <c r="D2" s="346"/>
      <c r="E2" s="346"/>
      <c r="F2" s="346"/>
      <c r="G2" s="346"/>
      <c r="H2" s="347"/>
      <c r="I2" s="343" t="s">
        <v>246</v>
      </c>
      <c r="J2" s="344"/>
      <c r="K2" s="343" t="s">
        <v>249</v>
      </c>
      <c r="L2" s="344"/>
      <c r="M2" s="343" t="s">
        <v>247</v>
      </c>
      <c r="N2" s="344"/>
      <c r="O2" s="343" t="s">
        <v>362</v>
      </c>
      <c r="P2" s="344"/>
    </row>
    <row r="3" spans="1:16" ht="22.5" customHeight="1" x14ac:dyDescent="0.3">
      <c r="A3" s="284"/>
      <c r="B3" s="216" t="s">
        <v>2</v>
      </c>
      <c r="C3" s="218" t="s">
        <v>253</v>
      </c>
      <c r="D3" s="218" t="s">
        <v>254</v>
      </c>
      <c r="E3" s="218" t="s">
        <v>255</v>
      </c>
      <c r="F3" s="218" t="s">
        <v>256</v>
      </c>
      <c r="G3" s="219" t="s">
        <v>257</v>
      </c>
      <c r="H3" s="234" t="s">
        <v>413</v>
      </c>
      <c r="I3" s="217" t="s">
        <v>1</v>
      </c>
      <c r="J3" s="77" t="s">
        <v>110</v>
      </c>
      <c r="K3" s="75" t="s">
        <v>1</v>
      </c>
      <c r="L3" s="77" t="s">
        <v>110</v>
      </c>
      <c r="M3" s="75" t="s">
        <v>1</v>
      </c>
      <c r="N3" s="77" t="s">
        <v>110</v>
      </c>
      <c r="O3" s="75" t="s">
        <v>1</v>
      </c>
      <c r="P3" s="77" t="s">
        <v>110</v>
      </c>
    </row>
    <row r="4" spans="1:16" ht="15" customHeight="1" x14ac:dyDescent="0.3">
      <c r="B4" s="73" t="s">
        <v>104</v>
      </c>
      <c r="C4" s="89">
        <v>1005539</v>
      </c>
      <c r="D4" s="9">
        <v>4454</v>
      </c>
      <c r="E4" s="9">
        <v>107726</v>
      </c>
      <c r="F4" s="9">
        <v>68691</v>
      </c>
      <c r="G4" s="9">
        <v>284773</v>
      </c>
      <c r="H4" s="90"/>
      <c r="I4" s="113">
        <v>1560599</v>
      </c>
      <c r="J4" s="82">
        <v>373273317348</v>
      </c>
      <c r="K4" s="80">
        <v>29920</v>
      </c>
      <c r="L4" s="82">
        <v>7463200512</v>
      </c>
      <c r="M4" s="80">
        <v>195557</v>
      </c>
      <c r="N4" s="82">
        <v>89506170000</v>
      </c>
      <c r="O4" s="80"/>
      <c r="P4" s="82"/>
    </row>
    <row r="5" spans="1:16" ht="15" customHeight="1" x14ac:dyDescent="0.3">
      <c r="B5" s="73" t="s">
        <v>105</v>
      </c>
      <c r="C5" s="89">
        <v>1002112</v>
      </c>
      <c r="D5" s="9">
        <v>4305</v>
      </c>
      <c r="E5" s="9">
        <v>107143</v>
      </c>
      <c r="F5" s="9">
        <v>68862</v>
      </c>
      <c r="G5" s="9">
        <v>283097</v>
      </c>
      <c r="H5" s="90"/>
      <c r="I5" s="113">
        <v>1436405</v>
      </c>
      <c r="J5" s="82">
        <v>326504040734</v>
      </c>
      <c r="K5" s="80">
        <v>25725</v>
      </c>
      <c r="L5" s="82">
        <v>6440477280</v>
      </c>
      <c r="M5" s="80">
        <v>191119</v>
      </c>
      <c r="N5" s="82">
        <v>86489830000</v>
      </c>
      <c r="O5" s="80"/>
      <c r="P5" s="82"/>
    </row>
    <row r="6" spans="1:16" ht="15" customHeight="1" x14ac:dyDescent="0.3">
      <c r="B6" s="73" t="s">
        <v>106</v>
      </c>
      <c r="C6" s="89">
        <v>1000466</v>
      </c>
      <c r="D6" s="9">
        <v>4352</v>
      </c>
      <c r="E6" s="9">
        <v>106633</v>
      </c>
      <c r="F6" s="9">
        <v>69063</v>
      </c>
      <c r="G6" s="9">
        <v>281741</v>
      </c>
      <c r="H6" s="90"/>
      <c r="I6" s="113">
        <v>1443955</v>
      </c>
      <c r="J6" s="82">
        <v>334525086374</v>
      </c>
      <c r="K6" s="80">
        <v>26094</v>
      </c>
      <c r="L6" s="82">
        <v>6588135450</v>
      </c>
      <c r="M6" s="80">
        <v>191385</v>
      </c>
      <c r="N6" s="82">
        <v>88306490000</v>
      </c>
      <c r="O6" s="80"/>
      <c r="P6" s="82"/>
    </row>
    <row r="7" spans="1:16" ht="15" customHeight="1" x14ac:dyDescent="0.3">
      <c r="B7" s="73" t="s">
        <v>107</v>
      </c>
      <c r="C7" s="89">
        <v>996605</v>
      </c>
      <c r="D7" s="9">
        <v>4359</v>
      </c>
      <c r="E7" s="9">
        <v>106319</v>
      </c>
      <c r="F7" s="9">
        <v>73343</v>
      </c>
      <c r="G7" s="9">
        <v>281129</v>
      </c>
      <c r="H7" s="90"/>
      <c r="I7" s="113">
        <v>1607149</v>
      </c>
      <c r="J7" s="82">
        <v>356240542419</v>
      </c>
      <c r="K7" s="80">
        <v>31324</v>
      </c>
      <c r="L7" s="82">
        <v>7392037460</v>
      </c>
      <c r="M7" s="80">
        <v>204323</v>
      </c>
      <c r="N7" s="82">
        <v>91602160000</v>
      </c>
      <c r="O7" s="80"/>
      <c r="P7" s="82"/>
    </row>
    <row r="8" spans="1:16" ht="15" customHeight="1" x14ac:dyDescent="0.3">
      <c r="B8" s="73" t="s">
        <v>108</v>
      </c>
      <c r="C8" s="89">
        <v>996007</v>
      </c>
      <c r="D8" s="9">
        <v>5954</v>
      </c>
      <c r="E8" s="9">
        <v>105751</v>
      </c>
      <c r="F8" s="9">
        <v>69339</v>
      </c>
      <c r="G8" s="9">
        <v>281809</v>
      </c>
      <c r="H8" s="90"/>
      <c r="I8" s="113">
        <v>1582679</v>
      </c>
      <c r="J8" s="82">
        <v>364316428520</v>
      </c>
      <c r="K8" s="80">
        <v>29094</v>
      </c>
      <c r="L8" s="82">
        <v>7237931648</v>
      </c>
      <c r="M8" s="80">
        <v>205708</v>
      </c>
      <c r="N8" s="82">
        <v>93793290000</v>
      </c>
      <c r="O8" s="80"/>
      <c r="P8" s="82"/>
    </row>
    <row r="9" spans="1:16" ht="15" customHeight="1" x14ac:dyDescent="0.3">
      <c r="B9" s="73" t="s">
        <v>116</v>
      </c>
      <c r="C9" s="89">
        <v>992426</v>
      </c>
      <c r="D9" s="9">
        <v>7096</v>
      </c>
      <c r="E9" s="9">
        <v>104936</v>
      </c>
      <c r="F9" s="9">
        <v>69486</v>
      </c>
      <c r="G9" s="9">
        <v>281286</v>
      </c>
      <c r="H9" s="90"/>
      <c r="I9" s="113">
        <v>1513014</v>
      </c>
      <c r="J9" s="82">
        <v>352251338771</v>
      </c>
      <c r="K9" s="80">
        <v>25728</v>
      </c>
      <c r="L9" s="82">
        <v>7675632791</v>
      </c>
      <c r="M9" s="80">
        <v>199568</v>
      </c>
      <c r="N9" s="82">
        <v>91347380000</v>
      </c>
      <c r="O9" s="80"/>
      <c r="P9" s="82"/>
    </row>
    <row r="10" spans="1:16" ht="15" customHeight="1" x14ac:dyDescent="0.3">
      <c r="B10" s="73" t="s">
        <v>117</v>
      </c>
      <c r="C10" s="89">
        <v>993651</v>
      </c>
      <c r="D10" s="9">
        <v>6335</v>
      </c>
      <c r="E10" s="9">
        <v>105338</v>
      </c>
      <c r="F10" s="9">
        <v>69580</v>
      </c>
      <c r="G10" s="9">
        <v>280248</v>
      </c>
      <c r="H10" s="90"/>
      <c r="I10" s="113">
        <v>1797169</v>
      </c>
      <c r="J10" s="82">
        <v>371742753695</v>
      </c>
      <c r="K10" s="80">
        <v>31679</v>
      </c>
      <c r="L10" s="82">
        <v>6671575943</v>
      </c>
      <c r="M10" s="80">
        <v>215412</v>
      </c>
      <c r="N10" s="82">
        <v>96826940000</v>
      </c>
      <c r="O10" s="80"/>
      <c r="P10" s="82"/>
    </row>
    <row r="11" spans="1:16" ht="15" customHeight="1" x14ac:dyDescent="0.3">
      <c r="B11" s="73" t="s">
        <v>118</v>
      </c>
      <c r="C11" s="89">
        <v>994186</v>
      </c>
      <c r="D11" s="9">
        <v>6569</v>
      </c>
      <c r="E11" s="9">
        <v>105578</v>
      </c>
      <c r="F11" s="9">
        <v>69710</v>
      </c>
      <c r="G11" s="9">
        <v>277704</v>
      </c>
      <c r="H11" s="90"/>
      <c r="I11" s="113">
        <v>1671581</v>
      </c>
      <c r="J11" s="82">
        <v>370380973988</v>
      </c>
      <c r="K11" s="80">
        <v>30865</v>
      </c>
      <c r="L11" s="82">
        <v>7142609444</v>
      </c>
      <c r="M11" s="80">
        <v>213167</v>
      </c>
      <c r="N11" s="82">
        <v>95658170000</v>
      </c>
      <c r="O11" s="80"/>
      <c r="P11" s="82"/>
    </row>
    <row r="12" spans="1:16" ht="15" customHeight="1" x14ac:dyDescent="0.3">
      <c r="B12" s="73" t="s">
        <v>119</v>
      </c>
      <c r="C12" s="89">
        <v>994392</v>
      </c>
      <c r="D12" s="9">
        <v>6603</v>
      </c>
      <c r="E12" s="9">
        <v>105918</v>
      </c>
      <c r="F12" s="9">
        <v>69747</v>
      </c>
      <c r="G12" s="9">
        <v>276827</v>
      </c>
      <c r="H12" s="90"/>
      <c r="I12" s="113">
        <v>1531158</v>
      </c>
      <c r="J12" s="82">
        <v>343324354026</v>
      </c>
      <c r="K12" s="80">
        <v>25345</v>
      </c>
      <c r="L12" s="82">
        <v>6053215107</v>
      </c>
      <c r="M12" s="80">
        <v>203069</v>
      </c>
      <c r="N12" s="82">
        <v>91670150000</v>
      </c>
      <c r="O12" s="80"/>
      <c r="P12" s="82"/>
    </row>
    <row r="13" spans="1:16" ht="15" customHeight="1" x14ac:dyDescent="0.3">
      <c r="B13" s="73" t="s">
        <v>120</v>
      </c>
      <c r="C13" s="89">
        <v>995160</v>
      </c>
      <c r="D13" s="9">
        <v>7054</v>
      </c>
      <c r="E13" s="9">
        <v>106276</v>
      </c>
      <c r="F13" s="9">
        <v>69944</v>
      </c>
      <c r="G13" s="9">
        <v>275103</v>
      </c>
      <c r="H13" s="90"/>
      <c r="I13" s="113">
        <v>1783306</v>
      </c>
      <c r="J13" s="82">
        <v>398768486923</v>
      </c>
      <c r="K13" s="80">
        <v>30954</v>
      </c>
      <c r="L13" s="82">
        <v>8166611596</v>
      </c>
      <c r="M13" s="80">
        <v>233372</v>
      </c>
      <c r="N13" s="82">
        <v>105718400000</v>
      </c>
      <c r="O13" s="80"/>
      <c r="P13" s="82"/>
    </row>
    <row r="14" spans="1:16" ht="15" customHeight="1" x14ac:dyDescent="0.3">
      <c r="B14" s="73" t="s">
        <v>121</v>
      </c>
      <c r="C14" s="89">
        <v>999531</v>
      </c>
      <c r="D14" s="9">
        <v>7179</v>
      </c>
      <c r="E14" s="9">
        <v>106898</v>
      </c>
      <c r="F14" s="9">
        <v>70178</v>
      </c>
      <c r="G14" s="9">
        <v>270268</v>
      </c>
      <c r="H14" s="90"/>
      <c r="I14" s="113">
        <v>1735737</v>
      </c>
      <c r="J14" s="82">
        <v>406260395951</v>
      </c>
      <c r="K14" s="80">
        <v>33515</v>
      </c>
      <c r="L14" s="82">
        <v>13270884082</v>
      </c>
      <c r="M14" s="80">
        <v>221933</v>
      </c>
      <c r="N14" s="82">
        <v>101899235508</v>
      </c>
      <c r="O14" s="80"/>
      <c r="P14" s="82"/>
    </row>
    <row r="15" spans="1:16" ht="15" customHeight="1" x14ac:dyDescent="0.3">
      <c r="B15" s="73" t="s">
        <v>122</v>
      </c>
      <c r="C15" s="89">
        <v>995563</v>
      </c>
      <c r="D15" s="9">
        <v>7782</v>
      </c>
      <c r="E15" s="9">
        <v>107346</v>
      </c>
      <c r="F15" s="9">
        <v>70426</v>
      </c>
      <c r="G15" s="9">
        <v>269647</v>
      </c>
      <c r="H15" s="90"/>
      <c r="I15" s="113">
        <v>1621623</v>
      </c>
      <c r="J15" s="82">
        <v>423473532911</v>
      </c>
      <c r="K15" s="80">
        <v>27464</v>
      </c>
      <c r="L15" s="82">
        <v>7390480023</v>
      </c>
      <c r="M15" s="80">
        <v>170414</v>
      </c>
      <c r="N15" s="82">
        <v>82723390000</v>
      </c>
      <c r="O15" s="80"/>
      <c r="P15" s="82"/>
    </row>
    <row r="16" spans="1:16" ht="15" customHeight="1" x14ac:dyDescent="0.3">
      <c r="B16" s="73" t="s">
        <v>123</v>
      </c>
      <c r="C16" s="89">
        <v>993087</v>
      </c>
      <c r="D16" s="9">
        <v>7761</v>
      </c>
      <c r="E16" s="9">
        <v>107114</v>
      </c>
      <c r="F16" s="9">
        <v>70352</v>
      </c>
      <c r="G16" s="9">
        <v>269016</v>
      </c>
      <c r="H16" s="90"/>
      <c r="I16" s="113">
        <v>1718665</v>
      </c>
      <c r="J16" s="82">
        <v>413826591148</v>
      </c>
      <c r="K16" s="80">
        <v>35745</v>
      </c>
      <c r="L16" s="82">
        <v>10475796188</v>
      </c>
      <c r="M16" s="80">
        <v>197616</v>
      </c>
      <c r="N16" s="82">
        <v>91646400000</v>
      </c>
      <c r="O16" s="80"/>
      <c r="P16" s="82"/>
    </row>
    <row r="17" spans="2:16" ht="15" customHeight="1" x14ac:dyDescent="0.3">
      <c r="B17" s="73" t="s">
        <v>124</v>
      </c>
      <c r="C17" s="89">
        <v>992405</v>
      </c>
      <c r="D17" s="9">
        <v>7522</v>
      </c>
      <c r="E17" s="9">
        <v>107369</v>
      </c>
      <c r="F17" s="9">
        <v>70438</v>
      </c>
      <c r="G17" s="9">
        <v>268542</v>
      </c>
      <c r="H17" s="90"/>
      <c r="I17" s="113">
        <v>1565041</v>
      </c>
      <c r="J17" s="82">
        <v>358786427442</v>
      </c>
      <c r="K17" s="80">
        <v>30451</v>
      </c>
      <c r="L17" s="82">
        <v>8056130260</v>
      </c>
      <c r="M17" s="80">
        <v>198811</v>
      </c>
      <c r="N17" s="82">
        <v>91743270000</v>
      </c>
      <c r="O17" s="80"/>
      <c r="P17" s="82"/>
    </row>
    <row r="18" spans="2:16" ht="15" customHeight="1" x14ac:dyDescent="0.3">
      <c r="B18" s="73" t="s">
        <v>145</v>
      </c>
      <c r="C18" s="89">
        <v>992534</v>
      </c>
      <c r="D18" s="9">
        <v>7426</v>
      </c>
      <c r="E18" s="9">
        <v>107670</v>
      </c>
      <c r="F18" s="9">
        <v>70511</v>
      </c>
      <c r="G18" s="9">
        <v>269646</v>
      </c>
      <c r="H18" s="90"/>
      <c r="I18" s="113">
        <v>1599283</v>
      </c>
      <c r="J18" s="82">
        <v>354555496107</v>
      </c>
      <c r="K18" s="80">
        <v>30627</v>
      </c>
      <c r="L18" s="82">
        <v>8380622902</v>
      </c>
      <c r="M18" s="80">
        <v>203927</v>
      </c>
      <c r="N18" s="82">
        <v>94589180000</v>
      </c>
      <c r="O18" s="80"/>
      <c r="P18" s="82"/>
    </row>
    <row r="19" spans="2:16" ht="15" customHeight="1" x14ac:dyDescent="0.3">
      <c r="B19" s="73" t="s">
        <v>146</v>
      </c>
      <c r="C19" s="89">
        <v>991901</v>
      </c>
      <c r="D19" s="9">
        <v>7347</v>
      </c>
      <c r="E19" s="9">
        <v>107975</v>
      </c>
      <c r="F19" s="9">
        <v>70779</v>
      </c>
      <c r="G19" s="9">
        <v>269197</v>
      </c>
      <c r="H19" s="90"/>
      <c r="I19" s="113">
        <v>1739694</v>
      </c>
      <c r="J19" s="82">
        <v>389402602701</v>
      </c>
      <c r="K19" s="80">
        <v>32979</v>
      </c>
      <c r="L19" s="82">
        <v>9147379141</v>
      </c>
      <c r="M19" s="80">
        <v>210680</v>
      </c>
      <c r="N19" s="82">
        <v>96629500000</v>
      </c>
      <c r="O19" s="80"/>
      <c r="P19" s="82"/>
    </row>
    <row r="20" spans="2:16" ht="15" customHeight="1" x14ac:dyDescent="0.3">
      <c r="B20" s="73" t="s">
        <v>148</v>
      </c>
      <c r="C20" s="89">
        <v>992299</v>
      </c>
      <c r="D20" s="9">
        <v>7210</v>
      </c>
      <c r="E20" s="9">
        <v>108407</v>
      </c>
      <c r="F20" s="9">
        <v>71137</v>
      </c>
      <c r="G20" s="9">
        <v>268352</v>
      </c>
      <c r="H20" s="90"/>
      <c r="I20" s="113">
        <v>1746323</v>
      </c>
      <c r="J20" s="82">
        <v>394009085379</v>
      </c>
      <c r="K20" s="80">
        <v>30517</v>
      </c>
      <c r="L20" s="82">
        <v>9358573759</v>
      </c>
      <c r="M20" s="80">
        <v>219539</v>
      </c>
      <c r="N20" s="82">
        <v>100993939000</v>
      </c>
      <c r="O20" s="80"/>
      <c r="P20" s="82"/>
    </row>
    <row r="21" spans="2:16" ht="15" customHeight="1" x14ac:dyDescent="0.3">
      <c r="B21" s="73" t="s">
        <v>171</v>
      </c>
      <c r="C21" s="89">
        <v>991109</v>
      </c>
      <c r="D21" s="9">
        <v>5434</v>
      </c>
      <c r="E21" s="9">
        <v>108910</v>
      </c>
      <c r="F21" s="9">
        <v>71351</v>
      </c>
      <c r="G21" s="9">
        <v>267912</v>
      </c>
      <c r="H21" s="90"/>
      <c r="I21" s="113">
        <v>1594638</v>
      </c>
      <c r="J21" s="82">
        <v>359441194935</v>
      </c>
      <c r="K21" s="80">
        <v>27690</v>
      </c>
      <c r="L21" s="82">
        <v>8272186599</v>
      </c>
      <c r="M21" s="80">
        <v>208941</v>
      </c>
      <c r="N21" s="82">
        <v>96013101200</v>
      </c>
      <c r="O21" s="80"/>
      <c r="P21" s="82"/>
    </row>
    <row r="22" spans="2:16" ht="14.25" customHeight="1" x14ac:dyDescent="0.3">
      <c r="B22" s="73" t="s">
        <v>172</v>
      </c>
      <c r="C22" s="89">
        <v>990083</v>
      </c>
      <c r="D22" s="9">
        <v>5559</v>
      </c>
      <c r="E22" s="9">
        <v>109936</v>
      </c>
      <c r="F22" s="9">
        <v>71651</v>
      </c>
      <c r="G22" s="9">
        <v>267972</v>
      </c>
      <c r="H22" s="90"/>
      <c r="I22" s="113">
        <v>1864487</v>
      </c>
      <c r="J22" s="82">
        <v>412262592100</v>
      </c>
      <c r="K22" s="80">
        <v>34693</v>
      </c>
      <c r="L22" s="82">
        <v>9723338154</v>
      </c>
      <c r="M22" s="80">
        <v>226163</v>
      </c>
      <c r="N22" s="82">
        <v>103370030000</v>
      </c>
      <c r="O22" s="80"/>
      <c r="P22" s="82"/>
    </row>
    <row r="23" spans="2:16" ht="15" customHeight="1" x14ac:dyDescent="0.3">
      <c r="B23" s="73" t="s">
        <v>173</v>
      </c>
      <c r="C23" s="89">
        <v>990822</v>
      </c>
      <c r="D23" s="9">
        <v>5571</v>
      </c>
      <c r="E23" s="9">
        <v>110376</v>
      </c>
      <c r="F23" s="9">
        <v>71784</v>
      </c>
      <c r="G23" s="9">
        <v>268088</v>
      </c>
      <c r="H23" s="90"/>
      <c r="I23" s="113">
        <v>1748297</v>
      </c>
      <c r="J23" s="82">
        <v>380897617419</v>
      </c>
      <c r="K23" s="80">
        <v>32504</v>
      </c>
      <c r="L23" s="82">
        <v>9123301359</v>
      </c>
      <c r="M23" s="80">
        <v>219216</v>
      </c>
      <c r="N23" s="82">
        <v>98687631000</v>
      </c>
      <c r="O23" s="80"/>
      <c r="P23" s="82"/>
    </row>
    <row r="24" spans="2:16" ht="15" customHeight="1" x14ac:dyDescent="0.3">
      <c r="B24" s="73" t="s">
        <v>174</v>
      </c>
      <c r="C24" s="89">
        <v>991919</v>
      </c>
      <c r="D24" s="9">
        <v>5440</v>
      </c>
      <c r="E24" s="9">
        <v>110832</v>
      </c>
      <c r="F24" s="9">
        <v>72026</v>
      </c>
      <c r="G24" s="9">
        <v>243128</v>
      </c>
      <c r="H24" s="90"/>
      <c r="I24" s="113">
        <v>1784883</v>
      </c>
      <c r="J24" s="82">
        <v>390592373127</v>
      </c>
      <c r="K24" s="80">
        <v>31439</v>
      </c>
      <c r="L24" s="82">
        <v>9775266844</v>
      </c>
      <c r="M24" s="80">
        <v>221149</v>
      </c>
      <c r="N24" s="82">
        <v>100790426000</v>
      </c>
      <c r="O24" s="80"/>
      <c r="P24" s="82"/>
    </row>
    <row r="25" spans="2:16" ht="15" customHeight="1" x14ac:dyDescent="0.3">
      <c r="B25" s="73" t="s">
        <v>175</v>
      </c>
      <c r="C25" s="89">
        <v>991633</v>
      </c>
      <c r="D25" s="9">
        <v>5553</v>
      </c>
      <c r="E25" s="9">
        <v>111866</v>
      </c>
      <c r="F25" s="9">
        <v>72421</v>
      </c>
      <c r="G25" s="9">
        <v>243448</v>
      </c>
      <c r="H25" s="90"/>
      <c r="I25" s="113">
        <v>1815023</v>
      </c>
      <c r="J25" s="82">
        <v>406012486226</v>
      </c>
      <c r="K25" s="80">
        <v>38146</v>
      </c>
      <c r="L25" s="82">
        <v>11920255133</v>
      </c>
      <c r="M25" s="80">
        <v>228416</v>
      </c>
      <c r="N25" s="82">
        <v>104870290000</v>
      </c>
      <c r="O25" s="80"/>
      <c r="P25" s="82"/>
    </row>
    <row r="26" spans="2:16" ht="15" customHeight="1" x14ac:dyDescent="0.3">
      <c r="B26" s="73" t="s">
        <v>179</v>
      </c>
      <c r="C26" s="89">
        <v>994335</v>
      </c>
      <c r="D26" s="9">
        <v>5531</v>
      </c>
      <c r="E26" s="9">
        <v>112496</v>
      </c>
      <c r="F26" s="9">
        <v>72722</v>
      </c>
      <c r="G26" s="9">
        <v>243410</v>
      </c>
      <c r="H26" s="90"/>
      <c r="I26" s="113">
        <v>1790542</v>
      </c>
      <c r="J26" s="82">
        <v>404834513470</v>
      </c>
      <c r="K26" s="80">
        <v>35191</v>
      </c>
      <c r="L26" s="82">
        <v>12972478217</v>
      </c>
      <c r="M26" s="80">
        <v>226186</v>
      </c>
      <c r="N26" s="82">
        <v>103670590000</v>
      </c>
      <c r="O26" s="80"/>
      <c r="P26" s="82"/>
    </row>
    <row r="27" spans="2:16" ht="15" customHeight="1" x14ac:dyDescent="0.3">
      <c r="B27" s="73" t="s">
        <v>180</v>
      </c>
      <c r="C27" s="89">
        <v>995074</v>
      </c>
      <c r="D27" s="9">
        <v>5219</v>
      </c>
      <c r="E27" s="9">
        <v>113786</v>
      </c>
      <c r="F27" s="9">
        <v>72840</v>
      </c>
      <c r="G27" s="9">
        <v>243647</v>
      </c>
      <c r="H27" s="90"/>
      <c r="I27" s="113">
        <v>1848978</v>
      </c>
      <c r="J27" s="82">
        <v>485233779562</v>
      </c>
      <c r="K27" s="80">
        <v>37587</v>
      </c>
      <c r="L27" s="82">
        <v>13360890691</v>
      </c>
      <c r="M27" s="80">
        <v>177448</v>
      </c>
      <c r="N27" s="82">
        <v>88084760000</v>
      </c>
      <c r="O27" s="80"/>
      <c r="P27" s="82"/>
    </row>
    <row r="28" spans="2:16" ht="15" customHeight="1" x14ac:dyDescent="0.3">
      <c r="B28" s="73" t="s">
        <v>181</v>
      </c>
      <c r="C28" s="89">
        <v>993979</v>
      </c>
      <c r="D28" s="9">
        <v>5215</v>
      </c>
      <c r="E28" s="9">
        <v>111632</v>
      </c>
      <c r="F28" s="9">
        <v>73057</v>
      </c>
      <c r="G28" s="9">
        <v>243837</v>
      </c>
      <c r="H28" s="90"/>
      <c r="I28" s="113">
        <v>1696792</v>
      </c>
      <c r="J28" s="82">
        <v>403292601732</v>
      </c>
      <c r="K28" s="80">
        <v>36145</v>
      </c>
      <c r="L28" s="82">
        <v>12842748413</v>
      </c>
      <c r="M28" s="80">
        <v>189775</v>
      </c>
      <c r="N28" s="82">
        <v>91129224965</v>
      </c>
      <c r="O28" s="80"/>
      <c r="P28" s="82"/>
    </row>
    <row r="29" spans="2:16" ht="15" customHeight="1" x14ac:dyDescent="0.3">
      <c r="B29" s="73" t="s">
        <v>182</v>
      </c>
      <c r="C29" s="89">
        <v>995533</v>
      </c>
      <c r="D29" s="9">
        <v>5203</v>
      </c>
      <c r="E29" s="9">
        <v>111558</v>
      </c>
      <c r="F29" s="9">
        <v>73191</v>
      </c>
      <c r="G29" s="9">
        <v>243864</v>
      </c>
      <c r="H29" s="90"/>
      <c r="I29" s="113">
        <v>1661104</v>
      </c>
      <c r="J29" s="82">
        <v>377633704921</v>
      </c>
      <c r="K29" s="80">
        <v>35680</v>
      </c>
      <c r="L29" s="82">
        <v>12205285898</v>
      </c>
      <c r="M29" s="80">
        <v>200236</v>
      </c>
      <c r="N29" s="82">
        <v>95308900000</v>
      </c>
      <c r="O29" s="80"/>
      <c r="P29" s="82"/>
    </row>
    <row r="30" spans="2:16" ht="15" customHeight="1" x14ac:dyDescent="0.3">
      <c r="B30" s="73" t="s">
        <v>183</v>
      </c>
      <c r="C30" s="89">
        <v>994239</v>
      </c>
      <c r="D30" s="9">
        <v>5156</v>
      </c>
      <c r="E30" s="9">
        <v>111337</v>
      </c>
      <c r="F30" s="9">
        <v>73273</v>
      </c>
      <c r="G30" s="9">
        <v>243703</v>
      </c>
      <c r="H30" s="90"/>
      <c r="I30" s="113">
        <v>1367317</v>
      </c>
      <c r="J30" s="82">
        <v>317669053312</v>
      </c>
      <c r="K30" s="80">
        <v>35555</v>
      </c>
      <c r="L30" s="82">
        <v>10294374939</v>
      </c>
      <c r="M30" s="80">
        <v>161822</v>
      </c>
      <c r="N30" s="82">
        <v>78664470000</v>
      </c>
      <c r="O30" s="80"/>
      <c r="P30" s="82"/>
    </row>
    <row r="31" spans="2:16" ht="15" customHeight="1" x14ac:dyDescent="0.3">
      <c r="B31" s="73" t="s">
        <v>184</v>
      </c>
      <c r="C31" s="89">
        <v>990341</v>
      </c>
      <c r="D31" s="9">
        <v>5073</v>
      </c>
      <c r="E31" s="9">
        <v>111509</v>
      </c>
      <c r="F31" s="9">
        <v>73343</v>
      </c>
      <c r="G31" s="9">
        <v>242444</v>
      </c>
      <c r="H31" s="90"/>
      <c r="I31" s="113">
        <v>640695</v>
      </c>
      <c r="J31" s="82">
        <v>172830989139</v>
      </c>
      <c r="K31" s="80">
        <v>38103</v>
      </c>
      <c r="L31" s="82">
        <v>11708781885</v>
      </c>
      <c r="M31" s="80">
        <v>59679</v>
      </c>
      <c r="N31" s="82">
        <v>30018950000</v>
      </c>
      <c r="O31" s="80"/>
      <c r="P31" s="82"/>
    </row>
    <row r="32" spans="2:16" ht="15" customHeight="1" x14ac:dyDescent="0.3">
      <c r="B32" s="73" t="s">
        <v>185</v>
      </c>
      <c r="C32" s="89">
        <v>989999</v>
      </c>
      <c r="D32" s="9">
        <v>5030</v>
      </c>
      <c r="E32" s="9">
        <v>139857</v>
      </c>
      <c r="F32" s="9">
        <v>44423</v>
      </c>
      <c r="G32" s="9">
        <v>241656</v>
      </c>
      <c r="H32" s="90"/>
      <c r="I32" s="113">
        <v>795444</v>
      </c>
      <c r="J32" s="82">
        <v>227208132125</v>
      </c>
      <c r="K32" s="80">
        <v>47587</v>
      </c>
      <c r="L32" s="82">
        <v>16526839977</v>
      </c>
      <c r="M32" s="80">
        <v>73969</v>
      </c>
      <c r="N32" s="82">
        <v>38979940000</v>
      </c>
      <c r="O32" s="80"/>
      <c r="P32" s="82"/>
    </row>
    <row r="33" spans="2:16" ht="15" customHeight="1" x14ac:dyDescent="0.3">
      <c r="B33" s="73" t="s">
        <v>186</v>
      </c>
      <c r="C33" s="89">
        <v>983099</v>
      </c>
      <c r="D33" s="9">
        <v>5096</v>
      </c>
      <c r="E33" s="9">
        <v>137928</v>
      </c>
      <c r="F33" s="9">
        <v>44422</v>
      </c>
      <c r="G33" s="9">
        <v>241611</v>
      </c>
      <c r="H33" s="90"/>
      <c r="I33" s="113">
        <v>958225</v>
      </c>
      <c r="J33" s="82">
        <v>277881733255</v>
      </c>
      <c r="K33" s="80">
        <v>54077</v>
      </c>
      <c r="L33" s="82">
        <v>16690424058</v>
      </c>
      <c r="M33" s="80">
        <v>92652</v>
      </c>
      <c r="N33" s="82">
        <v>48831390000</v>
      </c>
      <c r="O33" s="80"/>
      <c r="P33" s="82"/>
    </row>
    <row r="34" spans="2:16" ht="15" customHeight="1" x14ac:dyDescent="0.3">
      <c r="B34" s="73" t="s">
        <v>187</v>
      </c>
      <c r="C34" s="89">
        <v>974953</v>
      </c>
      <c r="D34" s="9">
        <v>5047</v>
      </c>
      <c r="E34" s="9">
        <v>137243</v>
      </c>
      <c r="F34" s="9">
        <v>44588</v>
      </c>
      <c r="G34" s="9">
        <v>241528</v>
      </c>
      <c r="H34" s="90"/>
      <c r="I34" s="113">
        <v>1090698</v>
      </c>
      <c r="J34" s="82">
        <v>298527564981</v>
      </c>
      <c r="K34" s="80">
        <v>55278</v>
      </c>
      <c r="L34" s="82">
        <v>14910961647</v>
      </c>
      <c r="M34" s="80">
        <v>107233</v>
      </c>
      <c r="N34" s="82">
        <v>55757860000</v>
      </c>
      <c r="O34" s="80"/>
      <c r="P34" s="82"/>
    </row>
    <row r="35" spans="2:16" ht="15" customHeight="1" x14ac:dyDescent="0.3">
      <c r="B35" s="73" t="s">
        <v>188</v>
      </c>
      <c r="C35" s="89">
        <v>965754</v>
      </c>
      <c r="D35" s="9">
        <v>4972</v>
      </c>
      <c r="E35" s="9">
        <v>136903</v>
      </c>
      <c r="F35" s="9">
        <v>44720</v>
      </c>
      <c r="G35" s="9">
        <v>240596</v>
      </c>
      <c r="H35" s="90"/>
      <c r="I35" s="113">
        <v>1106891</v>
      </c>
      <c r="J35" s="82">
        <v>292572720728</v>
      </c>
      <c r="K35" s="80">
        <v>61564</v>
      </c>
      <c r="L35" s="82">
        <v>16963629374</v>
      </c>
      <c r="M35" s="80">
        <v>109677</v>
      </c>
      <c r="N35" s="82">
        <v>57325030000</v>
      </c>
      <c r="O35" s="80"/>
      <c r="P35" s="82"/>
    </row>
    <row r="36" spans="2:16" ht="15" customHeight="1" x14ac:dyDescent="0.3">
      <c r="B36" s="73" t="s">
        <v>189</v>
      </c>
      <c r="C36" s="89">
        <v>954582</v>
      </c>
      <c r="D36" s="9">
        <v>4875</v>
      </c>
      <c r="E36" s="9">
        <v>136183</v>
      </c>
      <c r="F36" s="9">
        <v>44858</v>
      </c>
      <c r="G36" s="9">
        <v>240069</v>
      </c>
      <c r="H36" s="90"/>
      <c r="I36" s="113">
        <v>1134699</v>
      </c>
      <c r="J36" s="82">
        <v>300479333548</v>
      </c>
      <c r="K36" s="80">
        <v>66255</v>
      </c>
      <c r="L36" s="82">
        <v>19093824308</v>
      </c>
      <c r="M36" s="80">
        <v>120855</v>
      </c>
      <c r="N36" s="82">
        <v>61285840000</v>
      </c>
      <c r="O36" s="80"/>
      <c r="P36" s="82"/>
    </row>
    <row r="37" spans="2:16" ht="15" customHeight="1" x14ac:dyDescent="0.3">
      <c r="B37" s="73" t="s">
        <v>190</v>
      </c>
      <c r="C37" s="89">
        <v>946099</v>
      </c>
      <c r="D37" s="9">
        <v>4867</v>
      </c>
      <c r="E37" s="9">
        <v>136402</v>
      </c>
      <c r="F37" s="9">
        <v>45117</v>
      </c>
      <c r="G37" s="9">
        <v>239638</v>
      </c>
      <c r="H37" s="90"/>
      <c r="I37" s="113">
        <v>1298620</v>
      </c>
      <c r="J37" s="82">
        <v>351225506287</v>
      </c>
      <c r="K37" s="80">
        <v>76592</v>
      </c>
      <c r="L37" s="82">
        <v>21561100621</v>
      </c>
      <c r="M37" s="80">
        <v>138505</v>
      </c>
      <c r="N37" s="82">
        <v>70543070000</v>
      </c>
      <c r="O37" s="80"/>
      <c r="P37" s="82"/>
    </row>
    <row r="38" spans="2:16" ht="15" customHeight="1" x14ac:dyDescent="0.3">
      <c r="B38" s="73" t="s">
        <v>192</v>
      </c>
      <c r="C38" s="89">
        <v>942052</v>
      </c>
      <c r="D38" s="9">
        <v>4846</v>
      </c>
      <c r="E38" s="9">
        <v>137187</v>
      </c>
      <c r="F38" s="9">
        <v>45226</v>
      </c>
      <c r="G38" s="9">
        <v>239368</v>
      </c>
      <c r="H38" s="90"/>
      <c r="I38" s="113">
        <v>1429871</v>
      </c>
      <c r="J38" s="82">
        <v>382494828922</v>
      </c>
      <c r="K38" s="80">
        <v>89574</v>
      </c>
      <c r="L38" s="82">
        <v>27399922956</v>
      </c>
      <c r="M38" s="80">
        <v>143904</v>
      </c>
      <c r="N38" s="82">
        <v>72327849768</v>
      </c>
      <c r="O38" s="80"/>
      <c r="P38" s="82"/>
    </row>
    <row r="39" spans="2:16" ht="15" customHeight="1" x14ac:dyDescent="0.3">
      <c r="B39" s="73" t="s">
        <v>193</v>
      </c>
      <c r="C39" s="89">
        <v>935427</v>
      </c>
      <c r="D39" s="9">
        <v>4638</v>
      </c>
      <c r="E39" s="9">
        <v>138767</v>
      </c>
      <c r="F39" s="9">
        <v>45172</v>
      </c>
      <c r="G39" s="9">
        <v>238924</v>
      </c>
      <c r="H39" s="90"/>
      <c r="I39" s="113">
        <v>1466840</v>
      </c>
      <c r="J39" s="82">
        <v>441185268261</v>
      </c>
      <c r="K39" s="80">
        <v>88319</v>
      </c>
      <c r="L39" s="82">
        <v>22384049530</v>
      </c>
      <c r="M39" s="80">
        <v>114669</v>
      </c>
      <c r="N39" s="82">
        <v>61802820000</v>
      </c>
      <c r="O39" s="80"/>
      <c r="P39" s="82"/>
    </row>
    <row r="40" spans="2:16" ht="15" customHeight="1" x14ac:dyDescent="0.3">
      <c r="B40" s="73" t="s">
        <v>194</v>
      </c>
      <c r="C40" s="94">
        <v>928765</v>
      </c>
      <c r="D40" s="95">
        <v>4335</v>
      </c>
      <c r="E40" s="95">
        <v>139900</v>
      </c>
      <c r="F40" s="95">
        <v>45022</v>
      </c>
      <c r="G40" s="9">
        <v>237706</v>
      </c>
      <c r="H40" s="90"/>
      <c r="I40" s="116">
        <v>1361907.4</v>
      </c>
      <c r="J40" s="97">
        <v>369297474022</v>
      </c>
      <c r="K40" s="96">
        <v>83321</v>
      </c>
      <c r="L40" s="97">
        <v>18459074393</v>
      </c>
      <c r="M40" s="96">
        <v>120793</v>
      </c>
      <c r="N40" s="97">
        <v>61141810000</v>
      </c>
      <c r="O40" s="96"/>
      <c r="P40" s="97"/>
    </row>
    <row r="41" spans="2:16" ht="15" customHeight="1" x14ac:dyDescent="0.3">
      <c r="B41" s="73" t="s">
        <v>262</v>
      </c>
      <c r="C41" s="94">
        <v>931022</v>
      </c>
      <c r="D41" s="95">
        <v>4338</v>
      </c>
      <c r="E41" s="95">
        <v>141897</v>
      </c>
      <c r="F41" s="95">
        <v>44945</v>
      </c>
      <c r="G41" s="9">
        <v>236883</v>
      </c>
      <c r="H41" s="90"/>
      <c r="I41" s="116">
        <v>1424916.4</v>
      </c>
      <c r="J41" s="97">
        <v>367679804437.40002</v>
      </c>
      <c r="K41" s="96">
        <v>88444</v>
      </c>
      <c r="L41" s="97">
        <v>20036318384</v>
      </c>
      <c r="M41" s="96">
        <v>141152</v>
      </c>
      <c r="N41" s="97">
        <v>71703100000</v>
      </c>
      <c r="O41" s="96"/>
      <c r="P41" s="97"/>
    </row>
    <row r="42" spans="2:16" ht="15" customHeight="1" x14ac:dyDescent="0.3">
      <c r="B42" s="73" t="s">
        <v>263</v>
      </c>
      <c r="C42" s="94">
        <v>932584</v>
      </c>
      <c r="D42" s="95">
        <v>4340</v>
      </c>
      <c r="E42" s="95">
        <v>143966</v>
      </c>
      <c r="F42" s="95">
        <v>44870</v>
      </c>
      <c r="G42" s="9">
        <v>236989</v>
      </c>
      <c r="H42" s="90"/>
      <c r="I42" s="116">
        <v>1568163.8</v>
      </c>
      <c r="J42" s="97">
        <v>404427856517.79999</v>
      </c>
      <c r="K42" s="96">
        <v>112303</v>
      </c>
      <c r="L42" s="97">
        <v>25210335443</v>
      </c>
      <c r="M42" s="96">
        <v>148823</v>
      </c>
      <c r="N42" s="97">
        <v>76666620000</v>
      </c>
      <c r="O42" s="96"/>
      <c r="P42" s="97"/>
    </row>
    <row r="43" spans="2:16" ht="15" customHeight="1" x14ac:dyDescent="0.3">
      <c r="B43" s="73" t="s">
        <v>264</v>
      </c>
      <c r="C43" s="94">
        <v>934831</v>
      </c>
      <c r="D43" s="112">
        <v>4618</v>
      </c>
      <c r="E43" s="112">
        <v>146248</v>
      </c>
      <c r="F43" s="112">
        <v>44775</v>
      </c>
      <c r="G43" s="9">
        <v>234838</v>
      </c>
      <c r="H43" s="90"/>
      <c r="I43" s="116">
        <v>1365750.4</v>
      </c>
      <c r="J43" s="97">
        <v>350154637312.79999</v>
      </c>
      <c r="K43" s="96">
        <v>114461</v>
      </c>
      <c r="L43" s="97">
        <v>27802178759</v>
      </c>
      <c r="M43" s="96">
        <v>137665</v>
      </c>
      <c r="N43" s="97">
        <v>69611940000</v>
      </c>
      <c r="O43" s="96"/>
      <c r="P43" s="97"/>
    </row>
    <row r="44" spans="2:16" ht="15" customHeight="1" x14ac:dyDescent="0.3">
      <c r="B44" s="73" t="s">
        <v>265</v>
      </c>
      <c r="C44" s="94">
        <v>938543</v>
      </c>
      <c r="D44" s="112">
        <v>4527</v>
      </c>
      <c r="E44" s="112">
        <v>148518</v>
      </c>
      <c r="F44" s="112">
        <v>44574</v>
      </c>
      <c r="G44" s="9">
        <v>232738</v>
      </c>
      <c r="H44" s="90"/>
      <c r="I44" s="116">
        <v>1526530.4</v>
      </c>
      <c r="J44" s="97">
        <v>397612235440.40002</v>
      </c>
      <c r="K44" s="96">
        <v>127063</v>
      </c>
      <c r="L44" s="97">
        <v>31920524289</v>
      </c>
      <c r="M44" s="96">
        <v>145895</v>
      </c>
      <c r="N44" s="97">
        <v>74001030000</v>
      </c>
      <c r="O44" s="96"/>
      <c r="P44" s="97"/>
    </row>
    <row r="45" spans="2:16" ht="15" customHeight="1" x14ac:dyDescent="0.3">
      <c r="B45" s="73" t="s">
        <v>266</v>
      </c>
      <c r="C45" s="94">
        <v>936292</v>
      </c>
      <c r="D45" s="112">
        <v>4586</v>
      </c>
      <c r="E45" s="112">
        <v>148526</v>
      </c>
      <c r="F45" s="112">
        <v>44420</v>
      </c>
      <c r="G45" s="9">
        <v>232898</v>
      </c>
      <c r="H45" s="90"/>
      <c r="I45" s="116">
        <v>1518994.8</v>
      </c>
      <c r="J45" s="97">
        <v>392288431645.20001</v>
      </c>
      <c r="K45" s="96">
        <v>126754</v>
      </c>
      <c r="L45" s="97">
        <v>29322307765</v>
      </c>
      <c r="M45" s="96">
        <v>143305</v>
      </c>
      <c r="N45" s="97">
        <v>72233430000</v>
      </c>
      <c r="O45" s="96"/>
      <c r="P45" s="97"/>
    </row>
    <row r="46" spans="2:16" ht="15" customHeight="1" x14ac:dyDescent="0.3">
      <c r="B46" s="73" t="s">
        <v>267</v>
      </c>
      <c r="C46" s="94">
        <v>939741</v>
      </c>
      <c r="D46" s="112">
        <v>4728</v>
      </c>
      <c r="E46" s="112">
        <v>149492</v>
      </c>
      <c r="F46" s="112">
        <v>44406</v>
      </c>
      <c r="G46" s="9">
        <v>232456</v>
      </c>
      <c r="H46" s="90"/>
      <c r="I46" s="116">
        <v>1630960</v>
      </c>
      <c r="J46" s="97">
        <v>389747398242.59998</v>
      </c>
      <c r="K46" s="96">
        <v>150584</v>
      </c>
      <c r="L46" s="97">
        <v>24759968049</v>
      </c>
      <c r="M46" s="96">
        <v>164589</v>
      </c>
      <c r="N46" s="97">
        <v>80692260000</v>
      </c>
      <c r="O46" s="96"/>
      <c r="P46" s="97"/>
    </row>
    <row r="47" spans="2:16" ht="15" customHeight="1" x14ac:dyDescent="0.3">
      <c r="B47" s="73" t="s">
        <v>273</v>
      </c>
      <c r="C47" s="94">
        <v>940685</v>
      </c>
      <c r="D47" s="112">
        <v>4941</v>
      </c>
      <c r="E47" s="112">
        <v>151305</v>
      </c>
      <c r="F47" s="112">
        <v>44409</v>
      </c>
      <c r="G47" s="9">
        <v>231405</v>
      </c>
      <c r="H47" s="90"/>
      <c r="I47" s="116">
        <v>1889117.8</v>
      </c>
      <c r="J47" s="97">
        <v>465568866242.40002</v>
      </c>
      <c r="K47" s="96">
        <v>165436</v>
      </c>
      <c r="L47" s="97">
        <v>28932024305</v>
      </c>
      <c r="M47" s="96">
        <v>168908</v>
      </c>
      <c r="N47" s="97">
        <v>83680686245</v>
      </c>
      <c r="O47" s="96"/>
      <c r="P47" s="97"/>
    </row>
    <row r="48" spans="2:16" ht="15" customHeight="1" x14ac:dyDescent="0.3">
      <c r="B48" s="73" t="s">
        <v>274</v>
      </c>
      <c r="C48" s="94">
        <v>947403</v>
      </c>
      <c r="D48" s="112">
        <v>4851</v>
      </c>
      <c r="E48" s="112">
        <v>138524</v>
      </c>
      <c r="F48" s="112">
        <v>44550</v>
      </c>
      <c r="G48" s="9">
        <v>229518</v>
      </c>
      <c r="H48" s="90"/>
      <c r="I48" s="116">
        <v>1840004.4</v>
      </c>
      <c r="J48" s="97">
        <v>444699445988.59998</v>
      </c>
      <c r="K48" s="96">
        <v>160113</v>
      </c>
      <c r="L48" s="97">
        <v>29549241760</v>
      </c>
      <c r="M48" s="96">
        <v>223425</v>
      </c>
      <c r="N48" s="97">
        <v>80283010000</v>
      </c>
      <c r="O48" s="96"/>
      <c r="P48" s="97"/>
    </row>
    <row r="49" spans="2:16" ht="15" customHeight="1" x14ac:dyDescent="0.3">
      <c r="B49" s="73" t="s">
        <v>275</v>
      </c>
      <c r="C49" s="94">
        <v>954024</v>
      </c>
      <c r="D49" s="112">
        <v>4675</v>
      </c>
      <c r="E49" s="112">
        <v>155407</v>
      </c>
      <c r="F49" s="112">
        <v>44932</v>
      </c>
      <c r="G49" s="9">
        <v>229466</v>
      </c>
      <c r="H49" s="90"/>
      <c r="I49" s="116">
        <v>1829779.4</v>
      </c>
      <c r="J49" s="97">
        <v>449757616923.59998</v>
      </c>
      <c r="K49" s="96">
        <v>159819</v>
      </c>
      <c r="L49" s="97">
        <v>32322598867</v>
      </c>
      <c r="M49" s="96">
        <v>226591.4</v>
      </c>
      <c r="N49" s="97">
        <v>132701955000</v>
      </c>
      <c r="O49" s="96"/>
      <c r="P49" s="97"/>
    </row>
    <row r="50" spans="2:16" ht="15" customHeight="1" x14ac:dyDescent="0.3">
      <c r="B50" s="73" t="s">
        <v>276</v>
      </c>
      <c r="C50" s="80">
        <v>960582</v>
      </c>
      <c r="D50" s="113">
        <v>4450</v>
      </c>
      <c r="E50" s="113">
        <v>158473</v>
      </c>
      <c r="F50" s="113">
        <v>45255</v>
      </c>
      <c r="G50" s="81">
        <v>229387</v>
      </c>
      <c r="H50" s="82"/>
      <c r="I50" s="113">
        <v>2143380.2000000002</v>
      </c>
      <c r="J50" s="82">
        <v>530736634285.20001</v>
      </c>
      <c r="K50" s="80">
        <v>195451</v>
      </c>
      <c r="L50" s="82">
        <v>44730550340</v>
      </c>
      <c r="M50" s="80">
        <v>255489.2</v>
      </c>
      <c r="N50" s="82">
        <v>148980054000</v>
      </c>
      <c r="O50" s="80"/>
      <c r="P50" s="82"/>
    </row>
    <row r="51" spans="2:16" ht="15" customHeight="1" x14ac:dyDescent="0.3">
      <c r="B51" s="73" t="s">
        <v>277</v>
      </c>
      <c r="C51" s="80">
        <v>964857</v>
      </c>
      <c r="D51" s="113">
        <v>4463</v>
      </c>
      <c r="E51" s="113">
        <v>159069</v>
      </c>
      <c r="F51" s="113">
        <v>45292</v>
      </c>
      <c r="G51" s="81">
        <v>229696</v>
      </c>
      <c r="H51" s="82"/>
      <c r="I51" s="113">
        <v>2025060</v>
      </c>
      <c r="J51" s="82">
        <v>569506197526</v>
      </c>
      <c r="K51" s="80">
        <v>188429</v>
      </c>
      <c r="L51" s="82">
        <v>37233574236</v>
      </c>
      <c r="M51" s="80">
        <v>159559</v>
      </c>
      <c r="N51" s="82">
        <v>85887120000</v>
      </c>
      <c r="O51" s="80"/>
      <c r="P51" s="82"/>
    </row>
    <row r="52" spans="2:16" ht="15" customHeight="1" x14ac:dyDescent="0.3">
      <c r="B52" s="73" t="s">
        <v>278</v>
      </c>
      <c r="C52" s="80">
        <v>969013</v>
      </c>
      <c r="D52" s="113">
        <v>4996</v>
      </c>
      <c r="E52" s="113">
        <v>160999</v>
      </c>
      <c r="F52" s="113">
        <v>45494</v>
      </c>
      <c r="G52" s="81">
        <v>229294</v>
      </c>
      <c r="H52" s="82"/>
      <c r="I52" s="113">
        <v>1852549</v>
      </c>
      <c r="J52" s="82">
        <v>474276156630</v>
      </c>
      <c r="K52" s="80">
        <v>181328</v>
      </c>
      <c r="L52" s="82">
        <v>30388603059</v>
      </c>
      <c r="M52" s="80">
        <v>173877</v>
      </c>
      <c r="N52" s="82">
        <v>88553190000</v>
      </c>
      <c r="O52" s="80">
        <v>62675</v>
      </c>
      <c r="P52" s="82">
        <v>14536433280</v>
      </c>
    </row>
    <row r="53" spans="2:16" ht="15" customHeight="1" x14ac:dyDescent="0.3">
      <c r="B53" s="73" t="s">
        <v>279</v>
      </c>
      <c r="C53" s="80">
        <v>978929</v>
      </c>
      <c r="D53" s="113">
        <v>4886</v>
      </c>
      <c r="E53" s="113">
        <v>163644</v>
      </c>
      <c r="F53" s="113">
        <v>45669</v>
      </c>
      <c r="G53" s="81">
        <v>229023</v>
      </c>
      <c r="H53" s="82"/>
      <c r="I53" s="113">
        <v>1638791</v>
      </c>
      <c r="J53" s="82">
        <v>401538986384</v>
      </c>
      <c r="K53" s="80">
        <v>148901</v>
      </c>
      <c r="L53" s="82">
        <v>25661845254</v>
      </c>
      <c r="M53" s="80">
        <v>178575</v>
      </c>
      <c r="N53" s="82">
        <v>92256970000</v>
      </c>
      <c r="O53" s="80">
        <v>84339</v>
      </c>
      <c r="P53" s="82">
        <v>21920676969</v>
      </c>
    </row>
    <row r="54" spans="2:16" ht="15" customHeight="1" x14ac:dyDescent="0.3">
      <c r="B54" s="73" t="s">
        <v>280</v>
      </c>
      <c r="C54" s="96">
        <v>987948</v>
      </c>
      <c r="D54" s="116">
        <v>4699</v>
      </c>
      <c r="E54" s="116">
        <v>166065</v>
      </c>
      <c r="F54" s="116">
        <v>45955</v>
      </c>
      <c r="G54" s="81">
        <v>230597</v>
      </c>
      <c r="H54" s="82"/>
      <c r="I54" s="116">
        <v>2226331</v>
      </c>
      <c r="J54" s="97">
        <v>527624795521</v>
      </c>
      <c r="K54" s="96">
        <v>209461</v>
      </c>
      <c r="L54" s="97">
        <v>36427006366</v>
      </c>
      <c r="M54" s="96">
        <v>211641</v>
      </c>
      <c r="N54" s="97">
        <v>112942110000</v>
      </c>
      <c r="O54" s="96">
        <v>126687</v>
      </c>
      <c r="P54" s="97">
        <v>30358342696</v>
      </c>
    </row>
    <row r="55" spans="2:16" ht="15" customHeight="1" x14ac:dyDescent="0.3">
      <c r="B55" s="73" t="s">
        <v>282</v>
      </c>
      <c r="C55" s="96">
        <v>998978</v>
      </c>
      <c r="D55" s="116">
        <v>5306</v>
      </c>
      <c r="E55" s="116">
        <v>168811</v>
      </c>
      <c r="F55" s="116">
        <v>46068</v>
      </c>
      <c r="G55" s="81">
        <v>230023</v>
      </c>
      <c r="H55" s="82"/>
      <c r="I55" s="116">
        <v>1961017</v>
      </c>
      <c r="J55" s="97">
        <v>472074678050</v>
      </c>
      <c r="K55" s="96">
        <v>187923</v>
      </c>
      <c r="L55" s="97">
        <v>35485870349</v>
      </c>
      <c r="M55" s="96">
        <v>204667</v>
      </c>
      <c r="N55" s="97">
        <v>107426540000</v>
      </c>
      <c r="O55" s="96">
        <v>115070</v>
      </c>
      <c r="P55" s="97">
        <v>28963293207</v>
      </c>
    </row>
    <row r="56" spans="2:16" ht="15" customHeight="1" x14ac:dyDescent="0.3">
      <c r="B56" s="73" t="s">
        <v>283</v>
      </c>
      <c r="C56" s="96">
        <v>1010250</v>
      </c>
      <c r="D56" s="116">
        <v>5037</v>
      </c>
      <c r="E56" s="116">
        <v>171559</v>
      </c>
      <c r="F56" s="116">
        <v>46304</v>
      </c>
      <c r="G56" s="81">
        <v>230390</v>
      </c>
      <c r="H56" s="82"/>
      <c r="I56" s="116">
        <v>2279510</v>
      </c>
      <c r="J56" s="97">
        <v>536670023959</v>
      </c>
      <c r="K56" s="96">
        <v>215163</v>
      </c>
      <c r="L56" s="97">
        <v>41833755287</v>
      </c>
      <c r="M56" s="96">
        <v>223069</v>
      </c>
      <c r="N56" s="97">
        <v>115664220000</v>
      </c>
      <c r="O56" s="96">
        <v>173939</v>
      </c>
      <c r="P56" s="97">
        <v>48637350217</v>
      </c>
    </row>
    <row r="57" spans="2:16" ht="15" customHeight="1" x14ac:dyDescent="0.3">
      <c r="B57" s="73" t="s">
        <v>284</v>
      </c>
      <c r="C57" s="96">
        <v>1019722</v>
      </c>
      <c r="D57" s="116">
        <v>4788</v>
      </c>
      <c r="E57" s="116">
        <v>174489</v>
      </c>
      <c r="F57" s="116">
        <v>46461</v>
      </c>
      <c r="G57" s="81">
        <v>230817</v>
      </c>
      <c r="H57" s="82"/>
      <c r="I57" s="116">
        <v>2218341</v>
      </c>
      <c r="J57" s="97">
        <v>519635263342</v>
      </c>
      <c r="K57" s="96">
        <v>211361</v>
      </c>
      <c r="L57" s="97">
        <v>38839572097</v>
      </c>
      <c r="M57" s="96">
        <v>221455</v>
      </c>
      <c r="N57" s="97">
        <v>114895310000</v>
      </c>
      <c r="O57" s="96">
        <v>193358</v>
      </c>
      <c r="P57" s="97">
        <v>51491581813</v>
      </c>
    </row>
    <row r="58" spans="2:16" ht="15" customHeight="1" x14ac:dyDescent="0.3">
      <c r="B58" s="73" t="s">
        <v>287</v>
      </c>
      <c r="C58" s="96">
        <v>1030944</v>
      </c>
      <c r="D58" s="116">
        <v>5139</v>
      </c>
      <c r="E58" s="116">
        <v>176155</v>
      </c>
      <c r="F58" s="116">
        <v>46741</v>
      </c>
      <c r="G58" s="81">
        <v>231614</v>
      </c>
      <c r="H58" s="82"/>
      <c r="I58" s="116">
        <v>2267334</v>
      </c>
      <c r="J58" s="97">
        <v>505080346453</v>
      </c>
      <c r="K58" s="96">
        <v>218065</v>
      </c>
      <c r="L58" s="97">
        <v>38630803331</v>
      </c>
      <c r="M58" s="96">
        <v>228886</v>
      </c>
      <c r="N58" s="97">
        <v>117719850000</v>
      </c>
      <c r="O58" s="96">
        <v>197961</v>
      </c>
      <c r="P58" s="97">
        <v>46628049101</v>
      </c>
    </row>
    <row r="59" spans="2:16" ht="15" customHeight="1" x14ac:dyDescent="0.3">
      <c r="B59" s="73" t="s">
        <v>290</v>
      </c>
      <c r="C59" s="96">
        <v>1040316</v>
      </c>
      <c r="D59" s="116">
        <v>4556</v>
      </c>
      <c r="E59" s="116">
        <v>177162</v>
      </c>
      <c r="F59" s="116">
        <v>46938</v>
      </c>
      <c r="G59" s="81">
        <v>228646</v>
      </c>
      <c r="H59" s="82"/>
      <c r="I59" s="116">
        <v>2598241</v>
      </c>
      <c r="J59" s="97">
        <v>575849756874</v>
      </c>
      <c r="K59" s="96">
        <v>249517</v>
      </c>
      <c r="L59" s="97">
        <v>42123700094</v>
      </c>
      <c r="M59" s="96">
        <v>221516</v>
      </c>
      <c r="N59" s="97">
        <v>110370960000</v>
      </c>
      <c r="O59" s="96">
        <v>258621</v>
      </c>
      <c r="P59" s="97">
        <v>61785118111</v>
      </c>
    </row>
    <row r="60" spans="2:16" ht="15" customHeight="1" x14ac:dyDescent="0.3">
      <c r="B60" s="73" t="s">
        <v>291</v>
      </c>
      <c r="C60" s="96">
        <v>1047404</v>
      </c>
      <c r="D60" s="116">
        <v>5852</v>
      </c>
      <c r="E60" s="116">
        <v>178659</v>
      </c>
      <c r="F60" s="116">
        <v>47166</v>
      </c>
      <c r="G60" s="81">
        <v>225762</v>
      </c>
      <c r="H60" s="82"/>
      <c r="I60" s="116">
        <v>2374146</v>
      </c>
      <c r="J60" s="97">
        <v>520624830699</v>
      </c>
      <c r="K60" s="96">
        <v>252609</v>
      </c>
      <c r="L60" s="97">
        <v>44342937480</v>
      </c>
      <c r="M60" s="96">
        <v>207173</v>
      </c>
      <c r="N60" s="97">
        <v>103459950000</v>
      </c>
      <c r="O60" s="96">
        <v>244335</v>
      </c>
      <c r="P60" s="97">
        <v>57938868150</v>
      </c>
    </row>
    <row r="61" spans="2:16" ht="15" customHeight="1" x14ac:dyDescent="0.3">
      <c r="B61" s="73" t="s">
        <v>292</v>
      </c>
      <c r="C61" s="96">
        <v>1053882</v>
      </c>
      <c r="D61" s="116">
        <v>7979</v>
      </c>
      <c r="E61" s="116">
        <v>180300</v>
      </c>
      <c r="F61" s="116">
        <v>47267</v>
      </c>
      <c r="G61" s="81">
        <v>224544</v>
      </c>
      <c r="H61" s="82"/>
      <c r="I61" s="116">
        <v>2426569</v>
      </c>
      <c r="J61" s="97">
        <v>525579223691</v>
      </c>
      <c r="K61" s="96">
        <v>282388</v>
      </c>
      <c r="L61" s="97">
        <v>52773321288</v>
      </c>
      <c r="M61" s="96">
        <v>222915</v>
      </c>
      <c r="N61" s="97">
        <v>111152190000</v>
      </c>
      <c r="O61" s="96">
        <v>272272</v>
      </c>
      <c r="P61" s="97">
        <v>63700695053</v>
      </c>
    </row>
    <row r="62" spans="2:16" ht="15" customHeight="1" x14ac:dyDescent="0.3">
      <c r="B62" s="73" t="s">
        <v>293</v>
      </c>
      <c r="C62" s="96">
        <v>1056726</v>
      </c>
      <c r="D62" s="116">
        <v>8517</v>
      </c>
      <c r="E62" s="116">
        <v>181853</v>
      </c>
      <c r="F62" s="116">
        <v>47254</v>
      </c>
      <c r="G62" s="81">
        <v>224799</v>
      </c>
      <c r="H62" s="82"/>
      <c r="I62" s="116">
        <v>2421746</v>
      </c>
      <c r="J62" s="97">
        <v>544883402854</v>
      </c>
      <c r="K62" s="96">
        <v>259126</v>
      </c>
      <c r="L62" s="97">
        <v>57878993683</v>
      </c>
      <c r="M62" s="96">
        <v>223966</v>
      </c>
      <c r="N62" s="97">
        <v>113170330000</v>
      </c>
      <c r="O62" s="96">
        <v>309063</v>
      </c>
      <c r="P62" s="97">
        <v>78021549534</v>
      </c>
    </row>
    <row r="63" spans="2:16" ht="15" customHeight="1" x14ac:dyDescent="0.3">
      <c r="B63" s="73" t="s">
        <v>294</v>
      </c>
      <c r="C63" s="96">
        <v>1056850</v>
      </c>
      <c r="D63" s="116">
        <v>10193</v>
      </c>
      <c r="E63" s="116">
        <v>183308</v>
      </c>
      <c r="F63" s="116">
        <v>47077</v>
      </c>
      <c r="G63" s="81">
        <v>225385</v>
      </c>
      <c r="H63" s="82"/>
      <c r="I63" s="116">
        <v>2329978</v>
      </c>
      <c r="J63" s="97">
        <v>593562085643</v>
      </c>
      <c r="K63" s="96">
        <v>236307</v>
      </c>
      <c r="L63" s="97">
        <v>46734204988</v>
      </c>
      <c r="M63" s="96">
        <v>167785</v>
      </c>
      <c r="N63" s="97">
        <v>91023940000</v>
      </c>
      <c r="O63" s="96">
        <v>356133</v>
      </c>
      <c r="P63" s="97">
        <v>111300153583</v>
      </c>
    </row>
    <row r="64" spans="2:16" ht="15" customHeight="1" x14ac:dyDescent="0.3">
      <c r="B64" s="73" t="s">
        <v>301</v>
      </c>
      <c r="C64" s="96">
        <v>1062501</v>
      </c>
      <c r="D64" s="116">
        <v>26892</v>
      </c>
      <c r="E64" s="116">
        <v>185581</v>
      </c>
      <c r="F64" s="116">
        <v>47095</v>
      </c>
      <c r="G64" s="81">
        <v>224151</v>
      </c>
      <c r="H64" s="82"/>
      <c r="I64" s="116">
        <v>2427234</v>
      </c>
      <c r="J64" s="97">
        <v>572237564990</v>
      </c>
      <c r="K64" s="96">
        <v>250383</v>
      </c>
      <c r="L64" s="97">
        <v>44380200782</v>
      </c>
      <c r="M64" s="96">
        <v>190995</v>
      </c>
      <c r="N64" s="97">
        <v>97976230000</v>
      </c>
      <c r="O64" s="96">
        <v>358567</v>
      </c>
      <c r="P64" s="97">
        <v>87236109523</v>
      </c>
    </row>
    <row r="65" spans="2:16" ht="15" customHeight="1" x14ac:dyDescent="0.3">
      <c r="B65" s="73" t="s">
        <v>306</v>
      </c>
      <c r="C65" s="80">
        <v>1040086</v>
      </c>
      <c r="D65" s="113">
        <v>52281</v>
      </c>
      <c r="E65" s="113">
        <v>187099</v>
      </c>
      <c r="F65" s="113">
        <v>47162</v>
      </c>
      <c r="G65" s="81">
        <v>223542</v>
      </c>
      <c r="H65" s="82"/>
      <c r="I65" s="113">
        <v>2229239</v>
      </c>
      <c r="J65" s="82">
        <v>489309850615</v>
      </c>
      <c r="K65" s="80">
        <v>249081</v>
      </c>
      <c r="L65" s="82">
        <v>40916824103</v>
      </c>
      <c r="M65" s="80">
        <v>186537</v>
      </c>
      <c r="N65" s="82">
        <v>95334440000</v>
      </c>
      <c r="O65" s="80">
        <v>351383</v>
      </c>
      <c r="P65" s="82">
        <v>88423903214</v>
      </c>
    </row>
    <row r="66" spans="2:16" ht="15" customHeight="1" x14ac:dyDescent="0.3">
      <c r="B66" s="73" t="s">
        <v>307</v>
      </c>
      <c r="C66" s="80">
        <v>1045526</v>
      </c>
      <c r="D66" s="113">
        <v>32164</v>
      </c>
      <c r="E66" s="113">
        <v>189227</v>
      </c>
      <c r="F66" s="113">
        <v>47305</v>
      </c>
      <c r="G66" s="81">
        <v>224092</v>
      </c>
      <c r="H66" s="82"/>
      <c r="I66" s="113">
        <v>2518047</v>
      </c>
      <c r="J66" s="82">
        <v>545772564093</v>
      </c>
      <c r="K66" s="80">
        <v>320555</v>
      </c>
      <c r="L66" s="82">
        <v>58448596161</v>
      </c>
      <c r="M66" s="80">
        <v>209393</v>
      </c>
      <c r="N66" s="82">
        <v>106091870000</v>
      </c>
      <c r="O66" s="80">
        <v>407067</v>
      </c>
      <c r="P66" s="82">
        <v>96911382823</v>
      </c>
    </row>
    <row r="67" spans="2:16" ht="15" customHeight="1" x14ac:dyDescent="0.3">
      <c r="B67" s="73" t="s">
        <v>308</v>
      </c>
      <c r="C67" s="96">
        <v>1050308</v>
      </c>
      <c r="D67" s="116">
        <v>32527</v>
      </c>
      <c r="E67" s="116">
        <v>189094</v>
      </c>
      <c r="F67" s="116">
        <v>47429</v>
      </c>
      <c r="G67" s="81">
        <v>221586</v>
      </c>
      <c r="H67" s="82"/>
      <c r="I67" s="116">
        <v>2223291</v>
      </c>
      <c r="J67" s="97">
        <v>472995853888</v>
      </c>
      <c r="K67" s="96">
        <v>267752</v>
      </c>
      <c r="L67" s="97">
        <v>49661075944</v>
      </c>
      <c r="M67" s="96">
        <v>178786</v>
      </c>
      <c r="N67" s="97">
        <v>91427490000</v>
      </c>
      <c r="O67" s="96">
        <v>367862</v>
      </c>
      <c r="P67" s="97">
        <v>86650488232</v>
      </c>
    </row>
    <row r="68" spans="2:16" ht="15" customHeight="1" x14ac:dyDescent="0.3">
      <c r="B68" s="73" t="s">
        <v>309</v>
      </c>
      <c r="C68" s="96">
        <v>1059386</v>
      </c>
      <c r="D68" s="116">
        <v>33719</v>
      </c>
      <c r="E68" s="116">
        <v>190502</v>
      </c>
      <c r="F68" s="116">
        <v>47383</v>
      </c>
      <c r="G68" s="81">
        <v>221281</v>
      </c>
      <c r="H68" s="82"/>
      <c r="I68" s="116">
        <v>2701451</v>
      </c>
      <c r="J68" s="97">
        <v>572800105356</v>
      </c>
      <c r="K68" s="96">
        <v>361070</v>
      </c>
      <c r="L68" s="97">
        <v>69204145737</v>
      </c>
      <c r="M68" s="96">
        <v>205405</v>
      </c>
      <c r="N68" s="97">
        <v>103243210000</v>
      </c>
      <c r="O68" s="96">
        <v>509927</v>
      </c>
      <c r="P68" s="97">
        <v>129236840539</v>
      </c>
    </row>
    <row r="69" spans="2:16" ht="15" customHeight="1" x14ac:dyDescent="0.3">
      <c r="B69" s="73" t="s">
        <v>314</v>
      </c>
      <c r="C69" s="96">
        <v>1066072</v>
      </c>
      <c r="D69" s="116">
        <v>34661</v>
      </c>
      <c r="E69" s="116">
        <v>191661</v>
      </c>
      <c r="F69" s="116">
        <v>47221</v>
      </c>
      <c r="G69" s="81">
        <v>211127</v>
      </c>
      <c r="H69" s="82"/>
      <c r="I69" s="116">
        <v>2595731</v>
      </c>
      <c r="J69" s="97">
        <v>544801380148</v>
      </c>
      <c r="K69" s="96">
        <v>339197</v>
      </c>
      <c r="L69" s="97">
        <v>58927477568</v>
      </c>
      <c r="M69" s="96">
        <v>200488</v>
      </c>
      <c r="N69" s="97">
        <v>100183020000</v>
      </c>
      <c r="O69" s="96">
        <v>477633</v>
      </c>
      <c r="P69" s="97">
        <v>117080384757</v>
      </c>
    </row>
    <row r="70" spans="2:16" ht="15" customHeight="1" x14ac:dyDescent="0.3">
      <c r="B70" s="73" t="s">
        <v>315</v>
      </c>
      <c r="C70" s="96">
        <v>1071360</v>
      </c>
      <c r="D70" s="116">
        <v>35651</v>
      </c>
      <c r="E70" s="116">
        <v>193349</v>
      </c>
      <c r="F70" s="116">
        <v>47209</v>
      </c>
      <c r="G70" s="81">
        <v>211413</v>
      </c>
      <c r="H70" s="82"/>
      <c r="I70" s="116">
        <v>2806895</v>
      </c>
      <c r="J70" s="97">
        <v>563086135478</v>
      </c>
      <c r="K70" s="96">
        <v>389937</v>
      </c>
      <c r="L70" s="97">
        <v>72790542124</v>
      </c>
      <c r="M70" s="96">
        <v>197443</v>
      </c>
      <c r="N70" s="97">
        <v>99292060000</v>
      </c>
      <c r="O70" s="96">
        <v>501337</v>
      </c>
      <c r="P70" s="97">
        <v>116431681172</v>
      </c>
    </row>
    <row r="71" spans="2:16" ht="15" customHeight="1" x14ac:dyDescent="0.3">
      <c r="B71" s="73" t="s">
        <v>316</v>
      </c>
      <c r="C71" s="96">
        <v>1076805</v>
      </c>
      <c r="D71" s="116">
        <v>38310</v>
      </c>
      <c r="E71" s="116">
        <v>194932</v>
      </c>
      <c r="F71" s="116">
        <v>47167</v>
      </c>
      <c r="G71" s="81">
        <v>207620</v>
      </c>
      <c r="H71" s="82"/>
      <c r="I71" s="116">
        <v>2927812</v>
      </c>
      <c r="J71" s="97">
        <v>572227434962</v>
      </c>
      <c r="K71" s="96">
        <v>396254</v>
      </c>
      <c r="L71" s="97">
        <v>67089931100</v>
      </c>
      <c r="M71" s="96">
        <v>202270</v>
      </c>
      <c r="N71" s="97">
        <v>100788550000</v>
      </c>
      <c r="O71" s="96">
        <v>539833</v>
      </c>
      <c r="P71" s="97">
        <v>124202303071</v>
      </c>
    </row>
    <row r="72" spans="2:16" ht="15" customHeight="1" x14ac:dyDescent="0.3">
      <c r="B72" s="73" t="s">
        <v>317</v>
      </c>
      <c r="C72" s="80">
        <v>1077553</v>
      </c>
      <c r="D72" s="113">
        <v>37343</v>
      </c>
      <c r="E72" s="113">
        <v>196458</v>
      </c>
      <c r="F72" s="113">
        <v>47068</v>
      </c>
      <c r="G72" s="81">
        <v>203619</v>
      </c>
      <c r="H72" s="82"/>
      <c r="I72" s="113">
        <v>2807694</v>
      </c>
      <c r="J72" s="82">
        <v>548360420691</v>
      </c>
      <c r="K72" s="80">
        <v>460360</v>
      </c>
      <c r="L72" s="82">
        <v>72958328562</v>
      </c>
      <c r="M72" s="80">
        <v>188288</v>
      </c>
      <c r="N72" s="82">
        <v>94775560000</v>
      </c>
      <c r="O72" s="80">
        <v>512263</v>
      </c>
      <c r="P72" s="82">
        <v>121214035171</v>
      </c>
    </row>
    <row r="73" spans="2:16" ht="15" customHeight="1" x14ac:dyDescent="0.3">
      <c r="B73" s="73" t="s">
        <v>318</v>
      </c>
      <c r="C73" s="80">
        <v>1080464</v>
      </c>
      <c r="D73" s="113">
        <v>38763</v>
      </c>
      <c r="E73" s="113">
        <v>198572</v>
      </c>
      <c r="F73" s="113">
        <v>47129</v>
      </c>
      <c r="G73" s="81">
        <v>203577</v>
      </c>
      <c r="H73" s="82"/>
      <c r="I73" s="113">
        <v>3247176</v>
      </c>
      <c r="J73" s="82">
        <v>623838695860</v>
      </c>
      <c r="K73" s="80">
        <v>609894</v>
      </c>
      <c r="L73" s="82">
        <v>79654052123</v>
      </c>
      <c r="M73" s="80">
        <v>204502</v>
      </c>
      <c r="N73" s="82">
        <v>103441790000</v>
      </c>
      <c r="O73" s="80">
        <v>620080</v>
      </c>
      <c r="P73" s="82">
        <v>147188248885</v>
      </c>
    </row>
    <row r="74" spans="2:16" ht="15" customHeight="1" x14ac:dyDescent="0.3">
      <c r="B74" s="73" t="s">
        <v>319</v>
      </c>
      <c r="C74" s="80">
        <v>1082504</v>
      </c>
      <c r="D74" s="113">
        <v>40823</v>
      </c>
      <c r="E74" s="113">
        <v>200711</v>
      </c>
      <c r="F74" s="113">
        <v>47008</v>
      </c>
      <c r="G74" s="81">
        <v>203157</v>
      </c>
      <c r="H74" s="82"/>
      <c r="I74" s="113">
        <v>3085899</v>
      </c>
      <c r="J74" s="82">
        <v>617366438642</v>
      </c>
      <c r="K74" s="80">
        <v>638811</v>
      </c>
      <c r="L74" s="82">
        <v>105491105619</v>
      </c>
      <c r="M74" s="80">
        <v>197141</v>
      </c>
      <c r="N74" s="82">
        <v>102370950000</v>
      </c>
      <c r="O74" s="80">
        <v>597439</v>
      </c>
      <c r="P74" s="82">
        <v>151060121863</v>
      </c>
    </row>
    <row r="75" spans="2:16" ht="15" customHeight="1" x14ac:dyDescent="0.3">
      <c r="B75" s="73" t="s">
        <v>320</v>
      </c>
      <c r="C75" s="80">
        <v>1079008</v>
      </c>
      <c r="D75" s="113">
        <v>56613</v>
      </c>
      <c r="E75" s="113">
        <v>204014</v>
      </c>
      <c r="F75" s="113">
        <v>46794</v>
      </c>
      <c r="G75" s="81">
        <v>202342</v>
      </c>
      <c r="H75" s="82"/>
      <c r="I75" s="113">
        <v>2980156</v>
      </c>
      <c r="J75" s="82">
        <v>668458107782</v>
      </c>
      <c r="K75" s="80">
        <v>577453</v>
      </c>
      <c r="L75" s="82">
        <v>76346526295</v>
      </c>
      <c r="M75" s="80">
        <v>151762</v>
      </c>
      <c r="N75" s="82">
        <v>86429810000</v>
      </c>
      <c r="O75" s="80">
        <v>656493</v>
      </c>
      <c r="P75" s="82">
        <v>200805934922</v>
      </c>
    </row>
    <row r="76" spans="2:16" ht="15" customHeight="1" x14ac:dyDescent="0.3">
      <c r="B76" s="141" t="s">
        <v>343</v>
      </c>
      <c r="C76" s="96">
        <v>1081958</v>
      </c>
      <c r="D76" s="116">
        <v>68190</v>
      </c>
      <c r="E76" s="116">
        <v>207012</v>
      </c>
      <c r="F76" s="116">
        <v>46753</v>
      </c>
      <c r="G76" s="81">
        <v>203074</v>
      </c>
      <c r="H76" s="82"/>
      <c r="I76" s="113">
        <v>3255096</v>
      </c>
      <c r="J76" s="82">
        <v>676374045082</v>
      </c>
      <c r="K76" s="80">
        <v>676660</v>
      </c>
      <c r="L76" s="82">
        <v>85435988040</v>
      </c>
      <c r="M76" s="80">
        <v>170007</v>
      </c>
      <c r="N76" s="82">
        <v>92814690000</v>
      </c>
      <c r="O76" s="80">
        <v>787325</v>
      </c>
      <c r="P76" s="82">
        <v>188156148804</v>
      </c>
    </row>
    <row r="77" spans="2:16" ht="15" customHeight="1" x14ac:dyDescent="0.3">
      <c r="B77" s="141" t="s">
        <v>344</v>
      </c>
      <c r="C77" s="80">
        <v>1087704</v>
      </c>
      <c r="D77" s="113">
        <v>79636</v>
      </c>
      <c r="E77" s="113">
        <v>209446</v>
      </c>
      <c r="F77" s="113">
        <v>46692</v>
      </c>
      <c r="G77" s="81">
        <v>210165</v>
      </c>
      <c r="H77" s="82"/>
      <c r="I77" s="113">
        <v>3071045</v>
      </c>
      <c r="J77" s="82">
        <v>599778684495</v>
      </c>
      <c r="K77" s="80">
        <v>712497</v>
      </c>
      <c r="L77" s="82">
        <v>83145481265</v>
      </c>
      <c r="M77" s="80">
        <v>177913</v>
      </c>
      <c r="N77" s="82">
        <v>97480861000</v>
      </c>
      <c r="O77" s="80">
        <v>749469</v>
      </c>
      <c r="P77" s="82">
        <v>180329129223</v>
      </c>
    </row>
    <row r="78" spans="2:16" ht="15" customHeight="1" x14ac:dyDescent="0.3">
      <c r="B78" s="73" t="s">
        <v>345</v>
      </c>
      <c r="C78" s="80">
        <v>1080036</v>
      </c>
      <c r="D78" s="113">
        <v>176159</v>
      </c>
      <c r="E78" s="113">
        <v>137899</v>
      </c>
      <c r="F78" s="113">
        <v>46638</v>
      </c>
      <c r="G78" s="81">
        <v>209826</v>
      </c>
      <c r="H78" s="82"/>
      <c r="I78" s="113">
        <v>3072384</v>
      </c>
      <c r="J78" s="82">
        <v>585791242426</v>
      </c>
      <c r="K78" s="80">
        <v>693359</v>
      </c>
      <c r="L78" s="82">
        <v>81397743342</v>
      </c>
      <c r="M78" s="80">
        <v>168361</v>
      </c>
      <c r="N78" s="82">
        <v>94460457937</v>
      </c>
      <c r="O78" s="80">
        <v>671237</v>
      </c>
      <c r="P78" s="82">
        <v>155708204858</v>
      </c>
    </row>
    <row r="79" spans="2:16" ht="15" customHeight="1" x14ac:dyDescent="0.3">
      <c r="B79" s="73" t="s">
        <v>346</v>
      </c>
      <c r="C79" s="80">
        <v>1080370</v>
      </c>
      <c r="D79" s="113">
        <v>130619</v>
      </c>
      <c r="E79" s="113">
        <v>213611</v>
      </c>
      <c r="F79" s="113">
        <v>46843</v>
      </c>
      <c r="G79" s="81">
        <v>209957</v>
      </c>
      <c r="H79" s="82"/>
      <c r="I79" s="113">
        <v>3655253</v>
      </c>
      <c r="J79" s="82">
        <v>672371754402</v>
      </c>
      <c r="K79" s="80">
        <v>840778</v>
      </c>
      <c r="L79" s="82">
        <v>104327202387</v>
      </c>
      <c r="M79" s="80">
        <v>189645</v>
      </c>
      <c r="N79" s="82">
        <v>104918469154</v>
      </c>
      <c r="O79" s="80">
        <v>860871</v>
      </c>
      <c r="P79" s="82">
        <v>204237750346</v>
      </c>
    </row>
    <row r="80" spans="2:16" ht="15" customHeight="1" x14ac:dyDescent="0.3">
      <c r="B80" s="73" t="s">
        <v>347</v>
      </c>
      <c r="C80" s="80">
        <v>1084417</v>
      </c>
      <c r="D80" s="113">
        <v>137625</v>
      </c>
      <c r="E80" s="113">
        <v>218759</v>
      </c>
      <c r="F80" s="113">
        <v>47082</v>
      </c>
      <c r="G80" s="81">
        <v>209598</v>
      </c>
      <c r="H80" s="82"/>
      <c r="I80" s="113">
        <v>3533548</v>
      </c>
      <c r="J80" s="82">
        <v>671207074901</v>
      </c>
      <c r="K80" s="80">
        <v>806614</v>
      </c>
      <c r="L80" s="82">
        <v>95989232397</v>
      </c>
      <c r="M80" s="80">
        <v>182670</v>
      </c>
      <c r="N80" s="82">
        <v>102123954251</v>
      </c>
      <c r="O80" s="80">
        <v>865458</v>
      </c>
      <c r="P80" s="82">
        <v>219770148342</v>
      </c>
    </row>
    <row r="81" spans="2:21" ht="15" customHeight="1" x14ac:dyDescent="0.3">
      <c r="B81" s="73" t="s">
        <v>348</v>
      </c>
      <c r="C81" s="80">
        <v>1023142</v>
      </c>
      <c r="D81" s="113">
        <v>161735</v>
      </c>
      <c r="E81" s="113">
        <v>223976</v>
      </c>
      <c r="F81" s="113">
        <v>47089</v>
      </c>
      <c r="G81" s="81">
        <v>210038</v>
      </c>
      <c r="H81" s="82"/>
      <c r="I81" s="113">
        <v>3354425</v>
      </c>
      <c r="J81" s="82">
        <v>612676068184</v>
      </c>
      <c r="K81" s="80">
        <v>782027</v>
      </c>
      <c r="L81" s="82">
        <v>89888160715</v>
      </c>
      <c r="M81" s="80">
        <v>174264</v>
      </c>
      <c r="N81" s="82">
        <v>98233665970</v>
      </c>
      <c r="O81" s="80">
        <v>835130</v>
      </c>
      <c r="P81" s="82">
        <v>202646629084</v>
      </c>
    </row>
    <row r="82" spans="2:21" ht="15" customHeight="1" x14ac:dyDescent="0.3">
      <c r="B82" s="140" t="s">
        <v>349</v>
      </c>
      <c r="C82" s="80">
        <v>1031698</v>
      </c>
      <c r="D82" s="116">
        <v>173429</v>
      </c>
      <c r="E82" s="116">
        <v>228001</v>
      </c>
      <c r="F82" s="116">
        <v>47261</v>
      </c>
      <c r="G82" s="81">
        <v>211647</v>
      </c>
      <c r="H82" s="82">
        <v>175926</v>
      </c>
      <c r="I82" s="116">
        <v>4113979</v>
      </c>
      <c r="J82" s="97">
        <v>731221990022</v>
      </c>
      <c r="K82" s="96">
        <v>949851</v>
      </c>
      <c r="L82" s="97">
        <v>107346335238</v>
      </c>
      <c r="M82" s="96">
        <v>182288</v>
      </c>
      <c r="N82" s="82">
        <v>104552785934</v>
      </c>
      <c r="O82" s="96">
        <v>986420</v>
      </c>
      <c r="P82" s="82">
        <v>226941145762</v>
      </c>
    </row>
    <row r="83" spans="2:21" ht="15" customHeight="1" x14ac:dyDescent="0.3">
      <c r="B83" s="73" t="s">
        <v>350</v>
      </c>
      <c r="C83" s="80">
        <v>1036053</v>
      </c>
      <c r="D83" s="113">
        <v>180070</v>
      </c>
      <c r="E83" s="113">
        <v>230775</v>
      </c>
      <c r="F83" s="113">
        <v>47420</v>
      </c>
      <c r="G83" s="81">
        <v>211219</v>
      </c>
      <c r="H83" s="82">
        <v>179331</v>
      </c>
      <c r="I83" s="113">
        <v>4009247</v>
      </c>
      <c r="J83" s="82">
        <v>706184167287</v>
      </c>
      <c r="K83" s="80">
        <v>890914</v>
      </c>
      <c r="L83" s="82">
        <v>102876612397</v>
      </c>
      <c r="M83" s="80">
        <v>183102</v>
      </c>
      <c r="N83" s="82">
        <v>105035020000</v>
      </c>
      <c r="O83" s="80">
        <v>980002</v>
      </c>
      <c r="P83" s="82">
        <v>221898183530</v>
      </c>
    </row>
    <row r="84" spans="2:21" ht="15" customHeight="1" x14ac:dyDescent="0.3">
      <c r="B84" s="149" t="s">
        <v>351</v>
      </c>
      <c r="C84" s="244">
        <v>1045263</v>
      </c>
      <c r="D84" s="245">
        <v>194080</v>
      </c>
      <c r="E84" s="245">
        <v>235807</v>
      </c>
      <c r="F84" s="245">
        <v>47587</v>
      </c>
      <c r="G84" s="81">
        <v>211477</v>
      </c>
      <c r="H84" s="82">
        <v>180104</v>
      </c>
      <c r="I84" s="245">
        <v>3787188</v>
      </c>
      <c r="J84" s="246">
        <v>675112695087</v>
      </c>
      <c r="K84" s="244">
        <v>874711</v>
      </c>
      <c r="L84" s="246">
        <v>100721081106</v>
      </c>
      <c r="M84" s="244">
        <v>185659</v>
      </c>
      <c r="N84" s="82">
        <v>105989701574</v>
      </c>
      <c r="O84" s="244">
        <v>962117</v>
      </c>
      <c r="P84" s="82">
        <v>226300433767</v>
      </c>
      <c r="Q84" s="71"/>
      <c r="R84" s="71"/>
      <c r="U84" s="71"/>
    </row>
    <row r="85" spans="2:21" ht="15" customHeight="1" x14ac:dyDescent="0.3">
      <c r="B85" s="73" t="s">
        <v>356</v>
      </c>
      <c r="C85" s="244">
        <v>1057468</v>
      </c>
      <c r="D85" s="245">
        <v>204124</v>
      </c>
      <c r="E85" s="245">
        <v>239727</v>
      </c>
      <c r="F85" s="245">
        <v>47928</v>
      </c>
      <c r="G85" s="81">
        <v>215114</v>
      </c>
      <c r="H85" s="82">
        <v>566714</v>
      </c>
      <c r="I85" s="245">
        <v>4666923</v>
      </c>
      <c r="J85" s="246">
        <v>831423815377</v>
      </c>
      <c r="K85" s="244">
        <v>1121111</v>
      </c>
      <c r="L85" s="246">
        <v>137280364903</v>
      </c>
      <c r="M85" s="244">
        <v>194067</v>
      </c>
      <c r="N85" s="82">
        <v>109315262502</v>
      </c>
      <c r="O85" s="244">
        <v>1167749</v>
      </c>
      <c r="P85" s="82">
        <v>279628502025</v>
      </c>
      <c r="Q85" s="71"/>
      <c r="R85" s="71"/>
      <c r="U85" s="71"/>
    </row>
    <row r="86" spans="2:21" ht="15" customHeight="1" x14ac:dyDescent="0.3">
      <c r="B86" s="149" t="s">
        <v>360</v>
      </c>
      <c r="C86" s="244">
        <v>1068776</v>
      </c>
      <c r="D86" s="245">
        <v>216868</v>
      </c>
      <c r="E86" s="245">
        <v>137317</v>
      </c>
      <c r="F86" s="245">
        <v>48170</v>
      </c>
      <c r="G86" s="81">
        <v>214567</v>
      </c>
      <c r="H86" s="82">
        <v>595000</v>
      </c>
      <c r="I86" s="245">
        <v>4807631</v>
      </c>
      <c r="J86" s="246">
        <v>828199175627</v>
      </c>
      <c r="K86" s="244">
        <v>1090265</v>
      </c>
      <c r="L86" s="246">
        <v>139270335687</v>
      </c>
      <c r="M86" s="244">
        <v>177689</v>
      </c>
      <c r="N86" s="82">
        <v>102893440000</v>
      </c>
      <c r="O86" s="244">
        <v>1024181</v>
      </c>
      <c r="P86" s="82">
        <v>260151588696</v>
      </c>
      <c r="Q86" s="71"/>
      <c r="R86" s="71"/>
      <c r="U86" s="71"/>
    </row>
    <row r="87" spans="2:21" ht="15" customHeight="1" x14ac:dyDescent="0.3">
      <c r="B87" s="73" t="s">
        <v>376</v>
      </c>
      <c r="C87" s="244">
        <v>1088719</v>
      </c>
      <c r="D87" s="245">
        <v>224299</v>
      </c>
      <c r="E87" s="245">
        <v>135826</v>
      </c>
      <c r="F87" s="245">
        <v>48117</v>
      </c>
      <c r="G87" s="81">
        <v>214385</v>
      </c>
      <c r="H87" s="82">
        <v>1011678</v>
      </c>
      <c r="I87" s="245">
        <v>5656026</v>
      </c>
      <c r="J87" s="246">
        <v>1082676931098</v>
      </c>
      <c r="K87" s="244">
        <v>1211204</v>
      </c>
      <c r="L87" s="246">
        <v>140303876096</v>
      </c>
      <c r="M87" s="244">
        <v>150989</v>
      </c>
      <c r="N87" s="82">
        <v>93091670000</v>
      </c>
      <c r="O87" s="244">
        <v>1125736</v>
      </c>
      <c r="P87" s="82">
        <v>375565173487</v>
      </c>
      <c r="Q87" s="71"/>
      <c r="R87" s="71"/>
      <c r="U87" s="71"/>
    </row>
    <row r="88" spans="2:21" ht="15" customHeight="1" x14ac:dyDescent="0.3">
      <c r="B88" s="73" t="s">
        <v>377</v>
      </c>
      <c r="C88" s="244">
        <v>1097206</v>
      </c>
      <c r="D88" s="245">
        <v>228638</v>
      </c>
      <c r="E88" s="245">
        <v>135169</v>
      </c>
      <c r="F88" s="245">
        <v>48303</v>
      </c>
      <c r="G88" s="81">
        <v>215321</v>
      </c>
      <c r="H88" s="82">
        <v>1009224</v>
      </c>
      <c r="I88" s="245">
        <v>5604923</v>
      </c>
      <c r="J88" s="246">
        <v>951004140593</v>
      </c>
      <c r="K88" s="244">
        <v>1079882</v>
      </c>
      <c r="L88" s="246">
        <v>131576345375</v>
      </c>
      <c r="M88" s="244">
        <v>158553</v>
      </c>
      <c r="N88" s="82">
        <v>93266920000</v>
      </c>
      <c r="O88" s="244">
        <v>1041199</v>
      </c>
      <c r="P88" s="82">
        <v>282086469225</v>
      </c>
      <c r="Q88" s="71"/>
      <c r="R88" s="71"/>
      <c r="U88" s="71"/>
    </row>
    <row r="89" spans="2:21" ht="15" customHeight="1" x14ac:dyDescent="0.3">
      <c r="B89" s="73" t="s">
        <v>399</v>
      </c>
      <c r="C89" s="244">
        <v>1104068</v>
      </c>
      <c r="D89" s="245">
        <v>257252</v>
      </c>
      <c r="E89" s="245">
        <v>136709</v>
      </c>
      <c r="F89" s="245">
        <v>48638</v>
      </c>
      <c r="G89" s="81">
        <v>216245</v>
      </c>
      <c r="H89" s="82">
        <v>1004434</v>
      </c>
      <c r="I89" s="245">
        <v>5559964</v>
      </c>
      <c r="J89" s="246">
        <v>898766895942</v>
      </c>
      <c r="K89" s="244">
        <v>957261</v>
      </c>
      <c r="L89" s="246">
        <v>127880261422</v>
      </c>
      <c r="M89" s="244">
        <v>165949</v>
      </c>
      <c r="N89" s="82">
        <v>95775180000</v>
      </c>
      <c r="O89" s="244">
        <v>1003746</v>
      </c>
      <c r="P89" s="82">
        <v>271311706216</v>
      </c>
      <c r="Q89" s="71"/>
      <c r="R89" s="71"/>
      <c r="U89" s="71"/>
    </row>
    <row r="90" spans="2:21" ht="15" customHeight="1" x14ac:dyDescent="0.3">
      <c r="B90" s="73" t="s">
        <v>400</v>
      </c>
      <c r="C90" s="244">
        <v>1110969</v>
      </c>
      <c r="D90" s="245">
        <v>262845</v>
      </c>
      <c r="E90" s="245">
        <v>137059</v>
      </c>
      <c r="F90" s="245">
        <v>48978</v>
      </c>
      <c r="G90" s="81">
        <v>217895</v>
      </c>
      <c r="H90" s="82">
        <v>1001211</v>
      </c>
      <c r="I90" s="245">
        <v>6355833</v>
      </c>
      <c r="J90" s="246">
        <v>993564038822</v>
      </c>
      <c r="K90" s="244">
        <v>1159277</v>
      </c>
      <c r="L90" s="246">
        <v>150882496986</v>
      </c>
      <c r="M90" s="244">
        <v>183308</v>
      </c>
      <c r="N90" s="82">
        <v>110630540000</v>
      </c>
      <c r="O90" s="244">
        <v>1102093</v>
      </c>
      <c r="P90" s="82">
        <v>290740250350</v>
      </c>
      <c r="Q90" s="71"/>
      <c r="R90" s="71"/>
      <c r="U90" s="71"/>
    </row>
    <row r="91" spans="2:21" ht="15" customHeight="1" x14ac:dyDescent="0.3">
      <c r="B91" s="73" t="s">
        <v>401</v>
      </c>
      <c r="C91" s="244">
        <v>1116401</v>
      </c>
      <c r="D91" s="245">
        <v>280984</v>
      </c>
      <c r="E91" s="245">
        <v>135999</v>
      </c>
      <c r="F91" s="245">
        <v>49218</v>
      </c>
      <c r="G91" s="81">
        <v>216785</v>
      </c>
      <c r="H91" s="82">
        <v>1024387</v>
      </c>
      <c r="I91" s="245">
        <v>6042524</v>
      </c>
      <c r="J91" s="246">
        <v>936632391600</v>
      </c>
      <c r="K91" s="244">
        <v>1243496</v>
      </c>
      <c r="L91" s="246">
        <v>144082233647</v>
      </c>
      <c r="M91" s="244">
        <v>175287</v>
      </c>
      <c r="N91" s="82">
        <v>104978010000</v>
      </c>
      <c r="O91" s="244">
        <v>1087893</v>
      </c>
      <c r="P91" s="82">
        <v>289246429962</v>
      </c>
      <c r="Q91" s="71"/>
      <c r="R91" s="71"/>
      <c r="U91" s="71"/>
    </row>
    <row r="92" spans="2:21" ht="15" customHeight="1" x14ac:dyDescent="0.3">
      <c r="B92" s="73" t="s">
        <v>404</v>
      </c>
      <c r="C92" s="244">
        <v>1125865</v>
      </c>
      <c r="D92" s="245">
        <v>284625</v>
      </c>
      <c r="E92" s="245">
        <v>135185</v>
      </c>
      <c r="F92" s="245">
        <v>49456</v>
      </c>
      <c r="G92" s="81">
        <v>218060</v>
      </c>
      <c r="H92" s="82">
        <v>1022968</v>
      </c>
      <c r="I92" s="245">
        <v>6180114</v>
      </c>
      <c r="J92" s="246">
        <v>946403080103</v>
      </c>
      <c r="K92" s="244">
        <v>1260307</v>
      </c>
      <c r="L92" s="246">
        <v>154150051664</v>
      </c>
      <c r="M92" s="244">
        <v>202170</v>
      </c>
      <c r="N92" s="82">
        <v>116424180000</v>
      </c>
      <c r="O92" s="244">
        <v>1209700</v>
      </c>
      <c r="P92" s="82">
        <v>343461212508</v>
      </c>
      <c r="Q92" s="71"/>
      <c r="R92" s="71"/>
      <c r="U92" s="71"/>
    </row>
    <row r="93" spans="2:21" ht="15" customHeight="1" x14ac:dyDescent="0.3">
      <c r="B93" s="73" t="s">
        <v>410</v>
      </c>
      <c r="C93" s="244">
        <v>1139356</v>
      </c>
      <c r="D93" s="245">
        <v>280882</v>
      </c>
      <c r="E93" s="245">
        <v>134501</v>
      </c>
      <c r="F93" s="245">
        <v>49676</v>
      </c>
      <c r="G93" s="81">
        <v>218996</v>
      </c>
      <c r="H93" s="82">
        <v>1024452</v>
      </c>
      <c r="I93" s="245">
        <v>6374737</v>
      </c>
      <c r="J93" s="246">
        <v>1001795993737</v>
      </c>
      <c r="K93" s="244">
        <v>1307086</v>
      </c>
      <c r="L93" s="246">
        <v>151054069488</v>
      </c>
      <c r="M93" s="244">
        <v>203288</v>
      </c>
      <c r="N93" s="82">
        <v>107797150000</v>
      </c>
      <c r="O93" s="244">
        <v>1245861</v>
      </c>
      <c r="P93" s="82">
        <v>359185883872</v>
      </c>
      <c r="Q93" s="71"/>
      <c r="R93" s="71"/>
      <c r="U93" s="71"/>
    </row>
    <row r="94" spans="2:21" ht="15" customHeight="1" x14ac:dyDescent="0.3">
      <c r="B94" s="73" t="s">
        <v>411</v>
      </c>
      <c r="C94" s="244">
        <v>1153000</v>
      </c>
      <c r="D94" s="245">
        <v>290233</v>
      </c>
      <c r="E94" s="245">
        <v>135927</v>
      </c>
      <c r="F94" s="245">
        <v>50020</v>
      </c>
      <c r="G94" s="81">
        <v>220090</v>
      </c>
      <c r="H94" s="82">
        <v>1077481</v>
      </c>
      <c r="I94" s="245">
        <v>7079715</v>
      </c>
      <c r="J94" s="246">
        <v>1081813090644</v>
      </c>
      <c r="K94" s="244">
        <v>1464642</v>
      </c>
      <c r="L94" s="246">
        <v>214392790824</v>
      </c>
      <c r="M94" s="244">
        <v>217827</v>
      </c>
      <c r="N94" s="82">
        <v>117401310000</v>
      </c>
      <c r="O94" s="244">
        <v>1283815</v>
      </c>
      <c r="P94" s="82">
        <v>357397301478</v>
      </c>
      <c r="Q94" s="71"/>
      <c r="R94" s="71"/>
      <c r="U94" s="71"/>
    </row>
    <row r="95" spans="2:21" ht="15" customHeight="1" x14ac:dyDescent="0.3">
      <c r="B95" s="73" t="s">
        <v>414</v>
      </c>
      <c r="C95" s="244">
        <v>1161230</v>
      </c>
      <c r="D95" s="245">
        <v>292020</v>
      </c>
      <c r="E95" s="245">
        <v>136680</v>
      </c>
      <c r="F95" s="245">
        <v>50321</v>
      </c>
      <c r="G95" s="81">
        <v>221875</v>
      </c>
      <c r="H95" s="82">
        <v>1081277</v>
      </c>
      <c r="I95" s="245">
        <v>7064276</v>
      </c>
      <c r="J95" s="246">
        <v>1082136258343</v>
      </c>
      <c r="K95" s="244">
        <v>1520808</v>
      </c>
      <c r="L95" s="246">
        <v>173369903932</v>
      </c>
      <c r="M95" s="244">
        <v>208622</v>
      </c>
      <c r="N95" s="82">
        <v>112737290000</v>
      </c>
      <c r="O95" s="244">
        <v>1231821</v>
      </c>
      <c r="P95" s="82">
        <v>342146080874</v>
      </c>
      <c r="Q95" s="71"/>
      <c r="R95" s="71"/>
      <c r="U95" s="71"/>
    </row>
    <row r="96" spans="2:21" ht="15" customHeight="1" x14ac:dyDescent="0.3">
      <c r="B96" s="73" t="s">
        <v>430</v>
      </c>
      <c r="C96" s="244">
        <v>1170262</v>
      </c>
      <c r="D96" s="245">
        <v>303691</v>
      </c>
      <c r="E96" s="245">
        <v>136449</v>
      </c>
      <c r="F96" s="245">
        <v>50562</v>
      </c>
      <c r="G96" s="81">
        <v>220979</v>
      </c>
      <c r="H96" s="82">
        <v>1085198</v>
      </c>
      <c r="I96" s="245">
        <v>7974624</v>
      </c>
      <c r="J96" s="246">
        <v>1179560276376</v>
      </c>
      <c r="K96" s="244">
        <v>1800577</v>
      </c>
      <c r="L96" s="246">
        <v>202658397514</v>
      </c>
      <c r="M96" s="244">
        <v>212404</v>
      </c>
      <c r="N96" s="82">
        <v>114860740000</v>
      </c>
      <c r="O96" s="244">
        <v>1358640</v>
      </c>
      <c r="P96" s="82">
        <v>384551380850</v>
      </c>
      <c r="Q96" s="71"/>
      <c r="R96" s="71"/>
      <c r="U96" s="71"/>
    </row>
    <row r="97" spans="2:21" ht="15" customHeight="1" x14ac:dyDescent="0.3">
      <c r="B97" s="73" t="s">
        <v>447</v>
      </c>
      <c r="C97" s="244">
        <v>1181104</v>
      </c>
      <c r="D97" s="245">
        <v>319776</v>
      </c>
      <c r="E97" s="245">
        <v>137634</v>
      </c>
      <c r="F97" s="245">
        <v>51124</v>
      </c>
      <c r="G97" s="81">
        <v>214261</v>
      </c>
      <c r="H97" s="82">
        <v>1085405</v>
      </c>
      <c r="I97" s="245">
        <v>7617230</v>
      </c>
      <c r="J97" s="246">
        <v>1136620926059</v>
      </c>
      <c r="K97" s="244">
        <v>1843503</v>
      </c>
      <c r="L97" s="246">
        <v>210745042351</v>
      </c>
      <c r="M97" s="244">
        <v>220990</v>
      </c>
      <c r="N97" s="82">
        <v>121802910000</v>
      </c>
      <c r="O97" s="244">
        <v>1370131</v>
      </c>
      <c r="P97" s="82">
        <v>392092966022</v>
      </c>
      <c r="Q97" s="71"/>
      <c r="R97" s="71"/>
      <c r="U97" s="71"/>
    </row>
    <row r="98" spans="2:21" ht="15" customHeight="1" x14ac:dyDescent="0.3">
      <c r="B98" s="73" t="s">
        <v>486</v>
      </c>
      <c r="C98" s="244">
        <v>1205643</v>
      </c>
      <c r="D98" s="245">
        <v>353107</v>
      </c>
      <c r="E98" s="245">
        <v>138690</v>
      </c>
      <c r="F98" s="245">
        <v>51390</v>
      </c>
      <c r="G98" s="81">
        <v>214642</v>
      </c>
      <c r="H98" s="82">
        <v>1083442</v>
      </c>
      <c r="I98" s="245">
        <v>7018990</v>
      </c>
      <c r="J98" s="246">
        <v>1090426494509</v>
      </c>
      <c r="K98" s="244">
        <v>1881783</v>
      </c>
      <c r="L98" s="246">
        <v>214756426578</v>
      </c>
      <c r="M98" s="244">
        <v>207492</v>
      </c>
      <c r="N98" s="82">
        <v>114361040000</v>
      </c>
      <c r="O98" s="244">
        <v>1278212</v>
      </c>
      <c r="P98" s="82">
        <v>378997647585</v>
      </c>
      <c r="Q98" s="71"/>
      <c r="R98" s="71"/>
      <c r="U98" s="71"/>
    </row>
    <row r="99" spans="2:21" ht="15" customHeight="1" x14ac:dyDescent="0.3">
      <c r="B99" s="73" t="s">
        <v>487</v>
      </c>
      <c r="C99" s="244">
        <v>1210425</v>
      </c>
      <c r="D99" s="245">
        <v>365600</v>
      </c>
      <c r="E99" s="245">
        <v>138952</v>
      </c>
      <c r="F99" s="245">
        <v>51505</v>
      </c>
      <c r="G99" s="81">
        <v>215052</v>
      </c>
      <c r="H99" s="82">
        <v>1080448</v>
      </c>
      <c r="I99" s="245">
        <v>8000225</v>
      </c>
      <c r="J99" s="246">
        <v>1416166656244</v>
      </c>
      <c r="K99" s="244">
        <v>2065967</v>
      </c>
      <c r="L99" s="246">
        <v>215309150147</v>
      </c>
      <c r="M99" s="244">
        <v>179343</v>
      </c>
      <c r="N99" s="82">
        <v>105615505000</v>
      </c>
      <c r="O99" s="244">
        <v>1549123</v>
      </c>
      <c r="P99" s="82">
        <v>532235318978</v>
      </c>
      <c r="Q99" s="71"/>
      <c r="R99" s="71"/>
      <c r="U99" s="71"/>
    </row>
    <row r="100" spans="2:21" ht="15" customHeight="1" x14ac:dyDescent="0.3">
      <c r="B100" s="73" t="s">
        <v>488</v>
      </c>
      <c r="C100" s="244">
        <v>1218264</v>
      </c>
      <c r="D100" s="245">
        <v>368143</v>
      </c>
      <c r="E100" s="245">
        <v>138326</v>
      </c>
      <c r="F100" s="245">
        <v>51873</v>
      </c>
      <c r="G100" s="81">
        <v>227988</v>
      </c>
      <c r="H100" s="82">
        <v>1079105</v>
      </c>
      <c r="I100" s="245">
        <v>7140317</v>
      </c>
      <c r="J100" s="246">
        <v>1158829799097</v>
      </c>
      <c r="K100" s="244">
        <v>1835782</v>
      </c>
      <c r="L100" s="246">
        <v>201079854228</v>
      </c>
      <c r="M100" s="244">
        <v>176982</v>
      </c>
      <c r="N100" s="82">
        <v>106818337800</v>
      </c>
      <c r="O100" s="244">
        <v>1309759</v>
      </c>
      <c r="P100" s="82">
        <v>385657340655</v>
      </c>
      <c r="Q100" s="71"/>
      <c r="R100" s="71"/>
      <c r="U100" s="71"/>
    </row>
    <row r="101" spans="2:21" ht="15" customHeight="1" x14ac:dyDescent="0.3">
      <c r="B101" s="73" t="s">
        <v>489</v>
      </c>
      <c r="C101" s="244">
        <v>1224806</v>
      </c>
      <c r="D101" s="245">
        <v>373450</v>
      </c>
      <c r="E101" s="245">
        <v>138500</v>
      </c>
      <c r="F101" s="245">
        <v>54530</v>
      </c>
      <c r="G101" s="81">
        <v>228795</v>
      </c>
      <c r="H101" s="82">
        <v>1080212</v>
      </c>
      <c r="I101" s="245">
        <v>6840838</v>
      </c>
      <c r="J101" s="246">
        <v>1064352694420</v>
      </c>
      <c r="K101" s="244">
        <v>1812952</v>
      </c>
      <c r="L101" s="246">
        <v>200177081028</v>
      </c>
      <c r="M101" s="244">
        <v>169478</v>
      </c>
      <c r="N101" s="82">
        <v>96439900000</v>
      </c>
      <c r="O101" s="244">
        <v>1300913</v>
      </c>
      <c r="P101" s="82">
        <v>383223024259</v>
      </c>
      <c r="Q101" s="71"/>
      <c r="R101" s="71"/>
      <c r="U101" s="71"/>
    </row>
    <row r="102" spans="2:21" ht="15" customHeight="1" x14ac:dyDescent="0.3">
      <c r="B102" s="73" t="s">
        <v>490</v>
      </c>
      <c r="C102" s="244">
        <v>1228454</v>
      </c>
      <c r="D102" s="245">
        <v>381405</v>
      </c>
      <c r="E102" s="245">
        <v>138215</v>
      </c>
      <c r="F102" s="245">
        <v>57162</v>
      </c>
      <c r="G102" s="81">
        <v>229824</v>
      </c>
      <c r="H102" s="82">
        <v>1082262</v>
      </c>
      <c r="I102" s="245">
        <v>7761676</v>
      </c>
      <c r="J102" s="246">
        <v>1185821034367</v>
      </c>
      <c r="K102" s="244">
        <v>2032155</v>
      </c>
      <c r="L102" s="246">
        <v>226719055211</v>
      </c>
      <c r="M102" s="244">
        <v>178539</v>
      </c>
      <c r="N102" s="82">
        <v>101253600000</v>
      </c>
      <c r="O102" s="80">
        <v>1503342</v>
      </c>
      <c r="P102" s="82">
        <v>446198153575</v>
      </c>
      <c r="Q102" s="71"/>
      <c r="R102" s="71"/>
      <c r="U102" s="71"/>
    </row>
    <row r="103" spans="2:21" ht="15" customHeight="1" x14ac:dyDescent="0.3">
      <c r="B103" s="73" t="s">
        <v>496</v>
      </c>
      <c r="C103" s="244">
        <v>1239700</v>
      </c>
      <c r="D103" s="245">
        <v>384887</v>
      </c>
      <c r="E103" s="245">
        <v>137405</v>
      </c>
      <c r="F103" s="245">
        <v>58151</v>
      </c>
      <c r="G103" s="81">
        <v>229384</v>
      </c>
      <c r="H103" s="82">
        <v>1083320</v>
      </c>
      <c r="I103" s="245">
        <v>7227711</v>
      </c>
      <c r="J103" s="246">
        <v>1098161106654</v>
      </c>
      <c r="K103" s="244">
        <v>1963116</v>
      </c>
      <c r="L103" s="246">
        <v>252626302189</v>
      </c>
      <c r="M103" s="244">
        <v>166664</v>
      </c>
      <c r="N103" s="82">
        <v>94932230000</v>
      </c>
      <c r="O103" s="80">
        <v>1415094</v>
      </c>
      <c r="P103" s="82">
        <v>406072978502</v>
      </c>
      <c r="Q103" s="71"/>
      <c r="R103" s="71"/>
      <c r="U103" s="71"/>
    </row>
    <row r="104" spans="2:21" ht="15" customHeight="1" x14ac:dyDescent="0.3">
      <c r="B104" s="92" t="s">
        <v>457</v>
      </c>
      <c r="N104" s="72"/>
      <c r="P104" s="253"/>
    </row>
    <row r="105" spans="2:21" ht="15" customHeight="1" x14ac:dyDescent="0.3">
      <c r="B105" s="92" t="s">
        <v>485</v>
      </c>
      <c r="N105" s="54"/>
      <c r="P105" s="72"/>
    </row>
    <row r="106" spans="2:21" ht="15" customHeight="1" x14ac:dyDescent="0.3">
      <c r="B106" s="92" t="s">
        <v>484</v>
      </c>
      <c r="N106" s="54"/>
      <c r="P106" s="72"/>
    </row>
    <row r="107" spans="2:21" ht="15" customHeight="1" x14ac:dyDescent="0.3">
      <c r="B107" s="92" t="s">
        <v>483</v>
      </c>
      <c r="N107" s="54"/>
      <c r="P107" s="72"/>
    </row>
    <row r="108" spans="2:21" ht="15" customHeight="1" x14ac:dyDescent="0.3">
      <c r="B108" s="92"/>
      <c r="N108" s="72"/>
      <c r="P108" s="72"/>
    </row>
    <row r="109" spans="2:21" ht="15" customHeight="1" x14ac:dyDescent="0.3">
      <c r="B109" s="92" t="s">
        <v>281</v>
      </c>
    </row>
    <row r="110" spans="2:21" ht="15" customHeight="1" x14ac:dyDescent="0.3">
      <c r="M110" s="10"/>
      <c r="N110" s="10"/>
      <c r="O110" s="10"/>
      <c r="P110" s="10"/>
    </row>
    <row r="111" spans="2:21" ht="15" customHeight="1" x14ac:dyDescent="0.3">
      <c r="C111" s="110"/>
      <c r="D111" s="110"/>
      <c r="E111" s="110"/>
      <c r="F111" s="110"/>
      <c r="G111" s="110"/>
      <c r="H111" s="110"/>
      <c r="J111" s="10"/>
      <c r="K111" s="54"/>
      <c r="L111" s="54"/>
      <c r="M111" s="54"/>
      <c r="N111" s="54"/>
      <c r="O111" s="54"/>
      <c r="P111" s="54"/>
    </row>
    <row r="112" spans="2:21" ht="15" customHeight="1" x14ac:dyDescent="0.3">
      <c r="J112" s="10"/>
      <c r="K112" s="54"/>
      <c r="L112" s="54"/>
      <c r="M112" s="54"/>
      <c r="N112" s="121"/>
      <c r="O112" s="54"/>
      <c r="P112" s="121"/>
    </row>
    <row r="113" spans="6:16" ht="15" customHeight="1" x14ac:dyDescent="0.3">
      <c r="J113" s="10"/>
      <c r="K113" s="10"/>
      <c r="L113" s="10"/>
      <c r="M113" s="10"/>
      <c r="N113" s="10"/>
      <c r="O113" s="10"/>
      <c r="P113" s="10"/>
    </row>
    <row r="114" spans="6:16" ht="15" customHeight="1" x14ac:dyDescent="0.3">
      <c r="J114" s="110"/>
      <c r="K114" s="111"/>
      <c r="L114" s="111"/>
      <c r="M114" s="111"/>
      <c r="N114" s="111"/>
      <c r="O114" s="111"/>
      <c r="P114" s="111"/>
    </row>
    <row r="115" spans="6:16" ht="15" customHeight="1" x14ac:dyDescent="0.3">
      <c r="F115" s="110"/>
      <c r="J115" s="110"/>
      <c r="K115" s="10"/>
      <c r="L115" s="10"/>
      <c r="M115" s="10"/>
      <c r="N115" s="10"/>
      <c r="O115" s="10"/>
      <c r="P115" s="10"/>
    </row>
    <row r="116" spans="6:16" ht="15" customHeight="1" x14ac:dyDescent="0.3">
      <c r="J116" s="10"/>
      <c r="K116" s="54"/>
      <c r="L116" s="54"/>
      <c r="M116" s="54"/>
      <c r="N116" s="54"/>
      <c r="O116" s="54"/>
      <c r="P116" s="54"/>
    </row>
    <row r="117" spans="6:16" ht="15" customHeight="1" x14ac:dyDescent="0.3">
      <c r="J117" s="10"/>
      <c r="K117" s="54"/>
      <c r="L117" s="54"/>
      <c r="M117" s="54"/>
      <c r="N117" s="54"/>
      <c r="O117" s="54"/>
      <c r="P117" s="54"/>
    </row>
    <row r="118" spans="6:16" ht="15" customHeight="1" x14ac:dyDescent="0.3">
      <c r="J118" s="10"/>
      <c r="K118" s="10"/>
      <c r="L118" s="10"/>
      <c r="M118" s="10"/>
      <c r="N118" s="10"/>
      <c r="O118" s="10"/>
      <c r="P118" s="10"/>
    </row>
    <row r="119" spans="6:16" ht="15" customHeight="1" x14ac:dyDescent="0.3">
      <c r="J119" s="10"/>
      <c r="K119" s="111"/>
      <c r="L119" s="111"/>
      <c r="M119" s="111"/>
      <c r="N119" s="111"/>
      <c r="O119" s="111"/>
      <c r="P119" s="111"/>
    </row>
  </sheetData>
  <mergeCells count="6">
    <mergeCell ref="O2:P2"/>
    <mergeCell ref="A1:A3"/>
    <mergeCell ref="I2:J2"/>
    <mergeCell ref="K2:L2"/>
    <mergeCell ref="M2:N2"/>
    <mergeCell ref="C2:H2"/>
  </mergeCells>
  <phoneticPr fontId="39" type="noConversion"/>
  <hyperlinks>
    <hyperlink ref="A1:A3" location="Indice!A1" display="Indice" xr:uid="{00000000-0004-0000-1400-000000000000}"/>
  </hyperlinks>
  <printOptions horizontalCentered="1" verticalCentered="1"/>
  <pageMargins left="0.19685039370078741" right="0.19685039370078741" top="0.19685039370078741" bottom="0.19685039370078741" header="0.19685039370078741" footer="0.19685039370078741"/>
  <pageSetup paperSize="119" orientation="portrait" r:id="rId1"/>
  <headerFooter>
    <oddHeader>&amp;C&amp;F</oddHeader>
    <oddFooter>&amp;R&amp;A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E5B493-EC54-4CEA-9910-B22D15E2484C}">
  <sheetPr codeName="Hoja38">
    <pageSetUpPr fitToPage="1"/>
  </sheetPr>
  <dimension ref="A1:P45"/>
  <sheetViews>
    <sheetView showGridLines="0" zoomScaleNormal="100" workbookViewId="0">
      <pane xSplit="2" ySplit="4" topLeftCell="C25" activePane="bottomRight" state="frozen"/>
      <selection activeCell="N88" sqref="N88"/>
      <selection pane="topRight" activeCell="N88" sqref="N88"/>
      <selection pane="bottomLeft" activeCell="N88" sqref="N88"/>
      <selection pane="bottomRight" activeCell="F38" sqref="F38"/>
    </sheetView>
  </sheetViews>
  <sheetFormatPr baseColWidth="10" defaultColWidth="8.88671875" defaultRowHeight="15" customHeight="1" x14ac:dyDescent="0.3"/>
  <cols>
    <col min="1" max="1" width="8.5546875" style="79" customWidth="1"/>
    <col min="2" max="2" width="55.6640625" style="72" customWidth="1"/>
    <col min="3" max="3" width="24.109375" style="71" customWidth="1"/>
    <col min="4" max="4" width="24.33203125" style="71" customWidth="1"/>
    <col min="5" max="5" width="24.109375" style="71" customWidth="1"/>
    <col min="6" max="6" width="24.33203125" style="71" customWidth="1"/>
    <col min="7" max="7" width="24.109375" style="71" customWidth="1"/>
    <col min="8" max="8" width="24.33203125" style="71" customWidth="1"/>
    <col min="9" max="9" width="24.109375" style="71" customWidth="1"/>
    <col min="10" max="16" width="24.33203125" style="71" customWidth="1"/>
    <col min="17" max="16384" width="8.88671875" style="72"/>
  </cols>
  <sheetData>
    <row r="1" spans="1:16" ht="50.1" customHeight="1" thickBot="1" x14ac:dyDescent="0.35">
      <c r="A1" s="348" t="s">
        <v>170</v>
      </c>
      <c r="B1" s="70" t="s">
        <v>461</v>
      </c>
      <c r="N1" s="254"/>
    </row>
    <row r="2" spans="1:16" ht="27.6" customHeight="1" thickBot="1" x14ac:dyDescent="0.35">
      <c r="A2" s="348"/>
      <c r="B2" s="354" t="s">
        <v>90</v>
      </c>
      <c r="C2" s="349" t="s">
        <v>455</v>
      </c>
      <c r="D2" s="350"/>
      <c r="E2" s="350"/>
      <c r="F2" s="350"/>
      <c r="G2" s="350"/>
      <c r="H2" s="350"/>
      <c r="I2" s="350"/>
      <c r="J2" s="350"/>
      <c r="K2" s="349" t="s">
        <v>456</v>
      </c>
      <c r="L2" s="350"/>
      <c r="M2" s="350"/>
      <c r="N2" s="350"/>
      <c r="O2" s="350"/>
      <c r="P2" s="351"/>
    </row>
    <row r="3" spans="1:16" ht="20.100000000000001" customHeight="1" x14ac:dyDescent="0.3">
      <c r="A3" s="348"/>
      <c r="B3" s="355"/>
      <c r="C3" s="352" t="s">
        <v>451</v>
      </c>
      <c r="D3" s="353"/>
      <c r="E3" s="352" t="s">
        <v>362</v>
      </c>
      <c r="F3" s="353"/>
      <c r="G3" s="352" t="s">
        <v>452</v>
      </c>
      <c r="H3" s="353"/>
      <c r="I3" s="352" t="s">
        <v>448</v>
      </c>
      <c r="J3" s="353"/>
      <c r="K3" s="352" t="s">
        <v>453</v>
      </c>
      <c r="L3" s="353"/>
      <c r="M3" s="352" t="s">
        <v>362</v>
      </c>
      <c r="N3" s="353"/>
      <c r="O3" s="352" t="s">
        <v>454</v>
      </c>
      <c r="P3" s="353"/>
    </row>
    <row r="4" spans="1:16" ht="22.5" customHeight="1" x14ac:dyDescent="0.3">
      <c r="A4" s="348"/>
      <c r="B4" s="216" t="s">
        <v>2</v>
      </c>
      <c r="C4" s="217" t="s">
        <v>1</v>
      </c>
      <c r="D4" s="77" t="s">
        <v>110</v>
      </c>
      <c r="E4" s="75" t="s">
        <v>1</v>
      </c>
      <c r="F4" s="77" t="s">
        <v>110</v>
      </c>
      <c r="G4" s="75" t="s">
        <v>1</v>
      </c>
      <c r="H4" s="77" t="s">
        <v>110</v>
      </c>
      <c r="I4" s="75" t="s">
        <v>1</v>
      </c>
      <c r="J4" s="77" t="s">
        <v>110</v>
      </c>
      <c r="K4" s="75" t="s">
        <v>1</v>
      </c>
      <c r="L4" s="77" t="s">
        <v>110</v>
      </c>
      <c r="M4" s="75" t="s">
        <v>1</v>
      </c>
      <c r="N4" s="77" t="s">
        <v>110</v>
      </c>
      <c r="O4" s="75" t="s">
        <v>1</v>
      </c>
      <c r="P4" s="77" t="s">
        <v>110</v>
      </c>
    </row>
    <row r="5" spans="1:16" ht="15" customHeight="1" x14ac:dyDescent="0.3">
      <c r="B5" s="142" t="s">
        <v>343</v>
      </c>
      <c r="C5" s="245">
        <v>284721</v>
      </c>
      <c r="D5" s="246">
        <v>54418636021</v>
      </c>
      <c r="E5" s="244">
        <v>713724</v>
      </c>
      <c r="F5" s="246">
        <v>165256065001</v>
      </c>
      <c r="G5" s="244">
        <v>224511</v>
      </c>
      <c r="H5" s="82">
        <v>45733767652</v>
      </c>
      <c r="I5" s="244">
        <v>2745864</v>
      </c>
      <c r="J5" s="82">
        <v>576221641409</v>
      </c>
      <c r="K5" s="82">
        <v>672479</v>
      </c>
      <c r="L5" s="82">
        <v>79647055850</v>
      </c>
      <c r="M5" s="82">
        <v>73601</v>
      </c>
      <c r="N5" s="82">
        <v>22900083803</v>
      </c>
      <c r="O5" s="82">
        <v>4181</v>
      </c>
      <c r="P5" s="82">
        <v>5788932190</v>
      </c>
    </row>
    <row r="6" spans="1:16" ht="15" customHeight="1" x14ac:dyDescent="0.3">
      <c r="B6" s="142" t="s">
        <v>344</v>
      </c>
      <c r="C6" s="245">
        <v>276002</v>
      </c>
      <c r="D6" s="246">
        <v>51363277158</v>
      </c>
      <c r="E6" s="244">
        <v>678992</v>
      </c>
      <c r="F6" s="246">
        <v>157775855874</v>
      </c>
      <c r="G6" s="244">
        <v>198652</v>
      </c>
      <c r="H6" s="82">
        <v>39391321510</v>
      </c>
      <c r="I6" s="244">
        <v>2596391</v>
      </c>
      <c r="J6" s="82">
        <v>509024085827</v>
      </c>
      <c r="K6" s="82">
        <v>708013</v>
      </c>
      <c r="L6" s="82">
        <v>77548133397</v>
      </c>
      <c r="M6" s="82">
        <v>70477</v>
      </c>
      <c r="N6" s="82">
        <v>22553273349</v>
      </c>
      <c r="O6" s="82">
        <v>4484</v>
      </c>
      <c r="P6" s="82">
        <v>5597347868</v>
      </c>
    </row>
    <row r="7" spans="1:16" ht="15" customHeight="1" x14ac:dyDescent="0.3">
      <c r="B7" s="142" t="s">
        <v>345</v>
      </c>
      <c r="C7" s="245">
        <v>279035</v>
      </c>
      <c r="D7" s="246">
        <v>51962512978</v>
      </c>
      <c r="E7" s="244">
        <v>641481</v>
      </c>
      <c r="F7" s="246">
        <v>143206111425</v>
      </c>
      <c r="G7" s="244">
        <v>193757</v>
      </c>
      <c r="H7" s="82">
        <v>36247781902</v>
      </c>
      <c r="I7" s="244">
        <v>2562932</v>
      </c>
      <c r="J7" s="82">
        <v>487759246218</v>
      </c>
      <c r="K7" s="82">
        <v>684620</v>
      </c>
      <c r="L7" s="82">
        <v>73769648157</v>
      </c>
      <c r="M7" s="82">
        <v>71001</v>
      </c>
      <c r="N7" s="82">
        <v>24227088578</v>
      </c>
      <c r="O7" s="82">
        <v>4267</v>
      </c>
      <c r="P7" s="82">
        <v>5794511368</v>
      </c>
    </row>
    <row r="8" spans="1:16" ht="15" customHeight="1" x14ac:dyDescent="0.3">
      <c r="B8" s="142" t="s">
        <v>346</v>
      </c>
      <c r="C8" s="245">
        <v>299780</v>
      </c>
      <c r="D8" s="246">
        <v>53521997101</v>
      </c>
      <c r="E8" s="244">
        <v>775995</v>
      </c>
      <c r="F8" s="246">
        <v>177302183004</v>
      </c>
      <c r="G8" s="244">
        <v>231980</v>
      </c>
      <c r="H8" s="82">
        <v>40412605379</v>
      </c>
      <c r="I8" s="244">
        <v>3123493</v>
      </c>
      <c r="J8" s="82">
        <v>578437151922</v>
      </c>
      <c r="K8" s="82">
        <v>835415</v>
      </c>
      <c r="L8" s="82">
        <v>97787718665</v>
      </c>
      <c r="M8" s="82">
        <v>84876</v>
      </c>
      <c r="N8" s="82">
        <v>26935567342</v>
      </c>
      <c r="O8" s="82">
        <v>5363</v>
      </c>
      <c r="P8" s="82">
        <v>6539483722</v>
      </c>
    </row>
    <row r="9" spans="1:16" ht="15" customHeight="1" x14ac:dyDescent="0.3">
      <c r="B9" s="142" t="s">
        <v>347</v>
      </c>
      <c r="C9" s="245">
        <v>298859</v>
      </c>
      <c r="D9" s="246">
        <v>54356070594</v>
      </c>
      <c r="E9" s="244">
        <v>777151</v>
      </c>
      <c r="F9" s="246">
        <v>192482768584</v>
      </c>
      <c r="G9" s="244">
        <v>215887</v>
      </c>
      <c r="H9" s="82">
        <v>37858864040</v>
      </c>
      <c r="I9" s="244">
        <v>3018803</v>
      </c>
      <c r="J9" s="82">
        <v>578992140267</v>
      </c>
      <c r="K9" s="82">
        <v>801087</v>
      </c>
      <c r="L9" s="82">
        <v>90084908077</v>
      </c>
      <c r="M9" s="82">
        <v>88307</v>
      </c>
      <c r="N9" s="82">
        <v>27287379758</v>
      </c>
      <c r="O9" s="82">
        <v>5523</v>
      </c>
      <c r="P9" s="82">
        <v>5902033720</v>
      </c>
    </row>
    <row r="10" spans="1:16" ht="15" customHeight="1" x14ac:dyDescent="0.3">
      <c r="B10" s="142" t="s">
        <v>348</v>
      </c>
      <c r="C10" s="245">
        <v>290249</v>
      </c>
      <c r="D10" s="246">
        <v>51353278802</v>
      </c>
      <c r="E10" s="244">
        <v>752231</v>
      </c>
      <c r="F10" s="246">
        <v>176186411770</v>
      </c>
      <c r="G10" s="244">
        <v>203260</v>
      </c>
      <c r="H10" s="82">
        <v>33817408796</v>
      </c>
      <c r="I10" s="244">
        <v>2860916</v>
      </c>
      <c r="J10" s="82">
        <v>527505380586</v>
      </c>
      <c r="K10" s="82">
        <v>776792</v>
      </c>
      <c r="L10" s="82">
        <v>84208936722</v>
      </c>
      <c r="M10" s="82">
        <v>82899</v>
      </c>
      <c r="N10" s="82">
        <v>26460217314</v>
      </c>
      <c r="O10" s="82">
        <v>5233</v>
      </c>
      <c r="P10" s="82">
        <v>5679209775</v>
      </c>
    </row>
    <row r="11" spans="1:16" ht="15" customHeight="1" x14ac:dyDescent="0.3">
      <c r="B11" s="142" t="s">
        <v>349</v>
      </c>
      <c r="C11" s="245">
        <v>313560</v>
      </c>
      <c r="D11" s="246">
        <v>54729617713</v>
      </c>
      <c r="E11" s="244">
        <v>886043</v>
      </c>
      <c r="F11" s="246">
        <v>197104469112</v>
      </c>
      <c r="G11" s="244">
        <v>364463</v>
      </c>
      <c r="H11" s="82">
        <v>54816430988</v>
      </c>
      <c r="I11" s="244">
        <v>3435956</v>
      </c>
      <c r="J11" s="82">
        <v>621675941321</v>
      </c>
      <c r="K11" s="82">
        <v>943315</v>
      </c>
      <c r="L11" s="82">
        <v>100361928634</v>
      </c>
      <c r="M11" s="82">
        <v>100377</v>
      </c>
      <c r="N11" s="82">
        <v>29836676650</v>
      </c>
      <c r="O11" s="82">
        <v>6534</v>
      </c>
      <c r="P11" s="82">
        <v>6981931734</v>
      </c>
    </row>
    <row r="12" spans="1:16" ht="15" customHeight="1" x14ac:dyDescent="0.3">
      <c r="B12" s="142" t="s">
        <v>350</v>
      </c>
      <c r="C12" s="245">
        <v>329093</v>
      </c>
      <c r="D12" s="246">
        <v>58429535880</v>
      </c>
      <c r="E12" s="244">
        <v>886474</v>
      </c>
      <c r="F12" s="246">
        <v>193226353310</v>
      </c>
      <c r="G12" s="244">
        <v>417339</v>
      </c>
      <c r="H12" s="82">
        <v>59160984062</v>
      </c>
      <c r="I12" s="244">
        <v>3262815</v>
      </c>
      <c r="J12" s="82">
        <v>588593647345</v>
      </c>
      <c r="K12" s="82">
        <v>884507</v>
      </c>
      <c r="L12" s="82">
        <v>96131464009</v>
      </c>
      <c r="M12" s="82">
        <v>93549</v>
      </c>
      <c r="N12" s="82">
        <v>28671847476</v>
      </c>
      <c r="O12" s="82">
        <v>6386</v>
      </c>
      <c r="P12" s="82">
        <v>6745131132</v>
      </c>
    </row>
    <row r="13" spans="1:16" ht="15" customHeight="1" x14ac:dyDescent="0.3">
      <c r="B13" s="142" t="s">
        <v>351</v>
      </c>
      <c r="C13" s="245">
        <v>318223</v>
      </c>
      <c r="D13" s="246">
        <v>56185082910</v>
      </c>
      <c r="E13" s="244">
        <v>867311</v>
      </c>
      <c r="F13" s="246">
        <v>195853167051</v>
      </c>
      <c r="G13" s="244">
        <v>396287</v>
      </c>
      <c r="H13" s="82">
        <v>55507504459</v>
      </c>
      <c r="I13" s="244">
        <v>3072678</v>
      </c>
      <c r="J13" s="82">
        <v>563420107718</v>
      </c>
      <c r="K13" s="82">
        <v>866695</v>
      </c>
      <c r="L13" s="82">
        <v>94443139231</v>
      </c>
      <c r="M13" s="82">
        <v>94806</v>
      </c>
      <c r="N13" s="82">
        <v>30447266716</v>
      </c>
      <c r="O13" s="82">
        <v>8016</v>
      </c>
      <c r="P13" s="82">
        <v>6277941875</v>
      </c>
    </row>
    <row r="14" spans="1:16" ht="15" customHeight="1" x14ac:dyDescent="0.3">
      <c r="B14" s="142" t="s">
        <v>356</v>
      </c>
      <c r="C14" s="245">
        <v>340319</v>
      </c>
      <c r="D14" s="246">
        <v>60410747600</v>
      </c>
      <c r="E14" s="244">
        <v>1053141</v>
      </c>
      <c r="F14" s="246">
        <v>241463815769</v>
      </c>
      <c r="G14" s="244">
        <v>499505</v>
      </c>
      <c r="H14" s="82">
        <v>69606947174</v>
      </c>
      <c r="I14" s="244">
        <v>3827099</v>
      </c>
      <c r="J14" s="82">
        <v>701406120603</v>
      </c>
      <c r="K14" s="82">
        <v>1108743</v>
      </c>
      <c r="L14" s="82">
        <v>128677100522</v>
      </c>
      <c r="M14" s="82">
        <v>114608</v>
      </c>
      <c r="N14" s="82">
        <v>38164686256</v>
      </c>
      <c r="O14" s="82">
        <v>12368</v>
      </c>
      <c r="P14" s="82">
        <v>8603264381</v>
      </c>
    </row>
    <row r="15" spans="1:16" ht="15" customHeight="1" x14ac:dyDescent="0.3">
      <c r="B15" s="142" t="s">
        <v>360</v>
      </c>
      <c r="C15" s="245">
        <v>324442</v>
      </c>
      <c r="D15" s="246">
        <v>60909395326</v>
      </c>
      <c r="E15" s="244">
        <v>920524</v>
      </c>
      <c r="F15" s="246">
        <v>223235502969</v>
      </c>
      <c r="G15" s="244">
        <v>455468</v>
      </c>
      <c r="H15" s="82">
        <v>63315704534</v>
      </c>
      <c r="I15" s="244">
        <v>4027721</v>
      </c>
      <c r="J15" s="82">
        <v>703974075767</v>
      </c>
      <c r="K15" s="82">
        <v>1076487</v>
      </c>
      <c r="L15" s="82">
        <v>129389432944</v>
      </c>
      <c r="M15" s="82">
        <v>103657</v>
      </c>
      <c r="N15" s="82">
        <v>36916085727</v>
      </c>
      <c r="O15" s="82">
        <v>13778</v>
      </c>
      <c r="P15" s="82">
        <v>9880902743</v>
      </c>
    </row>
    <row r="16" spans="1:16" ht="15" customHeight="1" x14ac:dyDescent="0.3">
      <c r="B16" s="142" t="s">
        <v>376</v>
      </c>
      <c r="C16" s="245">
        <v>288121</v>
      </c>
      <c r="D16" s="246">
        <v>61463333027</v>
      </c>
      <c r="E16" s="244">
        <v>1019863</v>
      </c>
      <c r="F16" s="246">
        <v>329333950833</v>
      </c>
      <c r="G16" s="244">
        <v>529271</v>
      </c>
      <c r="H16" s="82">
        <v>82252362937</v>
      </c>
      <c r="I16" s="244">
        <v>4838634</v>
      </c>
      <c r="J16" s="82">
        <v>938961235134</v>
      </c>
      <c r="K16" s="82">
        <v>1195049</v>
      </c>
      <c r="L16" s="82">
        <v>129219334749</v>
      </c>
      <c r="M16" s="82">
        <v>105873</v>
      </c>
      <c r="N16" s="82">
        <v>46231222654</v>
      </c>
      <c r="O16" s="82">
        <v>16155</v>
      </c>
      <c r="P16" s="82">
        <v>11084541347</v>
      </c>
    </row>
    <row r="17" spans="2:16" ht="15" customHeight="1" x14ac:dyDescent="0.3">
      <c r="B17" s="142" t="s">
        <v>377</v>
      </c>
      <c r="C17" s="245">
        <v>264860</v>
      </c>
      <c r="D17" s="246">
        <v>49684035775</v>
      </c>
      <c r="E17" s="244">
        <v>930355</v>
      </c>
      <c r="F17" s="246">
        <v>242125825714</v>
      </c>
      <c r="G17" s="244">
        <v>530250</v>
      </c>
      <c r="H17" s="82">
        <v>72281621386</v>
      </c>
      <c r="I17" s="244">
        <v>4809813</v>
      </c>
      <c r="J17" s="82">
        <v>829038483432</v>
      </c>
      <c r="K17" s="82">
        <v>1063887</v>
      </c>
      <c r="L17" s="82">
        <v>120606531486</v>
      </c>
      <c r="M17" s="82">
        <v>110844</v>
      </c>
      <c r="N17" s="82">
        <v>39960643511</v>
      </c>
      <c r="O17" s="82">
        <v>15995</v>
      </c>
      <c r="P17" s="82">
        <v>10969813889</v>
      </c>
    </row>
    <row r="18" spans="2:16" ht="15" customHeight="1" x14ac:dyDescent="0.3">
      <c r="B18" s="142" t="s">
        <v>399</v>
      </c>
      <c r="C18" s="245">
        <v>255990</v>
      </c>
      <c r="D18" s="246">
        <v>46982269298</v>
      </c>
      <c r="E18" s="244">
        <v>896109</v>
      </c>
      <c r="F18" s="246">
        <v>232756607083</v>
      </c>
      <c r="G18" s="244">
        <v>534128</v>
      </c>
      <c r="H18" s="82">
        <v>69727888092</v>
      </c>
      <c r="I18" s="244">
        <v>4769846</v>
      </c>
      <c r="J18" s="82">
        <v>782056738552</v>
      </c>
      <c r="K18" s="82">
        <v>939924</v>
      </c>
      <c r="L18" s="82">
        <v>116349944606</v>
      </c>
      <c r="M18" s="82">
        <v>107637</v>
      </c>
      <c r="N18" s="82">
        <v>38555099133</v>
      </c>
      <c r="O18" s="82">
        <v>17337</v>
      </c>
      <c r="P18" s="82">
        <v>11530316816</v>
      </c>
    </row>
    <row r="19" spans="2:16" ht="15" customHeight="1" x14ac:dyDescent="0.3">
      <c r="B19" s="142" t="s">
        <v>400</v>
      </c>
      <c r="C19" s="245">
        <v>276519</v>
      </c>
      <c r="D19" s="246">
        <v>52548023821</v>
      </c>
      <c r="E19" s="244">
        <v>985763</v>
      </c>
      <c r="F19" s="246">
        <v>247664242509</v>
      </c>
      <c r="G19" s="244">
        <v>655918</v>
      </c>
      <c r="H19" s="82">
        <v>81395489203</v>
      </c>
      <c r="I19" s="244">
        <v>5423396</v>
      </c>
      <c r="J19" s="82">
        <v>859620525798</v>
      </c>
      <c r="K19" s="82">
        <v>1140040</v>
      </c>
      <c r="L19" s="82">
        <v>137867451242</v>
      </c>
      <c r="M19" s="82">
        <v>116330</v>
      </c>
      <c r="N19" s="82">
        <v>43076007841</v>
      </c>
      <c r="O19" s="82">
        <v>19237</v>
      </c>
      <c r="P19" s="82">
        <v>13015045744</v>
      </c>
    </row>
    <row r="20" spans="2:16" ht="15" customHeight="1" x14ac:dyDescent="0.3">
      <c r="B20" s="142" t="s">
        <v>401</v>
      </c>
      <c r="C20" s="245">
        <v>272430</v>
      </c>
      <c r="D20" s="246">
        <v>49005658454</v>
      </c>
      <c r="E20" s="244">
        <v>968285</v>
      </c>
      <c r="F20" s="246">
        <v>245720181608</v>
      </c>
      <c r="G20" s="244">
        <v>654939</v>
      </c>
      <c r="H20" s="82">
        <v>79436974006</v>
      </c>
      <c r="I20" s="244">
        <v>5115155</v>
      </c>
      <c r="J20" s="82">
        <v>808189759140</v>
      </c>
      <c r="K20" s="82">
        <v>1224835</v>
      </c>
      <c r="L20" s="82">
        <v>131952586949</v>
      </c>
      <c r="M20" s="82">
        <v>119608</v>
      </c>
      <c r="N20" s="82">
        <v>43526248354</v>
      </c>
      <c r="O20" s="82">
        <v>18661</v>
      </c>
      <c r="P20" s="82">
        <v>12129646698</v>
      </c>
    </row>
    <row r="21" spans="2:16" ht="15" customHeight="1" x14ac:dyDescent="0.3">
      <c r="B21" s="142" t="s">
        <v>404</v>
      </c>
      <c r="C21" s="245">
        <v>286882</v>
      </c>
      <c r="D21" s="246">
        <v>52066913609</v>
      </c>
      <c r="E21" s="244">
        <v>1080026</v>
      </c>
      <c r="F21" s="246">
        <v>294292056964</v>
      </c>
      <c r="G21" s="244">
        <v>686034</v>
      </c>
      <c r="H21" s="82">
        <v>81695896784</v>
      </c>
      <c r="I21" s="244">
        <v>5207198</v>
      </c>
      <c r="J21" s="82">
        <v>812640269710</v>
      </c>
      <c r="K21" s="82">
        <v>1240263</v>
      </c>
      <c r="L21" s="82">
        <v>141529787322</v>
      </c>
      <c r="M21" s="82">
        <v>129674</v>
      </c>
      <c r="N21" s="82">
        <v>49169155544</v>
      </c>
      <c r="O21" s="82">
        <v>20044</v>
      </c>
      <c r="P21" s="82">
        <v>12620264342</v>
      </c>
    </row>
    <row r="22" spans="2:16" ht="15" customHeight="1" x14ac:dyDescent="0.3">
      <c r="B22" s="142" t="s">
        <v>410</v>
      </c>
      <c r="C22" s="245">
        <v>276694</v>
      </c>
      <c r="D22" s="246">
        <v>51258802684</v>
      </c>
      <c r="E22" s="244">
        <v>1103860</v>
      </c>
      <c r="F22" s="246">
        <v>305378106995</v>
      </c>
      <c r="G22" s="244">
        <v>718306</v>
      </c>
      <c r="H22" s="82">
        <v>86080341965</v>
      </c>
      <c r="I22" s="244">
        <v>5379737</v>
      </c>
      <c r="J22" s="82">
        <v>864456849088</v>
      </c>
      <c r="K22" s="82">
        <v>1285368</v>
      </c>
      <c r="L22" s="82">
        <v>136922905722</v>
      </c>
      <c r="M22" s="82">
        <v>142001</v>
      </c>
      <c r="N22" s="82">
        <v>53807776877</v>
      </c>
      <c r="O22" s="82">
        <v>21718</v>
      </c>
      <c r="P22" s="82">
        <v>14131163766</v>
      </c>
    </row>
    <row r="23" spans="2:16" ht="15" customHeight="1" x14ac:dyDescent="0.3">
      <c r="B23" s="142" t="s">
        <v>411</v>
      </c>
      <c r="C23" s="245">
        <v>283464</v>
      </c>
      <c r="D23" s="246">
        <v>52068053630</v>
      </c>
      <c r="E23" s="244">
        <v>1134208</v>
      </c>
      <c r="F23" s="246">
        <v>295358133886</v>
      </c>
      <c r="G23" s="244">
        <v>792048</v>
      </c>
      <c r="H23" s="82">
        <v>94329829941</v>
      </c>
      <c r="I23" s="244">
        <v>6004203</v>
      </c>
      <c r="J23" s="82">
        <v>935415207073</v>
      </c>
      <c r="K23" s="82">
        <v>1434791</v>
      </c>
      <c r="L23" s="82">
        <v>195764278409</v>
      </c>
      <c r="M23" s="82">
        <v>149607</v>
      </c>
      <c r="N23" s="82">
        <v>62039167592</v>
      </c>
      <c r="O23" s="82">
        <v>29851</v>
      </c>
      <c r="P23" s="82">
        <v>18628512415</v>
      </c>
    </row>
    <row r="24" spans="2:16" ht="15" customHeight="1" x14ac:dyDescent="0.3">
      <c r="B24" s="142" t="s">
        <v>414</v>
      </c>
      <c r="C24" s="245">
        <v>281507.5</v>
      </c>
      <c r="D24" s="246">
        <v>53419716422</v>
      </c>
      <c r="E24" s="244">
        <v>1087977</v>
      </c>
      <c r="F24" s="246">
        <v>280728465268</v>
      </c>
      <c r="G24" s="244">
        <v>801775</v>
      </c>
      <c r="H24" s="82">
        <v>93085351551</v>
      </c>
      <c r="I24" s="244">
        <v>5980993.5</v>
      </c>
      <c r="J24" s="82">
        <v>935631190370</v>
      </c>
      <c r="K24" s="82">
        <v>1482388</v>
      </c>
      <c r="L24" s="82">
        <v>153485246373</v>
      </c>
      <c r="M24" s="82">
        <v>143844</v>
      </c>
      <c r="N24" s="82">
        <v>61417615606</v>
      </c>
      <c r="O24" s="82">
        <v>38420</v>
      </c>
      <c r="P24" s="82">
        <v>19884657559</v>
      </c>
    </row>
    <row r="25" spans="2:16" ht="15" customHeight="1" x14ac:dyDescent="0.3">
      <c r="B25" s="142" t="s">
        <v>430</v>
      </c>
      <c r="C25" s="245">
        <v>275316</v>
      </c>
      <c r="D25" s="246">
        <v>50771666062</v>
      </c>
      <c r="E25" s="244">
        <v>1186041</v>
      </c>
      <c r="F25" s="246">
        <v>309540870255</v>
      </c>
      <c r="G25" s="244">
        <v>965884</v>
      </c>
      <c r="H25" s="82">
        <v>107100965568</v>
      </c>
      <c r="I25" s="244">
        <v>6733424</v>
      </c>
      <c r="J25" s="82">
        <v>1021687644746</v>
      </c>
      <c r="K25" s="82">
        <v>1754658</v>
      </c>
      <c r="L25" s="82">
        <v>179464151152</v>
      </c>
      <c r="M25" s="82">
        <v>172599</v>
      </c>
      <c r="N25" s="82">
        <v>75010510595</v>
      </c>
      <c r="O25" s="82">
        <v>45919</v>
      </c>
      <c r="P25" s="82">
        <v>23194246362</v>
      </c>
    </row>
    <row r="26" spans="2:16" ht="15" customHeight="1" x14ac:dyDescent="0.3">
      <c r="B26" s="142" t="s">
        <v>447</v>
      </c>
      <c r="C26" s="245">
        <v>284915</v>
      </c>
      <c r="D26" s="246">
        <v>53568532733</v>
      </c>
      <c r="E26" s="244">
        <v>1194850</v>
      </c>
      <c r="F26" s="246">
        <v>321246007330</v>
      </c>
      <c r="G26" s="244">
        <v>994172</v>
      </c>
      <c r="H26" s="82">
        <v>107124778808</v>
      </c>
      <c r="I26" s="244">
        <v>6338143</v>
      </c>
      <c r="J26" s="82">
        <v>975927614518</v>
      </c>
      <c r="K26" s="82">
        <v>1785537</v>
      </c>
      <c r="L26" s="82">
        <v>185533417306</v>
      </c>
      <c r="M26" s="82">
        <v>175281</v>
      </c>
      <c r="N26" s="82">
        <v>70846958692</v>
      </c>
      <c r="O26" s="82">
        <v>57966</v>
      </c>
      <c r="P26" s="82">
        <v>25211625045</v>
      </c>
    </row>
    <row r="27" spans="2:16" ht="15" customHeight="1" x14ac:dyDescent="0.3">
      <c r="B27" s="142" t="s">
        <v>486</v>
      </c>
      <c r="C27" s="245">
        <v>272918</v>
      </c>
      <c r="D27" s="246">
        <v>53440126125</v>
      </c>
      <c r="E27" s="244">
        <v>1115032</v>
      </c>
      <c r="F27" s="246">
        <v>308044543283</v>
      </c>
      <c r="G27" s="244">
        <v>914672</v>
      </c>
      <c r="H27" s="82">
        <v>98471347013</v>
      </c>
      <c r="I27" s="244">
        <v>5831400</v>
      </c>
      <c r="J27" s="82">
        <v>938515021371</v>
      </c>
      <c r="K27" s="82">
        <v>1818633</v>
      </c>
      <c r="L27" s="82">
        <v>185459886088</v>
      </c>
      <c r="M27" s="82">
        <v>163180</v>
      </c>
      <c r="N27" s="82">
        <v>70953104302</v>
      </c>
      <c r="O27" s="82">
        <v>63150</v>
      </c>
      <c r="P27" s="82">
        <v>29296540490</v>
      </c>
    </row>
    <row r="28" spans="2:16" ht="15" customHeight="1" x14ac:dyDescent="0.3">
      <c r="B28" s="142" t="s">
        <v>487</v>
      </c>
      <c r="C28" s="245">
        <v>242781</v>
      </c>
      <c r="D28" s="246">
        <v>52783239549</v>
      </c>
      <c r="E28" s="244">
        <v>1366116</v>
      </c>
      <c r="F28" s="246">
        <v>447264684858</v>
      </c>
      <c r="G28" s="244">
        <v>1057591</v>
      </c>
      <c r="H28" s="82">
        <v>127571206848</v>
      </c>
      <c r="I28" s="244">
        <v>6699853</v>
      </c>
      <c r="J28" s="82">
        <v>1235812209847</v>
      </c>
      <c r="K28" s="82">
        <v>1999937</v>
      </c>
      <c r="L28" s="82">
        <v>185686585254</v>
      </c>
      <c r="M28" s="82">
        <v>183007</v>
      </c>
      <c r="N28" s="82">
        <v>84970634120</v>
      </c>
      <c r="O28" s="82">
        <v>66030</v>
      </c>
      <c r="P28" s="82">
        <v>29622564893</v>
      </c>
    </row>
    <row r="29" spans="2:16" ht="15" customHeight="1" x14ac:dyDescent="0.3">
      <c r="B29" s="142" t="s">
        <v>488</v>
      </c>
      <c r="C29" s="245">
        <v>249324</v>
      </c>
      <c r="D29" s="246">
        <v>51222388934</v>
      </c>
      <c r="E29" s="244">
        <v>1149542</v>
      </c>
      <c r="F29" s="246">
        <v>322619321975</v>
      </c>
      <c r="G29" s="244">
        <v>965835</v>
      </c>
      <c r="H29" s="82">
        <v>108551989186</v>
      </c>
      <c r="I29" s="244">
        <v>5925158</v>
      </c>
      <c r="J29" s="82">
        <v>999055420977</v>
      </c>
      <c r="K29" s="82">
        <v>1776761</v>
      </c>
      <c r="L29" s="82">
        <v>173883801970</v>
      </c>
      <c r="M29" s="82">
        <v>160217</v>
      </c>
      <c r="N29" s="82">
        <v>63038018680</v>
      </c>
      <c r="O29" s="82">
        <v>59021</v>
      </c>
      <c r="P29" s="82">
        <v>27196052258</v>
      </c>
    </row>
    <row r="30" spans="2:16" ht="15" customHeight="1" x14ac:dyDescent="0.3">
      <c r="B30" s="142" t="s">
        <v>489</v>
      </c>
      <c r="C30" s="245">
        <v>218564</v>
      </c>
      <c r="D30" s="246">
        <v>43227347745</v>
      </c>
      <c r="E30" s="244">
        <v>1137070</v>
      </c>
      <c r="F30" s="246">
        <v>313616504403</v>
      </c>
      <c r="G30" s="244">
        <v>896134</v>
      </c>
      <c r="H30" s="82">
        <v>96422321606</v>
      </c>
      <c r="I30" s="244">
        <v>5726140</v>
      </c>
      <c r="J30" s="82">
        <v>924703025069</v>
      </c>
      <c r="K30" s="82">
        <v>1750283</v>
      </c>
      <c r="L30" s="82">
        <v>170647631972</v>
      </c>
      <c r="M30" s="82">
        <v>163843</v>
      </c>
      <c r="N30" s="82">
        <v>69606519856</v>
      </c>
      <c r="O30" s="82">
        <v>62669</v>
      </c>
      <c r="P30" s="82">
        <v>29529449056</v>
      </c>
    </row>
    <row r="31" spans="2:16" ht="15" customHeight="1" x14ac:dyDescent="0.3">
      <c r="B31" s="142" t="s">
        <v>490</v>
      </c>
      <c r="C31" s="245">
        <v>257499</v>
      </c>
      <c r="D31" s="246">
        <v>51527195589</v>
      </c>
      <c r="E31" s="244">
        <v>1307850</v>
      </c>
      <c r="F31" s="246">
        <v>361530907446</v>
      </c>
      <c r="G31" s="244">
        <v>970659</v>
      </c>
      <c r="H31" s="82">
        <v>103664047259</v>
      </c>
      <c r="I31" s="244">
        <v>6533518</v>
      </c>
      <c r="J31" s="82">
        <v>1030629791519</v>
      </c>
      <c r="K31" s="82">
        <v>1971316</v>
      </c>
      <c r="L31" s="82">
        <v>196761793247</v>
      </c>
      <c r="M31" s="82">
        <v>195492</v>
      </c>
      <c r="N31" s="82">
        <v>84667246129</v>
      </c>
      <c r="O31" s="82">
        <v>60839</v>
      </c>
      <c r="P31" s="82">
        <v>29957261964</v>
      </c>
    </row>
    <row r="32" spans="2:16" ht="15" customHeight="1" x14ac:dyDescent="0.3">
      <c r="B32" s="142" t="s">
        <v>496</v>
      </c>
      <c r="C32" s="245">
        <v>236591</v>
      </c>
      <c r="D32" s="246">
        <v>45643720802</v>
      </c>
      <c r="E32" s="244">
        <v>1230801</v>
      </c>
      <c r="F32" s="246">
        <v>328623342847</v>
      </c>
      <c r="G32" s="244">
        <v>856508</v>
      </c>
      <c r="H32" s="82">
        <v>90759210427</v>
      </c>
      <c r="I32" s="244">
        <v>6134612</v>
      </c>
      <c r="J32" s="82">
        <v>961758175425</v>
      </c>
      <c r="K32" s="82">
        <v>1900033</v>
      </c>
      <c r="L32" s="82">
        <v>217190885081</v>
      </c>
      <c r="M32" s="82">
        <v>184293</v>
      </c>
      <c r="N32" s="82">
        <v>77449635655</v>
      </c>
      <c r="O32" s="82">
        <v>63083</v>
      </c>
      <c r="P32" s="82">
        <v>35435417108</v>
      </c>
    </row>
    <row r="33" spans="2:16" ht="15" customHeight="1" x14ac:dyDescent="0.3">
      <c r="B33" s="92" t="s">
        <v>457</v>
      </c>
      <c r="J33" s="72"/>
      <c r="K33" s="72"/>
      <c r="L33" s="72"/>
      <c r="M33" s="72"/>
      <c r="N33" s="72"/>
      <c r="O33" s="72"/>
      <c r="P33" s="72"/>
    </row>
    <row r="34" spans="2:16" ht="15" customHeight="1" x14ac:dyDescent="0.3">
      <c r="B34" s="92"/>
      <c r="G34" s="253"/>
      <c r="J34" s="72"/>
      <c r="K34" s="72"/>
      <c r="M34" s="253"/>
      <c r="O34" s="72"/>
      <c r="P34" s="72"/>
    </row>
    <row r="35" spans="2:16" ht="15" customHeight="1" x14ac:dyDescent="0.3">
      <c r="B35" s="92" t="s">
        <v>281</v>
      </c>
      <c r="G35" s="253"/>
    </row>
    <row r="36" spans="2:16" ht="15" customHeight="1" x14ac:dyDescent="0.3">
      <c r="G36" s="255"/>
      <c r="H36" s="255"/>
      <c r="I36" s="255"/>
      <c r="J36" s="255"/>
      <c r="K36" s="255"/>
      <c r="L36" s="255"/>
      <c r="M36" s="255"/>
      <c r="N36" s="255"/>
      <c r="O36" s="255"/>
      <c r="P36" s="255"/>
    </row>
    <row r="37" spans="2:16" ht="15" customHeight="1" x14ac:dyDescent="0.3">
      <c r="D37" s="255"/>
      <c r="E37" s="256"/>
      <c r="F37" s="256"/>
      <c r="G37" s="256"/>
      <c r="H37" s="256"/>
      <c r="I37" s="256"/>
      <c r="J37" s="256"/>
      <c r="K37" s="256"/>
      <c r="L37" s="256"/>
      <c r="M37" s="256"/>
      <c r="N37" s="256"/>
      <c r="O37" s="256"/>
      <c r="P37" s="256"/>
    </row>
    <row r="38" spans="2:16" ht="15" customHeight="1" x14ac:dyDescent="0.3">
      <c r="D38" s="255"/>
      <c r="E38" s="256"/>
      <c r="F38" s="256"/>
      <c r="G38" s="256"/>
      <c r="H38" s="257"/>
      <c r="I38" s="256"/>
      <c r="J38" s="257"/>
      <c r="K38" s="257"/>
      <c r="L38" s="257"/>
      <c r="M38" s="257"/>
      <c r="N38" s="257"/>
      <c r="O38" s="257"/>
      <c r="P38" s="257"/>
    </row>
    <row r="39" spans="2:16" ht="15" customHeight="1" x14ac:dyDescent="0.3">
      <c r="D39" s="255"/>
      <c r="E39" s="255"/>
      <c r="F39" s="255"/>
      <c r="G39" s="255"/>
      <c r="H39" s="255"/>
      <c r="I39" s="255"/>
      <c r="J39" s="255"/>
      <c r="K39" s="255"/>
      <c r="L39" s="255"/>
      <c r="M39" s="255"/>
      <c r="N39" s="255"/>
      <c r="O39" s="255"/>
      <c r="P39" s="255"/>
    </row>
    <row r="40" spans="2:16" ht="15" customHeight="1" x14ac:dyDescent="0.3">
      <c r="D40" s="258"/>
      <c r="E40" s="259"/>
      <c r="F40" s="259"/>
      <c r="G40" s="259"/>
      <c r="H40" s="259"/>
      <c r="I40" s="259"/>
      <c r="J40" s="259"/>
      <c r="K40" s="259"/>
      <c r="L40" s="259"/>
      <c r="M40" s="259"/>
      <c r="N40" s="259"/>
      <c r="O40" s="259"/>
      <c r="P40" s="259"/>
    </row>
    <row r="41" spans="2:16" ht="15" customHeight="1" x14ac:dyDescent="0.3">
      <c r="D41" s="258"/>
      <c r="E41" s="255"/>
      <c r="F41" s="255"/>
      <c r="G41" s="255"/>
      <c r="H41" s="255"/>
      <c r="I41" s="255"/>
      <c r="J41" s="255"/>
      <c r="K41" s="255"/>
      <c r="L41" s="255"/>
      <c r="M41" s="255"/>
      <c r="N41" s="255"/>
      <c r="O41" s="255"/>
      <c r="P41" s="255"/>
    </row>
    <row r="42" spans="2:16" ht="15" customHeight="1" x14ac:dyDescent="0.3">
      <c r="D42" s="255"/>
      <c r="E42" s="256"/>
      <c r="F42" s="256"/>
      <c r="G42" s="256"/>
      <c r="H42" s="256"/>
      <c r="I42" s="256"/>
      <c r="J42" s="256"/>
      <c r="K42" s="256"/>
      <c r="L42" s="256"/>
      <c r="M42" s="256"/>
      <c r="N42" s="256"/>
      <c r="O42" s="256"/>
      <c r="P42" s="256"/>
    </row>
    <row r="43" spans="2:16" ht="15" customHeight="1" x14ac:dyDescent="0.3">
      <c r="D43" s="255"/>
      <c r="E43" s="256"/>
      <c r="F43" s="256"/>
      <c r="G43" s="256"/>
      <c r="H43" s="256"/>
      <c r="I43" s="256"/>
      <c r="J43" s="256"/>
      <c r="K43" s="256"/>
      <c r="L43" s="256"/>
      <c r="M43" s="256"/>
      <c r="N43" s="256"/>
      <c r="O43" s="256"/>
      <c r="P43" s="256"/>
    </row>
    <row r="44" spans="2:16" ht="15" customHeight="1" x14ac:dyDescent="0.3">
      <c r="D44" s="255"/>
      <c r="E44" s="255"/>
      <c r="F44" s="255"/>
      <c r="G44" s="255"/>
      <c r="H44" s="255"/>
      <c r="I44" s="255"/>
      <c r="J44" s="255"/>
      <c r="K44" s="255"/>
      <c r="L44" s="255"/>
      <c r="M44" s="255"/>
      <c r="N44" s="255"/>
      <c r="O44" s="255"/>
      <c r="P44" s="255"/>
    </row>
    <row r="45" spans="2:16" ht="15" customHeight="1" x14ac:dyDescent="0.3">
      <c r="D45" s="255"/>
      <c r="E45" s="259"/>
      <c r="F45" s="259"/>
      <c r="G45" s="259"/>
      <c r="H45" s="259"/>
      <c r="I45" s="259"/>
      <c r="J45" s="259"/>
      <c r="K45" s="259"/>
      <c r="L45" s="259"/>
      <c r="M45" s="259"/>
      <c r="N45" s="259"/>
      <c r="O45" s="259"/>
      <c r="P45" s="259"/>
    </row>
  </sheetData>
  <mergeCells count="11">
    <mergeCell ref="A1:A4"/>
    <mergeCell ref="C2:J2"/>
    <mergeCell ref="K2:P2"/>
    <mergeCell ref="C3:D3"/>
    <mergeCell ref="E3:F3"/>
    <mergeCell ref="G3:H3"/>
    <mergeCell ref="I3:J3"/>
    <mergeCell ref="K3:L3"/>
    <mergeCell ref="M3:N3"/>
    <mergeCell ref="O3:P3"/>
    <mergeCell ref="B2:B3"/>
  </mergeCells>
  <phoneticPr fontId="50" type="noConversion"/>
  <hyperlinks>
    <hyperlink ref="A1:A4" location="Indice!A1" display="Indice" xr:uid="{4488606C-E569-4295-B43D-DD59C57D3BC5}"/>
  </hyperlinks>
  <printOptions horizontalCentered="1" verticalCentered="1"/>
  <pageMargins left="0.19685039370078741" right="0.19685039370078741" top="0.19685039370078741" bottom="0.19685039370078741" header="0.19685039370078741" footer="0.19685039370078741"/>
  <pageSetup paperSize="119" orientation="portrait" r:id="rId1"/>
  <headerFooter>
    <oddHeader>&amp;C&amp;F</oddHeader>
    <oddFooter>&amp;R&amp;A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Hoja26">
    <pageSetUpPr fitToPage="1"/>
  </sheetPr>
  <dimension ref="A1:S119"/>
  <sheetViews>
    <sheetView showGridLines="0" zoomScaleNormal="100" workbookViewId="0">
      <pane xSplit="2" ySplit="3" topLeftCell="F94" activePane="bottomRight" state="frozen"/>
      <selection activeCell="N88" sqref="N88"/>
      <selection pane="topRight" activeCell="N88" sqref="N88"/>
      <selection pane="bottomLeft" activeCell="N88" sqref="N88"/>
      <selection pane="bottomRight" activeCell="G102" sqref="G102"/>
    </sheetView>
  </sheetViews>
  <sheetFormatPr baseColWidth="10" defaultColWidth="8.88671875" defaultRowHeight="15" customHeight="1" x14ac:dyDescent="0.3"/>
  <cols>
    <col min="1" max="1" width="7.109375" style="21" customWidth="1"/>
    <col min="2" max="2" width="55.6640625" style="12" customWidth="1"/>
    <col min="3" max="3" width="16.88671875" style="12" bestFit="1" customWidth="1"/>
    <col min="4" max="4" width="37.109375" style="12" bestFit="1" customWidth="1"/>
    <col min="5" max="5" width="16.6640625" style="12" bestFit="1" customWidth="1"/>
    <col min="6" max="6" width="20.5546875" style="12" customWidth="1"/>
    <col min="7" max="7" width="24.109375" style="10" customWidth="1"/>
    <col min="8" max="8" width="24.33203125" style="10" customWidth="1"/>
    <col min="9" max="9" width="24.109375" style="10" customWidth="1"/>
    <col min="10" max="10" width="24.33203125" style="10" customWidth="1"/>
    <col min="11" max="11" width="24.109375" style="10" customWidth="1"/>
    <col min="12" max="12" width="24.33203125" style="10" customWidth="1"/>
    <col min="13" max="13" width="24.109375" style="10" customWidth="1"/>
    <col min="14" max="14" width="24.33203125" style="10" customWidth="1"/>
    <col min="15" max="15" width="13.44140625" style="12" customWidth="1"/>
    <col min="16" max="16" width="16.6640625" style="12" customWidth="1"/>
    <col min="17" max="18" width="8.88671875" style="12"/>
    <col min="19" max="19" width="9.5546875" style="12" customWidth="1"/>
    <col min="20" max="16384" width="8.88671875" style="12"/>
  </cols>
  <sheetData>
    <row r="1" spans="1:14" ht="50.1" customHeight="1" thickBot="1" x14ac:dyDescent="0.35">
      <c r="A1" s="284" t="s">
        <v>170</v>
      </c>
      <c r="B1" s="30" t="s">
        <v>243</v>
      </c>
    </row>
    <row r="2" spans="1:14" ht="20.100000000000001" customHeight="1" x14ac:dyDescent="0.3">
      <c r="A2" s="284"/>
      <c r="B2" s="85" t="s">
        <v>90</v>
      </c>
      <c r="C2" s="356" t="s">
        <v>405</v>
      </c>
      <c r="D2" s="346"/>
      <c r="E2" s="346"/>
      <c r="F2" s="232"/>
      <c r="G2" s="345" t="s">
        <v>258</v>
      </c>
      <c r="H2" s="347"/>
      <c r="I2" s="345" t="s">
        <v>248</v>
      </c>
      <c r="J2" s="347"/>
      <c r="K2" s="345" t="s">
        <v>247</v>
      </c>
      <c r="L2" s="347"/>
      <c r="M2" s="345" t="s">
        <v>362</v>
      </c>
      <c r="N2" s="347"/>
    </row>
    <row r="3" spans="1:14" ht="22.5" customHeight="1" x14ac:dyDescent="0.3">
      <c r="A3" s="284"/>
      <c r="B3" s="69" t="s">
        <v>2</v>
      </c>
      <c r="C3" s="86" t="s">
        <v>253</v>
      </c>
      <c r="D3" s="18" t="s">
        <v>254</v>
      </c>
      <c r="E3" s="69" t="s">
        <v>257</v>
      </c>
      <c r="F3" s="69" t="s">
        <v>413</v>
      </c>
      <c r="G3" s="86" t="s">
        <v>1</v>
      </c>
      <c r="H3" s="87" t="s">
        <v>110</v>
      </c>
      <c r="I3" s="86" t="s">
        <v>1</v>
      </c>
      <c r="J3" s="87" t="s">
        <v>110</v>
      </c>
      <c r="K3" s="86" t="s">
        <v>1</v>
      </c>
      <c r="L3" s="87" t="s">
        <v>110</v>
      </c>
      <c r="M3" s="86" t="s">
        <v>1</v>
      </c>
      <c r="N3" s="87" t="s">
        <v>110</v>
      </c>
    </row>
    <row r="4" spans="1:14" ht="15" customHeight="1" x14ac:dyDescent="0.3">
      <c r="B4" s="85" t="s">
        <v>104</v>
      </c>
      <c r="C4" s="89">
        <v>1551210</v>
      </c>
      <c r="D4" s="9">
        <v>309188</v>
      </c>
      <c r="E4" s="153">
        <v>21408</v>
      </c>
      <c r="F4" s="91"/>
      <c r="G4" s="89">
        <v>2368276</v>
      </c>
      <c r="H4" s="90">
        <v>362945495242</v>
      </c>
      <c r="I4" s="89">
        <v>1062</v>
      </c>
      <c r="J4" s="90">
        <v>194991046</v>
      </c>
      <c r="K4" s="89">
        <v>3113143</v>
      </c>
      <c r="L4" s="90">
        <v>2273136471550</v>
      </c>
      <c r="M4" s="89"/>
      <c r="N4" s="90"/>
    </row>
    <row r="5" spans="1:14" ht="15" customHeight="1" x14ac:dyDescent="0.3">
      <c r="B5" s="85" t="s">
        <v>105</v>
      </c>
      <c r="C5" s="89">
        <v>1561958</v>
      </c>
      <c r="D5" s="9">
        <v>368872</v>
      </c>
      <c r="E5" s="153">
        <v>21915</v>
      </c>
      <c r="F5" s="91"/>
      <c r="G5" s="89">
        <v>2267735</v>
      </c>
      <c r="H5" s="90">
        <v>342734460916</v>
      </c>
      <c r="I5" s="89">
        <v>1260</v>
      </c>
      <c r="J5" s="90">
        <v>265790734</v>
      </c>
      <c r="K5" s="89">
        <v>3299048</v>
      </c>
      <c r="L5" s="90">
        <v>2466887182350</v>
      </c>
      <c r="M5" s="89"/>
      <c r="N5" s="90"/>
    </row>
    <row r="6" spans="1:14" ht="15" customHeight="1" x14ac:dyDescent="0.3">
      <c r="B6" s="85" t="s">
        <v>106</v>
      </c>
      <c r="C6" s="89">
        <v>1576709</v>
      </c>
      <c r="D6" s="9">
        <v>425264</v>
      </c>
      <c r="E6" s="153">
        <v>22435</v>
      </c>
      <c r="F6" s="91"/>
      <c r="G6" s="89">
        <v>2500555</v>
      </c>
      <c r="H6" s="90">
        <v>376090918540</v>
      </c>
      <c r="I6" s="89">
        <v>1800</v>
      </c>
      <c r="J6" s="90">
        <v>361781268</v>
      </c>
      <c r="K6" s="89">
        <v>3757247</v>
      </c>
      <c r="L6" s="90">
        <v>2777632808050</v>
      </c>
      <c r="M6" s="89"/>
      <c r="N6" s="90"/>
    </row>
    <row r="7" spans="1:14" ht="15" customHeight="1" x14ac:dyDescent="0.3">
      <c r="B7" s="85" t="s">
        <v>107</v>
      </c>
      <c r="C7" s="89">
        <v>1598864</v>
      </c>
      <c r="D7" s="9">
        <v>340482</v>
      </c>
      <c r="E7" s="153">
        <v>22968</v>
      </c>
      <c r="F7" s="91"/>
      <c r="G7" s="89">
        <v>2360271</v>
      </c>
      <c r="H7" s="90">
        <v>348528979584</v>
      </c>
      <c r="I7" s="89">
        <v>2024</v>
      </c>
      <c r="J7" s="90">
        <v>352670048</v>
      </c>
      <c r="K7" s="89">
        <v>3324589</v>
      </c>
      <c r="L7" s="90">
        <v>2446879583150</v>
      </c>
      <c r="M7" s="89"/>
      <c r="N7" s="90"/>
    </row>
    <row r="8" spans="1:14" ht="15" customHeight="1" x14ac:dyDescent="0.3">
      <c r="B8" s="85" t="s">
        <v>108</v>
      </c>
      <c r="C8" s="89">
        <v>1615480</v>
      </c>
      <c r="D8" s="9">
        <v>383339</v>
      </c>
      <c r="E8" s="153">
        <v>23477</v>
      </c>
      <c r="F8" s="91"/>
      <c r="G8" s="89">
        <v>2473788</v>
      </c>
      <c r="H8" s="90">
        <v>367000714120</v>
      </c>
      <c r="I8" s="89">
        <v>1860</v>
      </c>
      <c r="J8" s="90">
        <v>287788278</v>
      </c>
      <c r="K8" s="89">
        <v>3383847</v>
      </c>
      <c r="L8" s="90">
        <v>2492816322400</v>
      </c>
      <c r="M8" s="89"/>
      <c r="N8" s="90"/>
    </row>
    <row r="9" spans="1:14" ht="15" customHeight="1" x14ac:dyDescent="0.3">
      <c r="B9" s="85" t="s">
        <v>116</v>
      </c>
      <c r="C9" s="89">
        <v>1628889</v>
      </c>
      <c r="D9" s="9">
        <v>397103</v>
      </c>
      <c r="E9" s="153">
        <v>24231</v>
      </c>
      <c r="F9" s="91"/>
      <c r="G9" s="89">
        <v>2468817</v>
      </c>
      <c r="H9" s="90">
        <v>367579550254</v>
      </c>
      <c r="I9" s="89">
        <v>1778</v>
      </c>
      <c r="J9" s="90">
        <v>339321444</v>
      </c>
      <c r="K9" s="89">
        <v>3384718</v>
      </c>
      <c r="L9" s="90">
        <v>2511366338250</v>
      </c>
      <c r="M9" s="89"/>
      <c r="N9" s="90"/>
    </row>
    <row r="10" spans="1:14" ht="15" customHeight="1" x14ac:dyDescent="0.3">
      <c r="B10" s="85" t="s">
        <v>117</v>
      </c>
      <c r="C10" s="89">
        <v>1646316</v>
      </c>
      <c r="D10" s="9">
        <v>383499</v>
      </c>
      <c r="E10" s="153">
        <v>25144</v>
      </c>
      <c r="F10" s="91"/>
      <c r="G10" s="89">
        <v>2597686</v>
      </c>
      <c r="H10" s="90">
        <v>374313562645</v>
      </c>
      <c r="I10" s="89">
        <v>1848</v>
      </c>
      <c r="J10" s="90">
        <v>358011914</v>
      </c>
      <c r="K10" s="89">
        <v>3378260</v>
      </c>
      <c r="L10" s="90">
        <v>2485427979300</v>
      </c>
      <c r="M10" s="89"/>
      <c r="N10" s="90"/>
    </row>
    <row r="11" spans="1:14" ht="15" customHeight="1" x14ac:dyDescent="0.3">
      <c r="B11" s="85" t="s">
        <v>118</v>
      </c>
      <c r="C11" s="89">
        <v>1665474</v>
      </c>
      <c r="D11" s="9">
        <v>376367</v>
      </c>
      <c r="E11" s="153">
        <v>25775</v>
      </c>
      <c r="F11" s="91"/>
      <c r="G11" s="89">
        <v>2664118</v>
      </c>
      <c r="H11" s="90">
        <v>382313085563</v>
      </c>
      <c r="I11" s="89">
        <v>1952</v>
      </c>
      <c r="J11" s="90">
        <v>330442253</v>
      </c>
      <c r="K11" s="89">
        <v>3415191</v>
      </c>
      <c r="L11" s="90">
        <v>2501372675250</v>
      </c>
      <c r="M11" s="89"/>
      <c r="N11" s="90"/>
    </row>
    <row r="12" spans="1:14" ht="15" customHeight="1" x14ac:dyDescent="0.3">
      <c r="B12" s="85" t="s">
        <v>119</v>
      </c>
      <c r="C12" s="89">
        <v>1678256</v>
      </c>
      <c r="D12" s="9">
        <v>399762</v>
      </c>
      <c r="E12" s="153">
        <v>26330</v>
      </c>
      <c r="F12" s="91"/>
      <c r="G12" s="89">
        <v>2687664</v>
      </c>
      <c r="H12" s="90">
        <v>382160848118</v>
      </c>
      <c r="I12" s="89">
        <v>1660</v>
      </c>
      <c r="J12" s="90">
        <v>261050153</v>
      </c>
      <c r="K12" s="89">
        <v>3421540</v>
      </c>
      <c r="L12" s="90">
        <v>2493068363200</v>
      </c>
      <c r="M12" s="89"/>
      <c r="N12" s="90"/>
    </row>
    <row r="13" spans="1:14" ht="15" customHeight="1" x14ac:dyDescent="0.3">
      <c r="B13" s="85" t="s">
        <v>120</v>
      </c>
      <c r="C13" s="89">
        <v>1694948</v>
      </c>
      <c r="D13" s="9">
        <v>375874</v>
      </c>
      <c r="E13" s="153">
        <v>26509</v>
      </c>
      <c r="F13" s="91"/>
      <c r="G13" s="89">
        <v>2718721</v>
      </c>
      <c r="H13" s="90">
        <v>388383335993</v>
      </c>
      <c r="I13" s="89">
        <v>1710</v>
      </c>
      <c r="J13" s="90">
        <v>399316465</v>
      </c>
      <c r="K13" s="89">
        <v>3426232</v>
      </c>
      <c r="L13" s="90">
        <v>2502685785300</v>
      </c>
      <c r="M13" s="89"/>
      <c r="N13" s="90"/>
    </row>
    <row r="14" spans="1:14" ht="15" customHeight="1" x14ac:dyDescent="0.3">
      <c r="B14" s="85" t="s">
        <v>121</v>
      </c>
      <c r="C14" s="89">
        <v>1711231</v>
      </c>
      <c r="D14" s="9">
        <v>377350</v>
      </c>
      <c r="E14" s="153">
        <v>26986</v>
      </c>
      <c r="F14" s="91"/>
      <c r="G14" s="89">
        <v>2842716</v>
      </c>
      <c r="H14" s="90">
        <v>418537098557</v>
      </c>
      <c r="I14" s="89">
        <v>2000</v>
      </c>
      <c r="J14" s="90">
        <v>366130284</v>
      </c>
      <c r="K14" s="89">
        <v>3584429</v>
      </c>
      <c r="L14" s="90">
        <v>2666433219600</v>
      </c>
      <c r="M14" s="89"/>
      <c r="N14" s="90"/>
    </row>
    <row r="15" spans="1:14" ht="15" customHeight="1" x14ac:dyDescent="0.3">
      <c r="B15" s="85" t="s">
        <v>122</v>
      </c>
      <c r="C15" s="89">
        <v>1724217</v>
      </c>
      <c r="D15" s="9">
        <v>438717</v>
      </c>
      <c r="E15" s="153">
        <v>27418</v>
      </c>
      <c r="F15" s="91"/>
      <c r="G15" s="89">
        <v>3901810</v>
      </c>
      <c r="H15" s="90">
        <v>639993570996</v>
      </c>
      <c r="I15" s="89">
        <v>2197</v>
      </c>
      <c r="J15" s="90">
        <v>343303562</v>
      </c>
      <c r="K15" s="89">
        <v>4966641</v>
      </c>
      <c r="L15" s="90">
        <v>4234330520050</v>
      </c>
      <c r="M15" s="89"/>
      <c r="N15" s="90"/>
    </row>
    <row r="16" spans="1:14" ht="15" customHeight="1" x14ac:dyDescent="0.3">
      <c r="B16" s="85" t="s">
        <v>123</v>
      </c>
      <c r="C16" s="89">
        <v>1737006</v>
      </c>
      <c r="D16" s="9">
        <v>256902</v>
      </c>
      <c r="E16" s="153">
        <v>28110</v>
      </c>
      <c r="F16" s="91"/>
      <c r="G16" s="89">
        <v>3101672</v>
      </c>
      <c r="H16" s="90">
        <v>455486674438</v>
      </c>
      <c r="I16" s="89">
        <v>2359</v>
      </c>
      <c r="J16" s="90">
        <v>380823340</v>
      </c>
      <c r="K16" s="89">
        <v>3395320</v>
      </c>
      <c r="L16" s="90">
        <v>2476104659500</v>
      </c>
      <c r="M16" s="89"/>
      <c r="N16" s="90"/>
    </row>
    <row r="17" spans="2:14" ht="15" customHeight="1" x14ac:dyDescent="0.3">
      <c r="B17" s="85" t="s">
        <v>124</v>
      </c>
      <c r="C17" s="89">
        <v>1756371</v>
      </c>
      <c r="D17" s="9">
        <v>409000</v>
      </c>
      <c r="E17" s="153">
        <v>28506</v>
      </c>
      <c r="F17" s="91"/>
      <c r="G17" s="89">
        <v>2852489</v>
      </c>
      <c r="H17" s="90">
        <v>413155369095</v>
      </c>
      <c r="I17" s="89">
        <v>2511</v>
      </c>
      <c r="J17" s="90">
        <v>319608925</v>
      </c>
      <c r="K17" s="89">
        <v>3433246</v>
      </c>
      <c r="L17" s="90">
        <v>2533110177200</v>
      </c>
      <c r="M17" s="89"/>
      <c r="N17" s="90"/>
    </row>
    <row r="18" spans="2:14" ht="15" customHeight="1" x14ac:dyDescent="0.3">
      <c r="B18" s="85" t="s">
        <v>145</v>
      </c>
      <c r="C18" s="89">
        <v>1771913</v>
      </c>
      <c r="D18" s="9">
        <v>359685</v>
      </c>
      <c r="E18" s="153">
        <v>28818</v>
      </c>
      <c r="F18" s="91"/>
      <c r="G18" s="89">
        <v>3211769</v>
      </c>
      <c r="H18" s="90">
        <v>460213956830</v>
      </c>
      <c r="I18" s="89">
        <v>2947</v>
      </c>
      <c r="J18" s="90">
        <v>392963102</v>
      </c>
      <c r="K18" s="89">
        <v>4041848</v>
      </c>
      <c r="L18" s="90">
        <v>2957122663400</v>
      </c>
      <c r="M18" s="89"/>
      <c r="N18" s="90"/>
    </row>
    <row r="19" spans="2:14" ht="15" customHeight="1" x14ac:dyDescent="0.3">
      <c r="B19" s="85" t="s">
        <v>146</v>
      </c>
      <c r="C19" s="89">
        <v>1785434</v>
      </c>
      <c r="D19" s="9">
        <v>335669</v>
      </c>
      <c r="E19" s="153">
        <v>29292</v>
      </c>
      <c r="F19" s="91"/>
      <c r="G19" s="89">
        <v>2896276</v>
      </c>
      <c r="H19" s="90">
        <v>410658905699</v>
      </c>
      <c r="I19" s="89">
        <v>2635</v>
      </c>
      <c r="J19" s="90">
        <v>399325157</v>
      </c>
      <c r="K19" s="89">
        <v>3305578</v>
      </c>
      <c r="L19" s="90">
        <v>2414734434500</v>
      </c>
      <c r="M19" s="89"/>
      <c r="N19" s="90"/>
    </row>
    <row r="20" spans="2:14" ht="15" customHeight="1" x14ac:dyDescent="0.3">
      <c r="B20" s="85" t="s">
        <v>148</v>
      </c>
      <c r="C20" s="89">
        <v>1800785</v>
      </c>
      <c r="D20" s="9">
        <v>404951</v>
      </c>
      <c r="E20" s="153">
        <v>29509</v>
      </c>
      <c r="F20" s="91"/>
      <c r="G20" s="89">
        <v>3172791</v>
      </c>
      <c r="H20" s="90">
        <v>449605588375</v>
      </c>
      <c r="I20" s="89">
        <v>2629</v>
      </c>
      <c r="J20" s="90">
        <v>388449983</v>
      </c>
      <c r="K20" s="89">
        <v>3716276</v>
      </c>
      <c r="L20" s="90">
        <v>2700089555350</v>
      </c>
      <c r="M20" s="89"/>
      <c r="N20" s="90"/>
    </row>
    <row r="21" spans="2:14" ht="15" customHeight="1" x14ac:dyDescent="0.3">
      <c r="B21" s="85" t="s">
        <v>171</v>
      </c>
      <c r="C21" s="89">
        <v>1818232</v>
      </c>
      <c r="D21" s="9">
        <v>414373</v>
      </c>
      <c r="E21" s="153">
        <v>29914</v>
      </c>
      <c r="F21" s="91"/>
      <c r="G21" s="89">
        <v>3189481</v>
      </c>
      <c r="H21" s="90">
        <v>446188496916</v>
      </c>
      <c r="I21" s="89">
        <v>2705</v>
      </c>
      <c r="J21" s="90">
        <v>402290319</v>
      </c>
      <c r="K21" s="89">
        <v>3463138</v>
      </c>
      <c r="L21" s="90">
        <v>2539678249250</v>
      </c>
      <c r="M21" s="89"/>
      <c r="N21" s="90"/>
    </row>
    <row r="22" spans="2:14" ht="14.25" customHeight="1" x14ac:dyDescent="0.3">
      <c r="B22" s="85" t="s">
        <v>172</v>
      </c>
      <c r="C22" s="89">
        <v>1835360</v>
      </c>
      <c r="D22" s="9">
        <v>331080</v>
      </c>
      <c r="E22" s="153">
        <v>30593</v>
      </c>
      <c r="F22" s="91"/>
      <c r="G22" s="89">
        <v>3234203</v>
      </c>
      <c r="H22" s="90">
        <v>448298950194</v>
      </c>
      <c r="I22" s="89">
        <v>3229</v>
      </c>
      <c r="J22" s="90">
        <v>481001230</v>
      </c>
      <c r="K22" s="89">
        <v>3599676</v>
      </c>
      <c r="L22" s="90">
        <v>2584492725850</v>
      </c>
      <c r="M22" s="89"/>
      <c r="N22" s="90"/>
    </row>
    <row r="23" spans="2:14" ht="15" customHeight="1" x14ac:dyDescent="0.3">
      <c r="B23" s="85" t="s">
        <v>173</v>
      </c>
      <c r="C23" s="89">
        <v>1851539</v>
      </c>
      <c r="D23" s="9">
        <v>431173</v>
      </c>
      <c r="E23" s="153">
        <v>31117</v>
      </c>
      <c r="F23" s="91"/>
      <c r="G23" s="89">
        <v>3455177</v>
      </c>
      <c r="H23" s="90">
        <v>472118487497</v>
      </c>
      <c r="I23" s="89">
        <v>3679</v>
      </c>
      <c r="J23" s="90">
        <v>455337616</v>
      </c>
      <c r="K23" s="89">
        <v>3725907</v>
      </c>
      <c r="L23" s="90">
        <v>2725016630600</v>
      </c>
      <c r="M23" s="89"/>
      <c r="N23" s="90"/>
    </row>
    <row r="24" spans="2:14" ht="15" customHeight="1" x14ac:dyDescent="0.3">
      <c r="B24" s="85" t="s">
        <v>174</v>
      </c>
      <c r="C24" s="89">
        <v>1864374</v>
      </c>
      <c r="D24" s="9">
        <v>322190</v>
      </c>
      <c r="E24" s="153">
        <v>31754</v>
      </c>
      <c r="F24" s="91"/>
      <c r="G24" s="89">
        <v>3297013</v>
      </c>
      <c r="H24" s="90">
        <v>446688928769</v>
      </c>
      <c r="I24" s="89">
        <v>3285</v>
      </c>
      <c r="J24" s="90">
        <v>460848375</v>
      </c>
      <c r="K24" s="89">
        <v>3589758</v>
      </c>
      <c r="L24" s="90">
        <v>2567661330200</v>
      </c>
      <c r="M24" s="89"/>
      <c r="N24" s="90"/>
    </row>
    <row r="25" spans="2:14" ht="15" customHeight="1" x14ac:dyDescent="0.3">
      <c r="B25" s="85" t="s">
        <v>175</v>
      </c>
      <c r="C25" s="89">
        <v>1879132</v>
      </c>
      <c r="D25" s="9">
        <v>426176</v>
      </c>
      <c r="E25" s="153">
        <v>32355</v>
      </c>
      <c r="F25" s="91"/>
      <c r="G25" s="89">
        <v>3545050</v>
      </c>
      <c r="H25" s="90">
        <v>478494138327</v>
      </c>
      <c r="I25" s="89">
        <v>3704</v>
      </c>
      <c r="J25" s="90">
        <v>466935090</v>
      </c>
      <c r="K25" s="89">
        <v>3751039</v>
      </c>
      <c r="L25" s="90">
        <v>2703521839100</v>
      </c>
      <c r="M25" s="89"/>
      <c r="N25" s="90"/>
    </row>
    <row r="26" spans="2:14" ht="15" customHeight="1" x14ac:dyDescent="0.3">
      <c r="B26" s="85" t="s">
        <v>179</v>
      </c>
      <c r="C26" s="89">
        <v>1891494</v>
      </c>
      <c r="D26" s="9">
        <v>367639</v>
      </c>
      <c r="E26" s="153">
        <v>32769</v>
      </c>
      <c r="F26" s="91"/>
      <c r="G26" s="89">
        <v>3610951</v>
      </c>
      <c r="H26" s="90">
        <v>507617579851</v>
      </c>
      <c r="I26" s="89">
        <v>3639</v>
      </c>
      <c r="J26" s="90">
        <v>460542649</v>
      </c>
      <c r="K26" s="89">
        <v>3898891</v>
      </c>
      <c r="L26" s="90">
        <v>2873423959700</v>
      </c>
      <c r="M26" s="89"/>
      <c r="N26" s="90"/>
    </row>
    <row r="27" spans="2:14" ht="15" customHeight="1" x14ac:dyDescent="0.3">
      <c r="B27" s="85" t="s">
        <v>180</v>
      </c>
      <c r="C27" s="89">
        <v>1895260</v>
      </c>
      <c r="D27" s="9">
        <v>463365</v>
      </c>
      <c r="E27" s="153">
        <v>33361</v>
      </c>
      <c r="F27" s="91"/>
      <c r="G27" s="89">
        <v>4765779</v>
      </c>
      <c r="H27" s="90">
        <v>740197172695</v>
      </c>
      <c r="I27" s="89">
        <v>4859</v>
      </c>
      <c r="J27" s="90">
        <v>585115347</v>
      </c>
      <c r="K27" s="89">
        <v>5224039</v>
      </c>
      <c r="L27" s="90">
        <v>4471576582450</v>
      </c>
      <c r="M27" s="89"/>
      <c r="N27" s="90"/>
    </row>
    <row r="28" spans="2:14" ht="15" customHeight="1" x14ac:dyDescent="0.3">
      <c r="B28" s="85" t="s">
        <v>181</v>
      </c>
      <c r="C28" s="89">
        <v>1900253</v>
      </c>
      <c r="D28" s="9">
        <v>355508</v>
      </c>
      <c r="E28" s="153">
        <v>34096</v>
      </c>
      <c r="F28" s="91"/>
      <c r="G28" s="89">
        <v>3911479</v>
      </c>
      <c r="H28" s="90">
        <v>542769137894</v>
      </c>
      <c r="I28" s="89">
        <v>4179</v>
      </c>
      <c r="J28" s="90">
        <v>549118850</v>
      </c>
      <c r="K28" s="89">
        <v>3601333</v>
      </c>
      <c r="L28" s="90">
        <v>2640896367950</v>
      </c>
      <c r="M28" s="89"/>
      <c r="N28" s="90"/>
    </row>
    <row r="29" spans="2:14" ht="15" customHeight="1" x14ac:dyDescent="0.3">
      <c r="B29" s="85" t="s">
        <v>182</v>
      </c>
      <c r="C29" s="89">
        <v>1911383</v>
      </c>
      <c r="D29" s="9">
        <v>398347</v>
      </c>
      <c r="E29" s="153">
        <v>34679</v>
      </c>
      <c r="F29" s="91"/>
      <c r="G29" s="89">
        <v>3764918</v>
      </c>
      <c r="H29" s="90">
        <v>526190774216</v>
      </c>
      <c r="I29" s="89">
        <v>4809</v>
      </c>
      <c r="J29" s="90">
        <v>602437034</v>
      </c>
      <c r="K29" s="89">
        <v>3734645</v>
      </c>
      <c r="L29" s="90">
        <v>2808040028650</v>
      </c>
      <c r="M29" s="89"/>
      <c r="N29" s="90"/>
    </row>
    <row r="30" spans="2:14" ht="15" customHeight="1" x14ac:dyDescent="0.3">
      <c r="B30" s="85" t="s">
        <v>183</v>
      </c>
      <c r="C30" s="89">
        <v>1914561</v>
      </c>
      <c r="D30" s="9">
        <v>434948</v>
      </c>
      <c r="E30" s="153">
        <v>35187</v>
      </c>
      <c r="F30" s="91"/>
      <c r="G30" s="89">
        <v>3039200</v>
      </c>
      <c r="H30" s="90">
        <v>439448721155</v>
      </c>
      <c r="I30" s="89">
        <v>4265</v>
      </c>
      <c r="J30" s="90">
        <v>750352914</v>
      </c>
      <c r="K30" s="89">
        <v>3271671</v>
      </c>
      <c r="L30" s="90">
        <v>2551390197900</v>
      </c>
      <c r="M30" s="89"/>
      <c r="N30" s="90"/>
    </row>
    <row r="31" spans="2:14" ht="15" customHeight="1" x14ac:dyDescent="0.3">
      <c r="B31" s="85" t="s">
        <v>184</v>
      </c>
      <c r="C31" s="89">
        <v>1922277</v>
      </c>
      <c r="D31" s="9">
        <v>457647</v>
      </c>
      <c r="E31" s="153">
        <v>35615</v>
      </c>
      <c r="F31" s="91"/>
      <c r="G31" s="89">
        <v>2206013</v>
      </c>
      <c r="H31" s="90">
        <v>347622354551</v>
      </c>
      <c r="I31" s="89">
        <v>6140</v>
      </c>
      <c r="J31" s="90">
        <v>1323058469</v>
      </c>
      <c r="K31" s="89">
        <v>2769771</v>
      </c>
      <c r="L31" s="90">
        <v>2188012956250</v>
      </c>
      <c r="M31" s="89"/>
      <c r="N31" s="90"/>
    </row>
    <row r="32" spans="2:14" ht="15" customHeight="1" x14ac:dyDescent="0.3">
      <c r="B32" s="85" t="s">
        <v>185</v>
      </c>
      <c r="C32" s="89">
        <v>1924053</v>
      </c>
      <c r="D32" s="9">
        <v>436003</v>
      </c>
      <c r="E32" s="153">
        <v>36413</v>
      </c>
      <c r="F32" s="91"/>
      <c r="G32" s="89">
        <v>2920392</v>
      </c>
      <c r="H32" s="90">
        <v>459960594269</v>
      </c>
      <c r="I32" s="89">
        <v>6676</v>
      </c>
      <c r="J32" s="90">
        <v>1233693803</v>
      </c>
      <c r="K32" s="89">
        <v>3437078</v>
      </c>
      <c r="L32" s="90">
        <v>2804823080950</v>
      </c>
      <c r="M32" s="89"/>
      <c r="N32" s="90"/>
    </row>
    <row r="33" spans="2:14" ht="15" customHeight="1" x14ac:dyDescent="0.3">
      <c r="B33" s="85" t="s">
        <v>186</v>
      </c>
      <c r="C33" s="89">
        <v>1929193</v>
      </c>
      <c r="D33" s="9">
        <v>312102</v>
      </c>
      <c r="E33" s="153">
        <v>37069</v>
      </c>
      <c r="F33" s="91"/>
      <c r="G33" s="89">
        <v>3000546</v>
      </c>
      <c r="H33" s="90">
        <v>477203338719</v>
      </c>
      <c r="I33" s="89">
        <v>6328</v>
      </c>
      <c r="J33" s="90">
        <v>1101017098</v>
      </c>
      <c r="K33" s="89">
        <v>3188684</v>
      </c>
      <c r="L33" s="90">
        <v>2595441436850</v>
      </c>
      <c r="M33" s="89"/>
      <c r="N33" s="90"/>
    </row>
    <row r="34" spans="2:14" ht="15" customHeight="1" x14ac:dyDescent="0.3">
      <c r="B34" s="85" t="s">
        <v>187</v>
      </c>
      <c r="C34" s="89">
        <v>1938230</v>
      </c>
      <c r="D34" s="9">
        <v>429393</v>
      </c>
      <c r="E34" s="153">
        <v>38392</v>
      </c>
      <c r="F34" s="91"/>
      <c r="G34" s="89">
        <v>3362507</v>
      </c>
      <c r="H34" s="90">
        <v>521141923016</v>
      </c>
      <c r="I34" s="89">
        <v>6848</v>
      </c>
      <c r="J34" s="90">
        <v>1057329608</v>
      </c>
      <c r="K34" s="89">
        <v>3572134</v>
      </c>
      <c r="L34" s="90">
        <v>2894990338350</v>
      </c>
      <c r="M34" s="89"/>
      <c r="N34" s="90"/>
    </row>
    <row r="35" spans="2:14" ht="15" customHeight="1" x14ac:dyDescent="0.3">
      <c r="B35" s="85" t="s">
        <v>188</v>
      </c>
      <c r="C35" s="89">
        <v>1946105</v>
      </c>
      <c r="D35" s="9">
        <v>472309</v>
      </c>
      <c r="E35" s="153">
        <v>39368</v>
      </c>
      <c r="F35" s="91"/>
      <c r="G35" s="89">
        <v>3384055</v>
      </c>
      <c r="H35" s="90">
        <v>526205367262</v>
      </c>
      <c r="I35" s="89">
        <v>7307</v>
      </c>
      <c r="J35" s="90">
        <v>1287749460</v>
      </c>
      <c r="K35" s="89">
        <v>3439279</v>
      </c>
      <c r="L35" s="90">
        <v>2863376962700</v>
      </c>
      <c r="M35" s="89"/>
      <c r="N35" s="90"/>
    </row>
    <row r="36" spans="2:14" ht="15" customHeight="1" x14ac:dyDescent="0.3">
      <c r="B36" s="85" t="s">
        <v>189</v>
      </c>
      <c r="C36" s="89">
        <v>1952074</v>
      </c>
      <c r="D36" s="9">
        <v>349803</v>
      </c>
      <c r="E36" s="153">
        <v>39934</v>
      </c>
      <c r="F36" s="91"/>
      <c r="G36" s="89">
        <v>3267291</v>
      </c>
      <c r="H36" s="90">
        <v>502550974268</v>
      </c>
      <c r="I36" s="89">
        <v>8365</v>
      </c>
      <c r="J36" s="90">
        <v>1418396526</v>
      </c>
      <c r="K36" s="89">
        <v>3264448</v>
      </c>
      <c r="L36" s="90">
        <v>2653610915300</v>
      </c>
      <c r="M36" s="89"/>
      <c r="N36" s="90"/>
    </row>
    <row r="37" spans="2:14" ht="15" customHeight="1" x14ac:dyDescent="0.3">
      <c r="B37" s="85" t="s">
        <v>190</v>
      </c>
      <c r="C37" s="89">
        <v>1961012</v>
      </c>
      <c r="D37" s="9">
        <v>455020</v>
      </c>
      <c r="E37" s="153">
        <v>40969</v>
      </c>
      <c r="F37" s="91"/>
      <c r="G37" s="89">
        <v>3822387</v>
      </c>
      <c r="H37" s="90">
        <v>588548170511</v>
      </c>
      <c r="I37" s="89">
        <v>12036</v>
      </c>
      <c r="J37" s="90">
        <v>1608170226</v>
      </c>
      <c r="K37" s="89">
        <v>3798154</v>
      </c>
      <c r="L37" s="90">
        <v>3054554555100</v>
      </c>
      <c r="M37" s="89"/>
      <c r="N37" s="90"/>
    </row>
    <row r="38" spans="2:14" ht="15" customHeight="1" x14ac:dyDescent="0.3">
      <c r="B38" s="85" t="s">
        <v>192</v>
      </c>
      <c r="C38" s="89">
        <v>1967980</v>
      </c>
      <c r="D38" s="9">
        <v>390105</v>
      </c>
      <c r="E38" s="153">
        <v>41370</v>
      </c>
      <c r="F38" s="91"/>
      <c r="G38" s="89">
        <v>3800807</v>
      </c>
      <c r="H38" s="90">
        <v>585801792833</v>
      </c>
      <c r="I38" s="89">
        <v>15120</v>
      </c>
      <c r="J38" s="90">
        <v>1747733729</v>
      </c>
      <c r="K38" s="89">
        <v>3438205</v>
      </c>
      <c r="L38" s="90">
        <v>2828642833950</v>
      </c>
      <c r="M38" s="89"/>
      <c r="N38" s="90"/>
    </row>
    <row r="39" spans="2:14" ht="15" customHeight="1" x14ac:dyDescent="0.3">
      <c r="B39" s="85" t="s">
        <v>193</v>
      </c>
      <c r="C39" s="89">
        <v>1982418</v>
      </c>
      <c r="D39" s="9">
        <v>488723</v>
      </c>
      <c r="E39" s="153">
        <v>42124</v>
      </c>
      <c r="F39" s="91"/>
      <c r="G39" s="89">
        <v>5234695</v>
      </c>
      <c r="H39" s="90">
        <v>892874587583</v>
      </c>
      <c r="I39" s="89">
        <v>18702</v>
      </c>
      <c r="J39" s="90">
        <v>2105566331</v>
      </c>
      <c r="K39" s="89">
        <v>5094217</v>
      </c>
      <c r="L39" s="90">
        <v>4557766147850</v>
      </c>
      <c r="M39" s="89"/>
      <c r="N39" s="90"/>
    </row>
    <row r="40" spans="2:14" ht="15" customHeight="1" x14ac:dyDescent="0.3">
      <c r="B40" s="85" t="s">
        <v>194</v>
      </c>
      <c r="C40" s="94">
        <v>1986011</v>
      </c>
      <c r="D40" s="95">
        <v>472028.14285714284</v>
      </c>
      <c r="E40" s="154">
        <v>41904</v>
      </c>
      <c r="F40" s="247"/>
      <c r="G40" s="94">
        <v>4497815.5999999996</v>
      </c>
      <c r="H40" s="98">
        <v>691570054806</v>
      </c>
      <c r="I40" s="94">
        <v>18934</v>
      </c>
      <c r="J40" s="98">
        <v>1917000704</v>
      </c>
      <c r="K40" s="94">
        <v>3586364</v>
      </c>
      <c r="L40" s="98">
        <v>2818695122000</v>
      </c>
      <c r="M40" s="94"/>
      <c r="N40" s="98"/>
    </row>
    <row r="41" spans="2:14" ht="15" customHeight="1" x14ac:dyDescent="0.3">
      <c r="B41" s="85" t="s">
        <v>262</v>
      </c>
      <c r="C41" s="94">
        <v>1994787</v>
      </c>
      <c r="D41" s="95">
        <v>472684</v>
      </c>
      <c r="E41" s="154">
        <v>42203</v>
      </c>
      <c r="F41" s="247"/>
      <c r="G41" s="94">
        <v>4172798.6</v>
      </c>
      <c r="H41" s="98">
        <v>634453488963.59998</v>
      </c>
      <c r="I41" s="94">
        <v>18408</v>
      </c>
      <c r="J41" s="98">
        <v>1863614592</v>
      </c>
      <c r="K41" s="94">
        <v>3555682</v>
      </c>
      <c r="L41" s="98">
        <v>2827089888800</v>
      </c>
      <c r="M41" s="94"/>
      <c r="N41" s="98"/>
    </row>
    <row r="42" spans="2:14" ht="15" customHeight="1" x14ac:dyDescent="0.3">
      <c r="B42" s="85" t="s">
        <v>263</v>
      </c>
      <c r="C42" s="94">
        <v>2006294</v>
      </c>
      <c r="D42" s="95">
        <v>472859</v>
      </c>
      <c r="E42" s="154">
        <v>42628</v>
      </c>
      <c r="F42" s="247"/>
      <c r="G42" s="94">
        <v>4363345.2</v>
      </c>
      <c r="H42" s="98">
        <v>662841395183.19995</v>
      </c>
      <c r="I42" s="94">
        <v>24653</v>
      </c>
      <c r="J42" s="98">
        <v>2578945948</v>
      </c>
      <c r="K42" s="94">
        <v>3677381</v>
      </c>
      <c r="L42" s="98">
        <v>2993991039150</v>
      </c>
      <c r="M42" s="94"/>
      <c r="N42" s="98"/>
    </row>
    <row r="43" spans="2:14" ht="15" customHeight="1" x14ac:dyDescent="0.3">
      <c r="B43" s="85" t="s">
        <v>264</v>
      </c>
      <c r="C43" s="94">
        <v>1995165</v>
      </c>
      <c r="D43" s="95">
        <v>473638</v>
      </c>
      <c r="E43" s="154">
        <v>42894</v>
      </c>
      <c r="F43" s="247"/>
      <c r="G43" s="94">
        <v>4100592.6</v>
      </c>
      <c r="H43" s="98">
        <v>608334514092.19995</v>
      </c>
      <c r="I43" s="94">
        <v>26238</v>
      </c>
      <c r="J43" s="98">
        <v>2478002753</v>
      </c>
      <c r="K43" s="94">
        <v>3366871</v>
      </c>
      <c r="L43" s="98">
        <v>2661143845450</v>
      </c>
      <c r="M43" s="94"/>
      <c r="N43" s="98"/>
    </row>
    <row r="44" spans="2:14" ht="15" customHeight="1" x14ac:dyDescent="0.3">
      <c r="B44" s="85" t="s">
        <v>265</v>
      </c>
      <c r="C44" s="94">
        <v>2003651</v>
      </c>
      <c r="D44" s="95">
        <v>474105</v>
      </c>
      <c r="E44" s="154">
        <v>43362</v>
      </c>
      <c r="F44" s="247"/>
      <c r="G44" s="94">
        <v>4538226.5999999996</v>
      </c>
      <c r="H44" s="98">
        <v>681256415631.59998</v>
      </c>
      <c r="I44" s="94">
        <v>29724</v>
      </c>
      <c r="J44" s="98">
        <v>2643037080</v>
      </c>
      <c r="K44" s="94">
        <v>3582746</v>
      </c>
      <c r="L44" s="98">
        <v>2849148682350</v>
      </c>
      <c r="M44" s="94"/>
      <c r="N44" s="98"/>
    </row>
    <row r="45" spans="2:14" ht="15" customHeight="1" x14ac:dyDescent="0.3">
      <c r="B45" s="85" t="s">
        <v>266</v>
      </c>
      <c r="C45" s="94">
        <v>2044910</v>
      </c>
      <c r="D45" s="95">
        <v>475501</v>
      </c>
      <c r="E45" s="154">
        <v>43721</v>
      </c>
      <c r="F45" s="247"/>
      <c r="G45" s="94">
        <v>4450036.2</v>
      </c>
      <c r="H45" s="98">
        <v>654598734486.80005</v>
      </c>
      <c r="I45" s="94">
        <v>32244</v>
      </c>
      <c r="J45" s="98">
        <v>3069644463</v>
      </c>
      <c r="K45" s="94">
        <v>3443377</v>
      </c>
      <c r="L45" s="98">
        <v>2674857322950</v>
      </c>
      <c r="M45" s="94"/>
      <c r="N45" s="98"/>
    </row>
    <row r="46" spans="2:14" ht="15" customHeight="1" x14ac:dyDescent="0.3">
      <c r="B46" s="85" t="s">
        <v>267</v>
      </c>
      <c r="C46" s="94">
        <v>2037093</v>
      </c>
      <c r="D46" s="95">
        <v>476115</v>
      </c>
      <c r="E46" s="154">
        <v>44042</v>
      </c>
      <c r="F46" s="247"/>
      <c r="G46" s="94">
        <v>5079490</v>
      </c>
      <c r="H46" s="98">
        <v>726582010352.40002</v>
      </c>
      <c r="I46" s="94">
        <v>37604</v>
      </c>
      <c r="J46" s="98">
        <v>3431480742</v>
      </c>
      <c r="K46" s="94">
        <v>4001973</v>
      </c>
      <c r="L46" s="98">
        <v>3126849359050</v>
      </c>
      <c r="M46" s="94"/>
      <c r="N46" s="98"/>
    </row>
    <row r="47" spans="2:14" ht="15" customHeight="1" x14ac:dyDescent="0.3">
      <c r="B47" s="85" t="s">
        <v>273</v>
      </c>
      <c r="C47" s="94">
        <v>2047199</v>
      </c>
      <c r="D47" s="95">
        <v>478414</v>
      </c>
      <c r="E47" s="154">
        <v>44381</v>
      </c>
      <c r="F47" s="247"/>
      <c r="G47" s="94">
        <v>5166663.2</v>
      </c>
      <c r="H47" s="98">
        <v>726153654850.59998</v>
      </c>
      <c r="I47" s="94">
        <v>53565</v>
      </c>
      <c r="J47" s="98">
        <v>4205431665</v>
      </c>
      <c r="K47" s="94">
        <v>3836884.7</v>
      </c>
      <c r="L47" s="98">
        <v>2945143666300</v>
      </c>
      <c r="M47" s="94"/>
      <c r="N47" s="98"/>
    </row>
    <row r="48" spans="2:14" ht="15" customHeight="1" x14ac:dyDescent="0.3">
      <c r="B48" s="85" t="s">
        <v>274</v>
      </c>
      <c r="C48" s="94">
        <v>2051872</v>
      </c>
      <c r="D48" s="95">
        <v>483694</v>
      </c>
      <c r="E48" s="154">
        <v>44765</v>
      </c>
      <c r="F48" s="247"/>
      <c r="G48" s="94">
        <v>5159544.5999999996</v>
      </c>
      <c r="H48" s="98">
        <v>721686852736.40002</v>
      </c>
      <c r="I48" s="94">
        <v>54320</v>
      </c>
      <c r="J48" s="98">
        <v>4213799263</v>
      </c>
      <c r="K48" s="94">
        <v>4020124</v>
      </c>
      <c r="L48" s="98">
        <v>3107527564600</v>
      </c>
      <c r="M48" s="94"/>
      <c r="N48" s="98"/>
    </row>
    <row r="49" spans="2:14" ht="15" customHeight="1" x14ac:dyDescent="0.3">
      <c r="B49" s="85" t="s">
        <v>275</v>
      </c>
      <c r="C49" s="94">
        <v>2032958</v>
      </c>
      <c r="D49" s="95">
        <v>486820</v>
      </c>
      <c r="E49" s="154">
        <v>44603</v>
      </c>
      <c r="F49" s="247"/>
      <c r="G49" s="94">
        <v>5645034.5999999996</v>
      </c>
      <c r="H49" s="98">
        <v>785165225924.40002</v>
      </c>
      <c r="I49" s="94">
        <v>63415</v>
      </c>
      <c r="J49" s="98">
        <v>4979676026</v>
      </c>
      <c r="K49" s="94">
        <v>4400478.5999999996</v>
      </c>
      <c r="L49" s="98">
        <v>3406146824800</v>
      </c>
      <c r="M49" s="94"/>
      <c r="N49" s="98"/>
    </row>
    <row r="50" spans="2:14" ht="15" customHeight="1" x14ac:dyDescent="0.3">
      <c r="B50" s="85" t="s">
        <v>276</v>
      </c>
      <c r="C50" s="89">
        <v>2026133</v>
      </c>
      <c r="D50" s="9">
        <v>488434</v>
      </c>
      <c r="E50" s="153">
        <v>44392</v>
      </c>
      <c r="F50" s="91"/>
      <c r="G50" s="89">
        <v>5522847.7999999998</v>
      </c>
      <c r="H50" s="90">
        <v>781097400405.80005</v>
      </c>
      <c r="I50" s="89">
        <v>66540</v>
      </c>
      <c r="J50" s="90">
        <v>5081569340</v>
      </c>
      <c r="K50" s="89">
        <v>4213498.8</v>
      </c>
      <c r="L50" s="90">
        <v>3301070479300</v>
      </c>
      <c r="M50" s="89"/>
      <c r="N50" s="90"/>
    </row>
    <row r="51" spans="2:14" ht="15" customHeight="1" x14ac:dyDescent="0.3">
      <c r="B51" s="85" t="s">
        <v>277</v>
      </c>
      <c r="C51" s="89">
        <v>2045762</v>
      </c>
      <c r="D51" s="9">
        <v>540571.60600000003</v>
      </c>
      <c r="E51" s="153">
        <v>44709</v>
      </c>
      <c r="F51" s="91"/>
      <c r="G51" s="89">
        <v>7639358</v>
      </c>
      <c r="H51" s="90">
        <v>1184452249634</v>
      </c>
      <c r="I51" s="89">
        <v>84007</v>
      </c>
      <c r="J51" s="90">
        <v>6366475052</v>
      </c>
      <c r="K51" s="89">
        <v>6300130</v>
      </c>
      <c r="L51" s="90">
        <v>5524065729550</v>
      </c>
      <c r="M51" s="89"/>
      <c r="N51" s="90"/>
    </row>
    <row r="52" spans="2:14" ht="15" customHeight="1" x14ac:dyDescent="0.3">
      <c r="B52" s="85" t="s">
        <v>278</v>
      </c>
      <c r="C52" s="89">
        <v>2047461</v>
      </c>
      <c r="D52" s="9">
        <v>560256</v>
      </c>
      <c r="E52" s="153">
        <v>45109</v>
      </c>
      <c r="F52" s="91"/>
      <c r="G52" s="89">
        <v>6226456</v>
      </c>
      <c r="H52" s="90">
        <v>867639384548</v>
      </c>
      <c r="I52" s="89">
        <v>76969</v>
      </c>
      <c r="J52" s="90">
        <v>5176326082</v>
      </c>
      <c r="K52" s="89">
        <v>4117146</v>
      </c>
      <c r="L52" s="90">
        <v>3201636891000</v>
      </c>
      <c r="M52" s="89">
        <v>11764</v>
      </c>
      <c r="N52" s="90">
        <v>1169971796</v>
      </c>
    </row>
    <row r="53" spans="2:14" ht="15" customHeight="1" x14ac:dyDescent="0.3">
      <c r="B53" s="85" t="s">
        <v>279</v>
      </c>
      <c r="C53" s="89">
        <v>2057682</v>
      </c>
      <c r="D53" s="9">
        <v>587138</v>
      </c>
      <c r="E53" s="153">
        <v>45261</v>
      </c>
      <c r="F53" s="91"/>
      <c r="G53" s="89">
        <v>6036090</v>
      </c>
      <c r="H53" s="90">
        <v>809427483795</v>
      </c>
      <c r="I53" s="89">
        <v>79879</v>
      </c>
      <c r="J53" s="90">
        <v>5320898216</v>
      </c>
      <c r="K53" s="89">
        <v>4370656</v>
      </c>
      <c r="L53" s="90">
        <v>3355866623550</v>
      </c>
      <c r="M53" s="89">
        <v>12717</v>
      </c>
      <c r="N53" s="90">
        <v>1281427268</v>
      </c>
    </row>
    <row r="54" spans="2:14" ht="15" customHeight="1" x14ac:dyDescent="0.3">
      <c r="B54" s="114" t="s">
        <v>280</v>
      </c>
      <c r="C54" s="89">
        <v>2069088</v>
      </c>
      <c r="D54" s="9">
        <v>589122</v>
      </c>
      <c r="E54" s="153">
        <v>45497</v>
      </c>
      <c r="F54" s="91"/>
      <c r="G54" s="89">
        <v>5965057</v>
      </c>
      <c r="H54" s="90">
        <v>813454382112</v>
      </c>
      <c r="I54" s="89">
        <v>91172</v>
      </c>
      <c r="J54" s="90">
        <v>6303932170</v>
      </c>
      <c r="K54" s="89">
        <v>4339415</v>
      </c>
      <c r="L54" s="90">
        <v>3353738890600</v>
      </c>
      <c r="M54" s="89">
        <v>14904</v>
      </c>
      <c r="N54" s="90">
        <v>1506971096</v>
      </c>
    </row>
    <row r="55" spans="2:14" ht="15" customHeight="1" x14ac:dyDescent="0.3">
      <c r="B55" s="114" t="s">
        <v>282</v>
      </c>
      <c r="C55" s="89">
        <v>2074225</v>
      </c>
      <c r="D55" s="9">
        <v>561968</v>
      </c>
      <c r="E55" s="153">
        <v>45764</v>
      </c>
      <c r="F55" s="91"/>
      <c r="G55" s="89">
        <v>5990110</v>
      </c>
      <c r="H55" s="90">
        <v>822131345231</v>
      </c>
      <c r="I55" s="89">
        <v>95184</v>
      </c>
      <c r="J55" s="90">
        <v>6739452843</v>
      </c>
      <c r="K55" s="89">
        <v>4481227</v>
      </c>
      <c r="L55" s="90">
        <v>3449526860050</v>
      </c>
      <c r="M55" s="89">
        <v>14388</v>
      </c>
      <c r="N55" s="90">
        <v>1540381266</v>
      </c>
    </row>
    <row r="56" spans="2:14" ht="15" customHeight="1" x14ac:dyDescent="0.3">
      <c r="B56" s="114" t="s">
        <v>283</v>
      </c>
      <c r="C56" s="89">
        <v>2049739</v>
      </c>
      <c r="D56" s="9">
        <v>561396</v>
      </c>
      <c r="E56" s="153">
        <v>46128</v>
      </c>
      <c r="F56" s="91"/>
      <c r="G56" s="89">
        <v>6253018</v>
      </c>
      <c r="H56" s="90">
        <v>845062694655</v>
      </c>
      <c r="I56" s="89">
        <v>98528</v>
      </c>
      <c r="J56" s="90">
        <v>7097108606</v>
      </c>
      <c r="K56" s="89">
        <v>4178192</v>
      </c>
      <c r="L56" s="90">
        <v>3171147266300</v>
      </c>
      <c r="M56" s="89">
        <v>16111</v>
      </c>
      <c r="N56" s="90">
        <v>1693564013</v>
      </c>
    </row>
    <row r="57" spans="2:14" ht="15" customHeight="1" x14ac:dyDescent="0.3">
      <c r="B57" s="114" t="s">
        <v>284</v>
      </c>
      <c r="C57" s="89">
        <v>2080445</v>
      </c>
      <c r="D57" s="9">
        <v>561261</v>
      </c>
      <c r="E57" s="153">
        <v>46661</v>
      </c>
      <c r="F57" s="91"/>
      <c r="G57" s="89">
        <v>6108369</v>
      </c>
      <c r="H57" s="90">
        <v>815120503631</v>
      </c>
      <c r="I57" s="89">
        <v>104116</v>
      </c>
      <c r="J57" s="90">
        <v>7847076131</v>
      </c>
      <c r="K57" s="89">
        <v>4160184</v>
      </c>
      <c r="L57" s="90">
        <v>3115586254600</v>
      </c>
      <c r="M57" s="89">
        <v>15465</v>
      </c>
      <c r="N57" s="90">
        <v>1662781654</v>
      </c>
    </row>
    <row r="58" spans="2:14" ht="15" customHeight="1" x14ac:dyDescent="0.3">
      <c r="B58" s="114" t="s">
        <v>287</v>
      </c>
      <c r="C58" s="89">
        <v>2100138</v>
      </c>
      <c r="D58" s="9">
        <v>562211</v>
      </c>
      <c r="E58" s="153">
        <v>47460</v>
      </c>
      <c r="F58" s="91"/>
      <c r="G58" s="89">
        <v>6977407</v>
      </c>
      <c r="H58" s="90">
        <v>900703048313</v>
      </c>
      <c r="I58" s="89">
        <v>130222</v>
      </c>
      <c r="J58" s="90">
        <v>9052112717</v>
      </c>
      <c r="K58" s="89">
        <v>4707600</v>
      </c>
      <c r="L58" s="90">
        <v>3576464459100</v>
      </c>
      <c r="M58" s="89">
        <v>18707</v>
      </c>
      <c r="N58" s="90">
        <v>1951270201</v>
      </c>
    </row>
    <row r="59" spans="2:14" ht="15" customHeight="1" x14ac:dyDescent="0.3">
      <c r="B59" s="114" t="s">
        <v>290</v>
      </c>
      <c r="C59" s="89">
        <v>2111548</v>
      </c>
      <c r="D59" s="9">
        <v>563550</v>
      </c>
      <c r="E59" s="153">
        <v>47959</v>
      </c>
      <c r="F59" s="91"/>
      <c r="G59" s="89">
        <v>6807513</v>
      </c>
      <c r="H59" s="90">
        <v>870944048766</v>
      </c>
      <c r="I59" s="89">
        <v>137566</v>
      </c>
      <c r="J59" s="90">
        <v>9690372831</v>
      </c>
      <c r="K59" s="89">
        <v>4392655</v>
      </c>
      <c r="L59" s="90">
        <v>3282564988000</v>
      </c>
      <c r="M59" s="89">
        <v>18832</v>
      </c>
      <c r="N59" s="90">
        <v>1887597551</v>
      </c>
    </row>
    <row r="60" spans="2:14" ht="15" customHeight="1" x14ac:dyDescent="0.3">
      <c r="B60" s="114" t="s">
        <v>291</v>
      </c>
      <c r="C60" s="89">
        <v>2171505</v>
      </c>
      <c r="D60" s="9">
        <v>572958</v>
      </c>
      <c r="E60" s="153">
        <v>48670</v>
      </c>
      <c r="F60" s="91"/>
      <c r="G60" s="89">
        <v>6887178</v>
      </c>
      <c r="H60" s="90">
        <v>867617050012</v>
      </c>
      <c r="I60" s="89">
        <v>152964</v>
      </c>
      <c r="J60" s="90">
        <v>11067708026</v>
      </c>
      <c r="K60" s="89">
        <v>4185297</v>
      </c>
      <c r="L60" s="90">
        <v>3163956035600</v>
      </c>
      <c r="M60" s="89">
        <v>18801</v>
      </c>
      <c r="N60" s="90">
        <v>1983088876</v>
      </c>
    </row>
    <row r="61" spans="2:14" ht="15" customHeight="1" x14ac:dyDescent="0.3">
      <c r="B61" s="114" t="s">
        <v>292</v>
      </c>
      <c r="C61" s="89">
        <v>2203709</v>
      </c>
      <c r="D61" s="9">
        <v>594463</v>
      </c>
      <c r="E61" s="153">
        <v>49509</v>
      </c>
      <c r="F61" s="91"/>
      <c r="G61" s="89">
        <v>7450906</v>
      </c>
      <c r="H61" s="90">
        <v>925496429542</v>
      </c>
      <c r="I61" s="89">
        <v>162997</v>
      </c>
      <c r="J61" s="90">
        <v>12348616375</v>
      </c>
      <c r="K61" s="89">
        <v>4625666</v>
      </c>
      <c r="L61" s="90">
        <v>3457123593200</v>
      </c>
      <c r="M61" s="89">
        <v>21116</v>
      </c>
      <c r="N61" s="90">
        <v>2192078855</v>
      </c>
    </row>
    <row r="62" spans="2:14" ht="15" customHeight="1" x14ac:dyDescent="0.3">
      <c r="B62" s="114" t="s">
        <v>293</v>
      </c>
      <c r="C62" s="89">
        <v>2234766</v>
      </c>
      <c r="D62" s="9">
        <v>600496</v>
      </c>
      <c r="E62" s="153">
        <v>49816</v>
      </c>
      <c r="F62" s="91"/>
      <c r="G62" s="89">
        <v>7283382</v>
      </c>
      <c r="H62" s="90">
        <v>931771144305</v>
      </c>
      <c r="I62" s="89">
        <v>147919</v>
      </c>
      <c r="J62" s="90">
        <v>10380674587</v>
      </c>
      <c r="K62" s="89">
        <v>3975671</v>
      </c>
      <c r="L62" s="90">
        <v>3475969874000</v>
      </c>
      <c r="M62" s="89">
        <v>21367</v>
      </c>
      <c r="N62" s="90">
        <v>2291133307</v>
      </c>
    </row>
    <row r="63" spans="2:14" ht="15" customHeight="1" x14ac:dyDescent="0.3">
      <c r="B63" s="85" t="s">
        <v>294</v>
      </c>
      <c r="C63" s="89">
        <v>2259323</v>
      </c>
      <c r="D63" s="9">
        <v>605000</v>
      </c>
      <c r="E63" s="153">
        <v>50518</v>
      </c>
      <c r="F63" s="91"/>
      <c r="G63" s="89">
        <v>9925610</v>
      </c>
      <c r="H63" s="90">
        <v>1429010096220</v>
      </c>
      <c r="I63" s="89">
        <v>176321</v>
      </c>
      <c r="J63" s="90">
        <v>12929401106</v>
      </c>
      <c r="K63" s="89">
        <v>5465555</v>
      </c>
      <c r="L63" s="90">
        <v>5651875980950</v>
      </c>
      <c r="M63" s="89">
        <v>28829</v>
      </c>
      <c r="N63" s="90">
        <v>3554292274</v>
      </c>
    </row>
    <row r="64" spans="2:14" ht="15" customHeight="1" x14ac:dyDescent="0.3">
      <c r="B64" s="85" t="s">
        <v>301</v>
      </c>
      <c r="C64" s="89">
        <v>2275382</v>
      </c>
      <c r="D64" s="9">
        <v>608791</v>
      </c>
      <c r="E64" s="153">
        <v>51215</v>
      </c>
      <c r="F64" s="91"/>
      <c r="G64" s="89">
        <v>7971860</v>
      </c>
      <c r="H64" s="90">
        <v>1025383018649</v>
      </c>
      <c r="I64" s="89">
        <v>160729</v>
      </c>
      <c r="J64" s="90">
        <v>10779109225</v>
      </c>
      <c r="K64" s="89">
        <v>3832637</v>
      </c>
      <c r="L64" s="90">
        <v>3320194534500</v>
      </c>
      <c r="M64" s="89">
        <v>24082</v>
      </c>
      <c r="N64" s="90">
        <v>2654936730</v>
      </c>
    </row>
    <row r="65" spans="2:14" ht="15" customHeight="1" x14ac:dyDescent="0.3">
      <c r="B65" s="85" t="s">
        <v>306</v>
      </c>
      <c r="C65" s="89">
        <v>2257631</v>
      </c>
      <c r="D65" s="9">
        <v>627008</v>
      </c>
      <c r="E65" s="153">
        <v>51471</v>
      </c>
      <c r="F65" s="91"/>
      <c r="G65" s="89">
        <v>7451362</v>
      </c>
      <c r="H65" s="90">
        <v>940510635456</v>
      </c>
      <c r="I65" s="89">
        <v>148739</v>
      </c>
      <c r="J65" s="90">
        <v>10065313994</v>
      </c>
      <c r="K65" s="89">
        <v>3774871</v>
      </c>
      <c r="L65" s="90">
        <v>3409941852700</v>
      </c>
      <c r="M65" s="89">
        <v>22489</v>
      </c>
      <c r="N65" s="90">
        <v>2467524231</v>
      </c>
    </row>
    <row r="66" spans="2:14" ht="15" customHeight="1" x14ac:dyDescent="0.3">
      <c r="B66" s="85" t="s">
        <v>307</v>
      </c>
      <c r="C66" s="89">
        <v>2297000</v>
      </c>
      <c r="D66" s="9">
        <v>627580</v>
      </c>
      <c r="E66" s="153">
        <v>52031</v>
      </c>
      <c r="F66" s="91"/>
      <c r="G66" s="89">
        <v>8246762</v>
      </c>
      <c r="H66" s="90">
        <v>1003620384989</v>
      </c>
      <c r="I66" s="89">
        <v>169296</v>
      </c>
      <c r="J66" s="90">
        <v>11430543226</v>
      </c>
      <c r="K66" s="89">
        <v>4197354</v>
      </c>
      <c r="L66" s="90">
        <v>3663562124200</v>
      </c>
      <c r="M66" s="89">
        <v>301824</v>
      </c>
      <c r="N66" s="90">
        <v>38038163116</v>
      </c>
    </row>
    <row r="67" spans="2:14" ht="15" customHeight="1" x14ac:dyDescent="0.3">
      <c r="B67" s="85" t="s">
        <v>308</v>
      </c>
      <c r="C67" s="94">
        <v>2321474</v>
      </c>
      <c r="D67" s="95">
        <v>633007</v>
      </c>
      <c r="E67" s="154">
        <v>52497</v>
      </c>
      <c r="F67" s="247"/>
      <c r="G67" s="94">
        <v>8006680</v>
      </c>
      <c r="H67" s="98">
        <v>974859696092</v>
      </c>
      <c r="I67" s="94">
        <v>185178</v>
      </c>
      <c r="J67" s="98">
        <v>13238540958</v>
      </c>
      <c r="K67" s="94">
        <v>3935250</v>
      </c>
      <c r="L67" s="98">
        <v>3500637389400</v>
      </c>
      <c r="M67" s="94">
        <v>391794</v>
      </c>
      <c r="N67" s="98">
        <v>50002109572</v>
      </c>
    </row>
    <row r="68" spans="2:14" ht="15" customHeight="1" x14ac:dyDescent="0.3">
      <c r="B68" s="85" t="s">
        <v>309</v>
      </c>
      <c r="C68" s="94">
        <v>2359524</v>
      </c>
      <c r="D68" s="95">
        <v>662845</v>
      </c>
      <c r="E68" s="154">
        <v>53035</v>
      </c>
      <c r="F68" s="247"/>
      <c r="G68" s="94">
        <v>8018373</v>
      </c>
      <c r="H68" s="98">
        <v>969480639138</v>
      </c>
      <c r="I68" s="94">
        <v>186449</v>
      </c>
      <c r="J68" s="98">
        <v>13981439340</v>
      </c>
      <c r="K68" s="94">
        <v>3848581</v>
      </c>
      <c r="L68" s="98">
        <v>3289091118200</v>
      </c>
      <c r="M68" s="94">
        <v>474117</v>
      </c>
      <c r="N68" s="98">
        <v>58574446368</v>
      </c>
    </row>
    <row r="69" spans="2:14" ht="15" customHeight="1" x14ac:dyDescent="0.3">
      <c r="B69" s="85" t="s">
        <v>314</v>
      </c>
      <c r="C69" s="94">
        <v>2400948</v>
      </c>
      <c r="D69" s="95">
        <v>667917</v>
      </c>
      <c r="E69" s="154">
        <v>53697</v>
      </c>
      <c r="F69" s="247"/>
      <c r="G69" s="94">
        <v>8026222</v>
      </c>
      <c r="H69" s="98">
        <v>958211601547</v>
      </c>
      <c r="I69" s="94">
        <v>199505</v>
      </c>
      <c r="J69" s="98">
        <v>15646766595</v>
      </c>
      <c r="K69" s="94">
        <v>4004130</v>
      </c>
      <c r="L69" s="98">
        <v>3453330071700</v>
      </c>
      <c r="M69" s="94">
        <v>650291</v>
      </c>
      <c r="N69" s="98">
        <v>77425241510</v>
      </c>
    </row>
    <row r="70" spans="2:14" ht="15" customHeight="1" x14ac:dyDescent="0.3">
      <c r="B70" s="85" t="s">
        <v>315</v>
      </c>
      <c r="C70" s="94">
        <v>2434999</v>
      </c>
      <c r="D70" s="95">
        <v>672756</v>
      </c>
      <c r="E70" s="154">
        <v>54248</v>
      </c>
      <c r="F70" s="247"/>
      <c r="G70" s="94">
        <v>8632622</v>
      </c>
      <c r="H70" s="98">
        <v>1018882558335</v>
      </c>
      <c r="I70" s="94">
        <v>209254</v>
      </c>
      <c r="J70" s="98">
        <v>16268138218</v>
      </c>
      <c r="K70" s="94">
        <v>4091121</v>
      </c>
      <c r="L70" s="98">
        <v>3576175417700</v>
      </c>
      <c r="M70" s="94">
        <v>730420</v>
      </c>
      <c r="N70" s="98">
        <v>86246593301</v>
      </c>
    </row>
    <row r="71" spans="2:14" ht="15" customHeight="1" x14ac:dyDescent="0.3">
      <c r="B71" s="85" t="s">
        <v>316</v>
      </c>
      <c r="C71" s="94">
        <v>2481450</v>
      </c>
      <c r="D71" s="95">
        <v>671218</v>
      </c>
      <c r="E71" s="154">
        <v>54811</v>
      </c>
      <c r="F71" s="247"/>
      <c r="G71" s="94">
        <v>8654888</v>
      </c>
      <c r="H71" s="98">
        <v>990935816735</v>
      </c>
      <c r="I71" s="94">
        <v>210087</v>
      </c>
      <c r="J71" s="98">
        <v>16861766533</v>
      </c>
      <c r="K71" s="94">
        <v>4010565</v>
      </c>
      <c r="L71" s="98">
        <v>3460927931700</v>
      </c>
      <c r="M71" s="94">
        <v>756869</v>
      </c>
      <c r="N71" s="98">
        <v>86768176756</v>
      </c>
    </row>
    <row r="72" spans="2:14" ht="15" customHeight="1" x14ac:dyDescent="0.3">
      <c r="B72" s="85" t="s">
        <v>317</v>
      </c>
      <c r="C72" s="89">
        <v>2521438</v>
      </c>
      <c r="D72" s="9">
        <v>678656</v>
      </c>
      <c r="E72" s="153">
        <v>55639</v>
      </c>
      <c r="F72" s="91"/>
      <c r="G72" s="89">
        <v>8935118</v>
      </c>
      <c r="H72" s="90">
        <v>1028169348231</v>
      </c>
      <c r="I72" s="89">
        <v>276202</v>
      </c>
      <c r="J72" s="90">
        <v>17228841480</v>
      </c>
      <c r="K72" s="89">
        <v>4107081</v>
      </c>
      <c r="L72" s="90">
        <v>3571547110200</v>
      </c>
      <c r="M72" s="89">
        <v>802464</v>
      </c>
      <c r="N72" s="90">
        <v>93084823295</v>
      </c>
    </row>
    <row r="73" spans="2:14" ht="15" customHeight="1" x14ac:dyDescent="0.3">
      <c r="B73" s="85" t="s">
        <v>318</v>
      </c>
      <c r="C73" s="89">
        <v>2561808</v>
      </c>
      <c r="D73" s="9">
        <v>728424</v>
      </c>
      <c r="E73" s="153">
        <v>56287</v>
      </c>
      <c r="F73" s="91"/>
      <c r="G73" s="89">
        <v>8900347</v>
      </c>
      <c r="H73" s="90">
        <v>1005421922739</v>
      </c>
      <c r="I73" s="89">
        <v>332054</v>
      </c>
      <c r="J73" s="90">
        <v>17682361684</v>
      </c>
      <c r="K73" s="89">
        <v>4008129</v>
      </c>
      <c r="L73" s="90">
        <v>3418942987300</v>
      </c>
      <c r="M73" s="89">
        <v>841536</v>
      </c>
      <c r="N73" s="90">
        <v>95936255770</v>
      </c>
    </row>
    <row r="74" spans="2:14" ht="15" customHeight="1" x14ac:dyDescent="0.3">
      <c r="B74" s="85" t="s">
        <v>319</v>
      </c>
      <c r="C74" s="89">
        <v>2580278</v>
      </c>
      <c r="D74" s="9">
        <v>731266</v>
      </c>
      <c r="E74" s="153">
        <v>56759</v>
      </c>
      <c r="F74" s="91"/>
      <c r="G74" s="89">
        <v>9054174</v>
      </c>
      <c r="H74" s="90">
        <v>1049472058913</v>
      </c>
      <c r="I74" s="89">
        <v>384890</v>
      </c>
      <c r="J74" s="90">
        <v>19959119094</v>
      </c>
      <c r="K74" s="89">
        <v>4154115</v>
      </c>
      <c r="L74" s="90">
        <v>3608446055200</v>
      </c>
      <c r="M74" s="89">
        <v>889105</v>
      </c>
      <c r="N74" s="90">
        <v>105916953019</v>
      </c>
    </row>
    <row r="75" spans="2:14" ht="15" customHeight="1" x14ac:dyDescent="0.3">
      <c r="B75" s="85" t="s">
        <v>320</v>
      </c>
      <c r="C75" s="89">
        <v>2610449</v>
      </c>
      <c r="D75" s="9">
        <v>770534</v>
      </c>
      <c r="E75" s="153">
        <v>57332</v>
      </c>
      <c r="F75" s="91"/>
      <c r="G75" s="89">
        <v>11839515</v>
      </c>
      <c r="H75" s="90">
        <v>1587940228632</v>
      </c>
      <c r="I75" s="89">
        <v>480550</v>
      </c>
      <c r="J75" s="90">
        <v>23906433939</v>
      </c>
      <c r="K75" s="89">
        <v>5506506</v>
      </c>
      <c r="L75" s="90">
        <v>5615698746350</v>
      </c>
      <c r="M75" s="89">
        <v>1154572</v>
      </c>
      <c r="N75" s="90">
        <v>156972403977</v>
      </c>
    </row>
    <row r="76" spans="2:14" ht="15" customHeight="1" x14ac:dyDescent="0.3">
      <c r="B76" s="85" t="s">
        <v>343</v>
      </c>
      <c r="C76" s="89">
        <v>2639571</v>
      </c>
      <c r="D76" s="9">
        <v>774915</v>
      </c>
      <c r="E76" s="153">
        <v>57820</v>
      </c>
      <c r="F76" s="91"/>
      <c r="G76" s="89">
        <v>9670907</v>
      </c>
      <c r="H76" s="90">
        <v>1159159322678</v>
      </c>
      <c r="I76" s="89">
        <v>431334</v>
      </c>
      <c r="J76" s="90">
        <v>19622712240</v>
      </c>
      <c r="K76" s="89">
        <v>3901443</v>
      </c>
      <c r="L76" s="90">
        <v>3394114527200</v>
      </c>
      <c r="M76" s="89">
        <v>991385</v>
      </c>
      <c r="N76" s="90">
        <v>119865122939</v>
      </c>
    </row>
    <row r="77" spans="2:14" ht="15" customHeight="1" x14ac:dyDescent="0.3">
      <c r="B77" s="114" t="s">
        <v>344</v>
      </c>
      <c r="C77" s="89">
        <v>2681034</v>
      </c>
      <c r="D77" s="9">
        <v>779414</v>
      </c>
      <c r="E77" s="153">
        <v>58295</v>
      </c>
      <c r="F77" s="91"/>
      <c r="G77" s="89">
        <v>9202342</v>
      </c>
      <c r="H77" s="90">
        <v>1079751931034</v>
      </c>
      <c r="I77" s="89">
        <v>480874</v>
      </c>
      <c r="J77" s="90">
        <v>20821734925</v>
      </c>
      <c r="K77" s="89">
        <v>3915229</v>
      </c>
      <c r="L77" s="90">
        <v>3466891885285</v>
      </c>
      <c r="M77" s="89">
        <v>1003130</v>
      </c>
      <c r="N77" s="90">
        <v>120316553761</v>
      </c>
    </row>
    <row r="78" spans="2:14" ht="15" customHeight="1" x14ac:dyDescent="0.3">
      <c r="B78" s="85" t="s">
        <v>345</v>
      </c>
      <c r="C78" s="89">
        <v>2723645</v>
      </c>
      <c r="D78" s="9">
        <v>785637</v>
      </c>
      <c r="E78" s="153">
        <v>58808</v>
      </c>
      <c r="F78" s="90"/>
      <c r="G78" s="89">
        <v>10105727</v>
      </c>
      <c r="H78" s="90">
        <v>1160949611022</v>
      </c>
      <c r="I78" s="89">
        <v>502576</v>
      </c>
      <c r="J78" s="90">
        <v>22463766811</v>
      </c>
      <c r="K78" s="89">
        <v>4155715</v>
      </c>
      <c r="L78" s="90">
        <v>3714688479423</v>
      </c>
      <c r="M78" s="89">
        <v>1093275</v>
      </c>
      <c r="N78" s="90">
        <v>129583889260</v>
      </c>
    </row>
    <row r="79" spans="2:14" ht="15" customHeight="1" x14ac:dyDescent="0.3">
      <c r="B79" s="85" t="s">
        <v>346</v>
      </c>
      <c r="C79" s="89">
        <v>2776084</v>
      </c>
      <c r="D79" s="9">
        <v>789110</v>
      </c>
      <c r="E79" s="153">
        <v>59359</v>
      </c>
      <c r="F79" s="90"/>
      <c r="G79" s="89">
        <v>9164512</v>
      </c>
      <c r="H79" s="90">
        <v>1036110333825</v>
      </c>
      <c r="I79" s="89">
        <v>525816</v>
      </c>
      <c r="J79" s="90">
        <v>22962978890</v>
      </c>
      <c r="K79" s="89">
        <v>3801822</v>
      </c>
      <c r="L79" s="90">
        <v>3236582916982</v>
      </c>
      <c r="M79" s="89">
        <v>1078262</v>
      </c>
      <c r="N79" s="90">
        <v>126862545578</v>
      </c>
    </row>
    <row r="80" spans="2:14" ht="15" customHeight="1" x14ac:dyDescent="0.3">
      <c r="B80" s="85" t="s">
        <v>347</v>
      </c>
      <c r="C80" s="89">
        <v>2810381</v>
      </c>
      <c r="D80" s="9">
        <v>796445</v>
      </c>
      <c r="E80" s="153">
        <v>59865</v>
      </c>
      <c r="F80" s="90"/>
      <c r="G80" s="89">
        <v>9418817</v>
      </c>
      <c r="H80" s="90">
        <v>1080005801968</v>
      </c>
      <c r="I80" s="89">
        <v>555648</v>
      </c>
      <c r="J80" s="90">
        <v>24938732055</v>
      </c>
      <c r="K80" s="89">
        <v>3866684</v>
      </c>
      <c r="L80" s="90">
        <v>3353284722878</v>
      </c>
      <c r="M80" s="89">
        <v>1132307</v>
      </c>
      <c r="N80" s="90">
        <v>135114242471</v>
      </c>
    </row>
    <row r="81" spans="2:19" ht="15" customHeight="1" x14ac:dyDescent="0.3">
      <c r="B81" s="85" t="s">
        <v>348</v>
      </c>
      <c r="C81" s="89">
        <v>2576570</v>
      </c>
      <c r="D81" s="9">
        <v>808108</v>
      </c>
      <c r="E81" s="153">
        <v>60623</v>
      </c>
      <c r="F81" s="90"/>
      <c r="G81" s="89">
        <v>9488467</v>
      </c>
      <c r="H81" s="90">
        <v>1064307824800</v>
      </c>
      <c r="I81" s="89">
        <v>581954</v>
      </c>
      <c r="J81" s="90">
        <v>26098223913</v>
      </c>
      <c r="K81" s="89">
        <v>3851665</v>
      </c>
      <c r="L81" s="90">
        <v>3349845634996</v>
      </c>
      <c r="M81" s="89">
        <v>1221354</v>
      </c>
      <c r="N81" s="90">
        <v>142231020598</v>
      </c>
    </row>
    <row r="82" spans="2:19" ht="15" customHeight="1" x14ac:dyDescent="0.3">
      <c r="B82" s="114" t="s">
        <v>349</v>
      </c>
      <c r="C82" s="89">
        <v>2847673</v>
      </c>
      <c r="D82" s="9">
        <v>817484</v>
      </c>
      <c r="E82" s="153">
        <v>61199</v>
      </c>
      <c r="F82" s="90">
        <v>1033133</v>
      </c>
      <c r="G82" s="89">
        <v>9033096</v>
      </c>
      <c r="H82" s="90">
        <v>1002779194737</v>
      </c>
      <c r="I82" s="89">
        <v>573735</v>
      </c>
      <c r="J82" s="90">
        <v>25816927904</v>
      </c>
      <c r="K82" s="89">
        <v>3641165</v>
      </c>
      <c r="L82" s="90">
        <v>3195560856501</v>
      </c>
      <c r="M82" s="89">
        <v>1295032</v>
      </c>
      <c r="N82" s="90">
        <v>150520639337</v>
      </c>
    </row>
    <row r="83" spans="2:19" ht="15" customHeight="1" x14ac:dyDescent="0.3">
      <c r="B83" s="178" t="s">
        <v>350</v>
      </c>
      <c r="C83" s="122">
        <v>2890330</v>
      </c>
      <c r="D83" s="248">
        <v>799310</v>
      </c>
      <c r="E83" s="177">
        <v>61700</v>
      </c>
      <c r="F83" s="123">
        <v>793054</v>
      </c>
      <c r="G83" s="122">
        <v>9605677</v>
      </c>
      <c r="H83" s="123">
        <v>1041810848542</v>
      </c>
      <c r="I83" s="122">
        <v>627038</v>
      </c>
      <c r="J83" s="123">
        <v>28241574097</v>
      </c>
      <c r="K83" s="122">
        <v>3823578</v>
      </c>
      <c r="L83" s="123">
        <v>3329536950000</v>
      </c>
      <c r="M83" s="122">
        <v>1443993</v>
      </c>
      <c r="N83" s="123">
        <v>165257147891</v>
      </c>
    </row>
    <row r="84" spans="2:19" ht="15" customHeight="1" x14ac:dyDescent="0.3">
      <c r="B84" s="178" t="s">
        <v>351</v>
      </c>
      <c r="C84" s="89">
        <v>2935224</v>
      </c>
      <c r="D84" s="9">
        <v>806414</v>
      </c>
      <c r="E84" s="153">
        <v>62253</v>
      </c>
      <c r="F84" s="90">
        <v>841176</v>
      </c>
      <c r="G84" s="89">
        <v>9493950</v>
      </c>
      <c r="H84" s="90">
        <v>1011400916892</v>
      </c>
      <c r="I84" s="89">
        <v>636763</v>
      </c>
      <c r="J84" s="90">
        <v>29982036042</v>
      </c>
      <c r="K84" s="89">
        <v>3884783</v>
      </c>
      <c r="L84" s="90">
        <v>3288043638049</v>
      </c>
      <c r="M84" s="89">
        <v>1475377</v>
      </c>
      <c r="N84" s="90">
        <v>166774320781</v>
      </c>
      <c r="O84" s="10"/>
      <c r="P84" s="10"/>
      <c r="Q84" s="72"/>
      <c r="R84" s="72"/>
      <c r="S84" s="71"/>
    </row>
    <row r="85" spans="2:19" ht="15" customHeight="1" x14ac:dyDescent="0.3">
      <c r="B85" s="178" t="s">
        <v>356</v>
      </c>
      <c r="C85" s="89">
        <v>2981422</v>
      </c>
      <c r="D85" s="9">
        <v>816618</v>
      </c>
      <c r="E85" s="153">
        <v>53680</v>
      </c>
      <c r="F85" s="90">
        <v>888449</v>
      </c>
      <c r="G85" s="89">
        <v>9731604</v>
      </c>
      <c r="H85" s="90">
        <v>1023824007959</v>
      </c>
      <c r="I85" s="89">
        <v>679531</v>
      </c>
      <c r="J85" s="90">
        <v>31975504147</v>
      </c>
      <c r="K85" s="89">
        <v>3638804</v>
      </c>
      <c r="L85" s="90">
        <v>3109541819866</v>
      </c>
      <c r="M85" s="89">
        <v>1588875</v>
      </c>
      <c r="N85" s="90">
        <v>178146901750</v>
      </c>
      <c r="O85" s="10"/>
      <c r="P85" s="10"/>
      <c r="Q85" s="72"/>
      <c r="R85" s="72"/>
      <c r="S85" s="71"/>
    </row>
    <row r="86" spans="2:19" ht="15" customHeight="1" x14ac:dyDescent="0.3">
      <c r="B86" s="178" t="s">
        <v>360</v>
      </c>
      <c r="C86" s="89">
        <v>3022448</v>
      </c>
      <c r="D86" s="9">
        <v>818393</v>
      </c>
      <c r="E86" s="153">
        <v>53645</v>
      </c>
      <c r="F86" s="90">
        <v>942261</v>
      </c>
      <c r="G86" s="89">
        <v>10233491</v>
      </c>
      <c r="H86" s="90">
        <v>1107826745449</v>
      </c>
      <c r="I86" s="89">
        <v>717471</v>
      </c>
      <c r="J86" s="90">
        <v>34381728887</v>
      </c>
      <c r="K86" s="89">
        <v>3829535</v>
      </c>
      <c r="L86" s="90">
        <v>3359945389360</v>
      </c>
      <c r="M86" s="89">
        <v>1620493</v>
      </c>
      <c r="N86" s="90">
        <v>193685859076</v>
      </c>
      <c r="O86" s="10"/>
      <c r="P86" s="10"/>
      <c r="Q86" s="72"/>
      <c r="R86" s="72"/>
      <c r="S86" s="71"/>
    </row>
    <row r="87" spans="2:19" ht="15" customHeight="1" x14ac:dyDescent="0.3">
      <c r="B87" s="178" t="s">
        <v>376</v>
      </c>
      <c r="C87" s="89">
        <v>3050077</v>
      </c>
      <c r="D87" s="9">
        <v>824353</v>
      </c>
      <c r="E87" s="153">
        <v>54049</v>
      </c>
      <c r="F87" s="90">
        <v>1003782</v>
      </c>
      <c r="G87" s="89">
        <v>12556427</v>
      </c>
      <c r="H87" s="90">
        <v>1573456773206</v>
      </c>
      <c r="I87" s="89">
        <v>796522</v>
      </c>
      <c r="J87" s="90">
        <v>39121416669</v>
      </c>
      <c r="K87" s="89">
        <v>4829840</v>
      </c>
      <c r="L87" s="90">
        <v>4818054818260</v>
      </c>
      <c r="M87" s="89">
        <v>1839965</v>
      </c>
      <c r="N87" s="90">
        <v>250375137105</v>
      </c>
      <c r="O87" s="10"/>
      <c r="P87" s="10"/>
      <c r="Q87" s="72"/>
      <c r="R87" s="72"/>
      <c r="S87" s="71"/>
    </row>
    <row r="88" spans="2:19" ht="15" customHeight="1" x14ac:dyDescent="0.3">
      <c r="B88" s="178" t="s">
        <v>377</v>
      </c>
      <c r="C88" s="89">
        <v>3095110</v>
      </c>
      <c r="D88" s="9">
        <v>828470</v>
      </c>
      <c r="E88" s="153">
        <v>54298</v>
      </c>
      <c r="F88" s="90">
        <v>1303110</v>
      </c>
      <c r="G88" s="89">
        <v>10514408</v>
      </c>
      <c r="H88" s="90">
        <v>1164103299478</v>
      </c>
      <c r="I88" s="89">
        <v>770457</v>
      </c>
      <c r="J88" s="90">
        <v>35789310680</v>
      </c>
      <c r="K88" s="89">
        <v>3518094</v>
      </c>
      <c r="L88" s="90">
        <v>3153970626880</v>
      </c>
      <c r="M88" s="89">
        <v>1562628</v>
      </c>
      <c r="N88" s="90">
        <v>192367506424</v>
      </c>
      <c r="O88" s="10"/>
      <c r="P88" s="10"/>
      <c r="Q88" s="72"/>
      <c r="R88" s="72"/>
      <c r="S88" s="71"/>
    </row>
    <row r="89" spans="2:19" ht="15" customHeight="1" x14ac:dyDescent="0.3">
      <c r="B89" s="178" t="s">
        <v>399</v>
      </c>
      <c r="C89" s="89">
        <v>3139860</v>
      </c>
      <c r="D89" s="9">
        <v>834029</v>
      </c>
      <c r="E89" s="153">
        <v>54626</v>
      </c>
      <c r="F89" s="90">
        <v>1355062</v>
      </c>
      <c r="G89" s="89">
        <v>9755745</v>
      </c>
      <c r="H89" s="90">
        <v>1053586835628</v>
      </c>
      <c r="I89" s="89">
        <v>844920</v>
      </c>
      <c r="J89" s="90">
        <v>36579044178</v>
      </c>
      <c r="K89" s="89">
        <v>3301400</v>
      </c>
      <c r="L89" s="90">
        <v>2936574853450</v>
      </c>
      <c r="M89" s="89">
        <v>1462515</v>
      </c>
      <c r="N89" s="90">
        <v>179587006479</v>
      </c>
      <c r="O89" s="10"/>
      <c r="P89" s="10"/>
      <c r="Q89" s="72"/>
      <c r="R89" s="72"/>
      <c r="S89" s="71"/>
    </row>
    <row r="90" spans="2:19" ht="15" customHeight="1" x14ac:dyDescent="0.3">
      <c r="B90" s="178" t="s">
        <v>400</v>
      </c>
      <c r="C90" s="89">
        <v>3152597</v>
      </c>
      <c r="D90" s="9">
        <v>856779</v>
      </c>
      <c r="E90" s="153">
        <v>54840</v>
      </c>
      <c r="F90" s="90">
        <v>1411806</v>
      </c>
      <c r="G90" s="89">
        <v>10939742</v>
      </c>
      <c r="H90" s="90">
        <v>1158569551315</v>
      </c>
      <c r="I90" s="89">
        <v>889807</v>
      </c>
      <c r="J90" s="90">
        <v>39017898370</v>
      </c>
      <c r="K90" s="89">
        <v>3691300</v>
      </c>
      <c r="L90" s="90">
        <v>3293453573980</v>
      </c>
      <c r="M90" s="89">
        <v>1626863</v>
      </c>
      <c r="N90" s="90">
        <v>195403053599</v>
      </c>
      <c r="O90" s="10"/>
      <c r="P90" s="10"/>
      <c r="Q90" s="72"/>
      <c r="R90" s="72"/>
      <c r="S90" s="71"/>
    </row>
    <row r="91" spans="2:19" ht="15" customHeight="1" x14ac:dyDescent="0.3">
      <c r="B91" s="178" t="s">
        <v>401</v>
      </c>
      <c r="C91" s="89">
        <v>3198515</v>
      </c>
      <c r="D91" s="9">
        <v>863615</v>
      </c>
      <c r="E91" s="153">
        <v>55125</v>
      </c>
      <c r="F91" s="90">
        <v>1461836</v>
      </c>
      <c r="G91" s="89">
        <v>10130384</v>
      </c>
      <c r="H91" s="90">
        <v>1069027122607</v>
      </c>
      <c r="I91" s="89">
        <v>782661</v>
      </c>
      <c r="J91" s="90">
        <v>37032899191</v>
      </c>
      <c r="K91" s="89">
        <v>3378462</v>
      </c>
      <c r="L91" s="90">
        <v>2965883121200</v>
      </c>
      <c r="M91" s="89">
        <v>1557118</v>
      </c>
      <c r="N91" s="90">
        <v>188739203727</v>
      </c>
      <c r="O91" s="10"/>
      <c r="P91" s="10"/>
      <c r="Q91" s="72"/>
      <c r="R91" s="72"/>
      <c r="S91" s="71"/>
    </row>
    <row r="92" spans="2:19" ht="15" customHeight="1" x14ac:dyDescent="0.3">
      <c r="B92" s="178" t="s">
        <v>404</v>
      </c>
      <c r="C92" s="89">
        <v>3242890</v>
      </c>
      <c r="D92" s="9">
        <v>870046</v>
      </c>
      <c r="E92" s="153">
        <v>54685</v>
      </c>
      <c r="F92" s="90">
        <v>1509879</v>
      </c>
      <c r="G92" s="89">
        <v>10852972</v>
      </c>
      <c r="H92" s="90">
        <v>1123920118298</v>
      </c>
      <c r="I92" s="89">
        <v>877847</v>
      </c>
      <c r="J92" s="90">
        <v>39913867126</v>
      </c>
      <c r="K92" s="89">
        <v>3664709</v>
      </c>
      <c r="L92" s="90">
        <v>3170035145120</v>
      </c>
      <c r="M92" s="89">
        <v>1742331</v>
      </c>
      <c r="N92" s="90">
        <v>208471563117</v>
      </c>
      <c r="O92" s="10"/>
      <c r="P92" s="10"/>
      <c r="Q92" s="72"/>
      <c r="R92" s="72"/>
      <c r="S92" s="71"/>
    </row>
    <row r="93" spans="2:19" ht="15" customHeight="1" x14ac:dyDescent="0.3">
      <c r="B93" s="178" t="s">
        <v>410</v>
      </c>
      <c r="C93" s="89">
        <v>3223307</v>
      </c>
      <c r="D93" s="9">
        <v>875937</v>
      </c>
      <c r="E93" s="153">
        <v>55173</v>
      </c>
      <c r="F93" s="90">
        <v>1561295</v>
      </c>
      <c r="G93" s="89">
        <v>10386361</v>
      </c>
      <c r="H93" s="90">
        <v>1079606689927</v>
      </c>
      <c r="I93" s="89">
        <v>838129</v>
      </c>
      <c r="J93" s="90">
        <v>39052960479</v>
      </c>
      <c r="K93" s="89">
        <v>3975896</v>
      </c>
      <c r="L93" s="90">
        <v>2936788913900</v>
      </c>
      <c r="M93" s="89">
        <v>1676112</v>
      </c>
      <c r="N93" s="90">
        <v>204533623515</v>
      </c>
      <c r="O93" s="10"/>
      <c r="P93" s="10"/>
      <c r="Q93" s="72"/>
      <c r="R93" s="72"/>
      <c r="S93" s="71"/>
    </row>
    <row r="94" spans="2:19" ht="15" customHeight="1" x14ac:dyDescent="0.3">
      <c r="B94" s="178" t="s">
        <v>411</v>
      </c>
      <c r="C94" s="89">
        <v>3191027</v>
      </c>
      <c r="D94" s="9">
        <v>883408</v>
      </c>
      <c r="E94" s="153">
        <v>55661</v>
      </c>
      <c r="F94" s="90">
        <v>1631681</v>
      </c>
      <c r="G94" s="89">
        <v>11260256</v>
      </c>
      <c r="H94" s="90">
        <v>1144161261293</v>
      </c>
      <c r="I94" s="89">
        <v>921252</v>
      </c>
      <c r="J94" s="90">
        <v>53600178769</v>
      </c>
      <c r="K94" s="89">
        <v>4270998</v>
      </c>
      <c r="L94" s="90">
        <v>3163170363600</v>
      </c>
      <c r="M94" s="89">
        <v>1859009</v>
      </c>
      <c r="N94" s="90">
        <v>222398751366</v>
      </c>
      <c r="O94" s="10"/>
      <c r="P94" s="10"/>
      <c r="Q94" s="72"/>
      <c r="R94" s="72"/>
      <c r="S94" s="71"/>
    </row>
    <row r="95" spans="2:19" ht="15" customHeight="1" x14ac:dyDescent="0.3">
      <c r="B95" s="178" t="s">
        <v>414</v>
      </c>
      <c r="C95" s="89">
        <v>3227819</v>
      </c>
      <c r="D95" s="9">
        <v>879189</v>
      </c>
      <c r="E95" s="153">
        <v>55524</v>
      </c>
      <c r="F95" s="90">
        <v>1699346</v>
      </c>
      <c r="G95" s="89">
        <v>11786417</v>
      </c>
      <c r="H95" s="90">
        <v>1174987595346</v>
      </c>
      <c r="I95" s="89">
        <v>1001940</v>
      </c>
      <c r="J95" s="90">
        <v>57282908804</v>
      </c>
      <c r="K95" s="89">
        <v>4184728</v>
      </c>
      <c r="L95" s="90">
        <v>3114745341500</v>
      </c>
      <c r="M95" s="89">
        <v>1938427</v>
      </c>
      <c r="N95" s="90">
        <v>228424144869</v>
      </c>
      <c r="O95" s="10"/>
      <c r="P95" s="10"/>
      <c r="Q95" s="72"/>
      <c r="R95" s="72"/>
      <c r="S95" s="71"/>
    </row>
    <row r="96" spans="2:19" ht="15" customHeight="1" x14ac:dyDescent="0.3">
      <c r="B96" s="178" t="s">
        <v>430</v>
      </c>
      <c r="C96" s="89">
        <v>3258623</v>
      </c>
      <c r="D96" s="9">
        <v>883929</v>
      </c>
      <c r="E96" s="153">
        <v>55866</v>
      </c>
      <c r="F96" s="90">
        <v>1765380</v>
      </c>
      <c r="G96" s="89">
        <v>11516944</v>
      </c>
      <c r="H96" s="90">
        <v>1120889323262</v>
      </c>
      <c r="I96" s="89">
        <v>920552</v>
      </c>
      <c r="J96" s="90">
        <v>44666710688</v>
      </c>
      <c r="K96" s="89">
        <v>4014510</v>
      </c>
      <c r="L96" s="90">
        <v>2957647607200</v>
      </c>
      <c r="M96" s="89">
        <v>1877823</v>
      </c>
      <c r="N96" s="90">
        <v>220375140856</v>
      </c>
      <c r="O96" s="10"/>
      <c r="P96" s="10"/>
      <c r="Q96" s="72"/>
      <c r="R96" s="72"/>
      <c r="S96" s="71"/>
    </row>
    <row r="97" spans="2:19" ht="15" customHeight="1" x14ac:dyDescent="0.3">
      <c r="B97" s="178" t="s">
        <v>447</v>
      </c>
      <c r="C97" s="89">
        <v>3248031</v>
      </c>
      <c r="D97" s="9">
        <v>892942</v>
      </c>
      <c r="E97" s="153">
        <v>55595</v>
      </c>
      <c r="F97" s="90">
        <v>1835890</v>
      </c>
      <c r="G97" s="89">
        <v>12236803</v>
      </c>
      <c r="H97" s="90">
        <v>1166085960218</v>
      </c>
      <c r="I97" s="89">
        <v>976866</v>
      </c>
      <c r="J97" s="90">
        <v>47013078620</v>
      </c>
      <c r="K97" s="89">
        <v>4165917</v>
      </c>
      <c r="L97" s="90">
        <v>3075840762800</v>
      </c>
      <c r="M97" s="89">
        <v>2034083</v>
      </c>
      <c r="N97" s="90">
        <v>236261979244</v>
      </c>
      <c r="O97" s="71"/>
      <c r="P97" s="71"/>
      <c r="Q97" s="72"/>
      <c r="R97" s="72"/>
      <c r="S97" s="71"/>
    </row>
    <row r="98" spans="2:19" ht="15" customHeight="1" x14ac:dyDescent="0.3">
      <c r="B98" s="178" t="s">
        <v>486</v>
      </c>
      <c r="C98" s="89">
        <v>3294047</v>
      </c>
      <c r="D98" s="9">
        <v>897922</v>
      </c>
      <c r="E98" s="153">
        <v>38397</v>
      </c>
      <c r="F98" s="90">
        <v>1702078</v>
      </c>
      <c r="G98" s="89">
        <v>12536841</v>
      </c>
      <c r="H98" s="90">
        <v>1238624045902</v>
      </c>
      <c r="I98" s="89">
        <v>907964</v>
      </c>
      <c r="J98" s="90">
        <v>47435154418</v>
      </c>
      <c r="K98" s="89">
        <v>4101482</v>
      </c>
      <c r="L98" s="90">
        <v>3108998792500</v>
      </c>
      <c r="M98" s="89">
        <v>2033632</v>
      </c>
      <c r="N98" s="90">
        <v>247757587178</v>
      </c>
      <c r="O98" s="71"/>
      <c r="P98" s="71"/>
      <c r="Q98" s="72"/>
      <c r="R98" s="72"/>
      <c r="S98" s="71"/>
    </row>
    <row r="99" spans="2:19" ht="15" customHeight="1" x14ac:dyDescent="0.3">
      <c r="B99" s="178" t="s">
        <v>487</v>
      </c>
      <c r="C99" s="89">
        <v>3342171</v>
      </c>
      <c r="D99" s="9">
        <v>909394</v>
      </c>
      <c r="E99" s="153">
        <v>38150</v>
      </c>
      <c r="F99" s="90">
        <v>1939117</v>
      </c>
      <c r="G99" s="89">
        <v>14656688</v>
      </c>
      <c r="H99" s="90">
        <v>1676152682492</v>
      </c>
      <c r="I99" s="89">
        <v>951167</v>
      </c>
      <c r="J99" s="90">
        <v>50657865495</v>
      </c>
      <c r="K99" s="89">
        <v>5241463</v>
      </c>
      <c r="L99" s="90">
        <v>4549190173570</v>
      </c>
      <c r="M99" s="89">
        <v>2424451</v>
      </c>
      <c r="N99" s="90">
        <v>329657913638</v>
      </c>
      <c r="O99" s="71"/>
      <c r="P99" s="71"/>
      <c r="Q99" s="72"/>
      <c r="R99" s="72"/>
      <c r="S99" s="71"/>
    </row>
    <row r="100" spans="2:19" ht="15" customHeight="1" x14ac:dyDescent="0.3">
      <c r="B100" s="178" t="s">
        <v>488</v>
      </c>
      <c r="C100" s="89">
        <v>3402140</v>
      </c>
      <c r="D100" s="9">
        <v>912010</v>
      </c>
      <c r="E100" s="153">
        <v>58722</v>
      </c>
      <c r="F100" s="90">
        <v>1990572</v>
      </c>
      <c r="G100" s="89">
        <v>12716644</v>
      </c>
      <c r="H100" s="90">
        <v>1286613325283</v>
      </c>
      <c r="I100" s="89">
        <v>883712</v>
      </c>
      <c r="J100" s="90">
        <v>45016915558</v>
      </c>
      <c r="K100" s="89">
        <v>3891710</v>
      </c>
      <c r="L100" s="90">
        <v>2975333192900</v>
      </c>
      <c r="M100" s="89">
        <v>2135989</v>
      </c>
      <c r="N100" s="90">
        <v>262202137427</v>
      </c>
      <c r="O100" s="71"/>
      <c r="P100" s="71"/>
      <c r="Q100" s="72"/>
      <c r="R100" s="72"/>
      <c r="S100" s="71"/>
    </row>
    <row r="101" spans="2:19" ht="15" customHeight="1" x14ac:dyDescent="0.3">
      <c r="B101" s="178" t="s">
        <v>489</v>
      </c>
      <c r="C101" s="89">
        <v>3453286</v>
      </c>
      <c r="D101" s="9">
        <v>915657</v>
      </c>
      <c r="E101" s="153">
        <v>37564</v>
      </c>
      <c r="F101" s="90">
        <v>2040998</v>
      </c>
      <c r="G101" s="89">
        <v>11694809</v>
      </c>
      <c r="H101" s="90">
        <v>1147923872726</v>
      </c>
      <c r="I101" s="89">
        <v>867582</v>
      </c>
      <c r="J101" s="90">
        <v>46587995905</v>
      </c>
      <c r="K101" s="89">
        <v>3695568</v>
      </c>
      <c r="L101" s="90">
        <v>2828729907400</v>
      </c>
      <c r="M101" s="89">
        <v>2015625</v>
      </c>
      <c r="N101" s="90">
        <v>244171169473</v>
      </c>
      <c r="O101" s="71"/>
      <c r="P101" s="71"/>
      <c r="Q101" s="72"/>
      <c r="R101" s="72"/>
      <c r="S101" s="71"/>
    </row>
    <row r="102" spans="2:19" ht="15" customHeight="1" x14ac:dyDescent="0.3">
      <c r="B102" s="178" t="s">
        <v>490</v>
      </c>
      <c r="C102" s="89">
        <v>3829263</v>
      </c>
      <c r="D102" s="9">
        <v>922955</v>
      </c>
      <c r="E102" s="153">
        <v>37404</v>
      </c>
      <c r="F102" s="90">
        <v>2097522</v>
      </c>
      <c r="G102" s="89">
        <v>12754207</v>
      </c>
      <c r="H102" s="90">
        <v>1224667749378</v>
      </c>
      <c r="I102" s="89">
        <v>955570</v>
      </c>
      <c r="J102" s="90">
        <v>50884828560</v>
      </c>
      <c r="K102" s="89">
        <v>3969054</v>
      </c>
      <c r="L102" s="90">
        <v>3036853395400</v>
      </c>
      <c r="M102" s="89">
        <v>2239059</v>
      </c>
      <c r="N102" s="90">
        <v>266769684976</v>
      </c>
      <c r="O102" s="71"/>
      <c r="P102" s="71"/>
      <c r="Q102" s="72"/>
      <c r="R102" s="72"/>
      <c r="S102" s="71"/>
    </row>
    <row r="103" spans="2:19" ht="15" customHeight="1" x14ac:dyDescent="0.3">
      <c r="B103" s="178" t="s">
        <v>496</v>
      </c>
      <c r="C103" s="89">
        <v>4255438</v>
      </c>
      <c r="D103" s="9">
        <v>927007</v>
      </c>
      <c r="E103" s="153">
        <v>37258</v>
      </c>
      <c r="F103" s="90">
        <v>2148127</v>
      </c>
      <c r="G103" s="89">
        <v>11830830</v>
      </c>
      <c r="H103" s="90">
        <v>1132675359787</v>
      </c>
      <c r="I103" s="89">
        <v>902437</v>
      </c>
      <c r="J103" s="90">
        <v>53387692734</v>
      </c>
      <c r="K103" s="89">
        <v>3519651</v>
      </c>
      <c r="L103" s="90">
        <v>2648253025400</v>
      </c>
      <c r="M103" s="89">
        <v>4085998</v>
      </c>
      <c r="N103" s="90">
        <v>395771870077</v>
      </c>
      <c r="O103" s="71"/>
      <c r="P103" s="71"/>
      <c r="Q103" s="72"/>
      <c r="R103" s="72"/>
      <c r="S103" s="71"/>
    </row>
    <row r="104" spans="2:19" ht="15" customHeight="1" x14ac:dyDescent="0.3">
      <c r="B104" s="92" t="s">
        <v>457</v>
      </c>
    </row>
    <row r="105" spans="2:19" ht="15" customHeight="1" x14ac:dyDescent="0.3">
      <c r="B105" s="92" t="s">
        <v>485</v>
      </c>
    </row>
    <row r="106" spans="2:19" ht="15" customHeight="1" x14ac:dyDescent="0.3">
      <c r="B106" s="92" t="s">
        <v>484</v>
      </c>
      <c r="E106" s="54"/>
      <c r="F106" s="54"/>
    </row>
    <row r="107" spans="2:19" ht="15" customHeight="1" x14ac:dyDescent="0.3">
      <c r="B107" s="92" t="s">
        <v>483</v>
      </c>
      <c r="E107" s="54"/>
      <c r="F107" s="54"/>
    </row>
    <row r="108" spans="2:19" ht="15" customHeight="1" x14ac:dyDescent="0.3">
      <c r="B108" s="92"/>
      <c r="E108" s="54"/>
      <c r="F108" s="54"/>
    </row>
    <row r="109" spans="2:19" ht="15" customHeight="1" x14ac:dyDescent="0.3">
      <c r="B109" s="92" t="s">
        <v>281</v>
      </c>
    </row>
    <row r="111" spans="2:19" ht="15" customHeight="1" x14ac:dyDescent="0.3">
      <c r="C111" s="110"/>
      <c r="D111" s="110"/>
      <c r="E111" s="110"/>
      <c r="F111" s="110"/>
      <c r="G111" s="71"/>
      <c r="I111" s="54"/>
      <c r="J111" s="54"/>
      <c r="K111" s="54"/>
      <c r="L111" s="54"/>
      <c r="M111" s="54"/>
      <c r="N111" s="54"/>
    </row>
    <row r="112" spans="2:19" ht="15" customHeight="1" x14ac:dyDescent="0.3">
      <c r="I112" s="54"/>
      <c r="J112" s="54"/>
      <c r="K112" s="54"/>
      <c r="L112" s="121"/>
      <c r="M112" s="54"/>
      <c r="N112" s="121"/>
    </row>
    <row r="114" spans="9:14" ht="15" customHeight="1" x14ac:dyDescent="0.3">
      <c r="I114" s="111"/>
      <c r="J114" s="111"/>
      <c r="K114" s="111"/>
      <c r="L114" s="111"/>
      <c r="M114" s="111"/>
      <c r="N114" s="111"/>
    </row>
    <row r="116" spans="9:14" ht="15" customHeight="1" x14ac:dyDescent="0.3">
      <c r="I116" s="54"/>
      <c r="J116" s="54"/>
      <c r="K116" s="54"/>
      <c r="L116" s="54"/>
      <c r="M116" s="54"/>
      <c r="N116" s="54"/>
    </row>
    <row r="117" spans="9:14" ht="15" customHeight="1" x14ac:dyDescent="0.3">
      <c r="I117" s="54"/>
      <c r="J117" s="54"/>
      <c r="K117" s="54"/>
      <c r="L117" s="54"/>
      <c r="M117" s="54"/>
      <c r="N117" s="54"/>
    </row>
    <row r="119" spans="9:14" ht="15" customHeight="1" x14ac:dyDescent="0.3">
      <c r="I119" s="111"/>
      <c r="J119" s="111"/>
      <c r="K119" s="111"/>
      <c r="L119" s="111"/>
      <c r="M119" s="111"/>
      <c r="N119" s="111"/>
    </row>
  </sheetData>
  <mergeCells count="6">
    <mergeCell ref="M2:N2"/>
    <mergeCell ref="G2:H2"/>
    <mergeCell ref="A1:A3"/>
    <mergeCell ref="C2:E2"/>
    <mergeCell ref="I2:J2"/>
    <mergeCell ref="K2:L2"/>
  </mergeCells>
  <phoneticPr fontId="39" type="noConversion"/>
  <hyperlinks>
    <hyperlink ref="A1:A3" location="Indice!A1" display="Indice" xr:uid="{00000000-0004-0000-1500-000000000000}"/>
  </hyperlinks>
  <printOptions horizontalCentered="1" verticalCentered="1"/>
  <pageMargins left="0.19685039370078741" right="0.19685039370078741" top="0.19685039370078741" bottom="0.19685039370078741" header="0.19685039370078741" footer="0.19685039370078741"/>
  <pageSetup paperSize="119" scale="41" orientation="portrait" r:id="rId1"/>
  <headerFooter>
    <oddHeader>&amp;C&amp;F</oddHeader>
    <oddFooter>&amp;R&amp;A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B8BE1D-AE36-4606-BC96-6FA5A87D7BCD}">
  <sheetPr codeName="Hoja39">
    <pageSetUpPr fitToPage="1"/>
  </sheetPr>
  <dimension ref="A1:P45"/>
  <sheetViews>
    <sheetView showGridLines="0" zoomScaleNormal="100" workbookViewId="0">
      <pane xSplit="2" ySplit="4" topLeftCell="C26" activePane="bottomRight" state="frozen"/>
      <selection activeCell="N88" sqref="N88"/>
      <selection pane="topRight" activeCell="N88" sqref="N88"/>
      <selection pane="bottomLeft" activeCell="N88" sqref="N88"/>
      <selection pane="bottomRight" sqref="A1:A4"/>
    </sheetView>
  </sheetViews>
  <sheetFormatPr baseColWidth="10" defaultColWidth="8.88671875" defaultRowHeight="15" customHeight="1" x14ac:dyDescent="0.3"/>
  <cols>
    <col min="1" max="1" width="8.5546875" style="79" customWidth="1"/>
    <col min="2" max="2" width="55.6640625" style="72" customWidth="1"/>
    <col min="3" max="3" width="24.109375" style="71" customWidth="1"/>
    <col min="4" max="4" width="24.33203125" style="71" customWidth="1"/>
    <col min="5" max="5" width="24.109375" style="71" customWidth="1"/>
    <col min="6" max="6" width="24.33203125" style="71" customWidth="1"/>
    <col min="7" max="7" width="24.109375" style="71" customWidth="1"/>
    <col min="8" max="8" width="24.33203125" style="71" customWidth="1"/>
    <col min="9" max="9" width="24.109375" style="71" customWidth="1"/>
    <col min="10" max="16" width="24.33203125" style="71" customWidth="1"/>
    <col min="17" max="16384" width="8.88671875" style="72"/>
  </cols>
  <sheetData>
    <row r="1" spans="1:16" ht="50.1" customHeight="1" thickBot="1" x14ac:dyDescent="0.35">
      <c r="A1" s="284" t="s">
        <v>170</v>
      </c>
      <c r="B1" s="70" t="s">
        <v>464</v>
      </c>
    </row>
    <row r="2" spans="1:16" ht="27.6" customHeight="1" thickBot="1" x14ac:dyDescent="0.35">
      <c r="A2" s="284"/>
      <c r="B2" s="252"/>
      <c r="C2" s="349" t="s">
        <v>455</v>
      </c>
      <c r="D2" s="350"/>
      <c r="E2" s="350"/>
      <c r="F2" s="350"/>
      <c r="G2" s="350"/>
      <c r="H2" s="350"/>
      <c r="I2" s="350"/>
      <c r="J2" s="350"/>
      <c r="K2" s="349" t="s">
        <v>456</v>
      </c>
      <c r="L2" s="350"/>
      <c r="M2" s="350"/>
      <c r="N2" s="350"/>
      <c r="O2" s="350"/>
      <c r="P2" s="351"/>
    </row>
    <row r="3" spans="1:16" ht="20.100000000000001" customHeight="1" x14ac:dyDescent="0.3">
      <c r="A3" s="284"/>
      <c r="B3" s="73" t="s">
        <v>90</v>
      </c>
      <c r="C3" s="352" t="s">
        <v>451</v>
      </c>
      <c r="D3" s="353"/>
      <c r="E3" s="352" t="s">
        <v>362</v>
      </c>
      <c r="F3" s="353"/>
      <c r="G3" s="352" t="s">
        <v>452</v>
      </c>
      <c r="H3" s="353"/>
      <c r="I3" s="352" t="s">
        <v>448</v>
      </c>
      <c r="J3" s="353"/>
      <c r="K3" s="352" t="s">
        <v>453</v>
      </c>
      <c r="L3" s="353"/>
      <c r="M3" s="352" t="s">
        <v>362</v>
      </c>
      <c r="N3" s="353"/>
      <c r="O3" s="352" t="s">
        <v>454</v>
      </c>
      <c r="P3" s="353"/>
    </row>
    <row r="4" spans="1:16" ht="22.5" customHeight="1" x14ac:dyDescent="0.3">
      <c r="A4" s="284"/>
      <c r="B4" s="216" t="s">
        <v>2</v>
      </c>
      <c r="C4" s="217" t="s">
        <v>1</v>
      </c>
      <c r="D4" s="77" t="s">
        <v>110</v>
      </c>
      <c r="E4" s="75" t="s">
        <v>1</v>
      </c>
      <c r="F4" s="77" t="s">
        <v>110</v>
      </c>
      <c r="G4" s="75" t="s">
        <v>1</v>
      </c>
      <c r="H4" s="77" t="s">
        <v>110</v>
      </c>
      <c r="I4" s="75" t="s">
        <v>1</v>
      </c>
      <c r="J4" s="77" t="s">
        <v>110</v>
      </c>
      <c r="K4" s="75" t="s">
        <v>1</v>
      </c>
      <c r="L4" s="77" t="s">
        <v>110</v>
      </c>
      <c r="M4" s="75" t="s">
        <v>1</v>
      </c>
      <c r="N4" s="77" t="s">
        <v>110</v>
      </c>
      <c r="O4" s="75" t="s">
        <v>1</v>
      </c>
      <c r="P4" s="77" t="s">
        <v>110</v>
      </c>
    </row>
    <row r="5" spans="1:16" ht="15" customHeight="1" x14ac:dyDescent="0.3">
      <c r="B5" s="142" t="s">
        <v>343</v>
      </c>
      <c r="C5" s="245">
        <v>1229804</v>
      </c>
      <c r="D5" s="246">
        <v>150424142147</v>
      </c>
      <c r="E5" s="244">
        <v>860389</v>
      </c>
      <c r="F5" s="246">
        <v>106522403657</v>
      </c>
      <c r="G5" s="244">
        <v>238141</v>
      </c>
      <c r="H5" s="82">
        <v>31137498761</v>
      </c>
      <c r="I5" s="244">
        <v>8198691</v>
      </c>
      <c r="J5" s="82">
        <v>977621210727</v>
      </c>
      <c r="K5" s="82">
        <v>428212</v>
      </c>
      <c r="L5" s="82">
        <v>19630398433</v>
      </c>
      <c r="M5" s="82">
        <v>128404</v>
      </c>
      <c r="N5" s="82">
        <v>13369992216</v>
      </c>
      <c r="O5" s="82">
        <v>1818</v>
      </c>
      <c r="P5" s="82">
        <v>462446698</v>
      </c>
    </row>
    <row r="6" spans="1:16" ht="15" customHeight="1" x14ac:dyDescent="0.3">
      <c r="B6" s="142" t="s">
        <v>344</v>
      </c>
      <c r="C6" s="245">
        <v>1146294</v>
      </c>
      <c r="D6" s="246">
        <v>137691547759</v>
      </c>
      <c r="E6" s="244">
        <v>875135</v>
      </c>
      <c r="F6" s="246">
        <v>107068280144</v>
      </c>
      <c r="G6" s="244">
        <v>234344</v>
      </c>
      <c r="H6" s="82">
        <v>30526114960</v>
      </c>
      <c r="I6" s="244">
        <v>7821749</v>
      </c>
      <c r="J6" s="82">
        <v>911555850033</v>
      </c>
      <c r="K6" s="82">
        <v>480919</v>
      </c>
      <c r="L6" s="82">
        <v>20828824445</v>
      </c>
      <c r="M6" s="82">
        <v>128503</v>
      </c>
      <c r="N6" s="82">
        <v>13373255349</v>
      </c>
      <c r="O6" s="82">
        <v>1987</v>
      </c>
      <c r="P6" s="82">
        <v>609153836</v>
      </c>
    </row>
    <row r="7" spans="1:16" ht="15" customHeight="1" x14ac:dyDescent="0.3">
      <c r="B7" s="142" t="s">
        <v>345</v>
      </c>
      <c r="C7" s="245">
        <v>1195557</v>
      </c>
      <c r="D7" s="246">
        <v>141429626650</v>
      </c>
      <c r="E7" s="244">
        <v>951916</v>
      </c>
      <c r="F7" s="246">
        <v>114606009765</v>
      </c>
      <c r="G7" s="244">
        <v>259915</v>
      </c>
      <c r="H7" s="82">
        <v>32253516455</v>
      </c>
      <c r="I7" s="244">
        <v>8650289</v>
      </c>
      <c r="J7" s="82">
        <v>987283058902</v>
      </c>
      <c r="K7" s="82">
        <v>502606</v>
      </c>
      <c r="L7" s="82">
        <v>22468286259</v>
      </c>
      <c r="M7" s="82">
        <v>141393</v>
      </c>
      <c r="N7" s="82">
        <v>14992703284</v>
      </c>
      <c r="O7" s="82">
        <v>1992</v>
      </c>
      <c r="P7" s="82">
        <v>552303828</v>
      </c>
    </row>
    <row r="8" spans="1:16" ht="15" customHeight="1" x14ac:dyDescent="0.3">
      <c r="B8" s="142" t="s">
        <v>346</v>
      </c>
      <c r="C8" s="245">
        <v>1079336</v>
      </c>
      <c r="D8" s="246">
        <v>125185100164</v>
      </c>
      <c r="E8" s="244">
        <v>936740</v>
      </c>
      <c r="F8" s="246">
        <v>112942302125</v>
      </c>
      <c r="G8" s="244">
        <v>243042</v>
      </c>
      <c r="H8" s="82">
        <v>29228542633</v>
      </c>
      <c r="I8" s="244">
        <v>7836727</v>
      </c>
      <c r="J8" s="82">
        <v>881712075202</v>
      </c>
      <c r="K8" s="82">
        <v>522637</v>
      </c>
      <c r="L8" s="82">
        <v>22973307733</v>
      </c>
      <c r="M8" s="82">
        <v>138830</v>
      </c>
      <c r="N8" s="82">
        <v>13949535559</v>
      </c>
      <c r="O8" s="82">
        <v>2558</v>
      </c>
      <c r="P8" s="82">
        <v>649178353</v>
      </c>
    </row>
    <row r="9" spans="1:16" ht="15" customHeight="1" x14ac:dyDescent="0.3">
      <c r="B9" s="142" t="s">
        <v>347</v>
      </c>
      <c r="C9" s="245">
        <v>1065116</v>
      </c>
      <c r="D9" s="246">
        <v>125249477221</v>
      </c>
      <c r="E9" s="244">
        <v>983809</v>
      </c>
      <c r="F9" s="246">
        <v>119755012665</v>
      </c>
      <c r="G9" s="244">
        <v>241744</v>
      </c>
      <c r="H9" s="82">
        <v>29737642328</v>
      </c>
      <c r="I9" s="244">
        <v>8111947</v>
      </c>
      <c r="J9" s="82">
        <v>925015391719</v>
      </c>
      <c r="K9" s="82">
        <v>555642</v>
      </c>
      <c r="L9" s="82">
        <v>24937653083</v>
      </c>
      <c r="M9" s="82">
        <v>148498</v>
      </c>
      <c r="N9" s="82">
        <v>15359229806</v>
      </c>
      <c r="O9" s="82">
        <v>2949</v>
      </c>
      <c r="P9" s="82">
        <v>599707844</v>
      </c>
    </row>
    <row r="10" spans="1:16" ht="15" customHeight="1" x14ac:dyDescent="0.3">
      <c r="B10" s="142" t="s">
        <v>348</v>
      </c>
      <c r="C10" s="245">
        <v>996546</v>
      </c>
      <c r="D10" s="246">
        <v>115283218692</v>
      </c>
      <c r="E10" s="244">
        <v>1066105</v>
      </c>
      <c r="F10" s="246">
        <v>126540768840</v>
      </c>
      <c r="G10" s="244">
        <v>258437</v>
      </c>
      <c r="H10" s="82">
        <v>30567565119</v>
      </c>
      <c r="I10" s="244">
        <v>8233498</v>
      </c>
      <c r="J10" s="82">
        <v>918478730046</v>
      </c>
      <c r="K10" s="82">
        <v>581970</v>
      </c>
      <c r="L10" s="82">
        <v>26101334948</v>
      </c>
      <c r="M10" s="82">
        <v>155361</v>
      </c>
      <c r="N10" s="82">
        <v>15761248390</v>
      </c>
      <c r="O10" s="82">
        <v>3368</v>
      </c>
      <c r="P10" s="82">
        <v>702400251</v>
      </c>
    </row>
    <row r="11" spans="1:16" ht="15" customHeight="1" x14ac:dyDescent="0.3">
      <c r="B11" s="142" t="s">
        <v>349</v>
      </c>
      <c r="C11" s="245">
        <v>805181</v>
      </c>
      <c r="D11" s="246">
        <v>96953012903</v>
      </c>
      <c r="E11" s="244">
        <v>1123115</v>
      </c>
      <c r="F11" s="246">
        <v>134290709610</v>
      </c>
      <c r="G11" s="244">
        <v>404936</v>
      </c>
      <c r="H11" s="82">
        <v>47582367633</v>
      </c>
      <c r="I11" s="244">
        <v>7822951</v>
      </c>
      <c r="J11" s="82">
        <v>858229292835</v>
      </c>
      <c r="K11" s="82">
        <v>573702</v>
      </c>
      <c r="L11" s="82">
        <v>25814617847</v>
      </c>
      <c r="M11" s="82">
        <v>171902</v>
      </c>
      <c r="N11" s="82">
        <v>16218318956</v>
      </c>
      <c r="O11" s="82">
        <v>2535</v>
      </c>
      <c r="P11" s="82">
        <v>727994180</v>
      </c>
    </row>
    <row r="12" spans="1:16" ht="15" customHeight="1" x14ac:dyDescent="0.3">
      <c r="B12" s="142" t="s">
        <v>350</v>
      </c>
      <c r="C12" s="245">
        <v>792412</v>
      </c>
      <c r="D12" s="246">
        <v>94102982326</v>
      </c>
      <c r="E12" s="244">
        <v>1265040</v>
      </c>
      <c r="F12" s="246">
        <v>148545217735</v>
      </c>
      <c r="G12" s="244">
        <v>501531</v>
      </c>
      <c r="H12" s="82">
        <v>58278508421</v>
      </c>
      <c r="I12" s="244">
        <v>8311736</v>
      </c>
      <c r="J12" s="82">
        <v>889430339895</v>
      </c>
      <c r="K12" s="82">
        <v>626945</v>
      </c>
      <c r="L12" s="82">
        <v>28242504115</v>
      </c>
      <c r="M12" s="82">
        <v>179063</v>
      </c>
      <c r="N12" s="82">
        <v>16715699098</v>
      </c>
      <c r="O12" s="82">
        <v>2459</v>
      </c>
      <c r="P12" s="82">
        <v>707130639</v>
      </c>
    </row>
    <row r="13" spans="1:16" ht="15" customHeight="1" x14ac:dyDescent="0.3">
      <c r="B13" s="142" t="s">
        <v>351</v>
      </c>
      <c r="C13" s="245">
        <v>735881</v>
      </c>
      <c r="D13" s="246">
        <v>87142392362</v>
      </c>
      <c r="E13" s="244">
        <v>1291881</v>
      </c>
      <c r="F13" s="246">
        <v>149688619703</v>
      </c>
      <c r="G13" s="244">
        <v>499689</v>
      </c>
      <c r="H13" s="82">
        <v>56651306038</v>
      </c>
      <c r="I13" s="244">
        <v>8258380</v>
      </c>
      <c r="J13" s="82">
        <v>867607218492</v>
      </c>
      <c r="K13" s="82">
        <v>634071</v>
      </c>
      <c r="L13" s="82">
        <v>29168799139</v>
      </c>
      <c r="M13" s="82">
        <v>183496</v>
      </c>
      <c r="N13" s="82">
        <v>17085701078</v>
      </c>
      <c r="O13" s="82">
        <v>2692</v>
      </c>
      <c r="P13" s="82">
        <v>813236903</v>
      </c>
    </row>
    <row r="14" spans="1:16" ht="15" customHeight="1" x14ac:dyDescent="0.3">
      <c r="B14" s="142" t="s">
        <v>356</v>
      </c>
      <c r="C14" s="245">
        <v>735099</v>
      </c>
      <c r="D14" s="246">
        <v>85843224238</v>
      </c>
      <c r="E14" s="244">
        <v>1390804</v>
      </c>
      <c r="F14" s="246">
        <v>159418617252</v>
      </c>
      <c r="G14" s="244">
        <v>537460</v>
      </c>
      <c r="H14" s="82">
        <v>59368838934</v>
      </c>
      <c r="I14" s="244">
        <v>8459045</v>
      </c>
      <c r="J14" s="82">
        <v>878611944787</v>
      </c>
      <c r="K14" s="82">
        <v>676477</v>
      </c>
      <c r="L14" s="82">
        <v>31071688506</v>
      </c>
      <c r="M14" s="82">
        <v>198071</v>
      </c>
      <c r="N14" s="82">
        <v>18728284498</v>
      </c>
      <c r="O14" s="82">
        <v>3054</v>
      </c>
      <c r="P14" s="82">
        <v>903815641</v>
      </c>
    </row>
    <row r="15" spans="1:16" ht="15" customHeight="1" x14ac:dyDescent="0.3">
      <c r="B15" s="142" t="s">
        <v>360</v>
      </c>
      <c r="C15" s="245">
        <v>713952</v>
      </c>
      <c r="D15" s="246">
        <v>87696913026</v>
      </c>
      <c r="E15" s="244">
        <v>1422875</v>
      </c>
      <c r="F15" s="246">
        <v>173317717078</v>
      </c>
      <c r="G15" s="244">
        <v>563349</v>
      </c>
      <c r="H15" s="82">
        <v>64933168106</v>
      </c>
      <c r="I15" s="244">
        <v>8956190</v>
      </c>
      <c r="J15" s="82">
        <v>955196664317</v>
      </c>
      <c r="K15" s="82">
        <v>714154</v>
      </c>
      <c r="L15" s="82">
        <v>33318685998</v>
      </c>
      <c r="M15" s="82">
        <v>197618</v>
      </c>
      <c r="N15" s="82">
        <v>20368141998</v>
      </c>
      <c r="O15" s="82">
        <v>3317</v>
      </c>
      <c r="P15" s="82">
        <v>1063042889</v>
      </c>
    </row>
    <row r="16" spans="1:16" ht="15" customHeight="1" x14ac:dyDescent="0.3">
      <c r="B16" s="142" t="s">
        <v>376</v>
      </c>
      <c r="C16" s="245">
        <v>803999</v>
      </c>
      <c r="D16" s="246">
        <v>115771585364</v>
      </c>
      <c r="E16" s="244">
        <v>1620959</v>
      </c>
      <c r="F16" s="246">
        <v>225538010410</v>
      </c>
      <c r="G16" s="244">
        <v>673060</v>
      </c>
      <c r="H16" s="82">
        <v>87958532108</v>
      </c>
      <c r="I16" s="244">
        <v>11079368</v>
      </c>
      <c r="J16" s="82">
        <v>1369726655734</v>
      </c>
      <c r="K16" s="82">
        <v>792689</v>
      </c>
      <c r="L16" s="82">
        <v>37913186469</v>
      </c>
      <c r="M16" s="82">
        <v>219006</v>
      </c>
      <c r="N16" s="82">
        <v>24837126695</v>
      </c>
      <c r="O16" s="82">
        <v>3833</v>
      </c>
      <c r="P16" s="82">
        <v>1208230200</v>
      </c>
    </row>
    <row r="17" spans="2:16" ht="15" customHeight="1" x14ac:dyDescent="0.3">
      <c r="B17" s="142" t="s">
        <v>377</v>
      </c>
      <c r="C17" s="245">
        <v>604662</v>
      </c>
      <c r="D17" s="246">
        <v>77372860330</v>
      </c>
      <c r="E17" s="244">
        <v>1362804</v>
      </c>
      <c r="F17" s="246">
        <v>171783520004</v>
      </c>
      <c r="G17" s="244">
        <v>627894</v>
      </c>
      <c r="H17" s="82">
        <v>72070742966</v>
      </c>
      <c r="I17" s="244">
        <v>9281852</v>
      </c>
      <c r="J17" s="82">
        <v>1014659696182</v>
      </c>
      <c r="K17" s="82">
        <v>766629</v>
      </c>
      <c r="L17" s="82">
        <v>34689553928</v>
      </c>
      <c r="M17" s="82">
        <v>199824</v>
      </c>
      <c r="N17" s="82">
        <v>20583986420</v>
      </c>
      <c r="O17" s="82">
        <v>3828</v>
      </c>
      <c r="P17" s="82">
        <v>1099756752</v>
      </c>
    </row>
    <row r="18" spans="2:16" ht="15" customHeight="1" x14ac:dyDescent="0.3">
      <c r="B18" s="142" t="s">
        <v>399</v>
      </c>
      <c r="C18" s="245">
        <v>523323</v>
      </c>
      <c r="D18" s="246">
        <v>65997835489</v>
      </c>
      <c r="E18" s="244">
        <v>1277330</v>
      </c>
      <c r="F18" s="246">
        <v>160685352314</v>
      </c>
      <c r="G18" s="244">
        <v>653013</v>
      </c>
      <c r="H18" s="82">
        <v>72026901679</v>
      </c>
      <c r="I18" s="244">
        <v>8579409</v>
      </c>
      <c r="J18" s="82">
        <v>915562098460</v>
      </c>
      <c r="K18" s="82">
        <v>841020</v>
      </c>
      <c r="L18" s="82">
        <v>35464083427</v>
      </c>
      <c r="M18" s="82">
        <v>185185</v>
      </c>
      <c r="N18" s="82">
        <v>18901654165</v>
      </c>
      <c r="O18" s="82">
        <v>3900</v>
      </c>
      <c r="P18" s="82">
        <v>1114960751</v>
      </c>
    </row>
    <row r="19" spans="2:16" ht="15" customHeight="1" x14ac:dyDescent="0.3">
      <c r="B19" s="142" t="s">
        <v>400</v>
      </c>
      <c r="C19" s="245">
        <v>541621</v>
      </c>
      <c r="D19" s="246">
        <v>67462423075</v>
      </c>
      <c r="E19" s="244">
        <v>1420326</v>
      </c>
      <c r="F19" s="246">
        <v>173813790779</v>
      </c>
      <c r="G19" s="244">
        <v>807803</v>
      </c>
      <c r="H19" s="82">
        <v>86331975511</v>
      </c>
      <c r="I19" s="244">
        <v>9590318</v>
      </c>
      <c r="J19" s="82">
        <v>1004775152729</v>
      </c>
      <c r="K19" s="82">
        <v>885486</v>
      </c>
      <c r="L19" s="82">
        <v>37794372927</v>
      </c>
      <c r="M19" s="82">
        <v>206537</v>
      </c>
      <c r="N19" s="82">
        <v>21589262820</v>
      </c>
      <c r="O19" s="82">
        <v>4321</v>
      </c>
      <c r="P19" s="82">
        <v>1223525443</v>
      </c>
    </row>
    <row r="20" spans="2:16" ht="15" customHeight="1" x14ac:dyDescent="0.3">
      <c r="B20" s="142" t="s">
        <v>401</v>
      </c>
      <c r="C20" s="245">
        <v>478759</v>
      </c>
      <c r="D20" s="246">
        <v>59886461516</v>
      </c>
      <c r="E20" s="244">
        <v>1358178</v>
      </c>
      <c r="F20" s="246">
        <v>167575716739</v>
      </c>
      <c r="G20" s="244">
        <v>812583</v>
      </c>
      <c r="H20" s="82">
        <v>86791794285</v>
      </c>
      <c r="I20" s="244">
        <v>8839042</v>
      </c>
      <c r="J20" s="82">
        <v>922348866806</v>
      </c>
      <c r="K20" s="82">
        <v>778521</v>
      </c>
      <c r="L20" s="82">
        <v>35840231588</v>
      </c>
      <c r="M20" s="82">
        <v>198940</v>
      </c>
      <c r="N20" s="82">
        <v>21163486988</v>
      </c>
      <c r="O20" s="82">
        <v>4140</v>
      </c>
      <c r="P20" s="82">
        <v>1192667603</v>
      </c>
    </row>
    <row r="21" spans="2:16" ht="15" customHeight="1" x14ac:dyDescent="0.3">
      <c r="B21" s="142" t="s">
        <v>404</v>
      </c>
      <c r="C21" s="245">
        <v>457893</v>
      </c>
      <c r="D21" s="246">
        <v>56293140888</v>
      </c>
      <c r="E21" s="244">
        <v>1518373</v>
      </c>
      <c r="F21" s="246">
        <v>185311834533</v>
      </c>
      <c r="G21" s="244">
        <v>896345</v>
      </c>
      <c r="H21" s="82">
        <v>93231561516</v>
      </c>
      <c r="I21" s="244">
        <v>9498734</v>
      </c>
      <c r="J21" s="82">
        <v>974395415894</v>
      </c>
      <c r="K21" s="82">
        <v>873295</v>
      </c>
      <c r="L21" s="82">
        <v>38691817803</v>
      </c>
      <c r="M21" s="82">
        <v>223958</v>
      </c>
      <c r="N21" s="82">
        <v>23159728584</v>
      </c>
      <c r="O21" s="82">
        <v>4552</v>
      </c>
      <c r="P21" s="82">
        <v>1222049323</v>
      </c>
    </row>
    <row r="22" spans="2:16" ht="15" customHeight="1" x14ac:dyDescent="0.3">
      <c r="B22" s="142" t="s">
        <v>410</v>
      </c>
      <c r="C22" s="245">
        <v>507755</v>
      </c>
      <c r="D22" s="246">
        <v>63301051925</v>
      </c>
      <c r="E22" s="244">
        <v>1455185</v>
      </c>
      <c r="F22" s="246">
        <v>181022813106</v>
      </c>
      <c r="G22" s="244">
        <v>875318</v>
      </c>
      <c r="H22" s="82">
        <v>91391168390</v>
      </c>
      <c r="I22" s="244">
        <v>9003288</v>
      </c>
      <c r="J22" s="82">
        <v>924914469612</v>
      </c>
      <c r="K22" s="82">
        <v>833466</v>
      </c>
      <c r="L22" s="82">
        <v>37756022206</v>
      </c>
      <c r="M22" s="82">
        <v>220927</v>
      </c>
      <c r="N22" s="82">
        <v>23510810409</v>
      </c>
      <c r="O22" s="82">
        <v>4663</v>
      </c>
      <c r="P22" s="82">
        <v>1296938273</v>
      </c>
    </row>
    <row r="23" spans="2:16" ht="15" customHeight="1" x14ac:dyDescent="0.3">
      <c r="B23" s="142" t="s">
        <v>411</v>
      </c>
      <c r="C23" s="245">
        <v>519046</v>
      </c>
      <c r="D23" s="246">
        <v>63607272678</v>
      </c>
      <c r="E23" s="244">
        <v>1625839</v>
      </c>
      <c r="F23" s="246">
        <v>197723199064</v>
      </c>
      <c r="G23" s="244">
        <v>1005828</v>
      </c>
      <c r="H23" s="82">
        <v>105046283326</v>
      </c>
      <c r="I23" s="244">
        <v>9735382</v>
      </c>
      <c r="J23" s="82">
        <v>975507705289</v>
      </c>
      <c r="K23" s="82">
        <v>916040</v>
      </c>
      <c r="L23" s="82">
        <v>52189844123</v>
      </c>
      <c r="M23" s="82">
        <v>233170</v>
      </c>
      <c r="N23" s="82">
        <v>24675552302</v>
      </c>
      <c r="O23" s="82">
        <v>5212</v>
      </c>
      <c r="P23" s="82">
        <v>1410334646</v>
      </c>
    </row>
    <row r="24" spans="2:16" ht="15" customHeight="1" x14ac:dyDescent="0.3">
      <c r="B24" s="142" t="s">
        <v>414</v>
      </c>
      <c r="C24" s="245">
        <v>511302.5</v>
      </c>
      <c r="D24" s="246">
        <v>63320375143</v>
      </c>
      <c r="E24" s="244">
        <v>1686016</v>
      </c>
      <c r="F24" s="246">
        <v>201670904931</v>
      </c>
      <c r="G24" s="244">
        <v>1109448</v>
      </c>
      <c r="H24" s="82">
        <v>113016350932</v>
      </c>
      <c r="I24" s="244">
        <v>10165666.5</v>
      </c>
      <c r="J24" s="82">
        <v>998650869271</v>
      </c>
      <c r="K24" s="82">
        <v>996528</v>
      </c>
      <c r="L24" s="82">
        <v>55816548933</v>
      </c>
      <c r="M24" s="82">
        <v>252411</v>
      </c>
      <c r="N24" s="82">
        <v>26753239938</v>
      </c>
      <c r="O24" s="82">
        <v>5412</v>
      </c>
      <c r="P24" s="82">
        <v>1466359871</v>
      </c>
    </row>
    <row r="25" spans="2:16" ht="15" customHeight="1" x14ac:dyDescent="0.3">
      <c r="B25" s="142" t="s">
        <v>430</v>
      </c>
      <c r="C25" s="245">
        <v>471865</v>
      </c>
      <c r="D25" s="246">
        <v>58181104475</v>
      </c>
      <c r="E25" s="244">
        <v>1636387</v>
      </c>
      <c r="F25" s="246">
        <v>194269776518</v>
      </c>
      <c r="G25" s="244">
        <v>1169296</v>
      </c>
      <c r="H25" s="82">
        <v>115280698536</v>
      </c>
      <c r="I25" s="244">
        <v>9875783</v>
      </c>
      <c r="J25" s="82">
        <v>947427520251</v>
      </c>
      <c r="K25" s="82">
        <v>915492</v>
      </c>
      <c r="L25" s="82">
        <v>43146890371</v>
      </c>
      <c r="M25" s="82">
        <v>241436</v>
      </c>
      <c r="N25" s="82">
        <v>26105364338</v>
      </c>
      <c r="O25" s="82">
        <v>5060</v>
      </c>
      <c r="P25" s="82">
        <v>1519820317</v>
      </c>
    </row>
    <row r="26" spans="2:16" ht="15" customHeight="1" x14ac:dyDescent="0.3">
      <c r="B26" s="142" t="s">
        <v>447</v>
      </c>
      <c r="C26" s="245">
        <v>474911</v>
      </c>
      <c r="D26" s="246">
        <v>57517354113</v>
      </c>
      <c r="E26" s="244">
        <v>1768494</v>
      </c>
      <c r="F26" s="246">
        <v>207880427673</v>
      </c>
      <c r="G26" s="244">
        <v>1293535</v>
      </c>
      <c r="H26" s="82">
        <v>123562121489</v>
      </c>
      <c r="I26" s="244">
        <v>10468357</v>
      </c>
      <c r="J26" s="82">
        <v>985006484616</v>
      </c>
      <c r="K26" s="82">
        <v>971427</v>
      </c>
      <c r="L26" s="82">
        <v>45440079295</v>
      </c>
      <c r="M26" s="82">
        <v>265589</v>
      </c>
      <c r="N26" s="82">
        <v>28381551571</v>
      </c>
      <c r="O26" s="82">
        <v>5439</v>
      </c>
      <c r="P26" s="82">
        <v>1572999325</v>
      </c>
    </row>
    <row r="27" spans="2:16" ht="15" customHeight="1" x14ac:dyDescent="0.3">
      <c r="B27" s="142" t="s">
        <v>486</v>
      </c>
      <c r="C27" s="245">
        <v>465835</v>
      </c>
      <c r="D27" s="246">
        <v>58930547783</v>
      </c>
      <c r="E27" s="244">
        <v>1769490</v>
      </c>
      <c r="F27" s="246">
        <v>218664053129</v>
      </c>
      <c r="G27" s="244">
        <v>1311412</v>
      </c>
      <c r="H27" s="82">
        <v>128285263642</v>
      </c>
      <c r="I27" s="244">
        <v>10759594</v>
      </c>
      <c r="J27" s="82">
        <v>1051408234477</v>
      </c>
      <c r="K27" s="82">
        <v>902001</v>
      </c>
      <c r="L27" s="82">
        <v>45643149376</v>
      </c>
      <c r="M27" s="82">
        <v>264142</v>
      </c>
      <c r="N27" s="82">
        <v>29093534049</v>
      </c>
      <c r="O27" s="82">
        <v>5963</v>
      </c>
      <c r="P27" s="82">
        <v>1792005042</v>
      </c>
    </row>
    <row r="28" spans="2:16" ht="15" customHeight="1" x14ac:dyDescent="0.3">
      <c r="B28" s="142" t="s">
        <v>487</v>
      </c>
      <c r="C28" s="245">
        <v>525504</v>
      </c>
      <c r="D28" s="246">
        <v>78936906138</v>
      </c>
      <c r="E28" s="244">
        <v>2109170</v>
      </c>
      <c r="F28" s="246">
        <v>291930870231</v>
      </c>
      <c r="G28" s="244">
        <v>1450904</v>
      </c>
      <c r="H28" s="82">
        <v>161019118547</v>
      </c>
      <c r="I28" s="244">
        <v>12680280</v>
      </c>
      <c r="J28" s="82">
        <v>1436196657807</v>
      </c>
      <c r="K28" s="82">
        <v>941552</v>
      </c>
      <c r="L28" s="82">
        <v>48421775598</v>
      </c>
      <c r="M28" s="82">
        <v>315281</v>
      </c>
      <c r="N28" s="82">
        <v>37727043407</v>
      </c>
      <c r="O28" s="82">
        <v>9615</v>
      </c>
      <c r="P28" s="82">
        <v>2236089897</v>
      </c>
    </row>
    <row r="29" spans="2:16" ht="15" customHeight="1" x14ac:dyDescent="0.3">
      <c r="B29" s="142" t="s">
        <v>488</v>
      </c>
      <c r="C29" s="245">
        <v>453378</v>
      </c>
      <c r="D29" s="246">
        <v>58899721272</v>
      </c>
      <c r="E29" s="244">
        <v>1840914</v>
      </c>
      <c r="F29" s="246">
        <v>231268142908</v>
      </c>
      <c r="G29" s="244">
        <v>1324376</v>
      </c>
      <c r="H29" s="82">
        <v>130663894320</v>
      </c>
      <c r="I29" s="244">
        <v>10938890</v>
      </c>
      <c r="J29" s="82">
        <v>1097049709691</v>
      </c>
      <c r="K29" s="82">
        <v>871136</v>
      </c>
      <c r="L29" s="82">
        <v>42736213080</v>
      </c>
      <c r="M29" s="82">
        <v>295075</v>
      </c>
      <c r="N29" s="82">
        <v>30933994519</v>
      </c>
      <c r="O29" s="82">
        <v>12576</v>
      </c>
      <c r="P29" s="82">
        <v>2280702478</v>
      </c>
    </row>
    <row r="30" spans="2:16" ht="15" customHeight="1" x14ac:dyDescent="0.3">
      <c r="B30" s="142" t="s">
        <v>489</v>
      </c>
      <c r="C30" s="245">
        <v>408698</v>
      </c>
      <c r="D30" s="246">
        <v>51688863496</v>
      </c>
      <c r="E30" s="244">
        <v>1735917</v>
      </c>
      <c r="F30" s="246">
        <v>214643244349</v>
      </c>
      <c r="G30" s="244">
        <v>1248669</v>
      </c>
      <c r="H30" s="82">
        <v>120338124598</v>
      </c>
      <c r="I30" s="244">
        <v>10037442</v>
      </c>
      <c r="J30" s="82">
        <v>975896884632</v>
      </c>
      <c r="K30" s="82">
        <v>853195</v>
      </c>
      <c r="L30" s="82">
        <v>43871512694</v>
      </c>
      <c r="M30" s="82">
        <v>279708</v>
      </c>
      <c r="N30" s="82">
        <v>29527925124</v>
      </c>
      <c r="O30" s="82">
        <v>14387</v>
      </c>
      <c r="P30" s="82">
        <v>2716483211</v>
      </c>
    </row>
    <row r="31" spans="2:16" ht="15" customHeight="1" x14ac:dyDescent="0.3">
      <c r="B31" s="142" t="s">
        <v>490</v>
      </c>
      <c r="C31" s="245">
        <v>428077</v>
      </c>
      <c r="D31" s="246">
        <v>53066099616</v>
      </c>
      <c r="E31" s="244">
        <v>1921556</v>
      </c>
      <c r="F31" s="246">
        <v>232579594179</v>
      </c>
      <c r="G31" s="244">
        <v>1333526</v>
      </c>
      <c r="H31" s="82">
        <v>126158007507</v>
      </c>
      <c r="I31" s="244">
        <v>10992604</v>
      </c>
      <c r="J31" s="82">
        <v>1045443642255</v>
      </c>
      <c r="K31" s="82">
        <v>937698</v>
      </c>
      <c r="L31" s="82">
        <v>47769902536</v>
      </c>
      <c r="M31" s="82">
        <v>317503</v>
      </c>
      <c r="N31" s="82">
        <v>34190090797</v>
      </c>
      <c r="O31" s="82">
        <v>17872</v>
      </c>
      <c r="P31" s="82">
        <v>3114926024</v>
      </c>
    </row>
    <row r="32" spans="2:16" ht="15" customHeight="1" x14ac:dyDescent="0.3">
      <c r="B32" s="142" t="s">
        <v>496</v>
      </c>
      <c r="C32" s="245">
        <v>384706</v>
      </c>
      <c r="D32" s="246">
        <v>47431667003</v>
      </c>
      <c r="E32" s="244">
        <v>3566053</v>
      </c>
      <c r="F32" s="246">
        <v>345728426856</v>
      </c>
      <c r="G32" s="244">
        <v>1244785</v>
      </c>
      <c r="H32" s="82">
        <v>117409411953</v>
      </c>
      <c r="I32" s="244">
        <v>10201339</v>
      </c>
      <c r="J32" s="82">
        <v>967834280831</v>
      </c>
      <c r="K32" s="82">
        <v>886668</v>
      </c>
      <c r="L32" s="82">
        <v>50191761623</v>
      </c>
      <c r="M32" s="82">
        <v>519945</v>
      </c>
      <c r="N32" s="82">
        <v>50043443221</v>
      </c>
      <c r="O32" s="82">
        <v>15769</v>
      </c>
      <c r="P32" s="82">
        <v>3195931111</v>
      </c>
    </row>
    <row r="33" spans="2:16" ht="15" customHeight="1" x14ac:dyDescent="0.3">
      <c r="B33" s="92" t="s">
        <v>457</v>
      </c>
      <c r="J33" s="72"/>
      <c r="K33" s="72"/>
      <c r="L33" s="72"/>
      <c r="M33" s="72"/>
      <c r="N33" s="72"/>
      <c r="O33" s="72"/>
      <c r="P33" s="72"/>
    </row>
    <row r="34" spans="2:16" ht="15" customHeight="1" x14ac:dyDescent="0.3">
      <c r="B34" s="92"/>
      <c r="H34" s="72"/>
      <c r="J34" s="72"/>
      <c r="K34" s="72"/>
      <c r="L34" s="72"/>
      <c r="M34" s="72"/>
      <c r="N34" s="72"/>
      <c r="O34" s="72"/>
      <c r="P34" s="72"/>
    </row>
    <row r="35" spans="2:16" ht="15" customHeight="1" x14ac:dyDescent="0.3">
      <c r="B35" s="92" t="s">
        <v>281</v>
      </c>
    </row>
    <row r="36" spans="2:16" ht="15" customHeight="1" x14ac:dyDescent="0.3">
      <c r="G36" s="10"/>
      <c r="H36" s="10"/>
      <c r="I36" s="10"/>
      <c r="J36" s="10"/>
      <c r="K36" s="10"/>
      <c r="L36" s="10"/>
      <c r="M36" s="10"/>
      <c r="N36" s="10"/>
      <c r="O36" s="10"/>
      <c r="P36" s="10"/>
    </row>
    <row r="37" spans="2:16" ht="15" customHeight="1" x14ac:dyDescent="0.3">
      <c r="D37" s="10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</row>
    <row r="38" spans="2:16" ht="15" customHeight="1" x14ac:dyDescent="0.3">
      <c r="D38" s="10"/>
      <c r="E38" s="54"/>
      <c r="F38" s="54"/>
      <c r="G38" s="54"/>
      <c r="H38" s="121"/>
      <c r="I38" s="54"/>
      <c r="J38" s="121"/>
      <c r="K38" s="121"/>
      <c r="L38" s="121"/>
      <c r="M38" s="121"/>
      <c r="N38" s="121"/>
      <c r="O38" s="121"/>
      <c r="P38" s="121"/>
    </row>
    <row r="39" spans="2:16" ht="15" customHeight="1" x14ac:dyDescent="0.3"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</row>
    <row r="40" spans="2:16" ht="15" customHeight="1" x14ac:dyDescent="0.3">
      <c r="D40" s="110"/>
      <c r="E40" s="111"/>
      <c r="F40" s="111"/>
      <c r="G40" s="111"/>
      <c r="H40" s="111"/>
      <c r="I40" s="111"/>
      <c r="J40" s="111"/>
      <c r="K40" s="111"/>
      <c r="L40" s="111"/>
      <c r="M40" s="111"/>
      <c r="N40" s="111"/>
      <c r="O40" s="111"/>
      <c r="P40" s="111"/>
    </row>
    <row r="41" spans="2:16" ht="15" customHeight="1" x14ac:dyDescent="0.3">
      <c r="D41" s="1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</row>
    <row r="42" spans="2:16" ht="15" customHeight="1" x14ac:dyDescent="0.3">
      <c r="D42" s="10"/>
      <c r="E42" s="54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4"/>
    </row>
    <row r="43" spans="2:16" ht="15" customHeight="1" x14ac:dyDescent="0.3">
      <c r="D43" s="10"/>
      <c r="E43" s="54"/>
      <c r="F43" s="54"/>
      <c r="G43" s="54"/>
      <c r="H43" s="54"/>
      <c r="I43" s="54"/>
      <c r="J43" s="54"/>
      <c r="K43" s="54"/>
      <c r="L43" s="54"/>
      <c r="M43" s="54"/>
      <c r="N43" s="54"/>
      <c r="O43" s="54"/>
      <c r="P43" s="54"/>
    </row>
    <row r="44" spans="2:16" ht="15" customHeight="1" x14ac:dyDescent="0.3"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</row>
    <row r="45" spans="2:16" ht="15" customHeight="1" x14ac:dyDescent="0.3">
      <c r="D45" s="10"/>
      <c r="E45" s="111"/>
      <c r="F45" s="111"/>
      <c r="G45" s="111"/>
      <c r="H45" s="111"/>
      <c r="I45" s="111"/>
      <c r="J45" s="111"/>
      <c r="K45" s="111"/>
      <c r="L45" s="111"/>
      <c r="M45" s="111"/>
      <c r="N45" s="111"/>
      <c r="O45" s="111"/>
      <c r="P45" s="111"/>
    </row>
  </sheetData>
  <mergeCells count="10">
    <mergeCell ref="A1:A4"/>
    <mergeCell ref="C2:J2"/>
    <mergeCell ref="K2:P2"/>
    <mergeCell ref="C3:D3"/>
    <mergeCell ref="E3:F3"/>
    <mergeCell ref="G3:H3"/>
    <mergeCell ref="I3:J3"/>
    <mergeCell ref="K3:L3"/>
    <mergeCell ref="M3:N3"/>
    <mergeCell ref="O3:P3"/>
  </mergeCells>
  <phoneticPr fontId="39" type="noConversion"/>
  <hyperlinks>
    <hyperlink ref="A1:A4" location="Indice!A1" display="Indice" xr:uid="{A9F6F8A9-0F4B-4BCB-8553-3A357FCECBA1}"/>
  </hyperlinks>
  <printOptions horizontalCentered="1" verticalCentered="1"/>
  <pageMargins left="0.19685039370078741" right="0.19685039370078741" top="0.19685039370078741" bottom="0.19685039370078741" header="0.19685039370078741" footer="0.19685039370078741"/>
  <pageSetup paperSize="119" scale="64" orientation="portrait" r:id="rId1"/>
  <headerFooter>
    <oddHeader>&amp;C&amp;F</oddHeader>
    <oddFooter>&amp;R&amp;A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Hoja27">
    <pageSetUpPr fitToPage="1"/>
  </sheetPr>
  <dimension ref="A1:S119"/>
  <sheetViews>
    <sheetView showGridLines="0" zoomScaleNormal="100" workbookViewId="0">
      <pane xSplit="2" ySplit="3" topLeftCell="E94" activePane="bottomRight" state="frozen"/>
      <selection activeCell="N88" sqref="N88"/>
      <selection pane="topRight" activeCell="N88" sqref="N88"/>
      <selection pane="bottomLeft" activeCell="N88" sqref="N88"/>
      <selection pane="bottomRight" activeCell="G105" sqref="G105"/>
    </sheetView>
  </sheetViews>
  <sheetFormatPr baseColWidth="10" defaultColWidth="8.88671875" defaultRowHeight="15" customHeight="1" x14ac:dyDescent="0.3"/>
  <cols>
    <col min="1" max="1" width="10" style="21" customWidth="1"/>
    <col min="2" max="2" width="55.6640625" style="12" customWidth="1"/>
    <col min="3" max="3" width="16.88671875" style="12" bestFit="1" customWidth="1"/>
    <col min="4" max="4" width="37.109375" style="12" bestFit="1" customWidth="1"/>
    <col min="5" max="5" width="9.5546875" style="12" customWidth="1"/>
    <col min="6" max="6" width="16.6640625" style="12" bestFit="1" customWidth="1"/>
    <col min="7" max="7" width="24.109375" style="10" customWidth="1"/>
    <col min="8" max="8" width="24.33203125" style="10" customWidth="1"/>
    <col min="9" max="9" width="24.109375" style="10" customWidth="1"/>
    <col min="10" max="10" width="24.33203125" style="10" customWidth="1"/>
    <col min="11" max="11" width="24.109375" style="10" customWidth="1"/>
    <col min="12" max="12" width="24.33203125" style="10" customWidth="1"/>
    <col min="13" max="13" width="24.109375" style="10" customWidth="1"/>
    <col min="14" max="14" width="24.33203125" style="10" customWidth="1"/>
    <col min="15" max="15" width="12.21875" style="12" customWidth="1"/>
    <col min="16" max="16" width="19.21875" style="12" customWidth="1"/>
    <col min="17" max="16384" width="8.88671875" style="12"/>
  </cols>
  <sheetData>
    <row r="1" spans="1:14" ht="50.1" customHeight="1" thickBot="1" x14ac:dyDescent="0.35">
      <c r="A1" s="284" t="s">
        <v>170</v>
      </c>
      <c r="B1" s="30" t="s">
        <v>268</v>
      </c>
    </row>
    <row r="2" spans="1:14" ht="20.100000000000001" customHeight="1" x14ac:dyDescent="0.3">
      <c r="A2" s="284"/>
      <c r="B2" s="85" t="s">
        <v>90</v>
      </c>
      <c r="C2" s="356" t="s">
        <v>407</v>
      </c>
      <c r="D2" s="346"/>
      <c r="E2" s="346"/>
      <c r="F2" s="346"/>
      <c r="G2" s="345" t="s">
        <v>271</v>
      </c>
      <c r="H2" s="347"/>
      <c r="I2" s="345" t="s">
        <v>270</v>
      </c>
      <c r="J2" s="347"/>
      <c r="K2" s="345" t="s">
        <v>272</v>
      </c>
      <c r="L2" s="347"/>
      <c r="M2" s="345" t="s">
        <v>362</v>
      </c>
      <c r="N2" s="347"/>
    </row>
    <row r="3" spans="1:14" ht="22.5" customHeight="1" x14ac:dyDescent="0.3">
      <c r="A3" s="284"/>
      <c r="B3" s="69" t="s">
        <v>2</v>
      </c>
      <c r="C3" s="86" t="s">
        <v>253</v>
      </c>
      <c r="D3" s="18" t="s">
        <v>254</v>
      </c>
      <c r="E3" s="18" t="s">
        <v>255</v>
      </c>
      <c r="F3" s="88" t="s">
        <v>257</v>
      </c>
      <c r="G3" s="86" t="s">
        <v>1</v>
      </c>
      <c r="H3" s="87" t="s">
        <v>110</v>
      </c>
      <c r="I3" s="86" t="s">
        <v>1</v>
      </c>
      <c r="J3" s="87" t="s">
        <v>110</v>
      </c>
      <c r="K3" s="86" t="s">
        <v>1</v>
      </c>
      <c r="L3" s="87" t="s">
        <v>110</v>
      </c>
      <c r="M3" s="86" t="s">
        <v>1</v>
      </c>
      <c r="N3" s="87" t="s">
        <v>110</v>
      </c>
    </row>
    <row r="4" spans="1:14" ht="15" customHeight="1" x14ac:dyDescent="0.3">
      <c r="B4" s="85" t="s">
        <v>104</v>
      </c>
      <c r="C4" s="89">
        <v>52360</v>
      </c>
      <c r="D4" s="9">
        <v>161096</v>
      </c>
      <c r="E4" s="153"/>
      <c r="F4" s="90">
        <v>3856</v>
      </c>
      <c r="G4" s="89">
        <v>43407</v>
      </c>
      <c r="H4" s="90">
        <v>3722267320</v>
      </c>
      <c r="I4" s="89">
        <v>998</v>
      </c>
      <c r="J4" s="90">
        <v>68756571</v>
      </c>
      <c r="K4" s="89">
        <v>22177</v>
      </c>
      <c r="L4" s="90">
        <v>9905790000</v>
      </c>
      <c r="M4" s="89"/>
      <c r="N4" s="90"/>
    </row>
    <row r="5" spans="1:14" ht="15" customHeight="1" x14ac:dyDescent="0.3">
      <c r="B5" s="85" t="s">
        <v>105</v>
      </c>
      <c r="C5" s="89">
        <v>53091</v>
      </c>
      <c r="D5" s="9">
        <v>211295</v>
      </c>
      <c r="E5" s="153"/>
      <c r="F5" s="90">
        <v>3816</v>
      </c>
      <c r="G5" s="89">
        <v>40634</v>
      </c>
      <c r="H5" s="90">
        <v>3444120605</v>
      </c>
      <c r="I5" s="89">
        <v>884</v>
      </c>
      <c r="J5" s="90">
        <v>72472071</v>
      </c>
      <c r="K5" s="89">
        <v>20910</v>
      </c>
      <c r="L5" s="90">
        <v>10003940000</v>
      </c>
      <c r="M5" s="89"/>
      <c r="N5" s="90"/>
    </row>
    <row r="6" spans="1:14" ht="15" customHeight="1" x14ac:dyDescent="0.3">
      <c r="B6" s="85" t="s">
        <v>106</v>
      </c>
      <c r="C6" s="89">
        <v>54119</v>
      </c>
      <c r="D6" s="9">
        <v>211307</v>
      </c>
      <c r="E6" s="153"/>
      <c r="F6" s="90">
        <v>3858</v>
      </c>
      <c r="G6" s="89">
        <v>44098</v>
      </c>
      <c r="H6" s="90">
        <v>3871012922</v>
      </c>
      <c r="I6" s="89">
        <v>922</v>
      </c>
      <c r="J6" s="90">
        <v>81391123</v>
      </c>
      <c r="K6" s="89">
        <v>23612</v>
      </c>
      <c r="L6" s="90">
        <v>11211570000</v>
      </c>
      <c r="M6" s="89"/>
      <c r="N6" s="90"/>
    </row>
    <row r="7" spans="1:14" ht="15" customHeight="1" x14ac:dyDescent="0.3">
      <c r="B7" s="85" t="s">
        <v>107</v>
      </c>
      <c r="C7" s="89">
        <v>54456</v>
      </c>
      <c r="D7" s="9">
        <v>211355</v>
      </c>
      <c r="E7" s="153"/>
      <c r="F7" s="90">
        <v>3744</v>
      </c>
      <c r="G7" s="89">
        <v>45948</v>
      </c>
      <c r="H7" s="90">
        <v>3776188691</v>
      </c>
      <c r="I7" s="89">
        <v>1299</v>
      </c>
      <c r="J7" s="90">
        <v>98575734</v>
      </c>
      <c r="K7" s="89">
        <v>25669</v>
      </c>
      <c r="L7" s="90">
        <v>12511240000</v>
      </c>
      <c r="M7" s="89"/>
      <c r="N7" s="90"/>
    </row>
    <row r="8" spans="1:14" ht="15" customHeight="1" x14ac:dyDescent="0.3">
      <c r="B8" s="85" t="s">
        <v>108</v>
      </c>
      <c r="C8" s="89">
        <v>54577</v>
      </c>
      <c r="D8" s="9">
        <v>211441</v>
      </c>
      <c r="E8" s="153"/>
      <c r="F8" s="90">
        <v>3691</v>
      </c>
      <c r="G8" s="89">
        <v>44112</v>
      </c>
      <c r="H8" s="90">
        <v>3712327927</v>
      </c>
      <c r="I8" s="89">
        <v>1143</v>
      </c>
      <c r="J8" s="90">
        <v>81240566</v>
      </c>
      <c r="K8" s="89">
        <v>22745</v>
      </c>
      <c r="L8" s="90">
        <v>10490500000</v>
      </c>
      <c r="M8" s="89"/>
      <c r="N8" s="90"/>
    </row>
    <row r="9" spans="1:14" ht="15" customHeight="1" x14ac:dyDescent="0.3">
      <c r="B9" s="85" t="s">
        <v>116</v>
      </c>
      <c r="C9" s="89">
        <v>55227</v>
      </c>
      <c r="D9" s="9">
        <v>211592</v>
      </c>
      <c r="E9" s="153"/>
      <c r="F9" s="90">
        <v>3853</v>
      </c>
      <c r="G9" s="89">
        <v>42039</v>
      </c>
      <c r="H9" s="90">
        <v>3492969787</v>
      </c>
      <c r="I9" s="89">
        <v>975</v>
      </c>
      <c r="J9" s="90">
        <v>87149036</v>
      </c>
      <c r="K9" s="89">
        <v>20710</v>
      </c>
      <c r="L9" s="90">
        <v>9787400000</v>
      </c>
      <c r="M9" s="89"/>
      <c r="N9" s="90"/>
    </row>
    <row r="10" spans="1:14" ht="15" customHeight="1" x14ac:dyDescent="0.3">
      <c r="B10" s="85" t="s">
        <v>117</v>
      </c>
      <c r="C10" s="89">
        <v>56246</v>
      </c>
      <c r="D10" s="9">
        <v>211837</v>
      </c>
      <c r="E10" s="153"/>
      <c r="F10" s="90">
        <v>3791</v>
      </c>
      <c r="G10" s="89">
        <v>49423</v>
      </c>
      <c r="H10" s="90">
        <v>3994858394</v>
      </c>
      <c r="I10" s="89">
        <v>1306</v>
      </c>
      <c r="J10" s="90">
        <v>97331279</v>
      </c>
      <c r="K10" s="89">
        <v>23700</v>
      </c>
      <c r="L10" s="90">
        <v>11257870000</v>
      </c>
      <c r="M10" s="89"/>
      <c r="N10" s="90"/>
    </row>
    <row r="11" spans="1:14" ht="15" customHeight="1" x14ac:dyDescent="0.3">
      <c r="B11" s="85" t="s">
        <v>118</v>
      </c>
      <c r="C11" s="89">
        <v>57001</v>
      </c>
      <c r="D11" s="9">
        <v>211967</v>
      </c>
      <c r="E11" s="153"/>
      <c r="F11" s="90">
        <v>3734</v>
      </c>
      <c r="G11" s="89">
        <v>48348</v>
      </c>
      <c r="H11" s="90">
        <v>4002390123</v>
      </c>
      <c r="I11" s="89">
        <v>1389</v>
      </c>
      <c r="J11" s="90">
        <v>72520043</v>
      </c>
      <c r="K11" s="89">
        <v>23826</v>
      </c>
      <c r="L11" s="90">
        <v>11607690000</v>
      </c>
      <c r="M11" s="89"/>
      <c r="N11" s="90"/>
    </row>
    <row r="12" spans="1:14" ht="15" customHeight="1" x14ac:dyDescent="0.3">
      <c r="B12" s="85" t="s">
        <v>119</v>
      </c>
      <c r="C12" s="89">
        <v>58103</v>
      </c>
      <c r="D12" s="9">
        <v>212190</v>
      </c>
      <c r="E12" s="153"/>
      <c r="F12" s="90">
        <v>3844</v>
      </c>
      <c r="G12" s="89">
        <v>44778</v>
      </c>
      <c r="H12" s="90">
        <v>3676903107</v>
      </c>
      <c r="I12" s="89">
        <v>1219</v>
      </c>
      <c r="J12" s="90">
        <v>67691063</v>
      </c>
      <c r="K12" s="89">
        <v>21806</v>
      </c>
      <c r="L12" s="90">
        <v>9840170000</v>
      </c>
      <c r="M12" s="89"/>
      <c r="N12" s="90"/>
    </row>
    <row r="13" spans="1:14" ht="15" customHeight="1" x14ac:dyDescent="0.3">
      <c r="B13" s="85" t="s">
        <v>120</v>
      </c>
      <c r="C13" s="89">
        <v>58968</v>
      </c>
      <c r="D13" s="9">
        <v>212312</v>
      </c>
      <c r="E13" s="153"/>
      <c r="F13" s="90">
        <v>3784</v>
      </c>
      <c r="G13" s="89">
        <v>50987</v>
      </c>
      <c r="H13" s="90">
        <v>4167114792</v>
      </c>
      <c r="I13" s="89">
        <v>1572</v>
      </c>
      <c r="J13" s="90">
        <v>143174565</v>
      </c>
      <c r="K13" s="89">
        <v>23609</v>
      </c>
      <c r="L13" s="90">
        <v>10010480000</v>
      </c>
      <c r="M13" s="89"/>
      <c r="N13" s="90"/>
    </row>
    <row r="14" spans="1:14" ht="15" customHeight="1" x14ac:dyDescent="0.3">
      <c r="B14" s="85" t="s">
        <v>121</v>
      </c>
      <c r="C14" s="89">
        <v>60152</v>
      </c>
      <c r="D14" s="9">
        <v>212504</v>
      </c>
      <c r="E14" s="153"/>
      <c r="F14" s="90">
        <v>3744</v>
      </c>
      <c r="G14" s="89">
        <v>48855</v>
      </c>
      <c r="H14" s="90">
        <v>4155486256</v>
      </c>
      <c r="I14" s="89">
        <v>1679</v>
      </c>
      <c r="J14" s="90">
        <v>150760784</v>
      </c>
      <c r="K14" s="89">
        <v>22750</v>
      </c>
      <c r="L14" s="90">
        <v>10317000000</v>
      </c>
      <c r="M14" s="89"/>
      <c r="N14" s="90"/>
    </row>
    <row r="15" spans="1:14" ht="15" customHeight="1" x14ac:dyDescent="0.3">
      <c r="B15" s="85" t="s">
        <v>122</v>
      </c>
      <c r="C15" s="89">
        <v>61479</v>
      </c>
      <c r="D15" s="9">
        <v>212684</v>
      </c>
      <c r="E15" s="153"/>
      <c r="F15" s="90">
        <v>3772</v>
      </c>
      <c r="G15" s="89">
        <v>47701</v>
      </c>
      <c r="H15" s="90">
        <v>4675611137</v>
      </c>
      <c r="I15" s="89">
        <v>1576</v>
      </c>
      <c r="J15" s="90">
        <v>115463055</v>
      </c>
      <c r="K15" s="89">
        <v>22196</v>
      </c>
      <c r="L15" s="90">
        <v>12098950000</v>
      </c>
      <c r="M15" s="89"/>
      <c r="N15" s="90"/>
    </row>
    <row r="16" spans="1:14" ht="15" customHeight="1" x14ac:dyDescent="0.3">
      <c r="B16" s="85" t="s">
        <v>123</v>
      </c>
      <c r="C16" s="89">
        <v>62381</v>
      </c>
      <c r="D16" s="9">
        <v>15768</v>
      </c>
      <c r="E16" s="153"/>
      <c r="F16" s="90">
        <v>3656</v>
      </c>
      <c r="G16" s="89">
        <v>51363</v>
      </c>
      <c r="H16" s="90">
        <v>4387529184</v>
      </c>
      <c r="I16" s="89">
        <v>2037</v>
      </c>
      <c r="J16" s="90">
        <v>244464980</v>
      </c>
      <c r="K16" s="89">
        <v>21659</v>
      </c>
      <c r="L16" s="90">
        <v>10349510000</v>
      </c>
      <c r="M16" s="89"/>
      <c r="N16" s="90"/>
    </row>
    <row r="17" spans="2:14" ht="15" customHeight="1" x14ac:dyDescent="0.3">
      <c r="B17" s="85" t="s">
        <v>124</v>
      </c>
      <c r="C17" s="89">
        <v>63641</v>
      </c>
      <c r="D17" s="9">
        <v>12332</v>
      </c>
      <c r="E17" s="153"/>
      <c r="F17" s="90">
        <v>3623</v>
      </c>
      <c r="G17" s="89">
        <v>46444</v>
      </c>
      <c r="H17" s="90">
        <v>3941179988</v>
      </c>
      <c r="I17" s="89">
        <v>1833</v>
      </c>
      <c r="J17" s="90">
        <v>154417936</v>
      </c>
      <c r="K17" s="89">
        <v>21073</v>
      </c>
      <c r="L17" s="90">
        <v>10067710000</v>
      </c>
      <c r="M17" s="89"/>
      <c r="N17" s="90"/>
    </row>
    <row r="18" spans="2:14" ht="15" customHeight="1" x14ac:dyDescent="0.3">
      <c r="B18" s="85" t="s">
        <v>145</v>
      </c>
      <c r="C18" s="89">
        <v>64861</v>
      </c>
      <c r="D18" s="9">
        <v>12698</v>
      </c>
      <c r="E18" s="153"/>
      <c r="F18" s="90">
        <v>3648</v>
      </c>
      <c r="G18" s="89">
        <v>51254</v>
      </c>
      <c r="H18" s="90">
        <v>4188165441</v>
      </c>
      <c r="I18" s="89">
        <v>1974</v>
      </c>
      <c r="J18" s="90">
        <v>164016104</v>
      </c>
      <c r="K18" s="89">
        <v>22263</v>
      </c>
      <c r="L18" s="90">
        <v>10350590000</v>
      </c>
      <c r="M18" s="89"/>
      <c r="N18" s="90"/>
    </row>
    <row r="19" spans="2:14" ht="15" customHeight="1" x14ac:dyDescent="0.3">
      <c r="B19" s="85" t="s">
        <v>146</v>
      </c>
      <c r="C19" s="89">
        <v>66107</v>
      </c>
      <c r="D19" s="9">
        <v>12500</v>
      </c>
      <c r="E19" s="153"/>
      <c r="F19" s="90">
        <v>3521</v>
      </c>
      <c r="G19" s="89">
        <v>50384</v>
      </c>
      <c r="H19" s="90">
        <v>4147311943</v>
      </c>
      <c r="I19" s="89">
        <v>2239</v>
      </c>
      <c r="J19" s="90">
        <v>181686676</v>
      </c>
      <c r="K19" s="89">
        <v>21224</v>
      </c>
      <c r="L19" s="90">
        <v>9570620000</v>
      </c>
      <c r="M19" s="89"/>
      <c r="N19" s="90"/>
    </row>
    <row r="20" spans="2:14" ht="15" customHeight="1" x14ac:dyDescent="0.3">
      <c r="B20" s="85" t="s">
        <v>148</v>
      </c>
      <c r="C20" s="89">
        <v>67792</v>
      </c>
      <c r="D20" s="9">
        <v>12781</v>
      </c>
      <c r="E20" s="153"/>
      <c r="F20" s="90">
        <v>3476</v>
      </c>
      <c r="G20" s="89">
        <v>52887</v>
      </c>
      <c r="H20" s="90">
        <v>4331424998</v>
      </c>
      <c r="I20" s="89">
        <v>2087</v>
      </c>
      <c r="J20" s="90">
        <v>164592069</v>
      </c>
      <c r="K20" s="89">
        <v>24848</v>
      </c>
      <c r="L20" s="90">
        <v>12622280000</v>
      </c>
      <c r="M20" s="89"/>
      <c r="N20" s="90"/>
    </row>
    <row r="21" spans="2:14" ht="15" customHeight="1" x14ac:dyDescent="0.3">
      <c r="B21" s="85" t="s">
        <v>171</v>
      </c>
      <c r="C21" s="89">
        <v>68660</v>
      </c>
      <c r="D21" s="9">
        <v>12724</v>
      </c>
      <c r="E21" s="153"/>
      <c r="F21" s="90">
        <v>3543</v>
      </c>
      <c r="G21" s="89">
        <v>48751</v>
      </c>
      <c r="H21" s="90">
        <v>3928757942</v>
      </c>
      <c r="I21" s="89">
        <v>1906</v>
      </c>
      <c r="J21" s="90">
        <v>149955148</v>
      </c>
      <c r="K21" s="89">
        <v>21916</v>
      </c>
      <c r="L21" s="90">
        <v>9426460000</v>
      </c>
      <c r="M21" s="89"/>
      <c r="N21" s="90"/>
    </row>
    <row r="22" spans="2:14" ht="14.25" customHeight="1" x14ac:dyDescent="0.3">
      <c r="B22" s="85" t="s">
        <v>172</v>
      </c>
      <c r="C22" s="89">
        <v>69806</v>
      </c>
      <c r="D22" s="9">
        <v>13100</v>
      </c>
      <c r="E22" s="153"/>
      <c r="F22" s="90">
        <v>3433</v>
      </c>
      <c r="G22" s="89">
        <v>56028</v>
      </c>
      <c r="H22" s="90">
        <v>4392339561</v>
      </c>
      <c r="I22" s="89">
        <v>2494</v>
      </c>
      <c r="J22" s="90">
        <v>251013140</v>
      </c>
      <c r="K22" s="89">
        <v>23851</v>
      </c>
      <c r="L22" s="90">
        <v>11004920000</v>
      </c>
      <c r="M22" s="89"/>
      <c r="N22" s="90"/>
    </row>
    <row r="23" spans="2:14" ht="15" customHeight="1" x14ac:dyDescent="0.3">
      <c r="B23" s="85" t="s">
        <v>173</v>
      </c>
      <c r="C23" s="89">
        <v>71191</v>
      </c>
      <c r="D23" s="9">
        <v>13203</v>
      </c>
      <c r="E23" s="153"/>
      <c r="F23" s="90">
        <v>2516</v>
      </c>
      <c r="G23" s="89">
        <v>55385</v>
      </c>
      <c r="H23" s="90">
        <v>4384787282</v>
      </c>
      <c r="I23" s="89">
        <v>2477</v>
      </c>
      <c r="J23" s="90">
        <v>281716349</v>
      </c>
      <c r="K23" s="89">
        <v>23328</v>
      </c>
      <c r="L23" s="90">
        <v>10564520000</v>
      </c>
      <c r="M23" s="89"/>
      <c r="N23" s="90"/>
    </row>
    <row r="24" spans="2:14" ht="15" customHeight="1" x14ac:dyDescent="0.3">
      <c r="B24" s="85" t="s">
        <v>174</v>
      </c>
      <c r="C24" s="89">
        <v>72327</v>
      </c>
      <c r="D24" s="9">
        <v>13269</v>
      </c>
      <c r="E24" s="153"/>
      <c r="F24" s="90">
        <v>2219</v>
      </c>
      <c r="G24" s="89">
        <v>56070</v>
      </c>
      <c r="H24" s="90">
        <v>4452026661</v>
      </c>
      <c r="I24" s="89">
        <v>2414</v>
      </c>
      <c r="J24" s="90">
        <v>218917559</v>
      </c>
      <c r="K24" s="89">
        <v>22712</v>
      </c>
      <c r="L24" s="90">
        <v>9759270000</v>
      </c>
      <c r="M24" s="89"/>
      <c r="N24" s="90"/>
    </row>
    <row r="25" spans="2:14" ht="15" customHeight="1" x14ac:dyDescent="0.3">
      <c r="B25" s="85" t="s">
        <v>175</v>
      </c>
      <c r="C25" s="89">
        <v>74629</v>
      </c>
      <c r="D25" s="9">
        <v>13335</v>
      </c>
      <c r="E25" s="153"/>
      <c r="F25" s="90">
        <v>2211</v>
      </c>
      <c r="G25" s="89">
        <v>60268</v>
      </c>
      <c r="H25" s="90">
        <v>4601230083</v>
      </c>
      <c r="I25" s="89">
        <v>2901</v>
      </c>
      <c r="J25" s="90">
        <v>265322468</v>
      </c>
      <c r="K25" s="89">
        <v>25059</v>
      </c>
      <c r="L25" s="90">
        <v>11499650000</v>
      </c>
      <c r="M25" s="89"/>
      <c r="N25" s="90"/>
    </row>
    <row r="26" spans="2:14" ht="15" customHeight="1" x14ac:dyDescent="0.3">
      <c r="B26" s="85" t="s">
        <v>179</v>
      </c>
      <c r="C26" s="89">
        <v>76502</v>
      </c>
      <c r="D26" s="9">
        <v>13323</v>
      </c>
      <c r="E26" s="153"/>
      <c r="F26" s="90">
        <v>2213</v>
      </c>
      <c r="G26" s="89">
        <v>58247</v>
      </c>
      <c r="H26" s="90">
        <v>4521158115</v>
      </c>
      <c r="I26" s="89">
        <v>2890</v>
      </c>
      <c r="J26" s="90">
        <v>372943602</v>
      </c>
      <c r="K26" s="89">
        <v>23917</v>
      </c>
      <c r="L26" s="90">
        <v>10417470000</v>
      </c>
      <c r="M26" s="89"/>
      <c r="N26" s="90"/>
    </row>
    <row r="27" spans="2:14" ht="15" customHeight="1" x14ac:dyDescent="0.3">
      <c r="B27" s="85" t="s">
        <v>180</v>
      </c>
      <c r="C27" s="89">
        <v>78400</v>
      </c>
      <c r="D27" s="9">
        <v>13225</v>
      </c>
      <c r="E27" s="153"/>
      <c r="F27" s="90">
        <v>2015</v>
      </c>
      <c r="G27" s="89">
        <v>59272</v>
      </c>
      <c r="H27" s="90">
        <v>5321268396</v>
      </c>
      <c r="I27" s="89">
        <v>3375</v>
      </c>
      <c r="J27" s="90">
        <v>450963108</v>
      </c>
      <c r="K27" s="89">
        <v>23716</v>
      </c>
      <c r="L27" s="90">
        <v>12020260000</v>
      </c>
      <c r="M27" s="89"/>
      <c r="N27" s="90"/>
    </row>
    <row r="28" spans="2:14" ht="15" customHeight="1" x14ac:dyDescent="0.3">
      <c r="B28" s="85" t="s">
        <v>181</v>
      </c>
      <c r="C28" s="89">
        <v>80904</v>
      </c>
      <c r="D28" s="9">
        <v>13213</v>
      </c>
      <c r="E28" s="153"/>
      <c r="F28" s="90">
        <v>1947</v>
      </c>
      <c r="G28" s="89">
        <v>57300</v>
      </c>
      <c r="H28" s="90">
        <v>4691713943</v>
      </c>
      <c r="I28" s="89">
        <v>3321</v>
      </c>
      <c r="J28" s="90">
        <v>360264279</v>
      </c>
      <c r="K28" s="89">
        <v>21894</v>
      </c>
      <c r="L28" s="90">
        <v>10308360000</v>
      </c>
      <c r="M28" s="89"/>
      <c r="N28" s="90"/>
    </row>
    <row r="29" spans="2:14" ht="15" customHeight="1" x14ac:dyDescent="0.3">
      <c r="B29" s="85" t="s">
        <v>182</v>
      </c>
      <c r="C29" s="89">
        <v>83597</v>
      </c>
      <c r="D29" s="9">
        <v>13254</v>
      </c>
      <c r="E29" s="153"/>
      <c r="F29" s="90">
        <v>1851</v>
      </c>
      <c r="G29" s="89">
        <v>55541</v>
      </c>
      <c r="H29" s="90">
        <v>4695318903</v>
      </c>
      <c r="I29" s="89">
        <v>3253</v>
      </c>
      <c r="J29" s="90">
        <v>399096640</v>
      </c>
      <c r="K29" s="89">
        <v>22235</v>
      </c>
      <c r="L29" s="90">
        <v>10226550000</v>
      </c>
      <c r="M29" s="89"/>
      <c r="N29" s="90"/>
    </row>
    <row r="30" spans="2:14" ht="15" customHeight="1" x14ac:dyDescent="0.3">
      <c r="B30" s="85" t="s">
        <v>183</v>
      </c>
      <c r="C30" s="89">
        <v>85290</v>
      </c>
      <c r="D30" s="9">
        <v>12872</v>
      </c>
      <c r="E30" s="153"/>
      <c r="F30" s="90">
        <v>1843</v>
      </c>
      <c r="G30" s="89">
        <v>43457</v>
      </c>
      <c r="H30" s="90">
        <v>3997136186</v>
      </c>
      <c r="I30" s="89">
        <v>3493</v>
      </c>
      <c r="J30" s="90">
        <v>300065787</v>
      </c>
      <c r="K30" s="89">
        <v>18390</v>
      </c>
      <c r="L30" s="90">
        <v>9188350000</v>
      </c>
      <c r="M30" s="89"/>
      <c r="N30" s="90"/>
    </row>
    <row r="31" spans="2:14" ht="15" customHeight="1" x14ac:dyDescent="0.3">
      <c r="B31" s="85" t="s">
        <v>184</v>
      </c>
      <c r="C31" s="89">
        <v>86100</v>
      </c>
      <c r="D31" s="9">
        <v>13058</v>
      </c>
      <c r="E31" s="153"/>
      <c r="F31" s="90">
        <v>1838</v>
      </c>
      <c r="G31" s="89">
        <v>24726</v>
      </c>
      <c r="H31" s="90">
        <v>2918134572</v>
      </c>
      <c r="I31" s="89">
        <v>4183</v>
      </c>
      <c r="J31" s="90">
        <v>353109706</v>
      </c>
      <c r="K31" s="89">
        <v>10337</v>
      </c>
      <c r="L31" s="90">
        <v>6076800000</v>
      </c>
      <c r="M31" s="89"/>
      <c r="N31" s="90"/>
    </row>
    <row r="32" spans="2:14" ht="15" customHeight="1" x14ac:dyDescent="0.3">
      <c r="B32" s="85" t="s">
        <v>185</v>
      </c>
      <c r="C32" s="89">
        <v>129364</v>
      </c>
      <c r="D32" s="9">
        <v>14231</v>
      </c>
      <c r="E32" s="153"/>
      <c r="F32" s="90">
        <v>1815</v>
      </c>
      <c r="G32" s="89">
        <v>95128</v>
      </c>
      <c r="H32" s="90">
        <v>13062786747</v>
      </c>
      <c r="I32" s="89">
        <v>5473</v>
      </c>
      <c r="J32" s="90">
        <v>595273022</v>
      </c>
      <c r="K32" s="89">
        <v>10846</v>
      </c>
      <c r="L32" s="90">
        <v>6584520000</v>
      </c>
      <c r="M32" s="89"/>
      <c r="N32" s="90"/>
    </row>
    <row r="33" spans="2:14" ht="15" customHeight="1" x14ac:dyDescent="0.3">
      <c r="B33" s="85" t="s">
        <v>186</v>
      </c>
      <c r="C33" s="89">
        <v>132124</v>
      </c>
      <c r="D33" s="9">
        <v>14871</v>
      </c>
      <c r="E33" s="153"/>
      <c r="F33" s="90">
        <v>1815</v>
      </c>
      <c r="G33" s="89">
        <v>118105</v>
      </c>
      <c r="H33" s="90">
        <v>15358707477</v>
      </c>
      <c r="I33" s="89">
        <v>6878</v>
      </c>
      <c r="J33" s="90">
        <v>575005043</v>
      </c>
      <c r="K33" s="89">
        <v>18028</v>
      </c>
      <c r="L33" s="90">
        <v>10059380000</v>
      </c>
      <c r="M33" s="89"/>
      <c r="N33" s="90"/>
    </row>
    <row r="34" spans="2:14" ht="15" customHeight="1" x14ac:dyDescent="0.3">
      <c r="B34" s="85" t="s">
        <v>187</v>
      </c>
      <c r="C34" s="89">
        <v>135301</v>
      </c>
      <c r="D34" s="9">
        <v>14130</v>
      </c>
      <c r="E34" s="153"/>
      <c r="F34" s="90">
        <v>1797</v>
      </c>
      <c r="G34" s="89">
        <v>124378</v>
      </c>
      <c r="H34" s="90">
        <v>15093025776</v>
      </c>
      <c r="I34" s="89">
        <v>7634</v>
      </c>
      <c r="J34" s="90">
        <v>582816258</v>
      </c>
      <c r="K34" s="89">
        <v>20015</v>
      </c>
      <c r="L34" s="90">
        <v>10771870000</v>
      </c>
      <c r="M34" s="89"/>
      <c r="N34" s="90"/>
    </row>
    <row r="35" spans="2:14" ht="15" customHeight="1" x14ac:dyDescent="0.3">
      <c r="B35" s="85" t="s">
        <v>188</v>
      </c>
      <c r="C35" s="89">
        <v>137204</v>
      </c>
      <c r="D35" s="9">
        <v>15282</v>
      </c>
      <c r="E35" s="153"/>
      <c r="F35" s="90">
        <v>1729</v>
      </c>
      <c r="G35" s="89">
        <v>125188</v>
      </c>
      <c r="H35" s="90">
        <v>15532882878</v>
      </c>
      <c r="I35" s="89">
        <v>7947</v>
      </c>
      <c r="J35" s="90">
        <v>600855923</v>
      </c>
      <c r="K35" s="89">
        <v>19717</v>
      </c>
      <c r="L35" s="90">
        <v>10545030000</v>
      </c>
      <c r="M35" s="89"/>
      <c r="N35" s="90"/>
    </row>
    <row r="36" spans="2:14" ht="15" customHeight="1" x14ac:dyDescent="0.3">
      <c r="B36" s="85" t="s">
        <v>189</v>
      </c>
      <c r="C36" s="89">
        <v>140003</v>
      </c>
      <c r="D36" s="9">
        <v>16301</v>
      </c>
      <c r="E36" s="153"/>
      <c r="F36" s="90">
        <v>1705</v>
      </c>
      <c r="G36" s="89">
        <v>122020</v>
      </c>
      <c r="H36" s="90">
        <v>15027738248</v>
      </c>
      <c r="I36" s="89">
        <v>7886</v>
      </c>
      <c r="J36" s="90">
        <v>698653216</v>
      </c>
      <c r="K36" s="89">
        <v>19423</v>
      </c>
      <c r="L36" s="90">
        <v>10385390000</v>
      </c>
      <c r="M36" s="89"/>
      <c r="N36" s="90"/>
    </row>
    <row r="37" spans="2:14" ht="15" customHeight="1" x14ac:dyDescent="0.3">
      <c r="B37" s="85" t="s">
        <v>190</v>
      </c>
      <c r="C37" s="89">
        <v>141673</v>
      </c>
      <c r="D37" s="9">
        <v>17219</v>
      </c>
      <c r="E37" s="153"/>
      <c r="F37" s="90">
        <v>1628</v>
      </c>
      <c r="G37" s="89">
        <v>130646</v>
      </c>
      <c r="H37" s="90">
        <v>15010370211</v>
      </c>
      <c r="I37" s="89">
        <v>8764</v>
      </c>
      <c r="J37" s="90">
        <v>690124809</v>
      </c>
      <c r="K37" s="89">
        <v>20135</v>
      </c>
      <c r="L37" s="90">
        <v>10628940000</v>
      </c>
      <c r="M37" s="89"/>
      <c r="N37" s="90"/>
    </row>
    <row r="38" spans="2:14" ht="15" customHeight="1" x14ac:dyDescent="0.3">
      <c r="B38" s="85" t="s">
        <v>192</v>
      </c>
      <c r="C38" s="89">
        <v>143615</v>
      </c>
      <c r="D38" s="9">
        <v>16886</v>
      </c>
      <c r="E38" s="153"/>
      <c r="F38" s="90">
        <v>2063</v>
      </c>
      <c r="G38" s="89">
        <v>144354</v>
      </c>
      <c r="H38" s="90">
        <v>16873484383</v>
      </c>
      <c r="I38" s="89">
        <v>10899</v>
      </c>
      <c r="J38" s="90">
        <v>846174986</v>
      </c>
      <c r="K38" s="89">
        <v>21009</v>
      </c>
      <c r="L38" s="90">
        <v>11332850000</v>
      </c>
      <c r="M38" s="89"/>
      <c r="N38" s="90"/>
    </row>
    <row r="39" spans="2:14" ht="15" customHeight="1" x14ac:dyDescent="0.3">
      <c r="B39" s="85" t="s">
        <v>193</v>
      </c>
      <c r="C39" s="89">
        <v>144540</v>
      </c>
      <c r="D39" s="9">
        <v>17841</v>
      </c>
      <c r="E39" s="153"/>
      <c r="F39" s="90">
        <v>2154</v>
      </c>
      <c r="G39" s="89">
        <v>151426</v>
      </c>
      <c r="H39" s="90">
        <v>20071494984</v>
      </c>
      <c r="I39" s="89">
        <v>11822</v>
      </c>
      <c r="J39" s="90">
        <v>881637420</v>
      </c>
      <c r="K39" s="89">
        <v>21600</v>
      </c>
      <c r="L39" s="90">
        <v>12670780000</v>
      </c>
      <c r="M39" s="89"/>
      <c r="N39" s="90"/>
    </row>
    <row r="40" spans="2:14" ht="15" customHeight="1" x14ac:dyDescent="0.3">
      <c r="B40" s="85" t="s">
        <v>194</v>
      </c>
      <c r="C40" s="94">
        <v>146215</v>
      </c>
      <c r="D40" s="95">
        <v>17818</v>
      </c>
      <c r="E40" s="154"/>
      <c r="F40" s="98">
        <v>2159</v>
      </c>
      <c r="G40" s="94">
        <v>133067</v>
      </c>
      <c r="H40" s="98">
        <v>14808692841</v>
      </c>
      <c r="I40" s="94">
        <v>11181</v>
      </c>
      <c r="J40" s="98">
        <v>790826842</v>
      </c>
      <c r="K40" s="94">
        <v>19574</v>
      </c>
      <c r="L40" s="98">
        <v>10499790000</v>
      </c>
      <c r="M40" s="94"/>
      <c r="N40" s="98"/>
    </row>
    <row r="41" spans="2:14" ht="15" customHeight="1" x14ac:dyDescent="0.3">
      <c r="B41" s="85" t="s">
        <v>262</v>
      </c>
      <c r="C41" s="94">
        <v>148526</v>
      </c>
      <c r="D41" s="95">
        <v>18211</v>
      </c>
      <c r="E41" s="154"/>
      <c r="F41" s="98">
        <v>2125</v>
      </c>
      <c r="G41" s="94">
        <v>135258</v>
      </c>
      <c r="H41" s="98">
        <v>15328906399</v>
      </c>
      <c r="I41" s="94">
        <v>11350</v>
      </c>
      <c r="J41" s="98">
        <v>746142253</v>
      </c>
      <c r="K41" s="94">
        <v>19580</v>
      </c>
      <c r="L41" s="98">
        <v>10291570000</v>
      </c>
      <c r="M41" s="94"/>
      <c r="N41" s="98"/>
    </row>
    <row r="42" spans="2:14" ht="15" customHeight="1" x14ac:dyDescent="0.3">
      <c r="B42" s="85" t="s">
        <v>263</v>
      </c>
      <c r="C42" s="94">
        <v>151182</v>
      </c>
      <c r="D42" s="95">
        <v>18428</v>
      </c>
      <c r="E42" s="154"/>
      <c r="F42" s="98">
        <v>2069</v>
      </c>
      <c r="G42" s="94">
        <v>148641</v>
      </c>
      <c r="H42" s="98">
        <v>18015202542</v>
      </c>
      <c r="I42" s="94">
        <v>13989</v>
      </c>
      <c r="J42" s="98">
        <v>974205034</v>
      </c>
      <c r="K42" s="94">
        <v>20536</v>
      </c>
      <c r="L42" s="98">
        <v>11277450000</v>
      </c>
      <c r="M42" s="94"/>
      <c r="N42" s="98"/>
    </row>
    <row r="43" spans="2:14" ht="15" customHeight="1" x14ac:dyDescent="0.3">
      <c r="B43" s="85" t="s">
        <v>264</v>
      </c>
      <c r="C43" s="94">
        <v>153546</v>
      </c>
      <c r="D43" s="95">
        <v>18765</v>
      </c>
      <c r="E43" s="154"/>
      <c r="F43" s="98">
        <v>2056</v>
      </c>
      <c r="G43" s="94">
        <v>128067</v>
      </c>
      <c r="H43" s="98">
        <v>13961335274</v>
      </c>
      <c r="I43" s="94">
        <v>107441</v>
      </c>
      <c r="J43" s="98">
        <v>1501982564</v>
      </c>
      <c r="K43" s="94">
        <v>18273</v>
      </c>
      <c r="L43" s="98">
        <v>9666830000</v>
      </c>
      <c r="M43" s="94"/>
      <c r="N43" s="98"/>
    </row>
    <row r="44" spans="2:14" ht="15" customHeight="1" x14ac:dyDescent="0.3">
      <c r="B44" s="85" t="s">
        <v>265</v>
      </c>
      <c r="C44" s="94">
        <v>156808</v>
      </c>
      <c r="D44" s="95">
        <v>19611</v>
      </c>
      <c r="E44" s="154"/>
      <c r="F44" s="98">
        <v>2092</v>
      </c>
      <c r="G44" s="94">
        <v>148576</v>
      </c>
      <c r="H44" s="98">
        <v>17008842992</v>
      </c>
      <c r="I44" s="94">
        <v>204175</v>
      </c>
      <c r="J44" s="98">
        <v>2191138009</v>
      </c>
      <c r="K44" s="94">
        <v>20847</v>
      </c>
      <c r="L44" s="98">
        <v>11282290000</v>
      </c>
      <c r="M44" s="94"/>
      <c r="N44" s="98"/>
    </row>
    <row r="45" spans="2:14" ht="15" customHeight="1" x14ac:dyDescent="0.3">
      <c r="B45" s="85" t="s">
        <v>266</v>
      </c>
      <c r="C45" s="94">
        <v>158973</v>
      </c>
      <c r="D45" s="95">
        <v>20083</v>
      </c>
      <c r="E45" s="154"/>
      <c r="F45" s="98">
        <v>2030</v>
      </c>
      <c r="G45" s="94">
        <v>148833</v>
      </c>
      <c r="H45" s="98">
        <v>16388538802</v>
      </c>
      <c r="I45" s="94">
        <v>19020</v>
      </c>
      <c r="J45" s="98">
        <v>1205065703</v>
      </c>
      <c r="K45" s="94">
        <v>20627</v>
      </c>
      <c r="L45" s="98">
        <v>10940930000</v>
      </c>
      <c r="M45" s="94"/>
      <c r="N45" s="98"/>
    </row>
    <row r="46" spans="2:14" ht="15" customHeight="1" x14ac:dyDescent="0.3">
      <c r="B46" s="85" t="s">
        <v>267</v>
      </c>
      <c r="C46" s="94">
        <v>160838</v>
      </c>
      <c r="D46" s="95">
        <v>20922</v>
      </c>
      <c r="E46" s="154"/>
      <c r="F46" s="98">
        <v>1918</v>
      </c>
      <c r="G46" s="94">
        <v>157692</v>
      </c>
      <c r="H46" s="98">
        <v>16087369057</v>
      </c>
      <c r="I46" s="94">
        <v>25299</v>
      </c>
      <c r="J46" s="98">
        <v>1216567771</v>
      </c>
      <c r="K46" s="94">
        <v>22420</v>
      </c>
      <c r="L46" s="98">
        <v>12134610000</v>
      </c>
      <c r="M46" s="94"/>
      <c r="N46" s="98"/>
    </row>
    <row r="47" spans="2:14" ht="15" customHeight="1" x14ac:dyDescent="0.3">
      <c r="B47" s="85" t="s">
        <v>273</v>
      </c>
      <c r="C47" s="94">
        <v>161763</v>
      </c>
      <c r="D47" s="95">
        <v>21417</v>
      </c>
      <c r="E47" s="154"/>
      <c r="F47" s="98">
        <v>1860</v>
      </c>
      <c r="G47" s="94">
        <v>171928</v>
      </c>
      <c r="H47" s="98">
        <v>17560862719</v>
      </c>
      <c r="I47" s="94">
        <v>27838</v>
      </c>
      <c r="J47" s="98">
        <v>1496898024</v>
      </c>
      <c r="K47" s="94">
        <v>25334</v>
      </c>
      <c r="L47" s="98">
        <v>13469190000</v>
      </c>
      <c r="M47" s="94"/>
      <c r="N47" s="98"/>
    </row>
    <row r="48" spans="2:14" ht="15" customHeight="1" x14ac:dyDescent="0.3">
      <c r="B48" s="85" t="s">
        <v>274</v>
      </c>
      <c r="C48" s="94">
        <v>163786</v>
      </c>
      <c r="D48" s="95">
        <v>21715</v>
      </c>
      <c r="E48" s="154"/>
      <c r="F48" s="98">
        <v>1904</v>
      </c>
      <c r="G48" s="94">
        <v>166530</v>
      </c>
      <c r="H48" s="98">
        <v>16209886696</v>
      </c>
      <c r="I48" s="94">
        <v>26622</v>
      </c>
      <c r="J48" s="98">
        <v>1425934926</v>
      </c>
      <c r="K48" s="94">
        <v>24921</v>
      </c>
      <c r="L48" s="98">
        <v>13030480000</v>
      </c>
      <c r="M48" s="94"/>
      <c r="N48" s="98"/>
    </row>
    <row r="49" spans="2:14" ht="15" customHeight="1" x14ac:dyDescent="0.3">
      <c r="B49" s="85" t="s">
        <v>275</v>
      </c>
      <c r="C49" s="94">
        <v>165017</v>
      </c>
      <c r="D49" s="95">
        <v>21806</v>
      </c>
      <c r="E49" s="154"/>
      <c r="F49" s="98">
        <v>1855</v>
      </c>
      <c r="G49" s="94">
        <v>169143</v>
      </c>
      <c r="H49" s="98">
        <v>15844966921</v>
      </c>
      <c r="I49" s="94">
        <v>25223</v>
      </c>
      <c r="J49" s="98">
        <v>1408736562</v>
      </c>
      <c r="K49" s="94">
        <v>24686</v>
      </c>
      <c r="L49" s="98">
        <v>12793070000</v>
      </c>
      <c r="M49" s="94"/>
      <c r="N49" s="98"/>
    </row>
    <row r="50" spans="2:14" ht="15" customHeight="1" x14ac:dyDescent="0.3">
      <c r="B50" s="85" t="s">
        <v>276</v>
      </c>
      <c r="C50" s="89">
        <v>166753</v>
      </c>
      <c r="D50" s="9">
        <v>21957</v>
      </c>
      <c r="E50" s="153"/>
      <c r="F50" s="90">
        <v>1998</v>
      </c>
      <c r="G50" s="89">
        <v>191275</v>
      </c>
      <c r="H50" s="90">
        <v>18444580255</v>
      </c>
      <c r="I50" s="89">
        <v>29820</v>
      </c>
      <c r="J50" s="90">
        <v>1807271583</v>
      </c>
      <c r="K50" s="89">
        <v>26645</v>
      </c>
      <c r="L50" s="90">
        <v>13750230000</v>
      </c>
      <c r="M50" s="89"/>
      <c r="N50" s="90"/>
    </row>
    <row r="51" spans="2:14" ht="15" customHeight="1" x14ac:dyDescent="0.3">
      <c r="B51" s="85" t="s">
        <v>277</v>
      </c>
      <c r="C51" s="89">
        <v>168969</v>
      </c>
      <c r="D51" s="9">
        <v>19924</v>
      </c>
      <c r="E51" s="153"/>
      <c r="F51" s="90">
        <v>2075</v>
      </c>
      <c r="G51" s="89">
        <v>207625</v>
      </c>
      <c r="H51" s="90">
        <v>22118333677</v>
      </c>
      <c r="I51" s="89">
        <v>30131</v>
      </c>
      <c r="J51" s="90">
        <v>1745569083</v>
      </c>
      <c r="K51" s="89">
        <v>42794</v>
      </c>
      <c r="L51" s="90">
        <v>24764330000</v>
      </c>
      <c r="M51" s="89"/>
      <c r="N51" s="90"/>
    </row>
    <row r="52" spans="2:14" ht="15" customHeight="1" x14ac:dyDescent="0.3">
      <c r="B52" s="85" t="s">
        <v>278</v>
      </c>
      <c r="C52" s="89">
        <v>172427</v>
      </c>
      <c r="D52" s="9">
        <v>20848</v>
      </c>
      <c r="E52" s="153"/>
      <c r="F52" s="90">
        <v>2085</v>
      </c>
      <c r="G52" s="89">
        <v>189939</v>
      </c>
      <c r="H52" s="90">
        <v>19146590071</v>
      </c>
      <c r="I52" s="89">
        <v>27177</v>
      </c>
      <c r="J52" s="90">
        <v>1570368348</v>
      </c>
      <c r="K52" s="89">
        <v>33512</v>
      </c>
      <c r="L52" s="90">
        <v>17663210000</v>
      </c>
      <c r="M52" s="89">
        <v>5589</v>
      </c>
      <c r="N52" s="90">
        <v>434425313</v>
      </c>
    </row>
    <row r="53" spans="2:14" ht="15" customHeight="1" x14ac:dyDescent="0.3">
      <c r="B53" s="114" t="s">
        <v>279</v>
      </c>
      <c r="C53" s="89">
        <v>176955</v>
      </c>
      <c r="D53" s="9">
        <v>21656</v>
      </c>
      <c r="E53" s="153"/>
      <c r="F53" s="90">
        <v>2084</v>
      </c>
      <c r="G53" s="89">
        <v>163829</v>
      </c>
      <c r="H53" s="90">
        <v>15228140586</v>
      </c>
      <c r="I53" s="89">
        <v>22128</v>
      </c>
      <c r="J53" s="90">
        <v>1351973402</v>
      </c>
      <c r="K53" s="89">
        <v>30790</v>
      </c>
      <c r="L53" s="90">
        <v>16459820000</v>
      </c>
      <c r="M53" s="89">
        <v>6713</v>
      </c>
      <c r="N53" s="90">
        <v>484915410</v>
      </c>
    </row>
    <row r="54" spans="2:14" ht="15" customHeight="1" x14ac:dyDescent="0.3">
      <c r="B54" s="114" t="s">
        <v>280</v>
      </c>
      <c r="C54" s="89">
        <v>179415</v>
      </c>
      <c r="D54" s="9">
        <v>22179</v>
      </c>
      <c r="E54" s="153"/>
      <c r="F54" s="90">
        <v>2079</v>
      </c>
      <c r="G54" s="89">
        <v>221954</v>
      </c>
      <c r="H54" s="90">
        <v>20891854399</v>
      </c>
      <c r="I54" s="89">
        <v>30683</v>
      </c>
      <c r="J54" s="90">
        <v>1900249819</v>
      </c>
      <c r="K54" s="89">
        <v>40659</v>
      </c>
      <c r="L54" s="90">
        <v>20239940000</v>
      </c>
      <c r="M54" s="89">
        <v>11193</v>
      </c>
      <c r="N54" s="90">
        <v>758384151</v>
      </c>
    </row>
    <row r="55" spans="2:14" ht="15" customHeight="1" x14ac:dyDescent="0.3">
      <c r="B55" s="85" t="s">
        <v>282</v>
      </c>
      <c r="C55" s="89">
        <v>182693</v>
      </c>
      <c r="D55" s="9">
        <v>22251</v>
      </c>
      <c r="E55" s="153"/>
      <c r="F55" s="90">
        <v>2055</v>
      </c>
      <c r="G55" s="89">
        <v>189869</v>
      </c>
      <c r="H55" s="90">
        <v>17577111424</v>
      </c>
      <c r="I55" s="89">
        <v>26546</v>
      </c>
      <c r="J55" s="90">
        <v>1577601720</v>
      </c>
      <c r="K55" s="89">
        <v>37919</v>
      </c>
      <c r="L55" s="90">
        <v>19114320000</v>
      </c>
      <c r="M55" s="89">
        <v>9355</v>
      </c>
      <c r="N55" s="90">
        <v>671284862</v>
      </c>
    </row>
    <row r="56" spans="2:14" ht="15" customHeight="1" x14ac:dyDescent="0.3">
      <c r="B56" s="114" t="s">
        <v>283</v>
      </c>
      <c r="C56" s="89">
        <v>191763</v>
      </c>
      <c r="D56" s="9">
        <v>22284</v>
      </c>
      <c r="E56" s="153"/>
      <c r="F56" s="90">
        <v>2052</v>
      </c>
      <c r="G56" s="89">
        <v>218596</v>
      </c>
      <c r="H56" s="90">
        <v>20941694226</v>
      </c>
      <c r="I56" s="89">
        <v>28102</v>
      </c>
      <c r="J56" s="90">
        <v>1695392585</v>
      </c>
      <c r="K56" s="89">
        <v>36558</v>
      </c>
      <c r="L56" s="90">
        <v>18359760897</v>
      </c>
      <c r="M56" s="89">
        <v>12829</v>
      </c>
      <c r="N56" s="90">
        <v>872375170</v>
      </c>
    </row>
    <row r="57" spans="2:14" ht="15" customHeight="1" x14ac:dyDescent="0.3">
      <c r="B57" s="114" t="s">
        <v>284</v>
      </c>
      <c r="C57" s="89">
        <v>195994</v>
      </c>
      <c r="D57" s="9">
        <v>24233</v>
      </c>
      <c r="E57" s="153"/>
      <c r="F57" s="90">
        <v>2052</v>
      </c>
      <c r="G57" s="89">
        <v>206584</v>
      </c>
      <c r="H57" s="90">
        <v>17346732224</v>
      </c>
      <c r="I57" s="89">
        <v>27800</v>
      </c>
      <c r="J57" s="90">
        <v>1645431740</v>
      </c>
      <c r="K57" s="89">
        <v>15245</v>
      </c>
      <c r="L57" s="90">
        <v>8204800000</v>
      </c>
      <c r="M57" s="89">
        <v>13616</v>
      </c>
      <c r="N57" s="90">
        <v>958138506</v>
      </c>
    </row>
    <row r="58" spans="2:14" ht="15" customHeight="1" x14ac:dyDescent="0.3">
      <c r="B58" s="114" t="s">
        <v>287</v>
      </c>
      <c r="C58" s="89">
        <v>198859</v>
      </c>
      <c r="D58" s="9">
        <v>24417</v>
      </c>
      <c r="E58" s="153"/>
      <c r="F58" s="90">
        <v>2057</v>
      </c>
      <c r="G58" s="89">
        <v>212128</v>
      </c>
      <c r="H58" s="90">
        <v>19320037456</v>
      </c>
      <c r="I58" s="89">
        <v>26981</v>
      </c>
      <c r="J58" s="90">
        <v>1701443474</v>
      </c>
      <c r="K58" s="89">
        <v>39304</v>
      </c>
      <c r="L58" s="90">
        <v>21240350000</v>
      </c>
      <c r="M58" s="89">
        <v>15709</v>
      </c>
      <c r="N58" s="90">
        <v>1034261120</v>
      </c>
    </row>
    <row r="59" spans="2:14" ht="15" customHeight="1" x14ac:dyDescent="0.3">
      <c r="B59" s="114" t="s">
        <v>290</v>
      </c>
      <c r="C59" s="89">
        <v>204594</v>
      </c>
      <c r="D59" s="9">
        <v>25398</v>
      </c>
      <c r="E59" s="153"/>
      <c r="F59" s="90">
        <v>2283</v>
      </c>
      <c r="G59" s="89">
        <v>234739</v>
      </c>
      <c r="H59" s="90">
        <v>21666044063</v>
      </c>
      <c r="I59" s="89">
        <v>32328</v>
      </c>
      <c r="J59" s="90">
        <v>1960079120</v>
      </c>
      <c r="K59" s="89">
        <v>39615</v>
      </c>
      <c r="L59" s="90">
        <v>21142330000</v>
      </c>
      <c r="M59" s="89">
        <v>21518</v>
      </c>
      <c r="N59" s="90">
        <v>1438826762</v>
      </c>
    </row>
    <row r="60" spans="2:14" ht="15" customHeight="1" x14ac:dyDescent="0.3">
      <c r="B60" s="114" t="s">
        <v>291</v>
      </c>
      <c r="C60" s="89">
        <v>210091</v>
      </c>
      <c r="D60" s="9">
        <v>26319</v>
      </c>
      <c r="E60" s="153"/>
      <c r="F60" s="90">
        <v>2306</v>
      </c>
      <c r="G60" s="89">
        <v>216594</v>
      </c>
      <c r="H60" s="90">
        <v>18776564519</v>
      </c>
      <c r="I60" s="89">
        <v>32684</v>
      </c>
      <c r="J60" s="90">
        <v>2051209135</v>
      </c>
      <c r="K60" s="89">
        <v>40517</v>
      </c>
      <c r="L60" s="90">
        <v>22274750000</v>
      </c>
      <c r="M60" s="89">
        <v>22796</v>
      </c>
      <c r="N60" s="90">
        <v>1416129112</v>
      </c>
    </row>
    <row r="61" spans="2:14" ht="15" customHeight="1" x14ac:dyDescent="0.3">
      <c r="B61" s="114" t="s">
        <v>292</v>
      </c>
      <c r="C61" s="89">
        <v>217426</v>
      </c>
      <c r="D61" s="9">
        <v>31654</v>
      </c>
      <c r="E61" s="153"/>
      <c r="F61" s="90">
        <v>2323</v>
      </c>
      <c r="G61" s="89">
        <v>221553</v>
      </c>
      <c r="H61" s="90">
        <v>20296974119</v>
      </c>
      <c r="I61" s="89">
        <v>34214</v>
      </c>
      <c r="J61" s="90">
        <v>2556855298</v>
      </c>
      <c r="K61" s="89">
        <v>37132</v>
      </c>
      <c r="L61" s="90">
        <v>20333368800</v>
      </c>
      <c r="M61" s="89">
        <v>25437</v>
      </c>
      <c r="N61" s="90">
        <v>1653593452</v>
      </c>
    </row>
    <row r="62" spans="2:14" ht="15" customHeight="1" x14ac:dyDescent="0.3">
      <c r="B62" s="114" t="s">
        <v>293</v>
      </c>
      <c r="C62" s="89">
        <v>222978</v>
      </c>
      <c r="D62" s="9">
        <v>34317</v>
      </c>
      <c r="E62" s="153"/>
      <c r="F62" s="90">
        <v>2446</v>
      </c>
      <c r="G62" s="89">
        <v>207171</v>
      </c>
      <c r="H62" s="90">
        <v>18707031452</v>
      </c>
      <c r="I62" s="89">
        <v>28898</v>
      </c>
      <c r="J62" s="90">
        <v>2290758081</v>
      </c>
      <c r="K62" s="89">
        <v>32326</v>
      </c>
      <c r="L62" s="90">
        <v>19672140000</v>
      </c>
      <c r="M62" s="89">
        <v>27133</v>
      </c>
      <c r="N62" s="90">
        <v>1810210589</v>
      </c>
    </row>
    <row r="63" spans="2:14" ht="15" customHeight="1" x14ac:dyDescent="0.3">
      <c r="B63" s="85" t="s">
        <v>294</v>
      </c>
      <c r="C63" s="89">
        <v>229100</v>
      </c>
      <c r="D63" s="9">
        <v>33275</v>
      </c>
      <c r="E63" s="153"/>
      <c r="F63" s="90">
        <v>2563</v>
      </c>
      <c r="G63" s="89">
        <v>215877</v>
      </c>
      <c r="H63" s="90">
        <v>23450486040</v>
      </c>
      <c r="I63" s="89">
        <v>27687</v>
      </c>
      <c r="J63" s="90">
        <v>2228564972</v>
      </c>
      <c r="K63" s="89">
        <v>32345</v>
      </c>
      <c r="L63" s="90">
        <v>23538790000</v>
      </c>
      <c r="M63" s="89">
        <v>28645</v>
      </c>
      <c r="N63" s="90">
        <v>2251651770</v>
      </c>
    </row>
    <row r="64" spans="2:14" ht="15" customHeight="1" x14ac:dyDescent="0.3">
      <c r="B64" s="85" t="s">
        <v>301</v>
      </c>
      <c r="C64" s="89">
        <v>235587</v>
      </c>
      <c r="D64" s="9">
        <v>34396</v>
      </c>
      <c r="E64" s="153"/>
      <c r="F64" s="90">
        <v>2595</v>
      </c>
      <c r="G64" s="89">
        <v>206558</v>
      </c>
      <c r="H64" s="90">
        <v>20278309993</v>
      </c>
      <c r="I64" s="89">
        <v>29658</v>
      </c>
      <c r="J64" s="90">
        <v>2141182915</v>
      </c>
      <c r="K64" s="89">
        <v>30283</v>
      </c>
      <c r="L64" s="90">
        <v>18288430000</v>
      </c>
      <c r="M64" s="89">
        <v>31992</v>
      </c>
      <c r="N64" s="90">
        <v>2415498463</v>
      </c>
    </row>
    <row r="65" spans="2:14" ht="15" customHeight="1" x14ac:dyDescent="0.3">
      <c r="B65" s="85" t="s">
        <v>306</v>
      </c>
      <c r="C65" s="89">
        <v>239824</v>
      </c>
      <c r="D65" s="9">
        <v>30945</v>
      </c>
      <c r="E65" s="153"/>
      <c r="F65" s="90">
        <v>2668</v>
      </c>
      <c r="G65" s="89">
        <v>182052</v>
      </c>
      <c r="H65" s="90">
        <v>17430662009</v>
      </c>
      <c r="I65" s="89">
        <v>25261</v>
      </c>
      <c r="J65" s="90">
        <v>1968247881</v>
      </c>
      <c r="K65" s="89">
        <v>26402</v>
      </c>
      <c r="L65" s="90">
        <v>16640490000</v>
      </c>
      <c r="M65" s="89">
        <v>30366</v>
      </c>
      <c r="N65" s="90">
        <v>2264705202</v>
      </c>
    </row>
    <row r="66" spans="2:14" ht="15" customHeight="1" x14ac:dyDescent="0.3">
      <c r="B66" s="85" t="s">
        <v>307</v>
      </c>
      <c r="C66" s="89">
        <v>245948</v>
      </c>
      <c r="D66" s="9">
        <v>30501</v>
      </c>
      <c r="E66" s="153"/>
      <c r="F66" s="90">
        <v>2691</v>
      </c>
      <c r="G66" s="89">
        <v>201516</v>
      </c>
      <c r="H66" s="90">
        <v>18299245154</v>
      </c>
      <c r="I66" s="89">
        <v>29127</v>
      </c>
      <c r="J66" s="90">
        <v>2602592372</v>
      </c>
      <c r="K66" s="89">
        <v>29372</v>
      </c>
      <c r="L66" s="90">
        <v>18255770000</v>
      </c>
      <c r="M66" s="89">
        <v>38583</v>
      </c>
      <c r="N66" s="90">
        <v>2615575632</v>
      </c>
    </row>
    <row r="67" spans="2:14" ht="15" customHeight="1" x14ac:dyDescent="0.3">
      <c r="B67" s="85" t="s">
        <v>308</v>
      </c>
      <c r="C67" s="89">
        <v>252584</v>
      </c>
      <c r="D67" s="9">
        <v>30665</v>
      </c>
      <c r="E67" s="153"/>
      <c r="F67" s="90">
        <v>2735</v>
      </c>
      <c r="G67" s="89">
        <v>170711</v>
      </c>
      <c r="H67" s="90">
        <v>16416935432</v>
      </c>
      <c r="I67" s="89">
        <v>32367</v>
      </c>
      <c r="J67" s="90">
        <v>2675849689</v>
      </c>
      <c r="K67" s="89">
        <v>25048</v>
      </c>
      <c r="L67" s="90">
        <v>17602250000</v>
      </c>
      <c r="M67" s="89">
        <v>33704</v>
      </c>
      <c r="N67" s="90">
        <v>2408622104</v>
      </c>
    </row>
    <row r="68" spans="2:14" ht="15" customHeight="1" x14ac:dyDescent="0.3">
      <c r="B68" s="85" t="s">
        <v>309</v>
      </c>
      <c r="C68" s="89">
        <v>258895</v>
      </c>
      <c r="D68" s="9">
        <v>31359</v>
      </c>
      <c r="E68" s="153"/>
      <c r="F68" s="90">
        <v>2751</v>
      </c>
      <c r="G68" s="89">
        <v>201141</v>
      </c>
      <c r="H68" s="90">
        <v>19363902340</v>
      </c>
      <c r="I68" s="89">
        <v>30659</v>
      </c>
      <c r="J68" s="90">
        <v>2887361831</v>
      </c>
      <c r="K68" s="89">
        <v>26015</v>
      </c>
      <c r="L68" s="90">
        <v>16487840000</v>
      </c>
      <c r="M68" s="89">
        <v>44655</v>
      </c>
      <c r="N68" s="90">
        <v>3082373646</v>
      </c>
    </row>
    <row r="69" spans="2:14" ht="15" customHeight="1" x14ac:dyDescent="0.3">
      <c r="B69" s="85" t="s">
        <v>314</v>
      </c>
      <c r="C69" s="89">
        <v>262232</v>
      </c>
      <c r="D69" s="9">
        <v>24796</v>
      </c>
      <c r="E69" s="153"/>
      <c r="F69" s="90">
        <v>2702</v>
      </c>
      <c r="G69" s="89">
        <v>184265</v>
      </c>
      <c r="H69" s="90">
        <v>16944628833</v>
      </c>
      <c r="I69" s="89">
        <v>28578</v>
      </c>
      <c r="J69" s="90">
        <v>2525549717</v>
      </c>
      <c r="K69" s="89">
        <v>23228</v>
      </c>
      <c r="L69" s="90">
        <v>15624750000</v>
      </c>
      <c r="M69" s="89">
        <v>43201</v>
      </c>
      <c r="N69" s="90">
        <v>2867827346</v>
      </c>
    </row>
    <row r="70" spans="2:14" ht="15" customHeight="1" x14ac:dyDescent="0.3">
      <c r="B70" s="85" t="s">
        <v>315</v>
      </c>
      <c r="C70" s="89">
        <v>269782</v>
      </c>
      <c r="D70" s="9">
        <v>30496</v>
      </c>
      <c r="E70" s="153"/>
      <c r="F70" s="90">
        <v>2689</v>
      </c>
      <c r="G70" s="89">
        <v>189173</v>
      </c>
      <c r="H70" s="90">
        <v>18274467915</v>
      </c>
      <c r="I70" s="89">
        <v>30152</v>
      </c>
      <c r="J70" s="90">
        <v>2853112874</v>
      </c>
      <c r="K70" s="89">
        <v>28908</v>
      </c>
      <c r="L70" s="90">
        <v>22449270000</v>
      </c>
      <c r="M70" s="89">
        <v>46858</v>
      </c>
      <c r="N70" s="90">
        <v>3223500919</v>
      </c>
    </row>
    <row r="71" spans="2:14" ht="15" customHeight="1" x14ac:dyDescent="0.3">
      <c r="B71" s="85" t="s">
        <v>316</v>
      </c>
      <c r="C71" s="89">
        <v>275924</v>
      </c>
      <c r="D71" s="9">
        <v>28244</v>
      </c>
      <c r="E71" s="153"/>
      <c r="F71" s="90">
        <v>2687</v>
      </c>
      <c r="G71" s="89">
        <v>184729</v>
      </c>
      <c r="H71" s="90">
        <v>16490150370</v>
      </c>
      <c r="I71" s="89">
        <v>28429</v>
      </c>
      <c r="J71" s="90">
        <v>2657798269</v>
      </c>
      <c r="K71" s="89">
        <v>25541</v>
      </c>
      <c r="L71" s="90">
        <v>17191440000</v>
      </c>
      <c r="M71" s="89">
        <v>50094</v>
      </c>
      <c r="N71" s="90">
        <v>3248731369</v>
      </c>
    </row>
    <row r="72" spans="2:14" ht="15" customHeight="1" x14ac:dyDescent="0.3">
      <c r="B72" s="114" t="s">
        <v>317</v>
      </c>
      <c r="C72" s="89">
        <v>282229</v>
      </c>
      <c r="D72" s="9">
        <v>27482</v>
      </c>
      <c r="E72" s="153"/>
      <c r="F72" s="90">
        <v>2663</v>
      </c>
      <c r="G72" s="89">
        <v>173347</v>
      </c>
      <c r="H72" s="90">
        <v>16077703114</v>
      </c>
      <c r="I72" s="89">
        <v>30146</v>
      </c>
      <c r="J72" s="90">
        <v>2273637901</v>
      </c>
      <c r="K72" s="89">
        <v>21253</v>
      </c>
      <c r="L72" s="90">
        <v>14439930000</v>
      </c>
      <c r="M72" s="89">
        <v>49248</v>
      </c>
      <c r="N72" s="90">
        <v>3254124878</v>
      </c>
    </row>
    <row r="73" spans="2:14" ht="15" customHeight="1" x14ac:dyDescent="0.3">
      <c r="B73" s="114" t="s">
        <v>318</v>
      </c>
      <c r="C73" s="89">
        <v>287932</v>
      </c>
      <c r="D73" s="9">
        <v>27585</v>
      </c>
      <c r="E73" s="153"/>
      <c r="F73" s="90">
        <v>2678</v>
      </c>
      <c r="G73" s="89">
        <v>198979</v>
      </c>
      <c r="H73" s="90">
        <v>19170952729</v>
      </c>
      <c r="I73" s="89">
        <v>40078</v>
      </c>
      <c r="J73" s="90">
        <v>2638106626</v>
      </c>
      <c r="K73" s="89">
        <v>5761</v>
      </c>
      <c r="L73" s="90">
        <v>5060490000</v>
      </c>
      <c r="M73" s="89">
        <v>57912</v>
      </c>
      <c r="N73" s="90">
        <v>3979806036</v>
      </c>
    </row>
    <row r="74" spans="2:14" ht="15" customHeight="1" x14ac:dyDescent="0.3">
      <c r="B74" s="85" t="s">
        <v>319</v>
      </c>
      <c r="C74" s="89">
        <v>295600</v>
      </c>
      <c r="D74" s="9">
        <v>28258</v>
      </c>
      <c r="E74" s="153"/>
      <c r="F74" s="90">
        <v>2699</v>
      </c>
      <c r="G74" s="89">
        <v>174384</v>
      </c>
      <c r="H74" s="90">
        <v>16988870636</v>
      </c>
      <c r="I74" s="89">
        <v>38538</v>
      </c>
      <c r="J74" s="90">
        <v>2928436529</v>
      </c>
      <c r="K74" s="89">
        <v>21165</v>
      </c>
      <c r="L74" s="90">
        <v>14532730000</v>
      </c>
      <c r="M74" s="89">
        <v>56067</v>
      </c>
      <c r="N74" s="90">
        <v>3844382319</v>
      </c>
    </row>
    <row r="75" spans="2:14" ht="15" customHeight="1" x14ac:dyDescent="0.3">
      <c r="B75" s="85" t="s">
        <v>320</v>
      </c>
      <c r="C75" s="89">
        <v>288094</v>
      </c>
      <c r="D75" s="9">
        <v>26557</v>
      </c>
      <c r="E75" s="153"/>
      <c r="F75" s="90">
        <v>2792</v>
      </c>
      <c r="G75" s="89">
        <v>173221</v>
      </c>
      <c r="H75" s="90">
        <v>20905105983</v>
      </c>
      <c r="I75" s="89">
        <v>35754</v>
      </c>
      <c r="J75" s="90">
        <v>2731097456</v>
      </c>
      <c r="K75" s="89">
        <v>19704</v>
      </c>
      <c r="L75" s="90">
        <v>15334200000</v>
      </c>
      <c r="M75" s="89">
        <v>53662</v>
      </c>
      <c r="N75" s="90">
        <v>4139136245</v>
      </c>
    </row>
    <row r="76" spans="2:14" ht="15" customHeight="1" x14ac:dyDescent="0.3">
      <c r="B76" s="85" t="s">
        <v>343</v>
      </c>
      <c r="C76" s="89">
        <v>289687</v>
      </c>
      <c r="D76" s="9">
        <v>26617</v>
      </c>
      <c r="E76" s="153"/>
      <c r="F76" s="90">
        <v>2811</v>
      </c>
      <c r="G76" s="89">
        <v>176171</v>
      </c>
      <c r="H76" s="90">
        <v>18706890099</v>
      </c>
      <c r="I76" s="89">
        <v>39175</v>
      </c>
      <c r="J76" s="90">
        <v>2787322881</v>
      </c>
      <c r="K76" s="89">
        <v>17909</v>
      </c>
      <c r="L76" s="90">
        <v>12143610000</v>
      </c>
      <c r="M76" s="89">
        <v>60653</v>
      </c>
      <c r="N76" s="90">
        <v>4552449378</v>
      </c>
    </row>
    <row r="77" spans="2:14" ht="15" customHeight="1" x14ac:dyDescent="0.3">
      <c r="B77" s="114" t="s">
        <v>344</v>
      </c>
      <c r="C77" s="89">
        <v>294500</v>
      </c>
      <c r="D77" s="9">
        <v>26362</v>
      </c>
      <c r="E77" s="153"/>
      <c r="F77" s="90">
        <v>2838</v>
      </c>
      <c r="G77" s="89">
        <v>154098</v>
      </c>
      <c r="H77" s="90">
        <v>14570736487</v>
      </c>
      <c r="I77" s="89">
        <v>40185</v>
      </c>
      <c r="J77" s="90">
        <v>2752765055</v>
      </c>
      <c r="K77" s="89">
        <v>16313</v>
      </c>
      <c r="L77" s="90">
        <v>11346047000</v>
      </c>
      <c r="M77" s="89">
        <v>61942</v>
      </c>
      <c r="N77" s="90">
        <v>4284265040</v>
      </c>
    </row>
    <row r="78" spans="2:14" ht="15" customHeight="1" x14ac:dyDescent="0.3">
      <c r="B78" s="85" t="s">
        <v>345</v>
      </c>
      <c r="C78" s="89">
        <v>299513</v>
      </c>
      <c r="D78" s="9">
        <v>28455</v>
      </c>
      <c r="E78" s="153">
        <v>73152</v>
      </c>
      <c r="F78" s="90">
        <v>2844</v>
      </c>
      <c r="G78" s="89">
        <v>125070</v>
      </c>
      <c r="H78" s="90">
        <v>10246465328</v>
      </c>
      <c r="I78" s="89">
        <v>37071</v>
      </c>
      <c r="J78" s="90">
        <v>2532968001</v>
      </c>
      <c r="K78" s="89">
        <v>3960</v>
      </c>
      <c r="L78" s="90">
        <v>3786111500</v>
      </c>
      <c r="M78" s="89">
        <v>57695</v>
      </c>
      <c r="N78" s="90">
        <v>3891426528</v>
      </c>
    </row>
    <row r="79" spans="2:14" ht="15" customHeight="1" x14ac:dyDescent="0.3">
      <c r="B79" s="85" t="s">
        <v>346</v>
      </c>
      <c r="C79" s="89">
        <v>297221</v>
      </c>
      <c r="D79" s="9">
        <v>28469</v>
      </c>
      <c r="E79" s="153">
        <v>76515</v>
      </c>
      <c r="F79" s="90">
        <v>2849</v>
      </c>
      <c r="G79" s="89">
        <v>145788</v>
      </c>
      <c r="H79" s="90">
        <v>11652821805</v>
      </c>
      <c r="I79" s="89">
        <v>41952</v>
      </c>
      <c r="J79" s="90">
        <v>2749757276</v>
      </c>
      <c r="K79" s="89">
        <v>30765</v>
      </c>
      <c r="L79" s="90">
        <v>18656783156</v>
      </c>
      <c r="M79" s="89">
        <v>71136</v>
      </c>
      <c r="N79" s="90">
        <v>4923830353</v>
      </c>
    </row>
    <row r="80" spans="2:14" ht="15" customHeight="1" x14ac:dyDescent="0.3">
      <c r="B80" s="85" t="s">
        <v>347</v>
      </c>
      <c r="C80" s="89">
        <v>298457</v>
      </c>
      <c r="D80" s="9">
        <v>28711</v>
      </c>
      <c r="E80" s="153">
        <v>81458</v>
      </c>
      <c r="F80" s="90">
        <v>2818</v>
      </c>
      <c r="G80" s="89">
        <v>130144</v>
      </c>
      <c r="H80" s="90">
        <v>11290403534</v>
      </c>
      <c r="I80" s="89">
        <v>37879</v>
      </c>
      <c r="J80" s="90">
        <v>2437239916</v>
      </c>
      <c r="K80" s="89">
        <v>15936</v>
      </c>
      <c r="L80" s="90">
        <v>11912841000</v>
      </c>
      <c r="M80" s="89">
        <v>67723</v>
      </c>
      <c r="N80" s="90">
        <v>4746820961</v>
      </c>
    </row>
    <row r="81" spans="2:19" ht="15" customHeight="1" x14ac:dyDescent="0.3">
      <c r="B81" s="85" t="s">
        <v>348</v>
      </c>
      <c r="C81" s="89">
        <v>126137</v>
      </c>
      <c r="D81" s="9">
        <v>28552</v>
      </c>
      <c r="E81" s="153">
        <v>86939</v>
      </c>
      <c r="F81" s="90">
        <v>2823</v>
      </c>
      <c r="G81" s="89">
        <v>132167</v>
      </c>
      <c r="H81" s="90">
        <v>11159773540</v>
      </c>
      <c r="I81" s="89">
        <v>33242</v>
      </c>
      <c r="J81" s="90">
        <v>2184128824</v>
      </c>
      <c r="K81" s="89">
        <v>15895</v>
      </c>
      <c r="L81" s="90">
        <v>12422742630</v>
      </c>
      <c r="M81" s="89">
        <v>67378</v>
      </c>
      <c r="N81" s="90">
        <v>4477054102</v>
      </c>
    </row>
    <row r="82" spans="2:19" ht="15" customHeight="1" x14ac:dyDescent="0.3">
      <c r="B82" s="114" t="s">
        <v>349</v>
      </c>
      <c r="C82" s="89">
        <v>127540</v>
      </c>
      <c r="D82" s="9">
        <v>29148</v>
      </c>
      <c r="E82" s="153">
        <v>91727</v>
      </c>
      <c r="F82" s="90">
        <v>2836</v>
      </c>
      <c r="G82" s="89">
        <v>136332</v>
      </c>
      <c r="H82" s="90">
        <v>12198038133</v>
      </c>
      <c r="I82" s="89">
        <v>19442</v>
      </c>
      <c r="J82" s="90">
        <v>1127051949</v>
      </c>
      <c r="K82" s="89">
        <v>13570</v>
      </c>
      <c r="L82" s="90">
        <v>10973723500</v>
      </c>
      <c r="M82" s="89">
        <v>76695</v>
      </c>
      <c r="N82" s="90">
        <v>5091904732</v>
      </c>
    </row>
    <row r="83" spans="2:19" ht="15" customHeight="1" x14ac:dyDescent="0.3">
      <c r="B83" s="114" t="s">
        <v>350</v>
      </c>
      <c r="C83" s="122">
        <v>129940</v>
      </c>
      <c r="D83" s="248">
        <v>28692</v>
      </c>
      <c r="E83" s="177">
        <v>95437</v>
      </c>
      <c r="F83" s="123">
        <v>2816</v>
      </c>
      <c r="G83" s="122">
        <v>134095</v>
      </c>
      <c r="H83" s="123">
        <v>11452771229</v>
      </c>
      <c r="I83" s="122">
        <v>18511</v>
      </c>
      <c r="J83" s="123">
        <v>1013118537</v>
      </c>
      <c r="K83" s="122">
        <v>20056</v>
      </c>
      <c r="L83" s="123">
        <v>13736645519</v>
      </c>
      <c r="M83" s="122">
        <v>79772</v>
      </c>
      <c r="N83" s="123">
        <v>4950714998</v>
      </c>
    </row>
    <row r="84" spans="2:19" ht="15" customHeight="1" x14ac:dyDescent="0.3">
      <c r="B84" s="114" t="s">
        <v>351</v>
      </c>
      <c r="C84" s="89">
        <v>130985</v>
      </c>
      <c r="D84" s="9">
        <v>29332</v>
      </c>
      <c r="E84" s="153">
        <v>98791</v>
      </c>
      <c r="F84" s="90">
        <v>2787</v>
      </c>
      <c r="G84" s="89">
        <v>129164</v>
      </c>
      <c r="H84" s="90">
        <v>10816428123</v>
      </c>
      <c r="I84" s="89">
        <v>17853</v>
      </c>
      <c r="J84" s="90">
        <v>998552124</v>
      </c>
      <c r="K84" s="89">
        <v>21289</v>
      </c>
      <c r="L84" s="90">
        <v>15106712097</v>
      </c>
      <c r="M84" s="89">
        <v>78506</v>
      </c>
      <c r="N84" s="90">
        <v>4872608674</v>
      </c>
      <c r="O84" s="10"/>
      <c r="P84" s="10"/>
      <c r="Q84" s="72"/>
      <c r="R84" s="72"/>
      <c r="S84" s="71"/>
    </row>
    <row r="85" spans="2:19" ht="15" customHeight="1" x14ac:dyDescent="0.3">
      <c r="B85" s="114" t="s">
        <v>356</v>
      </c>
      <c r="C85" s="89">
        <v>131765</v>
      </c>
      <c r="D85" s="9">
        <v>29598</v>
      </c>
      <c r="E85" s="153">
        <v>102298</v>
      </c>
      <c r="F85" s="90">
        <v>2802</v>
      </c>
      <c r="G85" s="89">
        <v>140927</v>
      </c>
      <c r="H85" s="90">
        <v>12030624921</v>
      </c>
      <c r="I85" s="89">
        <v>21914</v>
      </c>
      <c r="J85" s="90">
        <v>1181345058</v>
      </c>
      <c r="K85" s="89">
        <v>21320</v>
      </c>
      <c r="L85" s="90">
        <v>15354459468</v>
      </c>
      <c r="M85" s="89">
        <v>93167</v>
      </c>
      <c r="N85" s="90">
        <v>6014799985</v>
      </c>
      <c r="O85" s="10"/>
      <c r="P85" s="10"/>
      <c r="Q85" s="72"/>
      <c r="R85" s="72"/>
      <c r="S85" s="71"/>
    </row>
    <row r="86" spans="2:19" ht="15" customHeight="1" x14ac:dyDescent="0.3">
      <c r="B86" s="114" t="s">
        <v>360</v>
      </c>
      <c r="C86" s="89">
        <v>133683</v>
      </c>
      <c r="D86" s="9">
        <v>27001</v>
      </c>
      <c r="E86" s="153">
        <v>106221</v>
      </c>
      <c r="F86" s="90">
        <v>2823</v>
      </c>
      <c r="G86" s="89">
        <v>120029</v>
      </c>
      <c r="H86" s="90">
        <v>10632754280</v>
      </c>
      <c r="I86" s="89">
        <v>19991</v>
      </c>
      <c r="J86" s="90">
        <v>1065108248</v>
      </c>
      <c r="K86" s="89">
        <v>19333</v>
      </c>
      <c r="L86" s="90">
        <v>13218691107</v>
      </c>
      <c r="M86" s="89">
        <v>82559</v>
      </c>
      <c r="N86" s="90">
        <v>5379029649</v>
      </c>
      <c r="O86" s="10"/>
      <c r="P86" s="10"/>
      <c r="Q86" s="72"/>
      <c r="R86" s="72"/>
      <c r="S86" s="71"/>
    </row>
    <row r="87" spans="2:19" ht="15" customHeight="1" x14ac:dyDescent="0.3">
      <c r="B87" s="114" t="s">
        <v>376</v>
      </c>
      <c r="C87" s="89">
        <v>134205</v>
      </c>
      <c r="D87" s="9">
        <v>26960</v>
      </c>
      <c r="E87" s="153">
        <v>109152</v>
      </c>
      <c r="F87" s="90">
        <v>2991</v>
      </c>
      <c r="G87" s="89">
        <v>127749</v>
      </c>
      <c r="H87" s="90">
        <v>13921135675</v>
      </c>
      <c r="I87" s="89">
        <v>19964</v>
      </c>
      <c r="J87" s="90">
        <v>1105009110</v>
      </c>
      <c r="K87" s="89">
        <v>23623</v>
      </c>
      <c r="L87" s="90">
        <v>17759131945</v>
      </c>
      <c r="M87" s="89">
        <v>85859</v>
      </c>
      <c r="N87" s="90">
        <v>6760345842</v>
      </c>
      <c r="O87" s="10"/>
      <c r="P87" s="10"/>
      <c r="Q87" s="72"/>
      <c r="R87" s="72"/>
      <c r="S87" s="71"/>
    </row>
    <row r="88" spans="2:19" ht="15" customHeight="1" x14ac:dyDescent="0.3">
      <c r="B88" s="114" t="s">
        <v>377</v>
      </c>
      <c r="C88" s="89">
        <v>136716</v>
      </c>
      <c r="D88" s="9">
        <v>28590</v>
      </c>
      <c r="E88" s="153">
        <v>110712</v>
      </c>
      <c r="F88" s="90">
        <v>3037</v>
      </c>
      <c r="G88" s="89">
        <v>114299</v>
      </c>
      <c r="H88" s="90">
        <v>11116845245</v>
      </c>
      <c r="I88" s="89">
        <v>17263</v>
      </c>
      <c r="J88" s="90">
        <v>968362471</v>
      </c>
      <c r="K88" s="89">
        <v>18274</v>
      </c>
      <c r="L88" s="90">
        <v>11484843544</v>
      </c>
      <c r="M88" s="89">
        <v>82864</v>
      </c>
      <c r="N88" s="90">
        <v>5839152566</v>
      </c>
      <c r="O88" s="10"/>
      <c r="P88" s="10"/>
      <c r="Q88" s="72"/>
      <c r="R88" s="72"/>
      <c r="S88" s="71"/>
    </row>
    <row r="89" spans="2:19" ht="15" customHeight="1" x14ac:dyDescent="0.3">
      <c r="B89" s="114" t="s">
        <v>399</v>
      </c>
      <c r="C89" s="89">
        <v>138007</v>
      </c>
      <c r="D89" s="9">
        <v>28882</v>
      </c>
      <c r="E89" s="153">
        <v>115785</v>
      </c>
      <c r="F89" s="90">
        <v>3142</v>
      </c>
      <c r="G89" s="89">
        <v>110721</v>
      </c>
      <c r="H89" s="90">
        <v>10552417663</v>
      </c>
      <c r="I89" s="89">
        <v>16841</v>
      </c>
      <c r="J89" s="90">
        <v>961086221</v>
      </c>
      <c r="K89" s="89">
        <v>17296</v>
      </c>
      <c r="L89" s="90">
        <v>11079904847</v>
      </c>
      <c r="M89" s="89">
        <v>81584</v>
      </c>
      <c r="N89" s="90">
        <v>5720449774</v>
      </c>
      <c r="O89" s="10"/>
      <c r="P89" s="10"/>
      <c r="Q89" s="72"/>
      <c r="R89" s="72"/>
      <c r="S89" s="71"/>
    </row>
    <row r="90" spans="2:19" ht="15" customHeight="1" x14ac:dyDescent="0.3">
      <c r="B90" s="114" t="s">
        <v>400</v>
      </c>
      <c r="C90" s="89">
        <v>139002</v>
      </c>
      <c r="D90" s="9">
        <v>28459</v>
      </c>
      <c r="E90" s="153">
        <v>119123</v>
      </c>
      <c r="F90" s="90">
        <v>3162</v>
      </c>
      <c r="G90" s="89">
        <v>128050</v>
      </c>
      <c r="H90" s="90">
        <v>11906494643</v>
      </c>
      <c r="I90" s="89">
        <v>19712</v>
      </c>
      <c r="J90" s="90">
        <v>1092031463</v>
      </c>
      <c r="K90" s="89">
        <v>21352</v>
      </c>
      <c r="L90" s="90">
        <v>13317189776</v>
      </c>
      <c r="M90" s="89">
        <v>98022</v>
      </c>
      <c r="N90" s="90">
        <v>7000155104</v>
      </c>
      <c r="O90" s="10"/>
      <c r="P90" s="10"/>
      <c r="Q90" s="72"/>
      <c r="R90" s="72"/>
      <c r="S90" s="71"/>
    </row>
    <row r="91" spans="2:19" ht="15" customHeight="1" x14ac:dyDescent="0.3">
      <c r="B91" s="114" t="s">
        <v>401</v>
      </c>
      <c r="C91" s="89">
        <v>139798</v>
      </c>
      <c r="D91" s="9">
        <v>28072</v>
      </c>
      <c r="E91" s="153">
        <v>123695</v>
      </c>
      <c r="F91" s="90">
        <v>3168</v>
      </c>
      <c r="G91" s="89">
        <v>110847</v>
      </c>
      <c r="H91" s="90">
        <v>10521840485</v>
      </c>
      <c r="I91" s="89">
        <v>21446</v>
      </c>
      <c r="J91" s="90">
        <v>1067877372</v>
      </c>
      <c r="K91" s="89">
        <v>18482</v>
      </c>
      <c r="L91" s="90">
        <v>12239714743</v>
      </c>
      <c r="M91" s="89">
        <v>88621</v>
      </c>
      <c r="N91" s="90">
        <v>6269393417</v>
      </c>
      <c r="O91" s="10"/>
      <c r="P91" s="10"/>
      <c r="Q91" s="72"/>
      <c r="R91" s="72"/>
      <c r="S91" s="71"/>
    </row>
    <row r="92" spans="2:19" ht="15" customHeight="1" x14ac:dyDescent="0.3">
      <c r="B92" s="114" t="s">
        <v>404</v>
      </c>
      <c r="C92" s="89">
        <v>142214</v>
      </c>
      <c r="D92" s="9">
        <v>27995</v>
      </c>
      <c r="E92" s="153">
        <v>127065</v>
      </c>
      <c r="F92" s="90">
        <v>3165</v>
      </c>
      <c r="G92" s="89">
        <v>117133</v>
      </c>
      <c r="H92" s="90">
        <v>11546364950</v>
      </c>
      <c r="I92" s="89">
        <v>21704</v>
      </c>
      <c r="J92" s="90">
        <v>1097727913</v>
      </c>
      <c r="K92" s="89">
        <v>20206</v>
      </c>
      <c r="L92" s="90">
        <v>13524926130</v>
      </c>
      <c r="M92" s="89">
        <v>95133</v>
      </c>
      <c r="N92" s="90">
        <v>6933010181</v>
      </c>
      <c r="O92" s="10"/>
      <c r="P92" s="10"/>
      <c r="Q92" s="72"/>
      <c r="R92" s="72"/>
      <c r="S92" s="71"/>
    </row>
    <row r="93" spans="2:19" ht="15" customHeight="1" x14ac:dyDescent="0.3">
      <c r="B93" s="114" t="s">
        <v>410</v>
      </c>
      <c r="C93" s="89">
        <v>142867</v>
      </c>
      <c r="D93" s="9">
        <v>27865</v>
      </c>
      <c r="E93" s="153">
        <v>131130</v>
      </c>
      <c r="F93" s="90">
        <v>3168</v>
      </c>
      <c r="G93" s="89">
        <v>118255</v>
      </c>
      <c r="H93" s="90">
        <v>11895183098</v>
      </c>
      <c r="I93" s="89">
        <v>22014</v>
      </c>
      <c r="J93" s="90">
        <v>1123985541</v>
      </c>
      <c r="K93" s="89">
        <v>20551</v>
      </c>
      <c r="L93" s="90">
        <v>12807252262</v>
      </c>
      <c r="M93" s="89">
        <v>96712</v>
      </c>
      <c r="N93" s="90">
        <v>7215818577</v>
      </c>
      <c r="O93" s="10"/>
      <c r="P93" s="10"/>
      <c r="Q93" s="72"/>
      <c r="R93" s="72"/>
      <c r="S93" s="71"/>
    </row>
    <row r="94" spans="2:19" ht="15" customHeight="1" x14ac:dyDescent="0.3">
      <c r="B94" s="114" t="s">
        <v>411</v>
      </c>
      <c r="C94" s="89">
        <v>144405</v>
      </c>
      <c r="D94" s="9">
        <v>27431</v>
      </c>
      <c r="E94" s="153">
        <v>135166</v>
      </c>
      <c r="F94" s="90">
        <v>3162</v>
      </c>
      <c r="G94" s="89">
        <v>118134</v>
      </c>
      <c r="H94" s="90">
        <v>12078745270</v>
      </c>
      <c r="I94" s="89">
        <v>22535</v>
      </c>
      <c r="J94" s="90">
        <v>1162635060</v>
      </c>
      <c r="K94" s="89">
        <v>21396</v>
      </c>
      <c r="L94" s="90">
        <v>12731169643</v>
      </c>
      <c r="M94" s="89">
        <v>101760</v>
      </c>
      <c r="N94" s="90">
        <v>7167688389</v>
      </c>
      <c r="O94" s="10"/>
      <c r="P94" s="10"/>
      <c r="Q94" s="72"/>
      <c r="R94" s="72"/>
      <c r="S94" s="71"/>
    </row>
    <row r="95" spans="2:19" ht="15" customHeight="1" x14ac:dyDescent="0.3">
      <c r="B95" s="114" t="s">
        <v>414</v>
      </c>
      <c r="C95" s="89">
        <v>145590</v>
      </c>
      <c r="D95" s="9">
        <v>29492</v>
      </c>
      <c r="E95" s="153">
        <v>138799</v>
      </c>
      <c r="F95" s="90">
        <v>3166</v>
      </c>
      <c r="G95" s="89">
        <v>120598</v>
      </c>
      <c r="H95" s="90">
        <v>11471998170</v>
      </c>
      <c r="I95" s="89">
        <v>21770</v>
      </c>
      <c r="J95" s="90">
        <v>1155896235</v>
      </c>
      <c r="K95" s="89">
        <v>20239</v>
      </c>
      <c r="L95" s="90">
        <v>10379890707</v>
      </c>
      <c r="M95" s="89">
        <v>96575</v>
      </c>
      <c r="N95" s="90">
        <v>6943538781</v>
      </c>
      <c r="O95" s="10"/>
      <c r="P95" s="10"/>
      <c r="Q95" s="72"/>
      <c r="R95" s="72"/>
      <c r="S95" s="71"/>
    </row>
    <row r="96" spans="2:19" ht="15" customHeight="1" x14ac:dyDescent="0.3">
      <c r="B96" s="114" t="s">
        <v>430</v>
      </c>
      <c r="C96" s="89">
        <v>146882</v>
      </c>
      <c r="D96" s="9">
        <v>28856</v>
      </c>
      <c r="E96" s="153">
        <v>142590</v>
      </c>
      <c r="F96" s="90">
        <v>3161</v>
      </c>
      <c r="G96" s="89">
        <v>127144</v>
      </c>
      <c r="H96" s="90">
        <v>11865336407</v>
      </c>
      <c r="I96" s="89">
        <v>21301</v>
      </c>
      <c r="J96" s="90">
        <v>1245491636</v>
      </c>
      <c r="K96" s="89">
        <v>19335</v>
      </c>
      <c r="L96" s="90">
        <v>9865709988</v>
      </c>
      <c r="M96" s="89">
        <v>102538</v>
      </c>
      <c r="N96" s="90">
        <v>7477281654</v>
      </c>
      <c r="O96" s="10"/>
      <c r="P96" s="10"/>
      <c r="Q96" s="72"/>
      <c r="R96" s="72"/>
      <c r="S96" s="71"/>
    </row>
    <row r="97" spans="2:19" ht="15" customHeight="1" x14ac:dyDescent="0.3">
      <c r="B97" s="114" t="s">
        <v>447</v>
      </c>
      <c r="C97" s="89">
        <v>145845</v>
      </c>
      <c r="D97" s="9">
        <v>29537</v>
      </c>
      <c r="E97" s="153">
        <v>146123</v>
      </c>
      <c r="F97" s="90">
        <v>3182</v>
      </c>
      <c r="G97" s="89">
        <v>130557</v>
      </c>
      <c r="H97" s="90">
        <v>11949695540</v>
      </c>
      <c r="I97" s="89">
        <v>21483</v>
      </c>
      <c r="J97" s="90">
        <v>1202538063</v>
      </c>
      <c r="K97" s="89">
        <v>20925</v>
      </c>
      <c r="L97" s="90">
        <v>10304932709</v>
      </c>
      <c r="M97" s="89">
        <v>104903</v>
      </c>
      <c r="N97" s="90">
        <v>7382100793</v>
      </c>
      <c r="O97" s="71"/>
      <c r="P97" s="71"/>
      <c r="Q97" s="72"/>
      <c r="R97" s="72"/>
      <c r="S97" s="71"/>
    </row>
    <row r="98" spans="2:19" ht="15" customHeight="1" x14ac:dyDescent="0.3">
      <c r="B98" s="114" t="s">
        <v>486</v>
      </c>
      <c r="C98" s="89">
        <v>141005</v>
      </c>
      <c r="D98" s="9">
        <v>29349</v>
      </c>
      <c r="E98" s="153">
        <v>148552</v>
      </c>
      <c r="F98" s="90">
        <v>3038</v>
      </c>
      <c r="G98" s="89">
        <v>110122</v>
      </c>
      <c r="H98" s="90">
        <v>11107134841</v>
      </c>
      <c r="I98" s="89">
        <v>19508</v>
      </c>
      <c r="J98" s="90">
        <v>1012588769</v>
      </c>
      <c r="K98" s="89">
        <v>18562</v>
      </c>
      <c r="L98" s="90">
        <v>9183967344</v>
      </c>
      <c r="M98" s="89">
        <v>96430</v>
      </c>
      <c r="N98" s="90">
        <v>7178555564</v>
      </c>
      <c r="O98" s="71"/>
      <c r="P98" s="71"/>
      <c r="Q98" s="72"/>
      <c r="R98" s="72"/>
      <c r="S98" s="71"/>
    </row>
    <row r="99" spans="2:19" ht="15" customHeight="1" x14ac:dyDescent="0.3">
      <c r="B99" s="114" t="s">
        <v>487</v>
      </c>
      <c r="C99" s="89">
        <v>141652</v>
      </c>
      <c r="D99" s="9">
        <v>25706</v>
      </c>
      <c r="E99" s="153">
        <v>150646</v>
      </c>
      <c r="F99" s="90">
        <v>3064</v>
      </c>
      <c r="G99" s="89">
        <v>117807</v>
      </c>
      <c r="H99" s="90">
        <v>14419930288</v>
      </c>
      <c r="I99" s="89">
        <v>21029</v>
      </c>
      <c r="J99" s="90">
        <v>1255446876</v>
      </c>
      <c r="K99" s="89">
        <v>19252</v>
      </c>
      <c r="L99" s="90">
        <v>10036864170</v>
      </c>
      <c r="M99" s="89">
        <v>105853</v>
      </c>
      <c r="N99" s="90">
        <v>8793257160</v>
      </c>
      <c r="O99" s="71"/>
      <c r="P99" s="71"/>
      <c r="Q99" s="72"/>
      <c r="R99" s="72"/>
      <c r="S99" s="71"/>
    </row>
    <row r="100" spans="2:19" ht="15" customHeight="1" x14ac:dyDescent="0.3">
      <c r="B100" s="114" t="s">
        <v>488</v>
      </c>
      <c r="C100" s="89">
        <v>142673</v>
      </c>
      <c r="D100" s="9">
        <v>25563</v>
      </c>
      <c r="E100" s="153">
        <v>153783</v>
      </c>
      <c r="F100" s="90">
        <v>3087</v>
      </c>
      <c r="G100" s="89">
        <v>107509</v>
      </c>
      <c r="H100" s="90">
        <v>11515281639</v>
      </c>
      <c r="I100" s="89">
        <v>17907</v>
      </c>
      <c r="J100" s="90">
        <v>1133449128</v>
      </c>
      <c r="K100" s="89">
        <v>17835</v>
      </c>
      <c r="L100" s="90">
        <v>8740901276</v>
      </c>
      <c r="M100" s="89">
        <v>98983</v>
      </c>
      <c r="N100" s="90">
        <v>7577844412</v>
      </c>
      <c r="O100" s="71"/>
      <c r="P100" s="71"/>
      <c r="Q100" s="72"/>
      <c r="R100" s="72"/>
      <c r="S100" s="71"/>
    </row>
    <row r="101" spans="2:19" ht="15" customHeight="1" x14ac:dyDescent="0.3">
      <c r="B101" s="114" t="s">
        <v>489</v>
      </c>
      <c r="C101" s="89">
        <v>143067</v>
      </c>
      <c r="D101" s="9">
        <v>24985</v>
      </c>
      <c r="E101" s="153">
        <v>157690</v>
      </c>
      <c r="F101" s="90">
        <v>3095</v>
      </c>
      <c r="G101" s="89">
        <v>108578</v>
      </c>
      <c r="H101" s="90">
        <v>11213042081</v>
      </c>
      <c r="I101" s="89">
        <v>17455</v>
      </c>
      <c r="J101" s="90">
        <v>1015192152</v>
      </c>
      <c r="K101" s="89">
        <v>17803</v>
      </c>
      <c r="L101" s="90">
        <v>8207814826</v>
      </c>
      <c r="M101" s="89">
        <v>95919</v>
      </c>
      <c r="N101" s="90">
        <v>7209133708</v>
      </c>
      <c r="O101" s="71"/>
      <c r="P101" s="71"/>
      <c r="Q101" s="72"/>
      <c r="R101" s="72"/>
      <c r="S101" s="71"/>
    </row>
    <row r="102" spans="2:19" ht="15" customHeight="1" x14ac:dyDescent="0.3">
      <c r="B102" s="114" t="s">
        <v>490</v>
      </c>
      <c r="C102" s="89">
        <v>144644</v>
      </c>
      <c r="D102" s="9">
        <v>24748</v>
      </c>
      <c r="E102" s="153">
        <v>160714</v>
      </c>
      <c r="F102" s="90">
        <v>3068</v>
      </c>
      <c r="G102" s="89">
        <v>126061</v>
      </c>
      <c r="H102" s="90">
        <v>12586386818</v>
      </c>
      <c r="I102" s="89">
        <v>19566</v>
      </c>
      <c r="J102" s="90">
        <v>1218155534</v>
      </c>
      <c r="K102" s="89">
        <v>20808</v>
      </c>
      <c r="L102" s="90">
        <v>10078385662</v>
      </c>
      <c r="M102" s="89">
        <v>109878</v>
      </c>
      <c r="N102" s="90">
        <v>8230964000</v>
      </c>
      <c r="O102" s="71"/>
      <c r="P102" s="71"/>
      <c r="Q102" s="72"/>
      <c r="R102" s="72"/>
      <c r="S102" s="71"/>
    </row>
    <row r="103" spans="2:19" ht="15" customHeight="1" x14ac:dyDescent="0.3">
      <c r="B103" s="114" t="s">
        <v>496</v>
      </c>
      <c r="C103" s="89">
        <v>145437</v>
      </c>
      <c r="D103" s="9">
        <v>24762</v>
      </c>
      <c r="E103" s="153">
        <v>163302</v>
      </c>
      <c r="F103" s="90">
        <v>3075</v>
      </c>
      <c r="G103" s="89">
        <v>112355</v>
      </c>
      <c r="H103" s="90">
        <v>11109272508</v>
      </c>
      <c r="I103" s="89">
        <v>20036</v>
      </c>
      <c r="J103" s="90">
        <v>1174185363</v>
      </c>
      <c r="K103" s="89">
        <v>19389</v>
      </c>
      <c r="L103" s="90">
        <v>9024625874</v>
      </c>
      <c r="M103" s="89">
        <v>99226</v>
      </c>
      <c r="N103" s="90">
        <v>7578842490</v>
      </c>
      <c r="O103" s="71"/>
      <c r="P103" s="71"/>
      <c r="Q103" s="72"/>
      <c r="R103" s="72"/>
      <c r="S103" s="71"/>
    </row>
    <row r="104" spans="2:19" ht="15" customHeight="1" x14ac:dyDescent="0.3">
      <c r="B104" s="92" t="s">
        <v>457</v>
      </c>
    </row>
    <row r="105" spans="2:19" ht="15" customHeight="1" x14ac:dyDescent="0.3">
      <c r="B105" s="92" t="s">
        <v>485</v>
      </c>
    </row>
    <row r="106" spans="2:19" ht="15" customHeight="1" x14ac:dyDescent="0.3">
      <c r="B106" s="92" t="s">
        <v>484</v>
      </c>
    </row>
    <row r="107" spans="2:19" ht="15" customHeight="1" x14ac:dyDescent="0.3">
      <c r="B107" s="92" t="s">
        <v>483</v>
      </c>
    </row>
    <row r="108" spans="2:19" ht="15" customHeight="1" x14ac:dyDescent="0.3">
      <c r="B108" s="92"/>
    </row>
    <row r="109" spans="2:19" ht="15" customHeight="1" x14ac:dyDescent="0.3">
      <c r="B109" s="92" t="s">
        <v>281</v>
      </c>
    </row>
    <row r="111" spans="2:19" ht="15" customHeight="1" x14ac:dyDescent="0.3">
      <c r="C111" s="110"/>
      <c r="D111" s="110"/>
      <c r="E111" s="110"/>
      <c r="F111" s="110"/>
      <c r="G111" s="71"/>
      <c r="I111" s="54"/>
      <c r="J111" s="54"/>
      <c r="K111" s="54"/>
      <c r="L111" s="54"/>
      <c r="M111" s="54"/>
      <c r="N111" s="54"/>
    </row>
    <row r="112" spans="2:19" ht="15" customHeight="1" x14ac:dyDescent="0.3">
      <c r="I112" s="54"/>
      <c r="J112" s="54"/>
      <c r="K112" s="54"/>
      <c r="L112" s="54"/>
      <c r="M112" s="54"/>
      <c r="N112" s="54"/>
    </row>
    <row r="114" spans="9:14" ht="15" customHeight="1" x14ac:dyDescent="0.3">
      <c r="I114" s="111"/>
      <c r="J114" s="111"/>
      <c r="K114" s="111"/>
      <c r="L114" s="111"/>
      <c r="M114" s="111"/>
      <c r="N114" s="111"/>
    </row>
    <row r="116" spans="9:14" ht="15" customHeight="1" x14ac:dyDescent="0.3">
      <c r="I116" s="54"/>
      <c r="J116" s="54"/>
      <c r="K116" s="54"/>
      <c r="L116" s="54"/>
      <c r="M116" s="54"/>
      <c r="N116" s="54"/>
    </row>
    <row r="117" spans="9:14" ht="15" customHeight="1" x14ac:dyDescent="0.3">
      <c r="I117" s="54"/>
      <c r="J117" s="54"/>
      <c r="K117" s="54"/>
      <c r="L117" s="54"/>
      <c r="M117" s="54"/>
      <c r="N117" s="54"/>
    </row>
    <row r="119" spans="9:14" ht="15" customHeight="1" x14ac:dyDescent="0.3">
      <c r="I119" s="111"/>
      <c r="J119" s="111"/>
      <c r="K119" s="111"/>
      <c r="L119" s="111"/>
      <c r="M119" s="111"/>
      <c r="N119" s="111"/>
    </row>
  </sheetData>
  <mergeCells count="6">
    <mergeCell ref="M2:N2"/>
    <mergeCell ref="I2:J2"/>
    <mergeCell ref="K2:L2"/>
    <mergeCell ref="A1:A3"/>
    <mergeCell ref="C2:F2"/>
    <mergeCell ref="G2:H2"/>
  </mergeCells>
  <phoneticPr fontId="39" type="noConversion"/>
  <hyperlinks>
    <hyperlink ref="A1:A3" location="Indice!A1" display="Indice" xr:uid="{00000000-0004-0000-1600-000000000000}"/>
  </hyperlinks>
  <printOptions horizontalCentered="1" verticalCentered="1"/>
  <pageMargins left="0.19685039370078741" right="0.19685039370078741" top="0.19685039370078741" bottom="0.19685039370078741" header="0.19685039370078741" footer="0.19685039370078741"/>
  <pageSetup paperSize="119" scale="60" orientation="portrait" r:id="rId1"/>
  <headerFooter>
    <oddHeader>&amp;C&amp;F</oddHeader>
    <oddFooter>&amp;R&amp;A</oddFoot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EE494E-21CB-4706-AEA3-14830E9428C1}">
  <sheetPr codeName="Hoja40">
    <pageSetUpPr fitToPage="1"/>
  </sheetPr>
  <dimension ref="A1:P45"/>
  <sheetViews>
    <sheetView showGridLines="0" zoomScaleNormal="100" workbookViewId="0">
      <pane xSplit="2" ySplit="4" topLeftCell="C23" activePane="bottomRight" state="frozen"/>
      <selection activeCell="N88" sqref="N88"/>
      <selection pane="topRight" activeCell="N88" sqref="N88"/>
      <selection pane="bottomLeft" activeCell="N88" sqref="N88"/>
      <selection pane="bottomRight" activeCell="G37" sqref="G37"/>
    </sheetView>
  </sheetViews>
  <sheetFormatPr baseColWidth="10" defaultColWidth="8.88671875" defaultRowHeight="15" customHeight="1" x14ac:dyDescent="0.3"/>
  <cols>
    <col min="1" max="1" width="8.5546875" style="79" customWidth="1"/>
    <col min="2" max="2" width="55.6640625" style="72" customWidth="1"/>
    <col min="3" max="3" width="24.109375" style="71" customWidth="1"/>
    <col min="4" max="4" width="24.33203125" style="71" customWidth="1"/>
    <col min="5" max="5" width="24.109375" style="71" customWidth="1"/>
    <col min="6" max="6" width="24.33203125" style="71" customWidth="1"/>
    <col min="7" max="7" width="24.109375" style="71" customWidth="1"/>
    <col min="8" max="8" width="24.33203125" style="71" customWidth="1"/>
    <col min="9" max="9" width="24.109375" style="71" customWidth="1"/>
    <col min="10" max="16" width="24.33203125" style="71" customWidth="1"/>
    <col min="17" max="16384" width="8.88671875" style="72"/>
  </cols>
  <sheetData>
    <row r="1" spans="1:16" ht="50.1" customHeight="1" thickBot="1" x14ac:dyDescent="0.35">
      <c r="A1" s="284" t="s">
        <v>170</v>
      </c>
      <c r="B1" s="70" t="s">
        <v>465</v>
      </c>
    </row>
    <row r="2" spans="1:16" ht="27.6" customHeight="1" thickBot="1" x14ac:dyDescent="0.35">
      <c r="A2" s="284"/>
      <c r="B2" s="354" t="s">
        <v>90</v>
      </c>
      <c r="C2" s="349" t="s">
        <v>455</v>
      </c>
      <c r="D2" s="350"/>
      <c r="E2" s="350"/>
      <c r="F2" s="350"/>
      <c r="G2" s="350"/>
      <c r="H2" s="350"/>
      <c r="I2" s="350"/>
      <c r="J2" s="350"/>
      <c r="K2" s="349" t="s">
        <v>456</v>
      </c>
      <c r="L2" s="350"/>
      <c r="M2" s="350"/>
      <c r="N2" s="350"/>
      <c r="O2" s="350"/>
      <c r="P2" s="351"/>
    </row>
    <row r="3" spans="1:16" ht="20.100000000000001" customHeight="1" x14ac:dyDescent="0.3">
      <c r="A3" s="284"/>
      <c r="B3" s="355"/>
      <c r="C3" s="352" t="s">
        <v>451</v>
      </c>
      <c r="D3" s="353"/>
      <c r="E3" s="352" t="s">
        <v>362</v>
      </c>
      <c r="F3" s="353"/>
      <c r="G3" s="352" t="s">
        <v>452</v>
      </c>
      <c r="H3" s="353"/>
      <c r="I3" s="352" t="s">
        <v>448</v>
      </c>
      <c r="J3" s="353"/>
      <c r="K3" s="352" t="s">
        <v>453</v>
      </c>
      <c r="L3" s="353"/>
      <c r="M3" s="352" t="s">
        <v>362</v>
      </c>
      <c r="N3" s="353"/>
      <c r="O3" s="352" t="s">
        <v>454</v>
      </c>
      <c r="P3" s="353"/>
    </row>
    <row r="4" spans="1:16" ht="22.5" customHeight="1" x14ac:dyDescent="0.3">
      <c r="A4" s="284"/>
      <c r="B4" s="216" t="s">
        <v>2</v>
      </c>
      <c r="C4" s="217" t="s">
        <v>1</v>
      </c>
      <c r="D4" s="77" t="s">
        <v>110</v>
      </c>
      <c r="E4" s="75" t="s">
        <v>1</v>
      </c>
      <c r="F4" s="77" t="s">
        <v>110</v>
      </c>
      <c r="G4" s="75" t="s">
        <v>1</v>
      </c>
      <c r="H4" s="77" t="s">
        <v>110</v>
      </c>
      <c r="I4" s="75" t="s">
        <v>1</v>
      </c>
      <c r="J4" s="77" t="s">
        <v>110</v>
      </c>
      <c r="K4" s="75" t="s">
        <v>1</v>
      </c>
      <c r="L4" s="77" t="s">
        <v>110</v>
      </c>
      <c r="M4" s="75" t="s">
        <v>1</v>
      </c>
      <c r="N4" s="77" t="s">
        <v>110</v>
      </c>
      <c r="O4" s="75" t="s">
        <v>1</v>
      </c>
      <c r="P4" s="77" t="s">
        <v>110</v>
      </c>
    </row>
    <row r="5" spans="1:16" ht="15" customHeight="1" x14ac:dyDescent="0.3">
      <c r="B5" s="142" t="s">
        <v>343</v>
      </c>
      <c r="C5" s="245">
        <v>82948</v>
      </c>
      <c r="D5" s="246">
        <v>7915950538</v>
      </c>
      <c r="E5" s="244">
        <v>50730</v>
      </c>
      <c r="F5" s="246">
        <v>3724660107</v>
      </c>
      <c r="G5" s="244">
        <v>2544</v>
      </c>
      <c r="H5" s="82">
        <v>325189752</v>
      </c>
      <c r="I5" s="244">
        <v>90679</v>
      </c>
      <c r="J5" s="82">
        <v>10465749809</v>
      </c>
      <c r="K5" s="82">
        <v>39032</v>
      </c>
      <c r="L5" s="82">
        <v>2733206042</v>
      </c>
      <c r="M5" s="82">
        <v>9923</v>
      </c>
      <c r="N5" s="82">
        <v>827789271</v>
      </c>
      <c r="O5" s="82">
        <v>143</v>
      </c>
      <c r="P5" s="82">
        <v>54116839</v>
      </c>
    </row>
    <row r="6" spans="1:16" ht="15" customHeight="1" x14ac:dyDescent="0.3">
      <c r="B6" s="142" t="s">
        <v>344</v>
      </c>
      <c r="C6" s="245">
        <v>74836</v>
      </c>
      <c r="D6" s="246">
        <v>6680002404</v>
      </c>
      <c r="E6" s="244">
        <v>51948</v>
      </c>
      <c r="F6" s="246">
        <v>3507886006</v>
      </c>
      <c r="G6" s="244">
        <v>2364</v>
      </c>
      <c r="H6" s="82">
        <v>285586270</v>
      </c>
      <c r="I6" s="244">
        <v>76898</v>
      </c>
      <c r="J6" s="82">
        <v>7605147813</v>
      </c>
      <c r="K6" s="82">
        <v>40021</v>
      </c>
      <c r="L6" s="82">
        <v>2670048889</v>
      </c>
      <c r="M6" s="82">
        <v>9994</v>
      </c>
      <c r="N6" s="82">
        <v>776379034</v>
      </c>
      <c r="O6" s="82">
        <v>164</v>
      </c>
      <c r="P6" s="82">
        <v>82716166</v>
      </c>
    </row>
    <row r="7" spans="1:16" ht="15" customHeight="1" x14ac:dyDescent="0.3">
      <c r="B7" s="142" t="s">
        <v>345</v>
      </c>
      <c r="C7" s="245">
        <v>78531</v>
      </c>
      <c r="D7" s="246">
        <v>6907910983</v>
      </c>
      <c r="E7" s="244">
        <v>52315</v>
      </c>
      <c r="F7" s="246">
        <v>3445649946</v>
      </c>
      <c r="G7" s="244">
        <v>2069</v>
      </c>
      <c r="H7" s="82">
        <v>236763800</v>
      </c>
      <c r="I7" s="244">
        <v>49551</v>
      </c>
      <c r="J7" s="82">
        <v>3508379736</v>
      </c>
      <c r="K7" s="82">
        <v>36485</v>
      </c>
      <c r="L7" s="82">
        <v>2451585998</v>
      </c>
      <c r="M7" s="82">
        <v>8820</v>
      </c>
      <c r="N7" s="82">
        <v>715751241</v>
      </c>
      <c r="O7" s="82">
        <v>110</v>
      </c>
      <c r="P7" s="82">
        <v>35050458</v>
      </c>
    </row>
    <row r="8" spans="1:16" ht="15" customHeight="1" x14ac:dyDescent="0.3">
      <c r="B8" s="142" t="s">
        <v>346</v>
      </c>
      <c r="C8" s="245">
        <v>87295</v>
      </c>
      <c r="D8" s="246">
        <v>7612023335</v>
      </c>
      <c r="E8" s="244">
        <v>61036</v>
      </c>
      <c r="F8" s="246">
        <v>4063186399</v>
      </c>
      <c r="G8" s="244">
        <v>2091</v>
      </c>
      <c r="H8" s="82">
        <v>217058534</v>
      </c>
      <c r="I8" s="244">
        <v>56402</v>
      </c>
      <c r="J8" s="82">
        <v>3823739936</v>
      </c>
      <c r="K8" s="82">
        <v>41797</v>
      </c>
      <c r="L8" s="82">
        <v>2694413357</v>
      </c>
      <c r="M8" s="82">
        <v>10100</v>
      </c>
      <c r="N8" s="82">
        <v>860643954</v>
      </c>
      <c r="O8" s="82">
        <v>155</v>
      </c>
      <c r="P8" s="82">
        <v>55343919</v>
      </c>
    </row>
    <row r="9" spans="1:16" ht="15" customHeight="1" x14ac:dyDescent="0.3">
      <c r="B9" s="142" t="s">
        <v>347</v>
      </c>
      <c r="C9" s="245">
        <v>80716</v>
      </c>
      <c r="D9" s="246">
        <v>7203574737</v>
      </c>
      <c r="E9" s="244">
        <v>58053</v>
      </c>
      <c r="F9" s="246">
        <v>3905447630</v>
      </c>
      <c r="G9" s="244">
        <v>1994</v>
      </c>
      <c r="H9" s="82">
        <v>238293893</v>
      </c>
      <c r="I9" s="244">
        <v>56167</v>
      </c>
      <c r="J9" s="82">
        <v>4499663418</v>
      </c>
      <c r="K9" s="82">
        <v>37733</v>
      </c>
      <c r="L9" s="82">
        <v>2386795190</v>
      </c>
      <c r="M9" s="82">
        <v>9670</v>
      </c>
      <c r="N9" s="82">
        <v>841373331</v>
      </c>
      <c r="O9" s="82">
        <v>158</v>
      </c>
      <c r="P9" s="82">
        <v>51299526</v>
      </c>
    </row>
    <row r="10" spans="1:16" ht="15" customHeight="1" x14ac:dyDescent="0.3">
      <c r="B10" s="142" t="s">
        <v>348</v>
      </c>
      <c r="C10" s="245">
        <v>76732</v>
      </c>
      <c r="D10" s="246">
        <v>6894171115</v>
      </c>
      <c r="E10" s="244">
        <v>57878</v>
      </c>
      <c r="F10" s="246">
        <v>3668907801</v>
      </c>
      <c r="G10" s="244">
        <v>1867</v>
      </c>
      <c r="H10" s="82">
        <v>217267549</v>
      </c>
      <c r="I10" s="244">
        <v>53548</v>
      </c>
      <c r="J10" s="82">
        <v>4046690916</v>
      </c>
      <c r="K10" s="82">
        <v>33096</v>
      </c>
      <c r="L10" s="82">
        <v>2125364420</v>
      </c>
      <c r="M10" s="82">
        <v>9490</v>
      </c>
      <c r="N10" s="82">
        <v>807750727</v>
      </c>
      <c r="O10" s="82">
        <v>146</v>
      </c>
      <c r="P10" s="82">
        <v>58764404</v>
      </c>
    </row>
    <row r="11" spans="1:16" ht="15" customHeight="1" x14ac:dyDescent="0.3">
      <c r="B11" s="142" t="s">
        <v>349</v>
      </c>
      <c r="C11" s="245">
        <v>87126</v>
      </c>
      <c r="D11" s="246">
        <v>7876892748</v>
      </c>
      <c r="E11" s="244">
        <v>64188</v>
      </c>
      <c r="F11" s="246">
        <v>4086031974</v>
      </c>
      <c r="G11" s="244">
        <v>1641</v>
      </c>
      <c r="H11" s="82">
        <v>257750840</v>
      </c>
      <c r="I11" s="244">
        <v>47530</v>
      </c>
      <c r="J11" s="82">
        <v>4061352727</v>
      </c>
      <c r="K11" s="82">
        <v>19368</v>
      </c>
      <c r="L11" s="82">
        <v>1110419621</v>
      </c>
      <c r="M11" s="82">
        <v>12500</v>
      </c>
      <c r="N11" s="82">
        <v>1005435902</v>
      </c>
      <c r="O11" s="82">
        <v>74</v>
      </c>
      <c r="P11" s="82">
        <v>16632328</v>
      </c>
    </row>
    <row r="12" spans="1:16" ht="15" customHeight="1" x14ac:dyDescent="0.3">
      <c r="B12" s="142" t="s">
        <v>350</v>
      </c>
      <c r="C12" s="245">
        <v>81925</v>
      </c>
      <c r="D12" s="246">
        <v>7288439694</v>
      </c>
      <c r="E12" s="244">
        <v>67953</v>
      </c>
      <c r="F12" s="246">
        <v>4077891625</v>
      </c>
      <c r="G12" s="244">
        <v>1775</v>
      </c>
      <c r="H12" s="82">
        <v>183331816</v>
      </c>
      <c r="I12" s="244">
        <v>50395</v>
      </c>
      <c r="J12" s="82">
        <v>3980999719</v>
      </c>
      <c r="K12" s="82">
        <v>18437</v>
      </c>
      <c r="L12" s="82">
        <v>994505363</v>
      </c>
      <c r="M12" s="82">
        <v>11804</v>
      </c>
      <c r="N12" s="82">
        <v>872478875</v>
      </c>
      <c r="O12" s="82">
        <v>74</v>
      </c>
      <c r="P12" s="82">
        <v>18613174</v>
      </c>
    </row>
    <row r="13" spans="1:16" ht="15" customHeight="1" x14ac:dyDescent="0.3">
      <c r="B13" s="142" t="s">
        <v>351</v>
      </c>
      <c r="C13" s="245">
        <v>79586</v>
      </c>
      <c r="D13" s="246">
        <v>7089313776</v>
      </c>
      <c r="E13" s="244">
        <v>66555</v>
      </c>
      <c r="F13" s="246">
        <v>3971638560</v>
      </c>
      <c r="G13" s="244">
        <v>1727</v>
      </c>
      <c r="H13" s="82">
        <v>197517269</v>
      </c>
      <c r="I13" s="244">
        <v>47851</v>
      </c>
      <c r="J13" s="82">
        <v>3529597078</v>
      </c>
      <c r="K13" s="82">
        <v>17762</v>
      </c>
      <c r="L13" s="82">
        <v>979988744</v>
      </c>
      <c r="M13" s="82">
        <v>11951</v>
      </c>
      <c r="N13" s="82">
        <v>900970114</v>
      </c>
      <c r="O13" s="82">
        <v>91</v>
      </c>
      <c r="P13" s="82">
        <v>18563380</v>
      </c>
    </row>
    <row r="14" spans="1:16" ht="15" customHeight="1" x14ac:dyDescent="0.3">
      <c r="B14" s="142" t="s">
        <v>356</v>
      </c>
      <c r="C14" s="245">
        <v>85688</v>
      </c>
      <c r="D14" s="246">
        <v>8027553208</v>
      </c>
      <c r="E14" s="244">
        <v>79151</v>
      </c>
      <c r="F14" s="246">
        <v>4921703601</v>
      </c>
      <c r="G14" s="244">
        <v>2058</v>
      </c>
      <c r="H14" s="82">
        <v>194596787</v>
      </c>
      <c r="I14" s="244">
        <v>53181</v>
      </c>
      <c r="J14" s="82">
        <v>3808474926</v>
      </c>
      <c r="K14" s="82">
        <v>21818</v>
      </c>
      <c r="L14" s="82">
        <v>1161179704</v>
      </c>
      <c r="M14" s="82">
        <v>14016</v>
      </c>
      <c r="N14" s="82">
        <v>1093096384</v>
      </c>
      <c r="O14" s="82">
        <v>96</v>
      </c>
      <c r="P14" s="82">
        <v>20165354</v>
      </c>
    </row>
    <row r="15" spans="1:16" ht="15" customHeight="1" x14ac:dyDescent="0.3">
      <c r="B15" s="142" t="s">
        <v>360</v>
      </c>
      <c r="C15" s="245">
        <v>73572</v>
      </c>
      <c r="D15" s="246">
        <v>6838169237</v>
      </c>
      <c r="E15" s="244">
        <v>70389</v>
      </c>
      <c r="F15" s="246">
        <v>4370766584</v>
      </c>
      <c r="G15" s="244">
        <v>1513</v>
      </c>
      <c r="H15" s="82">
        <v>190878715</v>
      </c>
      <c r="I15" s="244">
        <v>44944</v>
      </c>
      <c r="J15" s="82">
        <v>3603706328</v>
      </c>
      <c r="K15" s="82">
        <v>19911</v>
      </c>
      <c r="L15" s="82">
        <v>1050238034</v>
      </c>
      <c r="M15" s="82">
        <v>12170</v>
      </c>
      <c r="N15" s="82">
        <v>1008263065</v>
      </c>
      <c r="O15" s="82">
        <v>80</v>
      </c>
      <c r="P15" s="82">
        <v>14870214</v>
      </c>
    </row>
    <row r="16" spans="1:16" ht="15" customHeight="1" x14ac:dyDescent="0.3">
      <c r="B16" s="142" t="s">
        <v>376</v>
      </c>
      <c r="C16" s="245">
        <v>74550</v>
      </c>
      <c r="D16" s="246">
        <v>8274843947</v>
      </c>
      <c r="E16" s="244">
        <v>73095</v>
      </c>
      <c r="F16" s="246">
        <v>5552629936</v>
      </c>
      <c r="G16" s="244">
        <v>1363</v>
      </c>
      <c r="H16" s="82">
        <v>209595964</v>
      </c>
      <c r="I16" s="244">
        <v>51836</v>
      </c>
      <c r="J16" s="82">
        <v>5436695764</v>
      </c>
      <c r="K16" s="82">
        <v>19871</v>
      </c>
      <c r="L16" s="82">
        <v>1080202195</v>
      </c>
      <c r="M16" s="82">
        <v>12764</v>
      </c>
      <c r="N16" s="82">
        <v>1207715906</v>
      </c>
      <c r="O16" s="82">
        <v>93</v>
      </c>
      <c r="P16" s="82">
        <v>24806915</v>
      </c>
    </row>
    <row r="17" spans="2:16" ht="15" customHeight="1" x14ac:dyDescent="0.3">
      <c r="B17" s="142" t="s">
        <v>377</v>
      </c>
      <c r="C17" s="245">
        <v>61521</v>
      </c>
      <c r="D17" s="246">
        <v>6416867712</v>
      </c>
      <c r="E17" s="244">
        <v>70454</v>
      </c>
      <c r="F17" s="246">
        <v>4790454597</v>
      </c>
      <c r="G17" s="244">
        <v>1423</v>
      </c>
      <c r="H17" s="82">
        <v>274511487</v>
      </c>
      <c r="I17" s="244">
        <v>51355</v>
      </c>
      <c r="J17" s="82">
        <v>4425466046</v>
      </c>
      <c r="K17" s="82">
        <v>17164</v>
      </c>
      <c r="L17" s="82">
        <v>949483759</v>
      </c>
      <c r="M17" s="82">
        <v>12410</v>
      </c>
      <c r="N17" s="82">
        <v>1048697969</v>
      </c>
      <c r="O17" s="82">
        <v>99</v>
      </c>
      <c r="P17" s="82">
        <v>18878712</v>
      </c>
    </row>
    <row r="18" spans="2:16" ht="15" customHeight="1" x14ac:dyDescent="0.3">
      <c r="B18" s="142" t="s">
        <v>399</v>
      </c>
      <c r="C18" s="245">
        <v>54621</v>
      </c>
      <c r="D18" s="246">
        <v>5905697776</v>
      </c>
      <c r="E18" s="244">
        <v>69782</v>
      </c>
      <c r="F18" s="246">
        <v>4740636686</v>
      </c>
      <c r="G18" s="244">
        <v>1699</v>
      </c>
      <c r="H18" s="82">
        <v>271766536</v>
      </c>
      <c r="I18" s="244">
        <v>54401</v>
      </c>
      <c r="J18" s="82">
        <v>4374953351</v>
      </c>
      <c r="K18" s="82">
        <v>16752</v>
      </c>
      <c r="L18" s="82">
        <v>936309770</v>
      </c>
      <c r="M18" s="82">
        <v>11802</v>
      </c>
      <c r="N18" s="82">
        <v>979813088</v>
      </c>
      <c r="O18" s="82">
        <v>89</v>
      </c>
      <c r="P18" s="82">
        <v>24776451</v>
      </c>
    </row>
    <row r="19" spans="2:16" ht="15" customHeight="1" x14ac:dyDescent="0.3">
      <c r="B19" s="142" t="s">
        <v>400</v>
      </c>
      <c r="C19" s="245">
        <v>55037</v>
      </c>
      <c r="D19" s="246">
        <v>6342659573</v>
      </c>
      <c r="E19" s="244">
        <v>84497</v>
      </c>
      <c r="F19" s="246">
        <v>5856521775</v>
      </c>
      <c r="G19" s="244">
        <v>2537</v>
      </c>
      <c r="H19" s="82">
        <v>343317535</v>
      </c>
      <c r="I19" s="244">
        <v>70476</v>
      </c>
      <c r="J19" s="82">
        <v>5220517535</v>
      </c>
      <c r="K19" s="82">
        <v>19616</v>
      </c>
      <c r="L19" s="82">
        <v>1075945529</v>
      </c>
      <c r="M19" s="82">
        <v>13525</v>
      </c>
      <c r="N19" s="82">
        <v>1143633329</v>
      </c>
      <c r="O19" s="82">
        <v>96</v>
      </c>
      <c r="P19" s="82">
        <v>16085934</v>
      </c>
    </row>
    <row r="20" spans="2:16" ht="15" customHeight="1" x14ac:dyDescent="0.3">
      <c r="B20" s="142" t="s">
        <v>401</v>
      </c>
      <c r="C20" s="245">
        <v>44638</v>
      </c>
      <c r="D20" s="246">
        <v>5166755224</v>
      </c>
      <c r="E20" s="244">
        <v>76504</v>
      </c>
      <c r="F20" s="246">
        <v>5269509563</v>
      </c>
      <c r="G20" s="244">
        <v>2369</v>
      </c>
      <c r="H20" s="82">
        <v>247528076</v>
      </c>
      <c r="I20" s="244">
        <v>63840</v>
      </c>
      <c r="J20" s="82">
        <v>5107557185</v>
      </c>
      <c r="K20" s="82">
        <v>21362</v>
      </c>
      <c r="L20" s="82">
        <v>1050467748</v>
      </c>
      <c r="M20" s="82">
        <v>12117</v>
      </c>
      <c r="N20" s="82">
        <v>999883854</v>
      </c>
      <c r="O20" s="82">
        <v>84</v>
      </c>
      <c r="P20" s="82">
        <v>17409624</v>
      </c>
    </row>
    <row r="21" spans="2:16" ht="15" customHeight="1" x14ac:dyDescent="0.3">
      <c r="B21" s="142" t="s">
        <v>404</v>
      </c>
      <c r="C21" s="245">
        <v>44444</v>
      </c>
      <c r="D21" s="246">
        <v>5514249883</v>
      </c>
      <c r="E21" s="244">
        <v>82476</v>
      </c>
      <c r="F21" s="246">
        <v>5852596046</v>
      </c>
      <c r="G21" s="244">
        <v>2377</v>
      </c>
      <c r="H21" s="82">
        <v>313425051</v>
      </c>
      <c r="I21" s="244">
        <v>70312</v>
      </c>
      <c r="J21" s="82">
        <v>5718690016</v>
      </c>
      <c r="K21" s="82">
        <v>21627</v>
      </c>
      <c r="L21" s="82">
        <v>1083050724</v>
      </c>
      <c r="M21" s="82">
        <v>12657</v>
      </c>
      <c r="N21" s="82">
        <v>1080414135</v>
      </c>
      <c r="O21" s="82">
        <v>77</v>
      </c>
      <c r="P21" s="82">
        <v>14677189</v>
      </c>
    </row>
    <row r="22" spans="2:16" ht="15" customHeight="1" x14ac:dyDescent="0.3">
      <c r="B22" s="142" t="s">
        <v>410</v>
      </c>
      <c r="C22" s="245">
        <v>43640</v>
      </c>
      <c r="D22" s="246">
        <v>5576701006</v>
      </c>
      <c r="E22" s="244">
        <v>83053</v>
      </c>
      <c r="F22" s="246">
        <v>6016773487</v>
      </c>
      <c r="G22" s="244">
        <v>2393</v>
      </c>
      <c r="H22" s="82">
        <v>351741429</v>
      </c>
      <c r="I22" s="244">
        <v>72222</v>
      </c>
      <c r="J22" s="82">
        <v>5966740663</v>
      </c>
      <c r="K22" s="82">
        <v>21914</v>
      </c>
      <c r="L22" s="82">
        <v>1099716935</v>
      </c>
      <c r="M22" s="82">
        <v>13659</v>
      </c>
      <c r="N22" s="82">
        <v>1199045090</v>
      </c>
      <c r="O22" s="82">
        <v>100</v>
      </c>
      <c r="P22" s="82">
        <v>24268606</v>
      </c>
    </row>
    <row r="23" spans="2:16" ht="15" customHeight="1" x14ac:dyDescent="0.3">
      <c r="B23" s="142" t="s">
        <v>411</v>
      </c>
      <c r="C23" s="245">
        <v>42891</v>
      </c>
      <c r="D23" s="246">
        <v>5158510263</v>
      </c>
      <c r="E23" s="244">
        <v>88163</v>
      </c>
      <c r="F23" s="246">
        <v>6053673139</v>
      </c>
      <c r="G23" s="244">
        <v>2503</v>
      </c>
      <c r="H23" s="82">
        <v>467943844</v>
      </c>
      <c r="I23" s="244">
        <v>72740</v>
      </c>
      <c r="J23" s="82">
        <v>6452291163</v>
      </c>
      <c r="K23" s="82">
        <v>22424</v>
      </c>
      <c r="L23" s="82">
        <v>1141624349</v>
      </c>
      <c r="M23" s="82">
        <v>13597</v>
      </c>
      <c r="N23" s="82">
        <v>1114015250</v>
      </c>
      <c r="O23" s="82">
        <v>111</v>
      </c>
      <c r="P23" s="82">
        <v>21010711</v>
      </c>
    </row>
    <row r="24" spans="2:16" ht="15" customHeight="1" x14ac:dyDescent="0.3">
      <c r="B24" s="142" t="s">
        <v>414</v>
      </c>
      <c r="C24" s="245">
        <v>38416.5</v>
      </c>
      <c r="D24" s="246">
        <v>4874956378</v>
      </c>
      <c r="E24" s="244">
        <v>83460</v>
      </c>
      <c r="F24" s="246">
        <v>5816986950</v>
      </c>
      <c r="G24" s="244">
        <v>2672</v>
      </c>
      <c r="H24" s="82">
        <v>315486892</v>
      </c>
      <c r="I24" s="244">
        <v>79509.5</v>
      </c>
      <c r="J24" s="82">
        <v>6281554900</v>
      </c>
      <c r="K24" s="82">
        <v>21674</v>
      </c>
      <c r="L24" s="82">
        <v>1135724829</v>
      </c>
      <c r="M24" s="82">
        <v>13115</v>
      </c>
      <c r="N24" s="82">
        <v>1126551831</v>
      </c>
      <c r="O24" s="82">
        <v>96</v>
      </c>
      <c r="P24" s="82">
        <v>20171406</v>
      </c>
    </row>
    <row r="25" spans="2:16" ht="15" customHeight="1" x14ac:dyDescent="0.3">
      <c r="B25" s="142" t="s">
        <v>430</v>
      </c>
      <c r="C25" s="245">
        <v>39562</v>
      </c>
      <c r="D25" s="246">
        <v>5152910788</v>
      </c>
      <c r="E25" s="244">
        <v>88471</v>
      </c>
      <c r="F25" s="246">
        <v>6249666399</v>
      </c>
      <c r="G25" s="244">
        <v>2893</v>
      </c>
      <c r="H25" s="82">
        <v>287553117</v>
      </c>
      <c r="I25" s="244">
        <v>84689</v>
      </c>
      <c r="J25" s="82">
        <v>6424872502</v>
      </c>
      <c r="K25" s="82">
        <v>21216</v>
      </c>
      <c r="L25" s="82">
        <v>1206453800</v>
      </c>
      <c r="M25" s="82">
        <v>14067</v>
      </c>
      <c r="N25" s="82">
        <v>1227615255</v>
      </c>
      <c r="O25" s="82">
        <v>85</v>
      </c>
      <c r="P25" s="82">
        <v>39037836</v>
      </c>
    </row>
    <row r="26" spans="2:16" ht="15" customHeight="1" x14ac:dyDescent="0.3">
      <c r="B26" s="142" t="s">
        <v>447</v>
      </c>
      <c r="C26" s="245">
        <v>39320</v>
      </c>
      <c r="D26" s="246">
        <v>5034454981</v>
      </c>
      <c r="E26" s="244">
        <v>90372</v>
      </c>
      <c r="F26" s="246">
        <v>6182036640</v>
      </c>
      <c r="G26" s="244">
        <v>3526</v>
      </c>
      <c r="H26" s="82">
        <v>308772531</v>
      </c>
      <c r="I26" s="244">
        <v>87711</v>
      </c>
      <c r="J26" s="82">
        <v>6606468028</v>
      </c>
      <c r="K26" s="82">
        <v>21373</v>
      </c>
      <c r="L26" s="82">
        <v>1175186157</v>
      </c>
      <c r="M26" s="82">
        <v>14531</v>
      </c>
      <c r="N26" s="82">
        <v>1200064153</v>
      </c>
      <c r="O26" s="82">
        <v>110</v>
      </c>
      <c r="P26" s="82">
        <v>27351906</v>
      </c>
    </row>
    <row r="27" spans="2:16" ht="15" customHeight="1" x14ac:dyDescent="0.3">
      <c r="B27" s="142" t="s">
        <v>486</v>
      </c>
      <c r="C27" s="245">
        <v>34818</v>
      </c>
      <c r="D27" s="246">
        <v>4550384094</v>
      </c>
      <c r="E27" s="244">
        <v>82797</v>
      </c>
      <c r="F27" s="246">
        <v>5961132420</v>
      </c>
      <c r="G27" s="244">
        <v>3798</v>
      </c>
      <c r="H27" s="82">
        <v>361603105</v>
      </c>
      <c r="I27" s="244">
        <v>71506</v>
      </c>
      <c r="J27" s="82">
        <v>6195147642</v>
      </c>
      <c r="K27" s="82">
        <v>19405</v>
      </c>
      <c r="L27" s="82">
        <v>981012067</v>
      </c>
      <c r="M27" s="82">
        <v>13633</v>
      </c>
      <c r="N27" s="82">
        <v>1217423144</v>
      </c>
      <c r="O27" s="82">
        <v>103</v>
      </c>
      <c r="P27" s="82">
        <v>31576702</v>
      </c>
    </row>
    <row r="28" spans="2:16" ht="15" customHeight="1" x14ac:dyDescent="0.3">
      <c r="B28" s="142" t="s">
        <v>487</v>
      </c>
      <c r="C28" s="245">
        <v>36726</v>
      </c>
      <c r="D28" s="246">
        <v>5468542610</v>
      </c>
      <c r="E28" s="244">
        <v>91213</v>
      </c>
      <c r="F28" s="246">
        <v>7404737543</v>
      </c>
      <c r="G28" s="244">
        <v>5210</v>
      </c>
      <c r="H28" s="82">
        <v>586811900</v>
      </c>
      <c r="I28" s="244">
        <v>75871</v>
      </c>
      <c r="J28" s="82">
        <v>8364575778</v>
      </c>
      <c r="K28" s="82">
        <v>20908</v>
      </c>
      <c r="L28" s="82">
        <v>1219865343</v>
      </c>
      <c r="M28" s="82">
        <v>14640</v>
      </c>
      <c r="N28" s="82">
        <v>1388519617</v>
      </c>
      <c r="O28" s="82">
        <v>121</v>
      </c>
      <c r="P28" s="82">
        <v>35581533</v>
      </c>
    </row>
    <row r="29" spans="2:16" ht="15" customHeight="1" x14ac:dyDescent="0.3">
      <c r="B29" s="142" t="s">
        <v>488</v>
      </c>
      <c r="C29" s="245">
        <v>32532</v>
      </c>
      <c r="D29" s="246">
        <v>4544417346</v>
      </c>
      <c r="E29" s="244">
        <v>84179</v>
      </c>
      <c r="F29" s="246">
        <v>6301889913</v>
      </c>
      <c r="G29" s="244">
        <v>6475</v>
      </c>
      <c r="H29" s="82">
        <v>674881316</v>
      </c>
      <c r="I29" s="244">
        <v>68502</v>
      </c>
      <c r="J29" s="82">
        <v>6295982977</v>
      </c>
      <c r="K29" s="82">
        <v>17770</v>
      </c>
      <c r="L29" s="82">
        <v>1102355115</v>
      </c>
      <c r="M29" s="82">
        <v>14804</v>
      </c>
      <c r="N29" s="82">
        <v>1275954499</v>
      </c>
      <c r="O29" s="82">
        <v>137</v>
      </c>
      <c r="P29" s="82">
        <v>31094013</v>
      </c>
    </row>
    <row r="30" spans="2:16" ht="15" customHeight="1" x14ac:dyDescent="0.3">
      <c r="B30" s="142" t="s">
        <v>489</v>
      </c>
      <c r="C30" s="245">
        <v>30386</v>
      </c>
      <c r="D30" s="246">
        <v>4397983650</v>
      </c>
      <c r="E30" s="244">
        <v>82179</v>
      </c>
      <c r="F30" s="246">
        <v>6010446598</v>
      </c>
      <c r="G30" s="244">
        <v>7751</v>
      </c>
      <c r="H30" s="82">
        <v>759895256</v>
      </c>
      <c r="I30" s="244">
        <v>70441</v>
      </c>
      <c r="J30" s="82">
        <v>6055163175</v>
      </c>
      <c r="K30" s="82">
        <v>17330</v>
      </c>
      <c r="L30" s="82">
        <v>985685791</v>
      </c>
      <c r="M30" s="82">
        <v>13740</v>
      </c>
      <c r="N30" s="82">
        <v>1198687110</v>
      </c>
      <c r="O30" s="82">
        <v>125</v>
      </c>
      <c r="P30" s="82">
        <v>29506361</v>
      </c>
    </row>
    <row r="31" spans="2:16" ht="15" customHeight="1" x14ac:dyDescent="0.3">
      <c r="B31" s="142" t="s">
        <v>490</v>
      </c>
      <c r="C31" s="245">
        <v>31627</v>
      </c>
      <c r="D31" s="246">
        <v>4806977001</v>
      </c>
      <c r="E31" s="244">
        <v>94477</v>
      </c>
      <c r="F31" s="246">
        <v>6880041024</v>
      </c>
      <c r="G31" s="244">
        <v>10872</v>
      </c>
      <c r="H31" s="82">
        <v>953378914</v>
      </c>
      <c r="I31" s="244">
        <v>83562</v>
      </c>
      <c r="J31" s="82">
        <v>6826030903</v>
      </c>
      <c r="K31" s="82">
        <v>19411</v>
      </c>
      <c r="L31" s="82">
        <v>1186335942</v>
      </c>
      <c r="M31" s="82">
        <v>15401</v>
      </c>
      <c r="N31" s="82">
        <v>1350922976</v>
      </c>
      <c r="O31" s="82">
        <v>155</v>
      </c>
      <c r="P31" s="82">
        <v>31819592</v>
      </c>
    </row>
    <row r="32" spans="2:16" ht="15" customHeight="1" x14ac:dyDescent="0.3">
      <c r="B32" s="142" t="s">
        <v>496</v>
      </c>
      <c r="C32" s="245">
        <v>26590</v>
      </c>
      <c r="D32" s="246">
        <v>3884209311</v>
      </c>
      <c r="E32" s="244">
        <v>85006</v>
      </c>
      <c r="F32" s="246">
        <v>6265558586</v>
      </c>
      <c r="G32" s="244">
        <v>11975</v>
      </c>
      <c r="H32" s="82">
        <v>1067580652</v>
      </c>
      <c r="I32" s="244">
        <v>73790</v>
      </c>
      <c r="J32" s="82">
        <v>6157482545</v>
      </c>
      <c r="K32" s="82">
        <v>19909</v>
      </c>
      <c r="L32" s="82">
        <v>1145363077</v>
      </c>
      <c r="M32" s="82">
        <v>14220</v>
      </c>
      <c r="N32" s="82">
        <v>1313283904</v>
      </c>
      <c r="O32" s="82">
        <v>127</v>
      </c>
      <c r="P32" s="82">
        <v>28822286</v>
      </c>
    </row>
    <row r="33" spans="2:16" ht="15" customHeight="1" x14ac:dyDescent="0.3">
      <c r="B33" s="92" t="s">
        <v>457</v>
      </c>
      <c r="J33" s="72"/>
      <c r="K33" s="72"/>
      <c r="L33" s="72"/>
      <c r="M33" s="72"/>
      <c r="N33" s="72"/>
      <c r="O33" s="72"/>
      <c r="P33" s="72"/>
    </row>
    <row r="34" spans="2:16" ht="15" customHeight="1" x14ac:dyDescent="0.3">
      <c r="B34" s="92"/>
      <c r="H34" s="72"/>
      <c r="K34" s="72"/>
      <c r="L34" s="72"/>
      <c r="M34" s="72"/>
      <c r="N34" s="72"/>
      <c r="O34" s="72"/>
      <c r="P34" s="72"/>
    </row>
    <row r="35" spans="2:16" ht="15" customHeight="1" x14ac:dyDescent="0.3">
      <c r="B35" s="92" t="s">
        <v>281</v>
      </c>
    </row>
    <row r="36" spans="2:16" ht="15" customHeight="1" x14ac:dyDescent="0.3">
      <c r="G36" s="10"/>
      <c r="H36" s="10"/>
      <c r="I36" s="10"/>
      <c r="J36" s="10"/>
      <c r="K36" s="10"/>
      <c r="L36" s="10"/>
      <c r="M36" s="10"/>
      <c r="N36" s="10"/>
      <c r="O36" s="10"/>
      <c r="P36" s="10"/>
    </row>
    <row r="37" spans="2:16" ht="15" customHeight="1" x14ac:dyDescent="0.3">
      <c r="D37" s="10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</row>
    <row r="38" spans="2:16" ht="15" customHeight="1" x14ac:dyDescent="0.3">
      <c r="D38" s="10"/>
      <c r="E38" s="54"/>
      <c r="F38" s="54"/>
      <c r="G38" s="54"/>
      <c r="H38" s="121"/>
      <c r="I38" s="54"/>
      <c r="J38" s="121"/>
      <c r="K38" s="121"/>
      <c r="L38" s="121"/>
      <c r="M38" s="121"/>
      <c r="N38" s="121"/>
      <c r="O38" s="121"/>
      <c r="P38" s="121"/>
    </row>
    <row r="39" spans="2:16" ht="15" customHeight="1" x14ac:dyDescent="0.3"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</row>
    <row r="40" spans="2:16" ht="15" customHeight="1" x14ac:dyDescent="0.3">
      <c r="D40" s="110"/>
      <c r="E40" s="111"/>
      <c r="F40" s="111"/>
      <c r="G40" s="111"/>
      <c r="H40" s="111"/>
      <c r="I40" s="111"/>
      <c r="J40" s="111"/>
      <c r="K40" s="111"/>
      <c r="L40" s="111"/>
      <c r="M40" s="111"/>
      <c r="N40" s="111"/>
      <c r="O40" s="111"/>
      <c r="P40" s="111"/>
    </row>
    <row r="41" spans="2:16" ht="15" customHeight="1" x14ac:dyDescent="0.3">
      <c r="D41" s="1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</row>
    <row r="42" spans="2:16" ht="15" customHeight="1" x14ac:dyDescent="0.3">
      <c r="D42" s="10"/>
      <c r="E42" s="54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4"/>
    </row>
    <row r="43" spans="2:16" ht="15" customHeight="1" x14ac:dyDescent="0.3">
      <c r="D43" s="10"/>
      <c r="E43" s="54"/>
      <c r="F43" s="54"/>
      <c r="G43" s="54"/>
      <c r="H43" s="54"/>
      <c r="I43" s="54"/>
      <c r="J43" s="54"/>
      <c r="K43" s="54"/>
      <c r="L43" s="54"/>
      <c r="M43" s="54"/>
      <c r="N43" s="54"/>
      <c r="O43" s="54"/>
      <c r="P43" s="54"/>
    </row>
    <row r="44" spans="2:16" ht="15" customHeight="1" x14ac:dyDescent="0.3"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</row>
    <row r="45" spans="2:16" ht="15" customHeight="1" x14ac:dyDescent="0.3">
      <c r="D45" s="10"/>
      <c r="E45" s="111"/>
      <c r="F45" s="111"/>
      <c r="G45" s="111"/>
      <c r="H45" s="111"/>
      <c r="I45" s="111"/>
      <c r="J45" s="111"/>
      <c r="K45" s="111"/>
      <c r="L45" s="111"/>
      <c r="M45" s="111"/>
      <c r="N45" s="111"/>
      <c r="O45" s="111"/>
      <c r="P45" s="111"/>
    </row>
  </sheetData>
  <mergeCells count="11">
    <mergeCell ref="A1:A4"/>
    <mergeCell ref="C2:J2"/>
    <mergeCell ref="K2:P2"/>
    <mergeCell ref="C3:D3"/>
    <mergeCell ref="E3:F3"/>
    <mergeCell ref="G3:H3"/>
    <mergeCell ref="I3:J3"/>
    <mergeCell ref="K3:L3"/>
    <mergeCell ref="M3:N3"/>
    <mergeCell ref="O3:P3"/>
    <mergeCell ref="B2:B3"/>
  </mergeCells>
  <phoneticPr fontId="39" type="noConversion"/>
  <hyperlinks>
    <hyperlink ref="A1:A4" location="Indice!A1" display="Indice" xr:uid="{31F0DF70-65CC-4730-9006-A179939EBBB5}"/>
  </hyperlinks>
  <printOptions horizontalCentered="1" verticalCentered="1"/>
  <pageMargins left="0.19685039370078741" right="0.19685039370078741" top="0.19685039370078741" bottom="0.19685039370078741" header="0.19685039370078741" footer="0.19685039370078741"/>
  <pageSetup paperSize="119" orientation="portrait" r:id="rId1"/>
  <headerFooter>
    <oddHeader>&amp;C&amp;F</oddHeader>
    <oddFooter>&amp;R&amp;A</oddFoot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Hoja28">
    <pageSetUpPr fitToPage="1"/>
  </sheetPr>
  <dimension ref="A1:Y115"/>
  <sheetViews>
    <sheetView showGridLines="0" zoomScale="90" zoomScaleNormal="90" workbookViewId="0">
      <pane xSplit="2" ySplit="3" topLeftCell="D88" activePane="bottomRight" state="frozen"/>
      <selection activeCell="K93" sqref="K93"/>
      <selection pane="topRight" activeCell="K93" sqref="K93"/>
      <selection pane="bottomLeft" activeCell="K93" sqref="K93"/>
      <selection pane="bottomRight" activeCell="O103" sqref="L103:O103"/>
    </sheetView>
  </sheetViews>
  <sheetFormatPr baseColWidth="10" defaultColWidth="8.88671875" defaultRowHeight="15" customHeight="1" x14ac:dyDescent="0.3"/>
  <cols>
    <col min="1" max="1" width="7.44140625" style="79" customWidth="1"/>
    <col min="2" max="2" width="55.6640625" style="72" customWidth="1"/>
    <col min="3" max="3" width="16.88671875" style="12" bestFit="1" customWidth="1"/>
    <col min="4" max="4" width="37.109375" style="12" bestFit="1" customWidth="1"/>
    <col min="5" max="5" width="12.33203125" style="12" customWidth="1"/>
    <col min="6" max="6" width="16.88671875" style="71" bestFit="1" customWidth="1"/>
    <col min="7" max="7" width="37.109375" style="71" bestFit="1" customWidth="1"/>
    <col min="8" max="9" width="8.5546875" style="71" bestFit="1" customWidth="1"/>
    <col min="10" max="10" width="16.6640625" style="72" bestFit="1" customWidth="1"/>
    <col min="11" max="11" width="16.6640625" style="72" customWidth="1"/>
    <col min="12" max="12" width="16.88671875" style="72" bestFit="1" customWidth="1"/>
    <col min="13" max="13" width="37.109375" style="72" bestFit="1" customWidth="1"/>
    <col min="14" max="14" width="16.6640625" style="72" bestFit="1" customWidth="1"/>
    <col min="15" max="15" width="16.6640625" style="72" customWidth="1"/>
    <col min="16" max="16" width="24.109375" style="10" customWidth="1"/>
    <col min="17" max="19" width="24.33203125" style="10" customWidth="1"/>
    <col min="20" max="21" width="20.5546875" style="10" customWidth="1"/>
    <col min="22" max="22" width="24.109375" style="10" customWidth="1"/>
    <col min="23" max="23" width="24.33203125" style="10" customWidth="1"/>
    <col min="24" max="25" width="10.6640625" style="72" customWidth="1"/>
    <col min="26" max="16384" width="8.88671875" style="72"/>
  </cols>
  <sheetData>
    <row r="1" spans="1:24" ht="50.1" customHeight="1" thickBot="1" x14ac:dyDescent="0.35">
      <c r="A1" s="284" t="s">
        <v>170</v>
      </c>
      <c r="B1" s="70" t="s">
        <v>269</v>
      </c>
    </row>
    <row r="2" spans="1:24" ht="20.100000000000001" customHeight="1" x14ac:dyDescent="0.3">
      <c r="A2" s="284"/>
      <c r="B2" s="73" t="s">
        <v>90</v>
      </c>
      <c r="C2" s="356" t="s">
        <v>252</v>
      </c>
      <c r="D2" s="346"/>
      <c r="E2" s="347"/>
      <c r="F2" s="343" t="s">
        <v>250</v>
      </c>
      <c r="G2" s="357"/>
      <c r="H2" s="357"/>
      <c r="I2" s="357"/>
      <c r="J2" s="357"/>
      <c r="K2" s="233"/>
      <c r="L2" s="343" t="s">
        <v>251</v>
      </c>
      <c r="M2" s="357"/>
      <c r="N2" s="357"/>
      <c r="O2" s="344"/>
      <c r="P2" s="345" t="s">
        <v>247</v>
      </c>
      <c r="Q2" s="347"/>
      <c r="R2" s="345" t="s">
        <v>374</v>
      </c>
      <c r="S2" s="347"/>
      <c r="T2" s="345" t="s">
        <v>427</v>
      </c>
      <c r="U2" s="347"/>
      <c r="V2" s="345" t="s">
        <v>375</v>
      </c>
      <c r="W2" s="347"/>
    </row>
    <row r="3" spans="1:24" ht="22.5" customHeight="1" x14ac:dyDescent="0.3">
      <c r="A3" s="284"/>
      <c r="B3" s="74" t="s">
        <v>2</v>
      </c>
      <c r="C3" s="86" t="s">
        <v>253</v>
      </c>
      <c r="D3" s="235" t="s">
        <v>254</v>
      </c>
      <c r="E3" s="87" t="s">
        <v>413</v>
      </c>
      <c r="F3" s="75" t="s">
        <v>253</v>
      </c>
      <c r="G3" s="76" t="s">
        <v>254</v>
      </c>
      <c r="H3" s="76" t="s">
        <v>255</v>
      </c>
      <c r="I3" s="76" t="s">
        <v>256</v>
      </c>
      <c r="J3" s="74" t="s">
        <v>257</v>
      </c>
      <c r="K3" s="78" t="s">
        <v>413</v>
      </c>
      <c r="L3" s="75" t="s">
        <v>253</v>
      </c>
      <c r="M3" s="76" t="s">
        <v>254</v>
      </c>
      <c r="N3" s="74" t="s">
        <v>257</v>
      </c>
      <c r="O3" s="78" t="s">
        <v>413</v>
      </c>
      <c r="P3" s="86" t="s">
        <v>1</v>
      </c>
      <c r="Q3" s="87" t="s">
        <v>110</v>
      </c>
      <c r="R3" s="86" t="s">
        <v>1</v>
      </c>
      <c r="S3" s="87" t="s">
        <v>110</v>
      </c>
      <c r="T3" s="86" t="s">
        <v>1</v>
      </c>
      <c r="U3" s="87" t="s">
        <v>110</v>
      </c>
      <c r="V3" s="86" t="s">
        <v>1</v>
      </c>
      <c r="W3" s="87" t="s">
        <v>110</v>
      </c>
    </row>
    <row r="4" spans="1:24" ht="15" customHeight="1" x14ac:dyDescent="0.3">
      <c r="B4" s="73" t="s">
        <v>104</v>
      </c>
      <c r="C4" s="89">
        <v>1053</v>
      </c>
      <c r="D4" s="153">
        <v>310</v>
      </c>
      <c r="E4" s="90"/>
      <c r="F4" s="80">
        <v>25530</v>
      </c>
      <c r="G4" s="81">
        <v>5251</v>
      </c>
      <c r="H4" s="81">
        <v>18079</v>
      </c>
      <c r="I4" s="81">
        <v>18598</v>
      </c>
      <c r="J4" s="83">
        <v>1110</v>
      </c>
      <c r="K4" s="82"/>
      <c r="L4" s="80">
        <v>35296</v>
      </c>
      <c r="M4" s="81">
        <v>7114</v>
      </c>
      <c r="N4" s="83">
        <v>2006</v>
      </c>
      <c r="O4" s="84"/>
      <c r="P4" s="89">
        <f>+'OMP 01'!M4+'OMP 02'!K4+'OMP 03'!K4</f>
        <v>3330877</v>
      </c>
      <c r="Q4" s="90">
        <f>+'OMP 01'!N4+'OMP 02'!L4+'OMP 03'!L4</f>
        <v>2372548431550</v>
      </c>
      <c r="R4" s="89"/>
      <c r="S4" s="90"/>
      <c r="T4" s="239"/>
      <c r="U4" s="90"/>
      <c r="V4" s="89">
        <f>+'OMP 01'!O4+'OMP 02'!M4+'OMP 03'!M4</f>
        <v>0</v>
      </c>
      <c r="W4" s="90">
        <f>+'OMP 01'!P4+'OMP 02'!N4+'OMP 03'!N4</f>
        <v>0</v>
      </c>
    </row>
    <row r="5" spans="1:24" ht="15" customHeight="1" x14ac:dyDescent="0.3">
      <c r="B5" s="73" t="s">
        <v>105</v>
      </c>
      <c r="C5" s="89">
        <v>1053</v>
      </c>
      <c r="D5" s="153">
        <v>310</v>
      </c>
      <c r="E5" s="90"/>
      <c r="F5" s="80">
        <v>25794</v>
      </c>
      <c r="G5" s="81">
        <v>5329</v>
      </c>
      <c r="H5" s="81">
        <v>18247</v>
      </c>
      <c r="I5" s="81">
        <v>18766</v>
      </c>
      <c r="J5" s="83">
        <v>1124</v>
      </c>
      <c r="K5" s="82"/>
      <c r="L5" s="80">
        <v>35633</v>
      </c>
      <c r="M5" s="81">
        <v>7205</v>
      </c>
      <c r="N5" s="83">
        <v>2006</v>
      </c>
      <c r="O5" s="84"/>
      <c r="P5" s="89">
        <f>+'OMP 01'!M5+'OMP 02'!K5+'OMP 03'!K5</f>
        <v>3511077</v>
      </c>
      <c r="Q5" s="90">
        <f>+'OMP 01'!N5+'OMP 02'!L5+'OMP 03'!L5</f>
        <v>2563380952350</v>
      </c>
      <c r="R5" s="89"/>
      <c r="S5" s="90"/>
      <c r="T5" s="239"/>
      <c r="U5" s="90"/>
      <c r="V5" s="89">
        <f>+'OMP 01'!O5+'OMP 02'!M5+'OMP 03'!M5</f>
        <v>0</v>
      </c>
      <c r="W5" s="90">
        <f>+'OMP 01'!P5+'OMP 02'!N5+'OMP 03'!N5</f>
        <v>0</v>
      </c>
      <c r="X5" s="110"/>
    </row>
    <row r="6" spans="1:24" ht="15" customHeight="1" x14ac:dyDescent="0.3">
      <c r="B6" s="73" t="s">
        <v>106</v>
      </c>
      <c r="C6" s="89">
        <v>1055</v>
      </c>
      <c r="D6" s="153">
        <v>311</v>
      </c>
      <c r="E6" s="90"/>
      <c r="F6" s="80">
        <v>26164</v>
      </c>
      <c r="G6" s="81">
        <v>5306</v>
      </c>
      <c r="H6" s="81">
        <v>18532</v>
      </c>
      <c r="I6" s="81">
        <v>19060</v>
      </c>
      <c r="J6" s="83">
        <v>1158</v>
      </c>
      <c r="K6" s="82"/>
      <c r="L6" s="80">
        <v>36378</v>
      </c>
      <c r="M6" s="81">
        <v>7182</v>
      </c>
      <c r="N6" s="83">
        <v>2037</v>
      </c>
      <c r="O6" s="84"/>
      <c r="P6" s="89">
        <f>+'OMP 01'!M6+'OMP 02'!K6+'OMP 03'!K6</f>
        <v>3972244</v>
      </c>
      <c r="Q6" s="90">
        <f>+'OMP 01'!N6+'OMP 02'!L6+'OMP 03'!L6</f>
        <v>2877150868050</v>
      </c>
      <c r="R6" s="89"/>
      <c r="S6" s="90"/>
      <c r="T6" s="239"/>
      <c r="U6" s="90"/>
      <c r="V6" s="89">
        <f>+'OMP 01'!O6+'OMP 02'!M6+'OMP 03'!M6</f>
        <v>0</v>
      </c>
      <c r="W6" s="90">
        <f>+'OMP 01'!P6+'OMP 02'!N6+'OMP 03'!N6</f>
        <v>0</v>
      </c>
      <c r="X6" s="110"/>
    </row>
    <row r="7" spans="1:24" ht="15" customHeight="1" x14ac:dyDescent="0.3">
      <c r="B7" s="73" t="s">
        <v>107</v>
      </c>
      <c r="C7" s="89">
        <v>1058</v>
      </c>
      <c r="D7" s="153">
        <v>312</v>
      </c>
      <c r="E7" s="90"/>
      <c r="F7" s="80">
        <v>26664</v>
      </c>
      <c r="G7" s="81">
        <v>5248</v>
      </c>
      <c r="H7" s="81">
        <v>18798</v>
      </c>
      <c r="I7" s="81">
        <v>19340</v>
      </c>
      <c r="J7" s="83">
        <v>1266</v>
      </c>
      <c r="K7" s="82"/>
      <c r="L7" s="80">
        <v>36902</v>
      </c>
      <c r="M7" s="81">
        <v>7161</v>
      </c>
      <c r="N7" s="83">
        <v>2232</v>
      </c>
      <c r="O7" s="84"/>
      <c r="P7" s="89">
        <f>+'OMP 01'!M7+'OMP 02'!K7+'OMP 03'!K7</f>
        <v>3554581</v>
      </c>
      <c r="Q7" s="90">
        <f>+'OMP 01'!N7+'OMP 02'!L7+'OMP 03'!L7</f>
        <v>2550992983150</v>
      </c>
      <c r="R7" s="89"/>
      <c r="S7" s="90"/>
      <c r="T7" s="239"/>
      <c r="U7" s="90"/>
      <c r="V7" s="89">
        <f>+'OMP 01'!O7+'OMP 02'!M7+'OMP 03'!M7</f>
        <v>0</v>
      </c>
      <c r="W7" s="90">
        <f>+'OMP 01'!P7+'OMP 02'!N7+'OMP 03'!N7</f>
        <v>0</v>
      </c>
      <c r="X7" s="110"/>
    </row>
    <row r="8" spans="1:24" ht="15" customHeight="1" x14ac:dyDescent="0.3">
      <c r="B8" s="73" t="s">
        <v>108</v>
      </c>
      <c r="C8" s="89">
        <v>1056</v>
      </c>
      <c r="D8" s="153">
        <v>312</v>
      </c>
      <c r="E8" s="90"/>
      <c r="F8" s="80">
        <v>27112</v>
      </c>
      <c r="G8" s="81">
        <v>5174</v>
      </c>
      <c r="H8" s="81">
        <v>19105</v>
      </c>
      <c r="I8" s="81">
        <v>19633</v>
      </c>
      <c r="J8" s="83">
        <v>1338</v>
      </c>
      <c r="K8" s="82"/>
      <c r="L8" s="80">
        <v>37363</v>
      </c>
      <c r="M8" s="81">
        <v>7147</v>
      </c>
      <c r="N8" s="83">
        <v>2294</v>
      </c>
      <c r="O8" s="84"/>
      <c r="P8" s="89">
        <f>+'OMP 01'!M8+'OMP 02'!K8+'OMP 03'!K8</f>
        <v>3612300</v>
      </c>
      <c r="Q8" s="90">
        <f>+'OMP 01'!N8+'OMP 02'!L8+'OMP 03'!L8</f>
        <v>2597100112400</v>
      </c>
      <c r="R8" s="89"/>
      <c r="S8" s="90"/>
      <c r="T8" s="239"/>
      <c r="U8" s="90"/>
      <c r="V8" s="89">
        <f>+'OMP 01'!O8+'OMP 02'!M8+'OMP 03'!M8</f>
        <v>0</v>
      </c>
      <c r="W8" s="90">
        <f>+'OMP 01'!P8+'OMP 02'!N8+'OMP 03'!N8</f>
        <v>0</v>
      </c>
      <c r="X8" s="110"/>
    </row>
    <row r="9" spans="1:24" ht="15" customHeight="1" x14ac:dyDescent="0.3">
      <c r="B9" s="73" t="s">
        <v>116</v>
      </c>
      <c r="C9" s="89">
        <v>1062</v>
      </c>
      <c r="D9" s="153">
        <v>315</v>
      </c>
      <c r="E9" s="90"/>
      <c r="F9" s="80">
        <v>27263</v>
      </c>
      <c r="G9" s="81">
        <v>5125</v>
      </c>
      <c r="H9" s="81">
        <v>19431</v>
      </c>
      <c r="I9" s="81">
        <v>19964</v>
      </c>
      <c r="J9" s="83">
        <v>1390</v>
      </c>
      <c r="K9" s="82"/>
      <c r="L9" s="80">
        <v>37640</v>
      </c>
      <c r="M9" s="81">
        <v>7065</v>
      </c>
      <c r="N9" s="83">
        <v>2411</v>
      </c>
      <c r="O9" s="84"/>
      <c r="P9" s="89">
        <f>+'OMP 01'!M9+'OMP 02'!K9+'OMP 03'!K9</f>
        <v>3604996</v>
      </c>
      <c r="Q9" s="90">
        <f>+'OMP 01'!N9+'OMP 02'!L9+'OMP 03'!L9</f>
        <v>2612501118250</v>
      </c>
      <c r="R9" s="89"/>
      <c r="S9" s="90"/>
      <c r="T9" s="239"/>
      <c r="U9" s="90"/>
      <c r="V9" s="89">
        <f>+'OMP 01'!O9+'OMP 02'!M9+'OMP 03'!M9</f>
        <v>0</v>
      </c>
      <c r="W9" s="90">
        <f>+'OMP 01'!P9+'OMP 02'!N9+'OMP 03'!N9</f>
        <v>0</v>
      </c>
      <c r="X9" s="110"/>
    </row>
    <row r="10" spans="1:24" ht="15" customHeight="1" x14ac:dyDescent="0.3">
      <c r="B10" s="73" t="s">
        <v>117</v>
      </c>
      <c r="C10" s="89">
        <v>1059</v>
      </c>
      <c r="D10" s="153">
        <v>318</v>
      </c>
      <c r="E10" s="90"/>
      <c r="F10" s="80">
        <v>27639</v>
      </c>
      <c r="G10" s="81">
        <v>5057</v>
      </c>
      <c r="H10" s="81">
        <v>19830</v>
      </c>
      <c r="I10" s="81">
        <v>20367</v>
      </c>
      <c r="J10" s="83">
        <v>1424</v>
      </c>
      <c r="K10" s="82"/>
      <c r="L10" s="80">
        <v>38130</v>
      </c>
      <c r="M10" s="81">
        <v>7039</v>
      </c>
      <c r="N10" s="83">
        <v>2411</v>
      </c>
      <c r="O10" s="84"/>
      <c r="P10" s="89">
        <f>+'OMP 01'!M10+'OMP 02'!K10+'OMP 03'!K10</f>
        <v>3617372</v>
      </c>
      <c r="Q10" s="90">
        <f>+'OMP 01'!N10+'OMP 02'!L10+'OMP 03'!L10</f>
        <v>2593512789300</v>
      </c>
      <c r="R10" s="89"/>
      <c r="S10" s="90"/>
      <c r="T10" s="239"/>
      <c r="U10" s="90"/>
      <c r="V10" s="89">
        <f>+'OMP 01'!O10+'OMP 02'!M10+'OMP 03'!M10</f>
        <v>0</v>
      </c>
      <c r="W10" s="90">
        <f>+'OMP 01'!P10+'OMP 02'!N10+'OMP 03'!N10</f>
        <v>0</v>
      </c>
      <c r="X10" s="110"/>
    </row>
    <row r="11" spans="1:24" ht="15" customHeight="1" x14ac:dyDescent="0.3">
      <c r="B11" s="73" t="s">
        <v>118</v>
      </c>
      <c r="C11" s="89">
        <v>1053</v>
      </c>
      <c r="D11" s="153">
        <v>321</v>
      </c>
      <c r="E11" s="90"/>
      <c r="F11" s="80">
        <v>27974</v>
      </c>
      <c r="G11" s="81">
        <v>5090</v>
      </c>
      <c r="H11" s="81">
        <v>20295</v>
      </c>
      <c r="I11" s="81">
        <v>20829</v>
      </c>
      <c r="J11" s="83">
        <v>1381</v>
      </c>
      <c r="K11" s="82"/>
      <c r="L11" s="80">
        <v>38441</v>
      </c>
      <c r="M11" s="81">
        <v>7052</v>
      </c>
      <c r="N11" s="83">
        <v>2485</v>
      </c>
      <c r="O11" s="84"/>
      <c r="P11" s="89">
        <f>+'OMP 01'!M11+'OMP 02'!K11+'OMP 03'!K11</f>
        <v>3652184</v>
      </c>
      <c r="Q11" s="90">
        <f>+'OMP 01'!N11+'OMP 02'!L11+'OMP 03'!L11</f>
        <v>2608638535250</v>
      </c>
      <c r="R11" s="89"/>
      <c r="S11" s="90"/>
      <c r="T11" s="239"/>
      <c r="U11" s="90"/>
      <c r="V11" s="89">
        <f>+'OMP 01'!O11+'OMP 02'!M11+'OMP 03'!M11</f>
        <v>0</v>
      </c>
      <c r="W11" s="90">
        <f>+'OMP 01'!P11+'OMP 02'!N11+'OMP 03'!N11</f>
        <v>0</v>
      </c>
      <c r="X11" s="110"/>
    </row>
    <row r="12" spans="1:24" ht="15" customHeight="1" x14ac:dyDescent="0.3">
      <c r="B12" s="73" t="s">
        <v>119</v>
      </c>
      <c r="C12" s="89">
        <v>1060</v>
      </c>
      <c r="D12" s="153">
        <v>325</v>
      </c>
      <c r="E12" s="90"/>
      <c r="F12" s="80">
        <v>28249</v>
      </c>
      <c r="G12" s="81">
        <v>5056</v>
      </c>
      <c r="H12" s="81">
        <v>20699</v>
      </c>
      <c r="I12" s="81">
        <v>21243</v>
      </c>
      <c r="J12" s="83">
        <v>1367</v>
      </c>
      <c r="K12" s="82"/>
      <c r="L12" s="80">
        <v>38817</v>
      </c>
      <c r="M12" s="81">
        <v>7011</v>
      </c>
      <c r="N12" s="83">
        <v>2531</v>
      </c>
      <c r="O12" s="84"/>
      <c r="P12" s="89">
        <f>+'OMP 01'!M12+'OMP 02'!K12+'OMP 03'!K12</f>
        <v>3646415</v>
      </c>
      <c r="Q12" s="90">
        <f>+'OMP 01'!N12+'OMP 02'!L12+'OMP 03'!L12</f>
        <v>2594578683200</v>
      </c>
      <c r="R12" s="89"/>
      <c r="S12" s="90"/>
      <c r="T12" s="239"/>
      <c r="U12" s="90"/>
      <c r="V12" s="89">
        <f>+'OMP 01'!O12+'OMP 02'!M12+'OMP 03'!M12</f>
        <v>0</v>
      </c>
      <c r="W12" s="90">
        <f>+'OMP 01'!P12+'OMP 02'!N12+'OMP 03'!N12</f>
        <v>0</v>
      </c>
      <c r="X12" s="110"/>
    </row>
    <row r="13" spans="1:24" ht="15" customHeight="1" x14ac:dyDescent="0.3">
      <c r="B13" s="73" t="s">
        <v>120</v>
      </c>
      <c r="C13" s="89">
        <v>1062</v>
      </c>
      <c r="D13" s="153">
        <v>330</v>
      </c>
      <c r="E13" s="90"/>
      <c r="F13" s="80">
        <v>28555</v>
      </c>
      <c r="G13" s="81">
        <v>5015</v>
      </c>
      <c r="H13" s="81">
        <v>21139</v>
      </c>
      <c r="I13" s="81">
        <v>21707</v>
      </c>
      <c r="J13" s="83">
        <v>1358</v>
      </c>
      <c r="K13" s="82"/>
      <c r="L13" s="80">
        <v>39279</v>
      </c>
      <c r="M13" s="81">
        <v>6955</v>
      </c>
      <c r="N13" s="83">
        <v>2531</v>
      </c>
      <c r="O13" s="84"/>
      <c r="P13" s="89">
        <f>+'OMP 01'!M13+'OMP 02'!K13+'OMP 03'!K13</f>
        <v>3683213</v>
      </c>
      <c r="Q13" s="90">
        <f>+'OMP 01'!N13+'OMP 02'!L13+'OMP 03'!L13</f>
        <v>2618414665300</v>
      </c>
      <c r="R13" s="89"/>
      <c r="S13" s="90"/>
      <c r="T13" s="239"/>
      <c r="U13" s="90"/>
      <c r="V13" s="89">
        <f>+'OMP 01'!O13+'OMP 02'!M13+'OMP 03'!M13</f>
        <v>0</v>
      </c>
      <c r="W13" s="90">
        <f>+'OMP 01'!P13+'OMP 02'!N13+'OMP 03'!N13</f>
        <v>0</v>
      </c>
      <c r="X13" s="110"/>
    </row>
    <row r="14" spans="1:24" ht="15" customHeight="1" x14ac:dyDescent="0.3">
      <c r="B14" s="73" t="s">
        <v>121</v>
      </c>
      <c r="C14" s="89">
        <v>1066</v>
      </c>
      <c r="D14" s="153">
        <v>330</v>
      </c>
      <c r="E14" s="90"/>
      <c r="F14" s="80">
        <v>28790</v>
      </c>
      <c r="G14" s="81">
        <v>4838</v>
      </c>
      <c r="H14" s="81">
        <v>21648</v>
      </c>
      <c r="I14" s="81">
        <v>22238</v>
      </c>
      <c r="J14" s="83">
        <v>1362</v>
      </c>
      <c r="K14" s="82"/>
      <c r="L14" s="80">
        <v>39553</v>
      </c>
      <c r="M14" s="81">
        <v>6873</v>
      </c>
      <c r="N14" s="83">
        <v>2531</v>
      </c>
      <c r="O14" s="84"/>
      <c r="P14" s="89">
        <f>+'OMP 01'!M14+'OMP 02'!K14+'OMP 03'!K14</f>
        <v>3829112</v>
      </c>
      <c r="Q14" s="90">
        <f>+'OMP 01'!N14+'OMP 02'!L14+'OMP 03'!L14</f>
        <v>2778649455108</v>
      </c>
      <c r="R14" s="89"/>
      <c r="S14" s="90"/>
      <c r="T14" s="239"/>
      <c r="U14" s="90"/>
      <c r="V14" s="89">
        <f>+'OMP 01'!O14+'OMP 02'!M14+'OMP 03'!M14</f>
        <v>0</v>
      </c>
      <c r="W14" s="90">
        <f>+'OMP 01'!P14+'OMP 02'!N14+'OMP 03'!N14</f>
        <v>0</v>
      </c>
      <c r="X14" s="110"/>
    </row>
    <row r="15" spans="1:24" ht="15" customHeight="1" x14ac:dyDescent="0.3">
      <c r="B15" s="73" t="s">
        <v>122</v>
      </c>
      <c r="C15" s="89">
        <v>1068</v>
      </c>
      <c r="D15" s="153">
        <v>330</v>
      </c>
      <c r="E15" s="90"/>
      <c r="F15" s="80">
        <v>29132</v>
      </c>
      <c r="G15" s="81">
        <v>4912</v>
      </c>
      <c r="H15" s="81">
        <v>21985</v>
      </c>
      <c r="I15" s="81">
        <v>22563</v>
      </c>
      <c r="J15" s="83">
        <v>1414</v>
      </c>
      <c r="K15" s="82"/>
      <c r="L15" s="80">
        <v>40256</v>
      </c>
      <c r="M15" s="81">
        <v>6979</v>
      </c>
      <c r="N15" s="83">
        <v>2576</v>
      </c>
      <c r="O15" s="84"/>
      <c r="P15" s="89">
        <f>+'OMP 01'!M15+'OMP 02'!K15+'OMP 03'!K15</f>
        <v>5159251</v>
      </c>
      <c r="Q15" s="90">
        <f>+'OMP 01'!N15+'OMP 02'!L15+'OMP 03'!L15</f>
        <v>4329152860050</v>
      </c>
      <c r="R15" s="89"/>
      <c r="S15" s="90"/>
      <c r="T15" s="239"/>
      <c r="U15" s="90"/>
      <c r="V15" s="89">
        <f>+'OMP 01'!O15+'OMP 02'!M15+'OMP 03'!M15</f>
        <v>0</v>
      </c>
      <c r="W15" s="90">
        <f>+'OMP 01'!P15+'OMP 02'!N15+'OMP 03'!N15</f>
        <v>0</v>
      </c>
      <c r="X15" s="110"/>
    </row>
    <row r="16" spans="1:24" ht="15" customHeight="1" x14ac:dyDescent="0.3">
      <c r="B16" s="73" t="s">
        <v>123</v>
      </c>
      <c r="C16" s="89">
        <v>1067</v>
      </c>
      <c r="D16" s="153">
        <v>335</v>
      </c>
      <c r="E16" s="90"/>
      <c r="F16" s="80">
        <v>29168</v>
      </c>
      <c r="G16" s="81">
        <v>4859</v>
      </c>
      <c r="H16" s="81">
        <v>22269</v>
      </c>
      <c r="I16" s="81">
        <v>22841</v>
      </c>
      <c r="J16" s="83">
        <v>1417</v>
      </c>
      <c r="K16" s="82"/>
      <c r="L16" s="80">
        <v>40293</v>
      </c>
      <c r="M16" s="81">
        <v>6932</v>
      </c>
      <c r="N16" s="83">
        <v>2577</v>
      </c>
      <c r="O16" s="84"/>
      <c r="P16" s="89">
        <f>+'OMP 01'!M16+'OMP 02'!K16+'OMP 03'!K16</f>
        <v>3614595</v>
      </c>
      <c r="Q16" s="90">
        <f>+'OMP 01'!N16+'OMP 02'!L16+'OMP 03'!L16</f>
        <v>2578100569500</v>
      </c>
      <c r="R16" s="89"/>
      <c r="S16" s="90"/>
      <c r="T16" s="239"/>
      <c r="U16" s="90"/>
      <c r="V16" s="89">
        <f>+'OMP 01'!O16+'OMP 02'!M16+'OMP 03'!M16</f>
        <v>0</v>
      </c>
      <c r="W16" s="90">
        <f>+'OMP 01'!P16+'OMP 02'!N16+'OMP 03'!N16</f>
        <v>0</v>
      </c>
      <c r="X16" s="110"/>
    </row>
    <row r="17" spans="2:24" ht="15" customHeight="1" x14ac:dyDescent="0.3">
      <c r="B17" s="73" t="s">
        <v>124</v>
      </c>
      <c r="C17" s="89">
        <v>1066</v>
      </c>
      <c r="D17" s="153">
        <v>347</v>
      </c>
      <c r="E17" s="90"/>
      <c r="F17" s="80">
        <v>29484</v>
      </c>
      <c r="G17" s="81">
        <v>4839</v>
      </c>
      <c r="H17" s="81">
        <v>22587</v>
      </c>
      <c r="I17" s="81">
        <v>23161</v>
      </c>
      <c r="J17" s="83">
        <v>1453</v>
      </c>
      <c r="K17" s="82"/>
      <c r="L17" s="80">
        <v>40718</v>
      </c>
      <c r="M17" s="81">
        <v>6901</v>
      </c>
      <c r="N17" s="83">
        <v>2627</v>
      </c>
      <c r="O17" s="84"/>
      <c r="P17" s="89">
        <f>+'OMP 01'!M17+'OMP 02'!K17+'OMP 03'!K17</f>
        <v>3653130</v>
      </c>
      <c r="Q17" s="90">
        <f>+'OMP 01'!N17+'OMP 02'!L17+'OMP 03'!L17</f>
        <v>2634921157200</v>
      </c>
      <c r="R17" s="89"/>
      <c r="S17" s="90"/>
      <c r="T17" s="239"/>
      <c r="U17" s="90"/>
      <c r="V17" s="89">
        <f>+'OMP 01'!O17+'OMP 02'!M17+'OMP 03'!M17</f>
        <v>0</v>
      </c>
      <c r="W17" s="90">
        <f>+'OMP 01'!P17+'OMP 02'!N17+'OMP 03'!N17</f>
        <v>0</v>
      </c>
      <c r="X17" s="110"/>
    </row>
    <row r="18" spans="2:24" ht="15" customHeight="1" x14ac:dyDescent="0.3">
      <c r="B18" s="73" t="s">
        <v>145</v>
      </c>
      <c r="C18" s="89">
        <v>1067</v>
      </c>
      <c r="D18" s="153">
        <v>351</v>
      </c>
      <c r="E18" s="90"/>
      <c r="F18" s="80">
        <v>29672</v>
      </c>
      <c r="G18" s="81">
        <v>4929</v>
      </c>
      <c r="H18" s="81">
        <v>23007</v>
      </c>
      <c r="I18" s="81">
        <v>23589</v>
      </c>
      <c r="J18" s="83">
        <v>1456</v>
      </c>
      <c r="K18" s="82"/>
      <c r="L18" s="80">
        <v>41049</v>
      </c>
      <c r="M18" s="81">
        <v>6879</v>
      </c>
      <c r="N18" s="83">
        <v>2627</v>
      </c>
      <c r="O18" s="84"/>
      <c r="P18" s="89">
        <f>+'OMP 01'!M18+'OMP 02'!K18+'OMP 03'!K18</f>
        <v>4268038</v>
      </c>
      <c r="Q18" s="90">
        <f>+'OMP 01'!N18+'OMP 02'!L18+'OMP 03'!L18</f>
        <v>3062062433400</v>
      </c>
      <c r="R18" s="89"/>
      <c r="S18" s="90"/>
      <c r="T18" s="239"/>
      <c r="U18" s="90"/>
      <c r="V18" s="89">
        <f>+'OMP 01'!O18+'OMP 02'!M18+'OMP 03'!M18</f>
        <v>0</v>
      </c>
      <c r="W18" s="90">
        <f>+'OMP 01'!P18+'OMP 02'!N18+'OMP 03'!N18</f>
        <v>0</v>
      </c>
      <c r="X18" s="110"/>
    </row>
    <row r="19" spans="2:24" ht="15" customHeight="1" x14ac:dyDescent="0.3">
      <c r="B19" s="73" t="s">
        <v>146</v>
      </c>
      <c r="C19" s="89">
        <v>1064</v>
      </c>
      <c r="D19" s="153">
        <v>369</v>
      </c>
      <c r="E19" s="90"/>
      <c r="F19" s="80">
        <v>29589</v>
      </c>
      <c r="G19" s="81">
        <v>4945</v>
      </c>
      <c r="H19" s="81">
        <v>23458</v>
      </c>
      <c r="I19" s="81">
        <v>24042</v>
      </c>
      <c r="J19" s="83">
        <v>1460</v>
      </c>
      <c r="K19" s="82"/>
      <c r="L19" s="80">
        <v>41025</v>
      </c>
      <c r="M19" s="81">
        <v>6925</v>
      </c>
      <c r="N19" s="83">
        <v>2627</v>
      </c>
      <c r="O19" s="84"/>
      <c r="P19" s="89">
        <f>+'OMP 01'!M19+'OMP 02'!K19+'OMP 03'!K19</f>
        <v>3537482</v>
      </c>
      <c r="Q19" s="90">
        <f>+'OMP 01'!N19+'OMP 02'!L19+'OMP 03'!L19</f>
        <v>2520934554500</v>
      </c>
      <c r="R19" s="89"/>
      <c r="S19" s="90"/>
      <c r="T19" s="239"/>
      <c r="U19" s="90"/>
      <c r="V19" s="89">
        <f>+'OMP 01'!O19+'OMP 02'!M19+'OMP 03'!M19</f>
        <v>0</v>
      </c>
      <c r="W19" s="90">
        <f>+'OMP 01'!P19+'OMP 02'!N19+'OMP 03'!N19</f>
        <v>0</v>
      </c>
      <c r="X19" s="110"/>
    </row>
    <row r="20" spans="2:24" ht="15" customHeight="1" x14ac:dyDescent="0.3">
      <c r="B20" s="73" t="s">
        <v>148</v>
      </c>
      <c r="C20" s="89">
        <v>1039</v>
      </c>
      <c r="D20" s="153">
        <v>376</v>
      </c>
      <c r="E20" s="90"/>
      <c r="F20" s="80">
        <v>29716</v>
      </c>
      <c r="G20" s="81">
        <v>4964</v>
      </c>
      <c r="H20" s="81">
        <v>23897</v>
      </c>
      <c r="I20" s="81">
        <v>24492</v>
      </c>
      <c r="J20" s="83">
        <v>1452</v>
      </c>
      <c r="K20" s="82"/>
      <c r="L20" s="80">
        <v>41262</v>
      </c>
      <c r="M20" s="81">
        <v>6905</v>
      </c>
      <c r="N20" s="83">
        <v>2627</v>
      </c>
      <c r="O20" s="84"/>
      <c r="P20" s="89">
        <f>+'OMP 01'!M20+'OMP 02'!K20+'OMP 03'!K20</f>
        <v>3960663</v>
      </c>
      <c r="Q20" s="90">
        <f>+'OMP 01'!N20+'OMP 02'!L20+'OMP 03'!L20</f>
        <v>2813705774350</v>
      </c>
      <c r="R20" s="89"/>
      <c r="S20" s="90"/>
      <c r="T20" s="239"/>
      <c r="U20" s="90"/>
      <c r="V20" s="89">
        <f>+'OMP 01'!O20+'OMP 02'!M20+'OMP 03'!M20</f>
        <v>0</v>
      </c>
      <c r="W20" s="90">
        <f>+'OMP 01'!P20+'OMP 02'!N20+'OMP 03'!N20</f>
        <v>0</v>
      </c>
      <c r="X20" s="110"/>
    </row>
    <row r="21" spans="2:24" ht="15" customHeight="1" x14ac:dyDescent="0.3">
      <c r="B21" s="73" t="s">
        <v>171</v>
      </c>
      <c r="C21" s="89">
        <v>1039</v>
      </c>
      <c r="D21" s="153">
        <v>378</v>
      </c>
      <c r="E21" s="90"/>
      <c r="F21" s="80">
        <v>29836</v>
      </c>
      <c r="G21" s="81">
        <v>4947</v>
      </c>
      <c r="H21" s="81">
        <v>24265</v>
      </c>
      <c r="I21" s="81">
        <v>24863</v>
      </c>
      <c r="J21" s="83">
        <v>1447</v>
      </c>
      <c r="K21" s="82"/>
      <c r="L21" s="80">
        <v>41303</v>
      </c>
      <c r="M21" s="81">
        <v>6916</v>
      </c>
      <c r="N21" s="83">
        <v>2627</v>
      </c>
      <c r="O21" s="84"/>
      <c r="P21" s="89">
        <f>+'OMP 01'!M21+'OMP 02'!K21+'OMP 03'!K21</f>
        <v>3693995</v>
      </c>
      <c r="Q21" s="90">
        <f>+'OMP 01'!N21+'OMP 02'!L21+'OMP 03'!L21</f>
        <v>2645117810450</v>
      </c>
      <c r="R21" s="89"/>
      <c r="S21" s="90"/>
      <c r="T21" s="239"/>
      <c r="U21" s="90"/>
      <c r="V21" s="89">
        <f>+'OMP 01'!O21+'OMP 02'!M21+'OMP 03'!M21</f>
        <v>0</v>
      </c>
      <c r="W21" s="90">
        <f>+'OMP 01'!P21+'OMP 02'!N21+'OMP 03'!N21</f>
        <v>0</v>
      </c>
      <c r="X21" s="110"/>
    </row>
    <row r="22" spans="2:24" ht="14.25" customHeight="1" x14ac:dyDescent="0.3">
      <c r="B22" s="73" t="s">
        <v>172</v>
      </c>
      <c r="C22" s="89">
        <v>1039</v>
      </c>
      <c r="D22" s="153">
        <v>389</v>
      </c>
      <c r="E22" s="90"/>
      <c r="F22" s="80">
        <v>30102</v>
      </c>
      <c r="G22" s="81">
        <v>4965</v>
      </c>
      <c r="H22" s="81">
        <v>24661</v>
      </c>
      <c r="I22" s="81">
        <v>25261</v>
      </c>
      <c r="J22" s="83">
        <v>1433</v>
      </c>
      <c r="K22" s="82"/>
      <c r="L22" s="80">
        <v>41769</v>
      </c>
      <c r="M22" s="81">
        <v>6953</v>
      </c>
      <c r="N22" s="83">
        <v>2663</v>
      </c>
      <c r="O22" s="84"/>
      <c r="P22" s="89">
        <f>+'OMP 01'!M22+'OMP 02'!K22+'OMP 03'!K22</f>
        <v>3849690</v>
      </c>
      <c r="Q22" s="90">
        <f>+'OMP 01'!N22+'OMP 02'!L22+'OMP 03'!L22</f>
        <v>2698867675850</v>
      </c>
      <c r="R22" s="89"/>
      <c r="S22" s="90"/>
      <c r="T22" s="239"/>
      <c r="U22" s="90"/>
      <c r="V22" s="89">
        <f>+'OMP 01'!O22+'OMP 02'!M22+'OMP 03'!M22</f>
        <v>0</v>
      </c>
      <c r="W22" s="90">
        <f>+'OMP 01'!P22+'OMP 02'!N22+'OMP 03'!N22</f>
        <v>0</v>
      </c>
      <c r="X22" s="110"/>
    </row>
    <row r="23" spans="2:24" ht="15" customHeight="1" x14ac:dyDescent="0.3">
      <c r="B23" s="73" t="s">
        <v>173</v>
      </c>
      <c r="C23" s="89">
        <v>1038</v>
      </c>
      <c r="D23" s="153">
        <v>394</v>
      </c>
      <c r="E23" s="90"/>
      <c r="F23" s="80">
        <v>30127</v>
      </c>
      <c r="G23" s="81">
        <v>4985</v>
      </c>
      <c r="H23" s="81">
        <v>25055</v>
      </c>
      <c r="I23" s="81">
        <v>25662</v>
      </c>
      <c r="J23" s="83">
        <v>1408</v>
      </c>
      <c r="K23" s="82"/>
      <c r="L23" s="80">
        <v>41916</v>
      </c>
      <c r="M23" s="81">
        <v>6973</v>
      </c>
      <c r="N23" s="83">
        <v>2689</v>
      </c>
      <c r="O23" s="84"/>
      <c r="P23" s="89">
        <f>+'OMP 01'!M23+'OMP 02'!K23+'OMP 03'!K23</f>
        <v>3968451</v>
      </c>
      <c r="Q23" s="90">
        <f>+'OMP 01'!N23+'OMP 02'!L23+'OMP 03'!L23</f>
        <v>2834268781600</v>
      </c>
      <c r="R23" s="89"/>
      <c r="S23" s="90"/>
      <c r="T23" s="239"/>
      <c r="U23" s="90"/>
      <c r="V23" s="89">
        <f>+'OMP 01'!O23+'OMP 02'!M23+'OMP 03'!M23</f>
        <v>0</v>
      </c>
      <c r="W23" s="90">
        <f>+'OMP 01'!P23+'OMP 02'!N23+'OMP 03'!N23</f>
        <v>0</v>
      </c>
      <c r="X23" s="110"/>
    </row>
    <row r="24" spans="2:24" ht="15" customHeight="1" x14ac:dyDescent="0.3">
      <c r="B24" s="73" t="s">
        <v>174</v>
      </c>
      <c r="C24" s="89">
        <v>1043</v>
      </c>
      <c r="D24" s="153">
        <v>400</v>
      </c>
      <c r="E24" s="90"/>
      <c r="F24" s="80">
        <v>30299</v>
      </c>
      <c r="G24" s="81">
        <v>5058</v>
      </c>
      <c r="H24" s="81">
        <v>25451</v>
      </c>
      <c r="I24" s="81">
        <v>26061</v>
      </c>
      <c r="J24" s="83">
        <v>1381</v>
      </c>
      <c r="K24" s="82"/>
      <c r="L24" s="80">
        <v>42126</v>
      </c>
      <c r="M24" s="81">
        <v>7084</v>
      </c>
      <c r="N24" s="83">
        <v>2739</v>
      </c>
      <c r="O24" s="84"/>
      <c r="P24" s="89">
        <f>+'OMP 01'!M24+'OMP 02'!K24+'OMP 03'!K24</f>
        <v>3833619</v>
      </c>
      <c r="Q24" s="90">
        <f>+'OMP 01'!N24+'OMP 02'!L24+'OMP 03'!L24</f>
        <v>2678211026200</v>
      </c>
      <c r="R24" s="89"/>
      <c r="S24" s="90"/>
      <c r="T24" s="239"/>
      <c r="U24" s="90"/>
      <c r="V24" s="89">
        <f>+'OMP 01'!O24+'OMP 02'!M24+'OMP 03'!M24</f>
        <v>0</v>
      </c>
      <c r="W24" s="90">
        <f>+'OMP 01'!P24+'OMP 02'!N24+'OMP 03'!N24</f>
        <v>0</v>
      </c>
      <c r="X24" s="110"/>
    </row>
    <row r="25" spans="2:24" ht="15" customHeight="1" x14ac:dyDescent="0.3">
      <c r="B25" s="73" t="s">
        <v>175</v>
      </c>
      <c r="C25" s="89">
        <v>1038</v>
      </c>
      <c r="D25" s="153">
        <v>403</v>
      </c>
      <c r="E25" s="90"/>
      <c r="F25" s="80">
        <v>30672</v>
      </c>
      <c r="G25" s="81">
        <v>5091</v>
      </c>
      <c r="H25" s="81">
        <v>26010</v>
      </c>
      <c r="I25" s="81">
        <v>26619</v>
      </c>
      <c r="J25" s="83">
        <v>1373</v>
      </c>
      <c r="K25" s="82"/>
      <c r="L25" s="80">
        <v>42909</v>
      </c>
      <c r="M25" s="81">
        <v>7182</v>
      </c>
      <c r="N25" s="83">
        <v>2939</v>
      </c>
      <c r="O25" s="84"/>
      <c r="P25" s="89">
        <f>+'OMP 01'!M25+'OMP 02'!K25+'OMP 03'!K25</f>
        <v>4004514</v>
      </c>
      <c r="Q25" s="90">
        <f>+'OMP 01'!N25+'OMP 02'!L25+'OMP 03'!L25</f>
        <v>2819891779100</v>
      </c>
      <c r="R25" s="89"/>
      <c r="S25" s="90"/>
      <c r="T25" s="239"/>
      <c r="U25" s="90"/>
      <c r="V25" s="89">
        <f>+'OMP 01'!O25+'OMP 02'!M25+'OMP 03'!M25</f>
        <v>0</v>
      </c>
      <c r="W25" s="90">
        <f>+'OMP 01'!P25+'OMP 02'!N25+'OMP 03'!N25</f>
        <v>0</v>
      </c>
      <c r="X25" s="110"/>
    </row>
    <row r="26" spans="2:24" ht="15" customHeight="1" x14ac:dyDescent="0.3">
      <c r="B26" s="73" t="s">
        <v>179</v>
      </c>
      <c r="C26" s="89">
        <v>1040</v>
      </c>
      <c r="D26" s="153">
        <v>409</v>
      </c>
      <c r="E26" s="90"/>
      <c r="F26" s="80">
        <v>30840</v>
      </c>
      <c r="G26" s="81">
        <v>5165</v>
      </c>
      <c r="H26" s="81">
        <v>26472</v>
      </c>
      <c r="I26" s="81">
        <v>27079</v>
      </c>
      <c r="J26" s="83">
        <v>1364</v>
      </c>
      <c r="K26" s="82"/>
      <c r="L26" s="80">
        <v>43393</v>
      </c>
      <c r="M26" s="81">
        <v>7242</v>
      </c>
      <c r="N26" s="83">
        <v>2939</v>
      </c>
      <c r="O26" s="84"/>
      <c r="P26" s="89">
        <f>+'OMP 01'!M26+'OMP 02'!K26+'OMP 03'!K26</f>
        <v>4148994</v>
      </c>
      <c r="Q26" s="90">
        <f>+'OMP 01'!N26+'OMP 02'!L26+'OMP 03'!L26</f>
        <v>2987512019700</v>
      </c>
      <c r="R26" s="89"/>
      <c r="S26" s="90"/>
      <c r="T26" s="239"/>
      <c r="U26" s="90"/>
      <c r="V26" s="89">
        <f>+'OMP 01'!O26+'OMP 02'!M26+'OMP 03'!M26</f>
        <v>0</v>
      </c>
      <c r="W26" s="90">
        <f>+'OMP 01'!P26+'OMP 02'!N26+'OMP 03'!N26</f>
        <v>0</v>
      </c>
      <c r="X26" s="110"/>
    </row>
    <row r="27" spans="2:24" ht="15" customHeight="1" x14ac:dyDescent="0.3">
      <c r="B27" s="73" t="s">
        <v>180</v>
      </c>
      <c r="C27" s="89">
        <v>1035</v>
      </c>
      <c r="D27" s="153">
        <v>409</v>
      </c>
      <c r="E27" s="90"/>
      <c r="F27" s="80">
        <v>31024</v>
      </c>
      <c r="G27" s="81">
        <v>5232</v>
      </c>
      <c r="H27" s="81">
        <v>26790</v>
      </c>
      <c r="I27" s="81">
        <v>27417</v>
      </c>
      <c r="J27" s="83">
        <v>1337</v>
      </c>
      <c r="K27" s="82"/>
      <c r="L27" s="80">
        <v>43948</v>
      </c>
      <c r="M27" s="81">
        <v>7334</v>
      </c>
      <c r="N27" s="83">
        <v>2989</v>
      </c>
      <c r="O27" s="84"/>
      <c r="P27" s="89">
        <f>+'OMP 01'!M27+'OMP 02'!K27+'OMP 03'!K27</f>
        <v>5425203</v>
      </c>
      <c r="Q27" s="90">
        <f>+'OMP 01'!N27+'OMP 02'!L27+'OMP 03'!L27</f>
        <v>4571681602450</v>
      </c>
      <c r="R27" s="89"/>
      <c r="S27" s="90"/>
      <c r="T27" s="239"/>
      <c r="U27" s="90"/>
      <c r="V27" s="89">
        <f>+'OMP 01'!O27+'OMP 02'!M27+'OMP 03'!M27</f>
        <v>0</v>
      </c>
      <c r="W27" s="90">
        <f>+'OMP 01'!P27+'OMP 02'!N27+'OMP 03'!N27</f>
        <v>0</v>
      </c>
      <c r="X27" s="110"/>
    </row>
    <row r="28" spans="2:24" ht="15" customHeight="1" x14ac:dyDescent="0.3">
      <c r="B28" s="73" t="s">
        <v>181</v>
      </c>
      <c r="C28" s="89">
        <v>1038</v>
      </c>
      <c r="D28" s="153">
        <v>414</v>
      </c>
      <c r="E28" s="90"/>
      <c r="F28" s="80">
        <v>31044</v>
      </c>
      <c r="G28" s="81">
        <v>5235</v>
      </c>
      <c r="H28" s="81">
        <v>27164</v>
      </c>
      <c r="I28" s="81">
        <v>27778</v>
      </c>
      <c r="J28" s="83">
        <v>1317</v>
      </c>
      <c r="K28" s="82"/>
      <c r="L28" s="80">
        <v>43655</v>
      </c>
      <c r="M28" s="81">
        <v>7362</v>
      </c>
      <c r="N28" s="83">
        <v>2989</v>
      </c>
      <c r="O28" s="84"/>
      <c r="P28" s="89">
        <f>+'OMP 01'!M28+'OMP 02'!K28+'OMP 03'!K28</f>
        <v>3813002</v>
      </c>
      <c r="Q28" s="90">
        <f>+'OMP 01'!N28+'OMP 02'!L28+'OMP 03'!L28</f>
        <v>2742333952915</v>
      </c>
      <c r="R28" s="89"/>
      <c r="S28" s="90"/>
      <c r="T28" s="239"/>
      <c r="U28" s="90"/>
      <c r="V28" s="89">
        <f>+'OMP 01'!O28+'OMP 02'!M28+'OMP 03'!M28</f>
        <v>0</v>
      </c>
      <c r="W28" s="90">
        <f>+'OMP 01'!P28+'OMP 02'!N28+'OMP 03'!N28</f>
        <v>0</v>
      </c>
      <c r="X28" s="110"/>
    </row>
    <row r="29" spans="2:24" ht="15" customHeight="1" x14ac:dyDescent="0.3">
      <c r="B29" s="73" t="s">
        <v>182</v>
      </c>
      <c r="C29" s="89">
        <v>1038</v>
      </c>
      <c r="D29" s="153">
        <v>414</v>
      </c>
      <c r="E29" s="90"/>
      <c r="F29" s="80">
        <v>31219</v>
      </c>
      <c r="G29" s="81">
        <v>5242</v>
      </c>
      <c r="H29" s="81">
        <v>27464</v>
      </c>
      <c r="I29" s="81">
        <v>28048</v>
      </c>
      <c r="J29" s="83">
        <v>1295</v>
      </c>
      <c r="K29" s="82"/>
      <c r="L29" s="80">
        <v>43784</v>
      </c>
      <c r="M29" s="81">
        <v>7368</v>
      </c>
      <c r="N29" s="83">
        <v>2989</v>
      </c>
      <c r="O29" s="84"/>
      <c r="P29" s="89">
        <f>+'OMP 01'!M29+'OMP 02'!K29+'OMP 03'!K29</f>
        <v>3957116</v>
      </c>
      <c r="Q29" s="90">
        <f>+'OMP 01'!N29+'OMP 02'!L29+'OMP 03'!L29</f>
        <v>2913575478650</v>
      </c>
      <c r="R29" s="89"/>
      <c r="S29" s="90"/>
      <c r="T29" s="239"/>
      <c r="U29" s="90"/>
      <c r="V29" s="89">
        <f>+'OMP 01'!O29+'OMP 02'!M29+'OMP 03'!M29</f>
        <v>0</v>
      </c>
      <c r="W29" s="90">
        <f>+'OMP 01'!P29+'OMP 02'!N29+'OMP 03'!N29</f>
        <v>0</v>
      </c>
      <c r="X29" s="110"/>
    </row>
    <row r="30" spans="2:24" ht="15" customHeight="1" x14ac:dyDescent="0.3">
      <c r="B30" s="73" t="s">
        <v>183</v>
      </c>
      <c r="C30" s="89">
        <v>1038</v>
      </c>
      <c r="D30" s="153">
        <v>422</v>
      </c>
      <c r="E30" s="90"/>
      <c r="F30" s="80">
        <v>31268</v>
      </c>
      <c r="G30" s="81">
        <v>5225</v>
      </c>
      <c r="H30" s="81">
        <v>27771</v>
      </c>
      <c r="I30" s="81">
        <v>28369</v>
      </c>
      <c r="J30" s="83">
        <v>1304</v>
      </c>
      <c r="K30" s="82"/>
      <c r="L30" s="80">
        <v>44302</v>
      </c>
      <c r="M30" s="81">
        <v>7375</v>
      </c>
      <c r="N30" s="83">
        <v>2989</v>
      </c>
      <c r="O30" s="84"/>
      <c r="P30" s="89">
        <f>+'OMP 01'!M30+'OMP 02'!K30+'OMP 03'!K30</f>
        <v>3451883</v>
      </c>
      <c r="Q30" s="90">
        <f>+'OMP 01'!N30+'OMP 02'!L30+'OMP 03'!L30</f>
        <v>2639243017900</v>
      </c>
      <c r="R30" s="89"/>
      <c r="S30" s="90"/>
      <c r="T30" s="239"/>
      <c r="U30" s="90"/>
      <c r="V30" s="89">
        <f>+'OMP 01'!O30+'OMP 02'!M30+'OMP 03'!M30</f>
        <v>0</v>
      </c>
      <c r="W30" s="90">
        <f>+'OMP 01'!P30+'OMP 02'!N30+'OMP 03'!N30</f>
        <v>0</v>
      </c>
      <c r="X30" s="110"/>
    </row>
    <row r="31" spans="2:24" ht="15" customHeight="1" x14ac:dyDescent="0.3">
      <c r="B31" s="73" t="s">
        <v>184</v>
      </c>
      <c r="C31" s="89">
        <v>1038</v>
      </c>
      <c r="D31" s="153">
        <v>422</v>
      </c>
      <c r="E31" s="90"/>
      <c r="F31" s="80">
        <v>32298</v>
      </c>
      <c r="G31" s="81">
        <v>5506</v>
      </c>
      <c r="H31" s="81">
        <v>27824</v>
      </c>
      <c r="I31" s="81">
        <v>28422</v>
      </c>
      <c r="J31" s="83">
        <v>1316</v>
      </c>
      <c r="K31" s="82"/>
      <c r="L31" s="80">
        <v>46000</v>
      </c>
      <c r="M31" s="81">
        <v>7742</v>
      </c>
      <c r="N31" s="83">
        <v>2989</v>
      </c>
      <c r="O31" s="84"/>
      <c r="P31" s="89">
        <f>+'OMP 01'!M31+'OMP 02'!K31+'OMP 03'!K31</f>
        <v>2839787</v>
      </c>
      <c r="Q31" s="90">
        <f>+'OMP 01'!N31+'OMP 02'!L31+'OMP 03'!L31</f>
        <v>2224108706250</v>
      </c>
      <c r="R31" s="89"/>
      <c r="S31" s="90"/>
      <c r="T31" s="239"/>
      <c r="U31" s="90"/>
      <c r="V31" s="89">
        <f>+'OMP 01'!O31+'OMP 02'!M31+'OMP 03'!M31</f>
        <v>0</v>
      </c>
      <c r="W31" s="90">
        <f>+'OMP 01'!P31+'OMP 02'!N31+'OMP 03'!N31</f>
        <v>0</v>
      </c>
      <c r="X31" s="110"/>
    </row>
    <row r="32" spans="2:24" ht="15" customHeight="1" x14ac:dyDescent="0.3">
      <c r="B32" s="73" t="s">
        <v>185</v>
      </c>
      <c r="C32" s="89">
        <v>1039</v>
      </c>
      <c r="D32" s="153">
        <v>421</v>
      </c>
      <c r="E32" s="90"/>
      <c r="F32" s="80">
        <v>33319</v>
      </c>
      <c r="G32" s="81">
        <v>6022</v>
      </c>
      <c r="H32" s="81">
        <v>27993</v>
      </c>
      <c r="I32" s="81">
        <v>28604</v>
      </c>
      <c r="J32" s="83">
        <v>1268</v>
      </c>
      <c r="K32" s="82"/>
      <c r="L32" s="80">
        <v>47289</v>
      </c>
      <c r="M32" s="81">
        <v>8413</v>
      </c>
      <c r="N32" s="83">
        <v>2996</v>
      </c>
      <c r="O32" s="84"/>
      <c r="P32" s="89">
        <f>+'OMP 01'!M32+'OMP 02'!K32+'OMP 03'!K32</f>
        <v>3521893</v>
      </c>
      <c r="Q32" s="90">
        <f>+'OMP 01'!N32+'OMP 02'!L32+'OMP 03'!L32</f>
        <v>2850387540950</v>
      </c>
      <c r="R32" s="89"/>
      <c r="S32" s="90"/>
      <c r="T32" s="239"/>
      <c r="U32" s="90"/>
      <c r="V32" s="89">
        <f>+'OMP 01'!O32+'OMP 02'!M32+'OMP 03'!M32</f>
        <v>0</v>
      </c>
      <c r="W32" s="90">
        <f>+'OMP 01'!P32+'OMP 02'!N32+'OMP 03'!N32</f>
        <v>0</v>
      </c>
      <c r="X32" s="110"/>
    </row>
    <row r="33" spans="2:24" ht="15" customHeight="1" x14ac:dyDescent="0.3">
      <c r="B33" s="73" t="s">
        <v>186</v>
      </c>
      <c r="C33" s="89">
        <v>1033</v>
      </c>
      <c r="D33" s="153">
        <v>430</v>
      </c>
      <c r="E33" s="90"/>
      <c r="F33" s="80">
        <v>33495</v>
      </c>
      <c r="G33" s="81">
        <v>6249</v>
      </c>
      <c r="H33" s="81">
        <v>28438</v>
      </c>
      <c r="I33" s="81">
        <v>29047</v>
      </c>
      <c r="J33" s="83">
        <v>1277</v>
      </c>
      <c r="K33" s="82"/>
      <c r="L33" s="80">
        <v>47249</v>
      </c>
      <c r="M33" s="81">
        <v>8722</v>
      </c>
      <c r="N33" s="83">
        <v>2996</v>
      </c>
      <c r="O33" s="84"/>
      <c r="P33" s="89">
        <f>+'OMP 01'!M33+'OMP 02'!K33+'OMP 03'!K33</f>
        <v>3299364</v>
      </c>
      <c r="Q33" s="90">
        <f>+'OMP 01'!N33+'OMP 02'!L33+'OMP 03'!L33</f>
        <v>2654332206850</v>
      </c>
      <c r="R33" s="89"/>
      <c r="S33" s="90"/>
      <c r="T33" s="239"/>
      <c r="U33" s="90"/>
      <c r="V33" s="89">
        <f>+'OMP 01'!O33+'OMP 02'!M33+'OMP 03'!M33</f>
        <v>0</v>
      </c>
      <c r="W33" s="90">
        <f>+'OMP 01'!P33+'OMP 02'!N33+'OMP 03'!N33</f>
        <v>0</v>
      </c>
      <c r="X33" s="110"/>
    </row>
    <row r="34" spans="2:24" ht="15" customHeight="1" x14ac:dyDescent="0.3">
      <c r="B34" s="73" t="s">
        <v>187</v>
      </c>
      <c r="C34" s="89">
        <v>1029</v>
      </c>
      <c r="D34" s="153">
        <v>430</v>
      </c>
      <c r="E34" s="90"/>
      <c r="F34" s="80">
        <v>33131</v>
      </c>
      <c r="G34" s="81">
        <v>6436</v>
      </c>
      <c r="H34" s="81">
        <v>28797</v>
      </c>
      <c r="I34" s="81">
        <v>29412</v>
      </c>
      <c r="J34" s="83">
        <v>1264</v>
      </c>
      <c r="K34" s="82"/>
      <c r="L34" s="80">
        <v>46653</v>
      </c>
      <c r="M34" s="81">
        <v>8784</v>
      </c>
      <c r="N34" s="83">
        <v>2996</v>
      </c>
      <c r="O34" s="84"/>
      <c r="P34" s="89">
        <f>+'OMP 01'!M34+'OMP 02'!K34+'OMP 03'!K34</f>
        <v>3699382</v>
      </c>
      <c r="Q34" s="90">
        <f>+'OMP 01'!N34+'OMP 02'!L34+'OMP 03'!L34</f>
        <v>2961520068350</v>
      </c>
      <c r="R34" s="89"/>
      <c r="S34" s="90"/>
      <c r="T34" s="239"/>
      <c r="U34" s="90"/>
      <c r="V34" s="89">
        <f>+'OMP 01'!O34+'OMP 02'!M34+'OMP 03'!M34</f>
        <v>0</v>
      </c>
      <c r="W34" s="90">
        <f>+'OMP 01'!P34+'OMP 02'!N34+'OMP 03'!N34</f>
        <v>0</v>
      </c>
      <c r="X34" s="110"/>
    </row>
    <row r="35" spans="2:24" ht="15" customHeight="1" x14ac:dyDescent="0.3">
      <c r="B35" s="73" t="s">
        <v>188</v>
      </c>
      <c r="C35" s="89">
        <v>1029</v>
      </c>
      <c r="D35" s="153">
        <v>440</v>
      </c>
      <c r="E35" s="90"/>
      <c r="F35" s="80">
        <v>33149</v>
      </c>
      <c r="G35" s="81">
        <v>6759</v>
      </c>
      <c r="H35" s="81">
        <v>29092</v>
      </c>
      <c r="I35" s="81">
        <v>29723</v>
      </c>
      <c r="J35" s="83">
        <v>1258</v>
      </c>
      <c r="K35" s="82"/>
      <c r="L35" s="80">
        <v>46737</v>
      </c>
      <c r="M35" s="81">
        <v>9163</v>
      </c>
      <c r="N35" s="83">
        <v>2996</v>
      </c>
      <c r="O35" s="84"/>
      <c r="P35" s="89">
        <f>+'OMP 01'!M35+'OMP 02'!K35+'OMP 03'!K35</f>
        <v>3568673</v>
      </c>
      <c r="Q35" s="90">
        <f>+'OMP 01'!N35+'OMP 02'!L35+'OMP 03'!L35</f>
        <v>2931247022700</v>
      </c>
      <c r="R35" s="89"/>
      <c r="S35" s="90"/>
      <c r="T35" s="239"/>
      <c r="U35" s="90"/>
      <c r="V35" s="89">
        <f>+'OMP 01'!O35+'OMP 02'!M35+'OMP 03'!M35</f>
        <v>0</v>
      </c>
      <c r="W35" s="90">
        <f>+'OMP 01'!P35+'OMP 02'!N35+'OMP 03'!N35</f>
        <v>0</v>
      </c>
      <c r="X35" s="110"/>
    </row>
    <row r="36" spans="2:24" ht="15" customHeight="1" x14ac:dyDescent="0.3">
      <c r="B36" s="73" t="s">
        <v>189</v>
      </c>
      <c r="C36" s="89">
        <v>1030</v>
      </c>
      <c r="D36" s="153">
        <v>445</v>
      </c>
      <c r="E36" s="90"/>
      <c r="F36" s="80">
        <v>33208</v>
      </c>
      <c r="G36" s="81">
        <v>6970</v>
      </c>
      <c r="H36" s="81">
        <v>29312</v>
      </c>
      <c r="I36" s="81">
        <v>29927</v>
      </c>
      <c r="J36" s="83">
        <v>1275</v>
      </c>
      <c r="K36" s="82"/>
      <c r="L36" s="80">
        <v>46674</v>
      </c>
      <c r="M36" s="81">
        <v>9412</v>
      </c>
      <c r="N36" s="83">
        <v>2996</v>
      </c>
      <c r="O36" s="84"/>
      <c r="P36" s="89">
        <f>+'OMP 01'!M36+'OMP 02'!K36+'OMP 03'!K36</f>
        <v>3404726</v>
      </c>
      <c r="Q36" s="90">
        <f>+'OMP 01'!N36+'OMP 02'!L36+'OMP 03'!L36</f>
        <v>2725282145300</v>
      </c>
      <c r="R36" s="89"/>
      <c r="S36" s="90"/>
      <c r="T36" s="239"/>
      <c r="U36" s="90"/>
      <c r="V36" s="89">
        <f>+'OMP 01'!O36+'OMP 02'!M36+'OMP 03'!M36</f>
        <v>0</v>
      </c>
      <c r="W36" s="90">
        <f>+'OMP 01'!P36+'OMP 02'!N36+'OMP 03'!N36</f>
        <v>0</v>
      </c>
      <c r="X36" s="110"/>
    </row>
    <row r="37" spans="2:24" ht="15" customHeight="1" x14ac:dyDescent="0.3">
      <c r="B37" s="73" t="s">
        <v>190</v>
      </c>
      <c r="C37" s="89">
        <v>1033</v>
      </c>
      <c r="D37" s="153">
        <v>452</v>
      </c>
      <c r="E37" s="90"/>
      <c r="F37" s="80">
        <v>33449</v>
      </c>
      <c r="G37" s="81">
        <v>7138</v>
      </c>
      <c r="H37" s="81">
        <v>29735</v>
      </c>
      <c r="I37" s="81">
        <v>30358</v>
      </c>
      <c r="J37" s="83">
        <v>1273</v>
      </c>
      <c r="K37" s="82"/>
      <c r="L37" s="80">
        <v>47111</v>
      </c>
      <c r="M37" s="81">
        <v>9576</v>
      </c>
      <c r="N37" s="83">
        <v>2996</v>
      </c>
      <c r="O37" s="84"/>
      <c r="P37" s="89">
        <f>+'OMP 01'!M37+'OMP 02'!K37+'OMP 03'!K37</f>
        <v>3956794</v>
      </c>
      <c r="Q37" s="90">
        <f>+'OMP 01'!N37+'OMP 02'!L37+'OMP 03'!L37</f>
        <v>3135726565100</v>
      </c>
      <c r="R37" s="89"/>
      <c r="S37" s="90"/>
      <c r="T37" s="239"/>
      <c r="U37" s="90"/>
      <c r="V37" s="89">
        <f>+'OMP 01'!O37+'OMP 02'!M37+'OMP 03'!M37</f>
        <v>0</v>
      </c>
      <c r="W37" s="90">
        <f>+'OMP 01'!P37+'OMP 02'!N37+'OMP 03'!N37</f>
        <v>0</v>
      </c>
      <c r="X37" s="110"/>
    </row>
    <row r="38" spans="2:24" ht="15" customHeight="1" x14ac:dyDescent="0.3">
      <c r="B38" s="73" t="s">
        <v>192</v>
      </c>
      <c r="C38" s="89">
        <v>1043</v>
      </c>
      <c r="D38" s="153">
        <v>452</v>
      </c>
      <c r="E38" s="90"/>
      <c r="F38" s="80">
        <v>33496</v>
      </c>
      <c r="G38" s="81">
        <v>7351</v>
      </c>
      <c r="H38" s="81">
        <v>30028</v>
      </c>
      <c r="I38" s="81">
        <v>30653</v>
      </c>
      <c r="J38" s="83">
        <v>1217</v>
      </c>
      <c r="K38" s="82"/>
      <c r="L38" s="80">
        <v>47456</v>
      </c>
      <c r="M38" s="81">
        <v>9842</v>
      </c>
      <c r="N38" s="83">
        <v>2996</v>
      </c>
      <c r="O38" s="84"/>
      <c r="P38" s="89">
        <f>+'OMP 01'!M38+'OMP 02'!K38+'OMP 03'!K38</f>
        <v>3603118</v>
      </c>
      <c r="Q38" s="90">
        <f>+'OMP 01'!N38+'OMP 02'!L38+'OMP 03'!L38</f>
        <v>2912303533718</v>
      </c>
      <c r="R38" s="89"/>
      <c r="S38" s="90"/>
      <c r="T38" s="239"/>
      <c r="U38" s="90"/>
      <c r="V38" s="89">
        <f>+'OMP 01'!O38+'OMP 02'!M38+'OMP 03'!M38</f>
        <v>0</v>
      </c>
      <c r="W38" s="90">
        <f>+'OMP 01'!P38+'OMP 02'!N38+'OMP 03'!N38</f>
        <v>0</v>
      </c>
      <c r="X38" s="110"/>
    </row>
    <row r="39" spans="2:24" ht="15" customHeight="1" x14ac:dyDescent="0.3">
      <c r="B39" s="73" t="s">
        <v>193</v>
      </c>
      <c r="C39" s="89">
        <v>1046</v>
      </c>
      <c r="D39" s="153">
        <v>459</v>
      </c>
      <c r="E39" s="90"/>
      <c r="F39" s="80">
        <v>33982</v>
      </c>
      <c r="G39" s="81">
        <v>7325</v>
      </c>
      <c r="H39" s="81">
        <v>30292</v>
      </c>
      <c r="I39" s="81">
        <v>30924</v>
      </c>
      <c r="J39" s="83">
        <v>1190</v>
      </c>
      <c r="K39" s="82"/>
      <c r="L39" s="80">
        <v>48307</v>
      </c>
      <c r="M39" s="81">
        <v>10053</v>
      </c>
      <c r="N39" s="83">
        <v>2996</v>
      </c>
      <c r="O39" s="84"/>
      <c r="P39" s="89">
        <f>+'OMP 01'!M39+'OMP 02'!K39+'OMP 03'!K39</f>
        <v>5230486</v>
      </c>
      <c r="Q39" s="90">
        <f>+'OMP 01'!N39+'OMP 02'!L39+'OMP 03'!L39</f>
        <v>4632239747850</v>
      </c>
      <c r="R39" s="89"/>
      <c r="S39" s="90"/>
      <c r="T39" s="239"/>
      <c r="U39" s="90"/>
      <c r="V39" s="89">
        <f>+'OMP 01'!O39+'OMP 02'!M39+'OMP 03'!M39</f>
        <v>0</v>
      </c>
      <c r="W39" s="90">
        <f>+'OMP 01'!P39+'OMP 02'!N39+'OMP 03'!N39</f>
        <v>0</v>
      </c>
      <c r="X39" s="110"/>
    </row>
    <row r="40" spans="2:24" ht="15" customHeight="1" x14ac:dyDescent="0.3">
      <c r="B40" s="73" t="s">
        <v>194</v>
      </c>
      <c r="C40" s="94">
        <v>1042</v>
      </c>
      <c r="D40" s="154">
        <v>459</v>
      </c>
      <c r="E40" s="98"/>
      <c r="F40" s="96">
        <v>34342</v>
      </c>
      <c r="G40" s="99">
        <v>7493</v>
      </c>
      <c r="H40" s="99">
        <v>30683</v>
      </c>
      <c r="I40" s="99">
        <v>31256</v>
      </c>
      <c r="J40" s="100">
        <v>1180</v>
      </c>
      <c r="K40" s="97"/>
      <c r="L40" s="96">
        <v>48783</v>
      </c>
      <c r="M40" s="99">
        <v>10173</v>
      </c>
      <c r="N40" s="100">
        <v>2996</v>
      </c>
      <c r="O40" s="101"/>
      <c r="P40" s="94">
        <f>+'OMP 01'!M40+'OMP 02'!K40+'OMP 03'!K40</f>
        <v>3726731</v>
      </c>
      <c r="Q40" s="98">
        <f>+'OMP 01'!N40+'OMP 02'!L40+'OMP 03'!L40</f>
        <v>2890336722000</v>
      </c>
      <c r="R40" s="89"/>
      <c r="S40" s="90"/>
      <c r="T40" s="240"/>
      <c r="U40" s="98"/>
      <c r="V40" s="94">
        <f>+'OMP 01'!O40+'OMP 02'!M40+'OMP 03'!M40</f>
        <v>0</v>
      </c>
      <c r="W40" s="98">
        <f>+'OMP 01'!P40+'OMP 02'!N40+'OMP 03'!N40</f>
        <v>0</v>
      </c>
      <c r="X40" s="110"/>
    </row>
    <row r="41" spans="2:24" ht="15" customHeight="1" x14ac:dyDescent="0.3">
      <c r="B41" s="73" t="s">
        <v>262</v>
      </c>
      <c r="C41" s="94">
        <v>1043</v>
      </c>
      <c r="D41" s="154">
        <v>468</v>
      </c>
      <c r="E41" s="98"/>
      <c r="F41" s="96">
        <v>34811</v>
      </c>
      <c r="G41" s="99">
        <v>7612</v>
      </c>
      <c r="H41" s="99">
        <v>31007</v>
      </c>
      <c r="I41" s="99">
        <v>31637</v>
      </c>
      <c r="J41" s="100">
        <v>1182</v>
      </c>
      <c r="K41" s="97"/>
      <c r="L41" s="96">
        <v>49465</v>
      </c>
      <c r="M41" s="99">
        <v>10227</v>
      </c>
      <c r="N41" s="100">
        <v>2996</v>
      </c>
      <c r="O41" s="101"/>
      <c r="P41" s="94">
        <f>+'OMP 01'!M41+'OMP 02'!K41+'OMP 03'!K41</f>
        <v>3716414</v>
      </c>
      <c r="Q41" s="98">
        <f>+'OMP 01'!N41+'OMP 02'!L41+'OMP 03'!L41</f>
        <v>2909084558800</v>
      </c>
      <c r="R41" s="89"/>
      <c r="S41" s="90"/>
      <c r="T41" s="240"/>
      <c r="U41" s="98"/>
      <c r="V41" s="94">
        <f>+'OMP 01'!O41+'OMP 02'!M41+'OMP 03'!M41</f>
        <v>0</v>
      </c>
      <c r="W41" s="98">
        <f>+'OMP 01'!P41+'OMP 02'!N41+'OMP 03'!N41</f>
        <v>0</v>
      </c>
      <c r="X41" s="110"/>
    </row>
    <row r="42" spans="2:24" ht="15" customHeight="1" x14ac:dyDescent="0.3">
      <c r="B42" s="73" t="s">
        <v>263</v>
      </c>
      <c r="C42" s="94">
        <v>1045</v>
      </c>
      <c r="D42" s="154">
        <v>471</v>
      </c>
      <c r="E42" s="98"/>
      <c r="F42" s="96">
        <v>34991</v>
      </c>
      <c r="G42" s="99">
        <v>7675</v>
      </c>
      <c r="H42" s="99">
        <v>31278</v>
      </c>
      <c r="I42" s="99">
        <v>31904</v>
      </c>
      <c r="J42" s="100">
        <v>1153</v>
      </c>
      <c r="K42" s="97"/>
      <c r="L42" s="96">
        <v>49590</v>
      </c>
      <c r="M42" s="99">
        <v>10204</v>
      </c>
      <c r="N42" s="100">
        <v>2996</v>
      </c>
      <c r="O42" s="101"/>
      <c r="P42" s="94">
        <f>+'OMP 01'!M42+'OMP 02'!K42+'OMP 03'!K42</f>
        <v>3846740</v>
      </c>
      <c r="Q42" s="98">
        <f>+'OMP 01'!N42+'OMP 02'!L42+'OMP 03'!L42</f>
        <v>3081935109150</v>
      </c>
      <c r="R42" s="89"/>
      <c r="S42" s="90"/>
      <c r="T42" s="240"/>
      <c r="U42" s="98"/>
      <c r="V42" s="94">
        <f>+'OMP 01'!O42+'OMP 02'!M42+'OMP 03'!M42</f>
        <v>0</v>
      </c>
      <c r="W42" s="98">
        <f>+'OMP 01'!P42+'OMP 02'!N42+'OMP 03'!N42</f>
        <v>0</v>
      </c>
      <c r="X42" s="110"/>
    </row>
    <row r="43" spans="2:24" ht="15" customHeight="1" x14ac:dyDescent="0.3">
      <c r="B43" s="73" t="s">
        <v>264</v>
      </c>
      <c r="C43" s="94">
        <v>1045</v>
      </c>
      <c r="D43" s="154">
        <v>468</v>
      </c>
      <c r="E43" s="98"/>
      <c r="F43" s="96">
        <v>35238</v>
      </c>
      <c r="G43" s="99">
        <v>7733</v>
      </c>
      <c r="H43" s="99">
        <v>31578</v>
      </c>
      <c r="I43" s="99">
        <v>32209</v>
      </c>
      <c r="J43" s="100">
        <v>1041</v>
      </c>
      <c r="K43" s="97"/>
      <c r="L43" s="96">
        <v>49801</v>
      </c>
      <c r="M43" s="99">
        <v>10238</v>
      </c>
      <c r="N43" s="100">
        <v>2996</v>
      </c>
      <c r="O43" s="101"/>
      <c r="P43" s="94">
        <f>+'OMP 01'!M43+'OMP 02'!K43+'OMP 03'!K43</f>
        <v>3522809</v>
      </c>
      <c r="Q43" s="98">
        <f>+'OMP 01'!N43+'OMP 02'!L43+'OMP 03'!L43</f>
        <v>2740422615450</v>
      </c>
      <c r="R43" s="89"/>
      <c r="S43" s="90"/>
      <c r="T43" s="240"/>
      <c r="U43" s="98"/>
      <c r="V43" s="94">
        <f>+'OMP 01'!O43+'OMP 02'!M43+'OMP 03'!M43</f>
        <v>0</v>
      </c>
      <c r="W43" s="98">
        <f>+'OMP 01'!P43+'OMP 02'!N43+'OMP 03'!N43</f>
        <v>0</v>
      </c>
      <c r="X43" s="110"/>
    </row>
    <row r="44" spans="2:24" ht="15" customHeight="1" x14ac:dyDescent="0.3">
      <c r="B44" s="73" t="s">
        <v>265</v>
      </c>
      <c r="C44" s="94">
        <v>1046</v>
      </c>
      <c r="D44" s="154">
        <v>470</v>
      </c>
      <c r="E44" s="98"/>
      <c r="F44" s="96">
        <v>35404</v>
      </c>
      <c r="G44" s="99">
        <v>7843</v>
      </c>
      <c r="H44" s="99">
        <v>31999</v>
      </c>
      <c r="I44" s="99">
        <v>32630</v>
      </c>
      <c r="J44" s="100">
        <v>994</v>
      </c>
      <c r="K44" s="97"/>
      <c r="L44" s="96">
        <v>50072</v>
      </c>
      <c r="M44" s="99">
        <v>10309</v>
      </c>
      <c r="N44" s="100">
        <v>3046</v>
      </c>
      <c r="O44" s="101"/>
      <c r="P44" s="94">
        <f>+'OMP 01'!M44+'OMP 02'!K44+'OMP 03'!K44</f>
        <v>3749488</v>
      </c>
      <c r="Q44" s="98">
        <f>+'OMP 01'!N44+'OMP 02'!L44+'OMP 03'!L44</f>
        <v>2934432002350</v>
      </c>
      <c r="R44" s="89"/>
      <c r="S44" s="90"/>
      <c r="T44" s="240"/>
      <c r="U44" s="98"/>
      <c r="V44" s="94">
        <f>+'OMP 01'!O44+'OMP 02'!M44+'OMP 03'!M44</f>
        <v>0</v>
      </c>
      <c r="W44" s="98">
        <f>+'OMP 01'!P44+'OMP 02'!N44+'OMP 03'!N44</f>
        <v>0</v>
      </c>
      <c r="X44" s="110"/>
    </row>
    <row r="45" spans="2:24" ht="15" customHeight="1" x14ac:dyDescent="0.3">
      <c r="B45" s="73" t="s">
        <v>266</v>
      </c>
      <c r="C45" s="94">
        <v>1045</v>
      </c>
      <c r="D45" s="154">
        <v>472</v>
      </c>
      <c r="E45" s="98"/>
      <c r="F45" s="96">
        <v>35702</v>
      </c>
      <c r="G45" s="99">
        <v>7996</v>
      </c>
      <c r="H45" s="99">
        <v>32453</v>
      </c>
      <c r="I45" s="99">
        <v>33036</v>
      </c>
      <c r="J45" s="100">
        <v>991</v>
      </c>
      <c r="K45" s="97"/>
      <c r="L45" s="96">
        <v>50574</v>
      </c>
      <c r="M45" s="99">
        <v>10466</v>
      </c>
      <c r="N45" s="100">
        <v>3046</v>
      </c>
      <c r="O45" s="101"/>
      <c r="P45" s="94">
        <f>+'OMP 01'!M45+'OMP 02'!K45+'OMP 03'!K45</f>
        <v>3607309</v>
      </c>
      <c r="Q45" s="98">
        <f>+'OMP 01'!N45+'OMP 02'!L45+'OMP 03'!L45</f>
        <v>2758031682950</v>
      </c>
      <c r="R45" s="89"/>
      <c r="S45" s="90"/>
      <c r="T45" s="240"/>
      <c r="U45" s="98"/>
      <c r="V45" s="94">
        <f>+'OMP 01'!O45+'OMP 02'!M45+'OMP 03'!M45</f>
        <v>0</v>
      </c>
      <c r="W45" s="98">
        <f>+'OMP 01'!P45+'OMP 02'!N45+'OMP 03'!N45</f>
        <v>0</v>
      </c>
      <c r="X45" s="110"/>
    </row>
    <row r="46" spans="2:24" ht="15" customHeight="1" x14ac:dyDescent="0.3">
      <c r="B46" s="73" t="s">
        <v>267</v>
      </c>
      <c r="C46" s="94">
        <v>1047</v>
      </c>
      <c r="D46" s="154">
        <v>476</v>
      </c>
      <c r="E46" s="98"/>
      <c r="F46" s="96">
        <v>35939</v>
      </c>
      <c r="G46" s="99">
        <v>8135</v>
      </c>
      <c r="H46" s="99">
        <v>32655</v>
      </c>
      <c r="I46" s="99">
        <v>33694</v>
      </c>
      <c r="J46" s="100">
        <v>981</v>
      </c>
      <c r="K46" s="97"/>
      <c r="L46" s="96">
        <v>50998</v>
      </c>
      <c r="M46" s="99">
        <v>10533</v>
      </c>
      <c r="N46" s="100">
        <v>3046</v>
      </c>
      <c r="O46" s="101"/>
      <c r="P46" s="94">
        <f>+'OMP 01'!M46+'OMP 02'!K46+'OMP 03'!K46</f>
        <v>4188982</v>
      </c>
      <c r="Q46" s="98">
        <f>+'OMP 01'!N46+'OMP 02'!L46+'OMP 03'!L46</f>
        <v>3219676229050</v>
      </c>
      <c r="R46" s="89"/>
      <c r="S46" s="90"/>
      <c r="T46" s="240"/>
      <c r="U46" s="98"/>
      <c r="V46" s="94">
        <f>+'OMP 01'!O46+'OMP 02'!M46+'OMP 03'!M46</f>
        <v>0</v>
      </c>
      <c r="W46" s="98">
        <f>+'OMP 01'!P46+'OMP 02'!N46+'OMP 03'!N46</f>
        <v>0</v>
      </c>
      <c r="X46" s="110"/>
    </row>
    <row r="47" spans="2:24" ht="15" customHeight="1" x14ac:dyDescent="0.3">
      <c r="B47" s="73" t="s">
        <v>273</v>
      </c>
      <c r="C47" s="94">
        <v>1047</v>
      </c>
      <c r="D47" s="154">
        <v>478</v>
      </c>
      <c r="E47" s="98"/>
      <c r="F47" s="96">
        <v>36152</v>
      </c>
      <c r="G47" s="99">
        <v>8268</v>
      </c>
      <c r="H47" s="99">
        <v>33479</v>
      </c>
      <c r="I47" s="99">
        <v>34097</v>
      </c>
      <c r="J47" s="100">
        <v>960</v>
      </c>
      <c r="K47" s="97"/>
      <c r="L47" s="96">
        <v>51209</v>
      </c>
      <c r="M47" s="99">
        <v>10805</v>
      </c>
      <c r="N47" s="100">
        <v>3145</v>
      </c>
      <c r="O47" s="101"/>
      <c r="P47" s="94">
        <f>+'OMP 01'!M47+'OMP 02'!K47+'OMP 03'!K47</f>
        <v>4031126.7</v>
      </c>
      <c r="Q47" s="98">
        <f>+'OMP 01'!N47+'OMP 02'!L47+'OMP 03'!L47</f>
        <v>3042293542545</v>
      </c>
      <c r="R47" s="89"/>
      <c r="S47" s="90"/>
      <c r="T47" s="240"/>
      <c r="U47" s="98"/>
      <c r="V47" s="94">
        <f>+'OMP 01'!O47+'OMP 02'!M47+'OMP 03'!M47</f>
        <v>0</v>
      </c>
      <c r="W47" s="98">
        <f>+'OMP 01'!P47+'OMP 02'!N47+'OMP 03'!N47</f>
        <v>0</v>
      </c>
      <c r="X47" s="110"/>
    </row>
    <row r="48" spans="2:24" ht="15" customHeight="1" x14ac:dyDescent="0.3">
      <c r="B48" s="73" t="s">
        <v>274</v>
      </c>
      <c r="C48" s="94">
        <v>1049</v>
      </c>
      <c r="D48" s="154">
        <v>481</v>
      </c>
      <c r="E48" s="98"/>
      <c r="F48" s="96">
        <v>35958</v>
      </c>
      <c r="G48" s="99">
        <v>8470</v>
      </c>
      <c r="H48" s="99">
        <v>34091</v>
      </c>
      <c r="I48" s="99">
        <v>34705</v>
      </c>
      <c r="J48" s="100">
        <v>945</v>
      </c>
      <c r="K48" s="97"/>
      <c r="L48" s="96">
        <v>51077</v>
      </c>
      <c r="M48" s="99">
        <v>11125</v>
      </c>
      <c r="N48" s="100">
        <v>3145</v>
      </c>
      <c r="O48" s="101"/>
      <c r="P48" s="94">
        <f>+'OMP 01'!M48+'OMP 02'!K48+'OMP 03'!K48</f>
        <v>4268470</v>
      </c>
      <c r="Q48" s="98">
        <f>+'OMP 01'!N48+'OMP 02'!L48+'OMP 03'!L48</f>
        <v>3200841054600</v>
      </c>
      <c r="R48" s="89"/>
      <c r="S48" s="90"/>
      <c r="T48" s="240"/>
      <c r="U48" s="98"/>
      <c r="V48" s="94">
        <f>+'OMP 01'!O48+'OMP 02'!M48+'OMP 03'!M48</f>
        <v>0</v>
      </c>
      <c r="W48" s="98">
        <f>+'OMP 01'!P48+'OMP 02'!N48+'OMP 03'!N48</f>
        <v>0</v>
      </c>
      <c r="X48" s="110"/>
    </row>
    <row r="49" spans="2:25" ht="15" customHeight="1" x14ac:dyDescent="0.3">
      <c r="B49" s="73" t="s">
        <v>275</v>
      </c>
      <c r="C49" s="94">
        <v>1015</v>
      </c>
      <c r="D49" s="154">
        <v>507</v>
      </c>
      <c r="E49" s="98"/>
      <c r="F49" s="96">
        <v>36146</v>
      </c>
      <c r="G49" s="99">
        <v>8680</v>
      </c>
      <c r="H49" s="99">
        <v>34547</v>
      </c>
      <c r="I49" s="99">
        <v>35160</v>
      </c>
      <c r="J49" s="100">
        <v>929</v>
      </c>
      <c r="K49" s="97"/>
      <c r="L49" s="96">
        <v>51373</v>
      </c>
      <c r="M49" s="99">
        <v>11378</v>
      </c>
      <c r="N49" s="100">
        <v>3145</v>
      </c>
      <c r="O49" s="101"/>
      <c r="P49" s="94">
        <f>+'OMP 01'!M49+'OMP 02'!K49+'OMP 03'!K49</f>
        <v>4651756</v>
      </c>
      <c r="Q49" s="98">
        <f>+'OMP 01'!N49+'OMP 02'!L49+'OMP 03'!L49</f>
        <v>3551641849800</v>
      </c>
      <c r="R49" s="89"/>
      <c r="S49" s="90"/>
      <c r="T49" s="240"/>
      <c r="U49" s="98"/>
      <c r="V49" s="94">
        <f>+'OMP 01'!O49+'OMP 02'!M49+'OMP 03'!M49</f>
        <v>0</v>
      </c>
      <c r="W49" s="98">
        <f>+'OMP 01'!P49+'OMP 02'!N49+'OMP 03'!N49</f>
        <v>0</v>
      </c>
      <c r="X49" s="110"/>
    </row>
    <row r="50" spans="2:25" ht="15" customHeight="1" x14ac:dyDescent="0.3">
      <c r="B50" s="73" t="s">
        <v>276</v>
      </c>
      <c r="C50" s="89">
        <v>988</v>
      </c>
      <c r="D50" s="153">
        <v>544</v>
      </c>
      <c r="E50" s="90"/>
      <c r="F50" s="80">
        <v>36203</v>
      </c>
      <c r="G50" s="81">
        <v>8927</v>
      </c>
      <c r="H50" s="81">
        <v>34605</v>
      </c>
      <c r="I50" s="81">
        <v>35716</v>
      </c>
      <c r="J50" s="83">
        <v>902</v>
      </c>
      <c r="K50" s="82"/>
      <c r="L50" s="80">
        <v>51783</v>
      </c>
      <c r="M50" s="81">
        <v>11832</v>
      </c>
      <c r="N50" s="83">
        <v>3145</v>
      </c>
      <c r="O50" s="84"/>
      <c r="P50" s="89">
        <f>+'OMP 01'!M50+'OMP 02'!K50+'OMP 03'!K50</f>
        <v>4495633</v>
      </c>
      <c r="Q50" s="90">
        <f>+'OMP 01'!N50+'OMP 02'!L50+'OMP 03'!L50</f>
        <v>3463800763300</v>
      </c>
      <c r="R50" s="89"/>
      <c r="S50" s="90"/>
      <c r="T50" s="239"/>
      <c r="U50" s="90"/>
      <c r="V50" s="89">
        <f>+'OMP 01'!O50+'OMP 02'!M50+'OMP 03'!M50</f>
        <v>0</v>
      </c>
      <c r="W50" s="90">
        <f>+'OMP 01'!P50+'OMP 02'!N50+'OMP 03'!N50</f>
        <v>0</v>
      </c>
      <c r="X50" s="110"/>
    </row>
    <row r="51" spans="2:25" ht="15" customHeight="1" x14ac:dyDescent="0.3">
      <c r="B51" s="73" t="s">
        <v>277</v>
      </c>
      <c r="C51" s="89">
        <v>990</v>
      </c>
      <c r="D51" s="153">
        <v>544</v>
      </c>
      <c r="E51" s="90"/>
      <c r="F51" s="80">
        <v>36868</v>
      </c>
      <c r="G51" s="81">
        <v>9378</v>
      </c>
      <c r="H51" s="81">
        <v>35632</v>
      </c>
      <c r="I51" s="81">
        <v>36299</v>
      </c>
      <c r="J51" s="83">
        <v>889</v>
      </c>
      <c r="K51" s="82"/>
      <c r="L51" s="80">
        <v>53002</v>
      </c>
      <c r="M51" s="81">
        <v>12732</v>
      </c>
      <c r="N51" s="83">
        <v>3592</v>
      </c>
      <c r="O51" s="84"/>
      <c r="P51" s="89">
        <f>+'OMP 01'!M51+'OMP 02'!K51+'OMP 03'!K51</f>
        <v>6502483</v>
      </c>
      <c r="Q51" s="90">
        <f>+'OMP 01'!N51+'OMP 02'!L51+'OMP 03'!L51</f>
        <v>5634717179550</v>
      </c>
      <c r="R51" s="89"/>
      <c r="S51" s="90"/>
      <c r="T51" s="239"/>
      <c r="U51" s="90"/>
      <c r="V51" s="89">
        <f>+'OMP 01'!O51+'OMP 02'!M51+'OMP 03'!M51</f>
        <v>0</v>
      </c>
      <c r="W51" s="90">
        <f>+'OMP 01'!P51+'OMP 02'!N51+'OMP 03'!N51</f>
        <v>0</v>
      </c>
      <c r="X51" s="110"/>
      <c r="Y51" s="211"/>
    </row>
    <row r="52" spans="2:25" ht="15" customHeight="1" x14ac:dyDescent="0.3">
      <c r="B52" s="73" t="s">
        <v>278</v>
      </c>
      <c r="C52" s="89">
        <v>990</v>
      </c>
      <c r="D52" s="153">
        <v>545</v>
      </c>
      <c r="E52" s="90"/>
      <c r="F52" s="80">
        <v>36930</v>
      </c>
      <c r="G52" s="81">
        <v>9662</v>
      </c>
      <c r="H52" s="81">
        <v>36254</v>
      </c>
      <c r="I52" s="81">
        <v>36873</v>
      </c>
      <c r="J52" s="83">
        <v>818</v>
      </c>
      <c r="K52" s="82"/>
      <c r="L52" s="80">
        <v>52932</v>
      </c>
      <c r="M52" s="81">
        <v>13101</v>
      </c>
      <c r="N52" s="83">
        <v>3592</v>
      </c>
      <c r="O52" s="84"/>
      <c r="P52" s="89">
        <f>+'OMP 01'!M52+'OMP 02'!K52+'OMP 03'!K52</f>
        <v>4324535</v>
      </c>
      <c r="Q52" s="90">
        <f>+'OMP 01'!N52+'OMP 02'!L52+'OMP 03'!L52</f>
        <v>3307853291000</v>
      </c>
      <c r="R52" s="89">
        <v>225425</v>
      </c>
      <c r="S52" s="90">
        <v>28928888972</v>
      </c>
      <c r="T52" s="239"/>
      <c r="U52" s="90"/>
      <c r="V52" s="89">
        <f>+'OMP 01'!O52+'OMP 02'!M52+'OMP 03'!M52+R52</f>
        <v>305453</v>
      </c>
      <c r="W52" s="90">
        <f>+'OMP 01'!P52+'OMP 02'!N52+'OMP 03'!N52+S52</f>
        <v>45069719361</v>
      </c>
      <c r="X52" s="110"/>
    </row>
    <row r="53" spans="2:25" ht="15" customHeight="1" x14ac:dyDescent="0.3">
      <c r="B53" s="73" t="s">
        <v>279</v>
      </c>
      <c r="C53" s="89">
        <v>993</v>
      </c>
      <c r="D53" s="153">
        <v>538</v>
      </c>
      <c r="E53" s="90"/>
      <c r="F53" s="80">
        <v>37360</v>
      </c>
      <c r="G53" s="81">
        <v>10037</v>
      </c>
      <c r="H53" s="81">
        <v>36672</v>
      </c>
      <c r="I53" s="81">
        <v>37251</v>
      </c>
      <c r="J53" s="83">
        <v>768</v>
      </c>
      <c r="K53" s="82"/>
      <c r="L53" s="80">
        <v>53419</v>
      </c>
      <c r="M53" s="81">
        <v>13512</v>
      </c>
      <c r="N53" s="83">
        <v>3592</v>
      </c>
      <c r="O53" s="84"/>
      <c r="P53" s="89">
        <f>+'OMP 01'!M53+'OMP 02'!K53+'OMP 03'!K53</f>
        <v>4580021</v>
      </c>
      <c r="Q53" s="90">
        <f>+'OMP 01'!N53+'OMP 02'!L53+'OMP 03'!L53</f>
        <v>3464583413550</v>
      </c>
      <c r="R53" s="89">
        <v>282235</v>
      </c>
      <c r="S53" s="90">
        <v>35393809649</v>
      </c>
      <c r="T53" s="239"/>
      <c r="U53" s="90"/>
      <c r="V53" s="89">
        <f>+'OMP 01'!O53+'OMP 02'!M53+'OMP 03'!M53+R53</f>
        <v>386004</v>
      </c>
      <c r="W53" s="90">
        <f>+'OMP 01'!P53+'OMP 02'!N53+'OMP 03'!N53+S53</f>
        <v>59080829296</v>
      </c>
      <c r="X53" s="110"/>
    </row>
    <row r="54" spans="2:25" ht="15" customHeight="1" x14ac:dyDescent="0.3">
      <c r="B54" s="73" t="s">
        <v>280</v>
      </c>
      <c r="C54" s="89">
        <v>997</v>
      </c>
      <c r="D54" s="153">
        <v>538</v>
      </c>
      <c r="E54" s="90"/>
      <c r="F54" s="80">
        <v>37740</v>
      </c>
      <c r="G54" s="81">
        <v>10479</v>
      </c>
      <c r="H54" s="81">
        <v>37122</v>
      </c>
      <c r="I54" s="81">
        <v>37732</v>
      </c>
      <c r="J54" s="83">
        <v>680</v>
      </c>
      <c r="K54" s="82"/>
      <c r="L54" s="80">
        <v>53834</v>
      </c>
      <c r="M54" s="81">
        <v>14124</v>
      </c>
      <c r="N54" s="83">
        <v>3592</v>
      </c>
      <c r="O54" s="84"/>
      <c r="P54" s="89">
        <f>+'OMP 01'!M54+'OMP 02'!K54+'OMP 03'!K54</f>
        <v>4591715</v>
      </c>
      <c r="Q54" s="90">
        <f>+'OMP 01'!N54+'OMP 02'!L54+'OMP 03'!L54</f>
        <v>3486920940600</v>
      </c>
      <c r="R54" s="89">
        <v>364335</v>
      </c>
      <c r="S54" s="90">
        <v>45728264972</v>
      </c>
      <c r="T54" s="239"/>
      <c r="U54" s="90"/>
      <c r="V54" s="89">
        <f>+'OMP 01'!O54+'OMP 02'!M54+'OMP 03'!M54+R54</f>
        <v>517119</v>
      </c>
      <c r="W54" s="90">
        <f>+'OMP 01'!P54+'OMP 02'!N54+'OMP 03'!N54+S54</f>
        <v>78351962915</v>
      </c>
      <c r="X54" s="110"/>
    </row>
    <row r="55" spans="2:25" ht="15" customHeight="1" x14ac:dyDescent="0.3">
      <c r="B55" s="73" t="s">
        <v>282</v>
      </c>
      <c r="C55" s="89">
        <v>997</v>
      </c>
      <c r="D55" s="153">
        <v>538</v>
      </c>
      <c r="E55" s="90"/>
      <c r="F55" s="80">
        <v>38010</v>
      </c>
      <c r="G55" s="81">
        <v>10866</v>
      </c>
      <c r="H55" s="81">
        <v>37756</v>
      </c>
      <c r="I55" s="81">
        <v>38366</v>
      </c>
      <c r="J55" s="83">
        <v>655</v>
      </c>
      <c r="K55" s="82"/>
      <c r="L55" s="80">
        <v>54122</v>
      </c>
      <c r="M55" s="81">
        <v>14635</v>
      </c>
      <c r="N55" s="83">
        <v>3592</v>
      </c>
      <c r="O55" s="84"/>
      <c r="P55" s="89">
        <f>+'OMP 01'!M55+'OMP 02'!K55+'OMP 03'!K55</f>
        <v>4723813</v>
      </c>
      <c r="Q55" s="90">
        <f>+'OMP 01'!N55+'OMP 02'!L55+'OMP 03'!L55</f>
        <v>3576067720050</v>
      </c>
      <c r="R55" s="89">
        <v>390967</v>
      </c>
      <c r="S55" s="90">
        <v>51212695793</v>
      </c>
      <c r="T55" s="239"/>
      <c r="U55" s="90"/>
      <c r="V55" s="89">
        <f>+'OMP 01'!O55+'OMP 02'!M55+'OMP 03'!M55+R55</f>
        <v>529780</v>
      </c>
      <c r="W55" s="90">
        <f>+'OMP 01'!P55+'OMP 02'!N55+'OMP 03'!N55+S55</f>
        <v>82387655128</v>
      </c>
      <c r="X55" s="110"/>
    </row>
    <row r="56" spans="2:25" ht="15" customHeight="1" x14ac:dyDescent="0.3">
      <c r="B56" s="73" t="s">
        <v>283</v>
      </c>
      <c r="C56" s="89">
        <v>1000</v>
      </c>
      <c r="D56" s="153">
        <v>540</v>
      </c>
      <c r="E56" s="90"/>
      <c r="F56" s="80">
        <v>38321</v>
      </c>
      <c r="G56" s="81">
        <v>11263</v>
      </c>
      <c r="H56" s="81">
        <v>38326</v>
      </c>
      <c r="I56" s="81">
        <v>38957</v>
      </c>
      <c r="J56" s="83">
        <v>576</v>
      </c>
      <c r="K56" s="82"/>
      <c r="L56" s="80">
        <v>54441</v>
      </c>
      <c r="M56" s="81">
        <v>15057</v>
      </c>
      <c r="N56" s="83">
        <v>3592</v>
      </c>
      <c r="O56" s="84"/>
      <c r="P56" s="89">
        <f>+'OMP 01'!M56+'OMP 02'!K56+'OMP 03'!K56</f>
        <v>4437819</v>
      </c>
      <c r="Q56" s="90">
        <f>+'OMP 01'!N56+'OMP 02'!L56+'OMP 03'!L56</f>
        <v>3305171247197</v>
      </c>
      <c r="R56" s="89">
        <v>489035</v>
      </c>
      <c r="S56" s="90">
        <v>62937123311</v>
      </c>
      <c r="T56" s="239"/>
      <c r="U56" s="90"/>
      <c r="V56" s="89">
        <f>+'OMP 01'!O56+'OMP 02'!M56+'OMP 03'!M56+R56</f>
        <v>691914</v>
      </c>
      <c r="W56" s="90">
        <f>+'OMP 01'!P56+'OMP 02'!N56+'OMP 03'!N56+S56</f>
        <v>114140412711</v>
      </c>
      <c r="X56" s="110"/>
    </row>
    <row r="57" spans="2:25" ht="15" customHeight="1" x14ac:dyDescent="0.3">
      <c r="B57" s="73" t="s">
        <v>284</v>
      </c>
      <c r="C57" s="89">
        <v>990</v>
      </c>
      <c r="D57" s="153">
        <v>566</v>
      </c>
      <c r="E57" s="90"/>
      <c r="F57" s="80">
        <v>38646</v>
      </c>
      <c r="G57" s="81">
        <v>11607</v>
      </c>
      <c r="H57" s="81">
        <v>38943</v>
      </c>
      <c r="I57" s="81">
        <v>39533</v>
      </c>
      <c r="J57" s="83">
        <v>541</v>
      </c>
      <c r="K57" s="82"/>
      <c r="L57" s="80">
        <v>54806</v>
      </c>
      <c r="M57" s="81">
        <v>15454</v>
      </c>
      <c r="N57" s="83">
        <v>3592</v>
      </c>
      <c r="O57" s="84"/>
      <c r="P57" s="89">
        <f>+'OMP 01'!M57+'OMP 02'!K57+'OMP 03'!K57</f>
        <v>4396884</v>
      </c>
      <c r="Q57" s="90">
        <f>+'OMP 01'!N57+'OMP 02'!L57+'OMP 03'!L57</f>
        <v>3238686364600</v>
      </c>
      <c r="R57" s="89">
        <v>567192</v>
      </c>
      <c r="S57" s="90">
        <v>72361565392</v>
      </c>
      <c r="T57" s="239"/>
      <c r="U57" s="90"/>
      <c r="V57" s="89">
        <f>+'OMP 01'!O57+'OMP 02'!M57+'OMP 03'!M57+R57</f>
        <v>789631</v>
      </c>
      <c r="W57" s="90">
        <f>+'OMP 01'!P57+'OMP 02'!N57+'OMP 03'!N57+S57</f>
        <v>126474067365</v>
      </c>
      <c r="X57" s="110"/>
    </row>
    <row r="58" spans="2:25" ht="15" customHeight="1" x14ac:dyDescent="0.3">
      <c r="B58" s="73" t="s">
        <v>287</v>
      </c>
      <c r="C58" s="89">
        <v>976</v>
      </c>
      <c r="D58" s="153">
        <v>577</v>
      </c>
      <c r="E58" s="90"/>
      <c r="F58" s="80">
        <v>39044</v>
      </c>
      <c r="G58" s="81">
        <v>11829</v>
      </c>
      <c r="H58" s="81">
        <v>39415</v>
      </c>
      <c r="I58" s="81">
        <v>40012</v>
      </c>
      <c r="J58" s="83">
        <v>491</v>
      </c>
      <c r="K58" s="82"/>
      <c r="L58" s="80">
        <v>55348</v>
      </c>
      <c r="M58" s="81">
        <v>15765</v>
      </c>
      <c r="N58" s="83">
        <v>3592</v>
      </c>
      <c r="O58" s="84"/>
      <c r="P58" s="89">
        <f>+'OMP 01'!M58+'OMP 02'!K58+'OMP 03'!K58</f>
        <v>4975790</v>
      </c>
      <c r="Q58" s="90">
        <f>+'OMP 01'!N58+'OMP 02'!L58+'OMP 03'!L58</f>
        <v>3715424659100</v>
      </c>
      <c r="R58" s="89">
        <v>752914</v>
      </c>
      <c r="S58" s="90">
        <v>89959836948</v>
      </c>
      <c r="T58" s="239"/>
      <c r="U58" s="90"/>
      <c r="V58" s="89">
        <f>+'OMP 01'!O58+'OMP 02'!M58+'OMP 03'!M58+R58</f>
        <v>985291</v>
      </c>
      <c r="W58" s="90">
        <f>+'OMP 01'!P58+'OMP 02'!N58+'OMP 03'!N58+S58</f>
        <v>139573417370</v>
      </c>
      <c r="X58" s="110"/>
    </row>
    <row r="59" spans="2:25" ht="15" customHeight="1" x14ac:dyDescent="0.3">
      <c r="B59" s="73" t="s">
        <v>290</v>
      </c>
      <c r="C59" s="89">
        <v>972</v>
      </c>
      <c r="D59" s="153">
        <v>587</v>
      </c>
      <c r="E59" s="90"/>
      <c r="F59" s="80">
        <v>39546</v>
      </c>
      <c r="G59" s="81">
        <v>12065</v>
      </c>
      <c r="H59" s="81">
        <v>40023</v>
      </c>
      <c r="I59" s="81">
        <v>40624</v>
      </c>
      <c r="J59" s="83">
        <v>480</v>
      </c>
      <c r="K59" s="82"/>
      <c r="L59" s="80">
        <v>55730</v>
      </c>
      <c r="M59" s="81">
        <v>16040</v>
      </c>
      <c r="N59" s="83">
        <v>3592</v>
      </c>
      <c r="O59" s="84"/>
      <c r="P59" s="89">
        <f>+'OMP 01'!M59+'OMP 02'!K59+'OMP 03'!K59</f>
        <v>4653786</v>
      </c>
      <c r="Q59" s="90">
        <f>+'OMP 01'!N59+'OMP 02'!L59+'OMP 03'!L59</f>
        <v>3414078278000</v>
      </c>
      <c r="R59" s="89">
        <v>871934</v>
      </c>
      <c r="S59" s="90">
        <v>101590684977</v>
      </c>
      <c r="T59" s="239"/>
      <c r="U59" s="90"/>
      <c r="V59" s="89">
        <f>+'OMP 01'!O59+'OMP 02'!M59+'OMP 03'!M59+R59</f>
        <v>1170905</v>
      </c>
      <c r="W59" s="90">
        <f>+'OMP 01'!P59+'OMP 02'!N59+'OMP 03'!N59+S59</f>
        <v>166702227401</v>
      </c>
      <c r="X59" s="110"/>
    </row>
    <row r="60" spans="2:25" ht="15" customHeight="1" x14ac:dyDescent="0.3">
      <c r="B60" s="73" t="s">
        <v>291</v>
      </c>
      <c r="C60" s="89">
        <v>969</v>
      </c>
      <c r="D60" s="153">
        <v>585</v>
      </c>
      <c r="E60" s="90"/>
      <c r="F60" s="80">
        <v>40214</v>
      </c>
      <c r="G60" s="81">
        <v>12315</v>
      </c>
      <c r="H60" s="81">
        <v>40522</v>
      </c>
      <c r="I60" s="81">
        <v>41187</v>
      </c>
      <c r="J60" s="83">
        <v>473</v>
      </c>
      <c r="K60" s="82"/>
      <c r="L60" s="80">
        <v>56726</v>
      </c>
      <c r="M60" s="81">
        <v>16415</v>
      </c>
      <c r="N60" s="83">
        <v>3592</v>
      </c>
      <c r="O60" s="84"/>
      <c r="P60" s="89">
        <f>+'OMP 01'!M60+'OMP 02'!K60+'OMP 03'!K60</f>
        <v>4432987</v>
      </c>
      <c r="Q60" s="90">
        <f>+'OMP 01'!N60+'OMP 02'!L60+'OMP 03'!L60</f>
        <v>3289690735600</v>
      </c>
      <c r="R60" s="89">
        <v>991685</v>
      </c>
      <c r="S60" s="90">
        <v>114996984278</v>
      </c>
      <c r="T60" s="239"/>
      <c r="U60" s="90"/>
      <c r="V60" s="89">
        <f>+'OMP 01'!O60+'OMP 02'!M60+'OMP 03'!M60+R60</f>
        <v>1277617</v>
      </c>
      <c r="W60" s="90">
        <f>+'OMP 01'!P60+'OMP 02'!N60+'OMP 03'!N60+S60</f>
        <v>176335070416</v>
      </c>
      <c r="X60" s="110"/>
    </row>
    <row r="61" spans="2:25" ht="15" customHeight="1" x14ac:dyDescent="0.3">
      <c r="B61" s="73" t="s">
        <v>292</v>
      </c>
      <c r="C61" s="89">
        <v>972</v>
      </c>
      <c r="D61" s="153">
        <v>585</v>
      </c>
      <c r="E61" s="90"/>
      <c r="F61" s="80">
        <v>40554</v>
      </c>
      <c r="G61" s="81">
        <v>12575</v>
      </c>
      <c r="H61" s="81">
        <v>41024</v>
      </c>
      <c r="I61" s="81">
        <v>41649</v>
      </c>
      <c r="J61" s="83">
        <v>472</v>
      </c>
      <c r="K61" s="82"/>
      <c r="L61" s="80">
        <v>57492</v>
      </c>
      <c r="M61" s="81">
        <v>16773</v>
      </c>
      <c r="N61" s="83">
        <v>3592</v>
      </c>
      <c r="O61" s="84"/>
      <c r="P61" s="89">
        <f>+'OMP 01'!M61+'OMP 02'!K61+'OMP 03'!K61</f>
        <v>4885713</v>
      </c>
      <c r="Q61" s="90">
        <f>+'OMP 01'!N61+'OMP 02'!L61+'OMP 03'!L61</f>
        <v>3588609152000</v>
      </c>
      <c r="R61" s="89">
        <v>1180380</v>
      </c>
      <c r="S61" s="90">
        <v>134246627013</v>
      </c>
      <c r="T61" s="239"/>
      <c r="U61" s="90"/>
      <c r="V61" s="89">
        <f>+'OMP 01'!O61+'OMP 02'!M61+'OMP 03'!M61+R61</f>
        <v>1499205</v>
      </c>
      <c r="W61" s="90">
        <f>+'OMP 01'!P61+'OMP 02'!N61+'OMP 03'!N61+S61</f>
        <v>201792994373</v>
      </c>
      <c r="X61" s="110"/>
    </row>
    <row r="62" spans="2:25" ht="15" customHeight="1" x14ac:dyDescent="0.3">
      <c r="B62" s="73" t="s">
        <v>293</v>
      </c>
      <c r="C62" s="89">
        <v>979</v>
      </c>
      <c r="D62" s="153">
        <v>588</v>
      </c>
      <c r="E62" s="90"/>
      <c r="F62" s="80">
        <v>41123</v>
      </c>
      <c r="G62" s="81">
        <v>12876</v>
      </c>
      <c r="H62" s="81">
        <v>41515</v>
      </c>
      <c r="I62" s="81">
        <v>42091</v>
      </c>
      <c r="J62" s="83">
        <v>466</v>
      </c>
      <c r="K62" s="82"/>
      <c r="L62" s="80">
        <v>58438</v>
      </c>
      <c r="M62" s="81">
        <v>17193</v>
      </c>
      <c r="N62" s="83">
        <v>3592</v>
      </c>
      <c r="O62" s="84"/>
      <c r="P62" s="89">
        <f>+'OMP 01'!M62+'OMP 02'!K62+'OMP 03'!K62</f>
        <v>4231963</v>
      </c>
      <c r="Q62" s="90">
        <f>+'OMP 01'!N62+'OMP 02'!L62+'OMP 03'!L62</f>
        <v>3608812344000</v>
      </c>
      <c r="R62" s="89">
        <v>1315488</v>
      </c>
      <c r="S62" s="90">
        <v>153054906591</v>
      </c>
      <c r="T62" s="239"/>
      <c r="U62" s="90"/>
      <c r="V62" s="89">
        <f>+'OMP 01'!O62+'OMP 02'!M62+'OMP 03'!M62+R62</f>
        <v>1673051</v>
      </c>
      <c r="W62" s="90">
        <f>+'OMP 01'!P62+'OMP 02'!N62+'OMP 03'!N62+S62</f>
        <v>235177800021</v>
      </c>
      <c r="X62" s="110"/>
    </row>
    <row r="63" spans="2:25" ht="15" customHeight="1" x14ac:dyDescent="0.3">
      <c r="B63" s="134" t="s">
        <v>294</v>
      </c>
      <c r="C63" s="122">
        <v>980</v>
      </c>
      <c r="D63" s="177">
        <v>597</v>
      </c>
      <c r="E63" s="123"/>
      <c r="F63" s="124">
        <v>41975</v>
      </c>
      <c r="G63" s="125">
        <v>13076</v>
      </c>
      <c r="H63" s="125">
        <v>41976</v>
      </c>
      <c r="I63" s="125">
        <v>42565</v>
      </c>
      <c r="J63" s="126">
        <v>465</v>
      </c>
      <c r="K63" s="236"/>
      <c r="L63" s="124">
        <v>59772</v>
      </c>
      <c r="M63" s="125">
        <v>17471</v>
      </c>
      <c r="N63" s="126">
        <v>3592</v>
      </c>
      <c r="O63" s="127"/>
      <c r="P63" s="94">
        <f>+'OMP 01'!M63+'OMP 02'!K63+'OMP 03'!K63</f>
        <v>5665685</v>
      </c>
      <c r="Q63" s="98">
        <f>+'OMP 01'!N63+'OMP 02'!L63+'OMP 03'!L63</f>
        <v>5766438710950</v>
      </c>
      <c r="R63" s="89">
        <v>1850522</v>
      </c>
      <c r="S63" s="90">
        <v>246648137878</v>
      </c>
      <c r="T63" s="239"/>
      <c r="U63" s="90"/>
      <c r="V63" s="89">
        <f>+'OMP 01'!O63+'OMP 02'!M63+'OMP 03'!M63+R63</f>
        <v>2264129</v>
      </c>
      <c r="W63" s="90">
        <f>+'OMP 01'!P63+'OMP 02'!N63+'OMP 03'!N63+S63</f>
        <v>363754235505</v>
      </c>
      <c r="X63" s="110"/>
      <c r="Y63" s="211"/>
    </row>
    <row r="64" spans="2:25" ht="15" customHeight="1" x14ac:dyDescent="0.3">
      <c r="B64" s="73" t="s">
        <v>301</v>
      </c>
      <c r="C64" s="89">
        <v>974</v>
      </c>
      <c r="D64" s="153">
        <v>594</v>
      </c>
      <c r="E64" s="90"/>
      <c r="F64" s="80">
        <v>42594</v>
      </c>
      <c r="G64" s="81">
        <v>13135</v>
      </c>
      <c r="H64" s="81">
        <v>42456</v>
      </c>
      <c r="I64" s="81">
        <v>43044</v>
      </c>
      <c r="J64" s="83">
        <v>441</v>
      </c>
      <c r="K64" s="82"/>
      <c r="L64" s="80">
        <v>60385</v>
      </c>
      <c r="M64" s="81">
        <v>17521</v>
      </c>
      <c r="N64" s="83">
        <v>3592</v>
      </c>
      <c r="O64" s="84"/>
      <c r="P64" s="89">
        <f>+'OMP 01'!M64+'OMP 02'!K64+'OMP 03'!K64</f>
        <v>4053915</v>
      </c>
      <c r="Q64" s="90">
        <f>+'OMP 01'!N64+'OMP 02'!L64+'OMP 03'!L64</f>
        <v>3436459194500</v>
      </c>
      <c r="R64" s="89">
        <v>1635579</v>
      </c>
      <c r="S64" s="90">
        <v>194168438226</v>
      </c>
      <c r="T64" s="239"/>
      <c r="U64" s="90"/>
      <c r="V64" s="89">
        <f>+'OMP 01'!O64+'OMP 02'!M64+'OMP 03'!M64+R64</f>
        <v>2050220</v>
      </c>
      <c r="W64" s="90">
        <f>+'OMP 01'!P64+'OMP 02'!N64+'OMP 03'!N64+S64</f>
        <v>286474982942</v>
      </c>
      <c r="X64" s="110"/>
    </row>
    <row r="65" spans="2:25" ht="15" customHeight="1" x14ac:dyDescent="0.3">
      <c r="B65" s="73" t="s">
        <v>306</v>
      </c>
      <c r="C65" s="89">
        <v>977</v>
      </c>
      <c r="D65" s="153">
        <v>598</v>
      </c>
      <c r="E65" s="90"/>
      <c r="F65" s="80">
        <v>43245</v>
      </c>
      <c r="G65" s="81">
        <v>13317</v>
      </c>
      <c r="H65" s="81">
        <v>42736</v>
      </c>
      <c r="I65" s="81">
        <v>43367</v>
      </c>
      <c r="J65" s="83">
        <v>342</v>
      </c>
      <c r="K65" s="82"/>
      <c r="L65" s="80">
        <v>61207</v>
      </c>
      <c r="M65" s="81">
        <v>17828</v>
      </c>
      <c r="N65" s="83">
        <v>3592</v>
      </c>
      <c r="O65" s="84"/>
      <c r="P65" s="89">
        <f>+'OMP 01'!M65+'OMP 02'!K65+'OMP 03'!K65</f>
        <v>3987810</v>
      </c>
      <c r="Q65" s="90">
        <f>+'OMP 01'!N65+'OMP 02'!L65+'OMP 03'!L65</f>
        <v>3521916782700</v>
      </c>
      <c r="R65" s="89">
        <v>1643914</v>
      </c>
      <c r="S65" s="90">
        <v>195971541811</v>
      </c>
      <c r="T65" s="239"/>
      <c r="U65" s="90"/>
      <c r="V65" s="89">
        <f>+'OMP 01'!O65+'OMP 02'!M65+'OMP 03'!M65+R65</f>
        <v>2048152</v>
      </c>
      <c r="W65" s="90">
        <f>+'OMP 01'!P65+'OMP 02'!N65+'OMP 03'!N65+S65</f>
        <v>289127674458</v>
      </c>
      <c r="X65" s="110"/>
    </row>
    <row r="66" spans="2:25" ht="15" customHeight="1" x14ac:dyDescent="0.3">
      <c r="B66" s="73" t="s">
        <v>307</v>
      </c>
      <c r="C66" s="89">
        <v>976</v>
      </c>
      <c r="D66" s="153">
        <v>581</v>
      </c>
      <c r="E66" s="90"/>
      <c r="F66" s="80">
        <v>43954</v>
      </c>
      <c r="G66" s="81">
        <v>13492</v>
      </c>
      <c r="H66" s="81">
        <v>43416</v>
      </c>
      <c r="I66" s="81">
        <v>44029</v>
      </c>
      <c r="J66" s="83">
        <v>260</v>
      </c>
      <c r="K66" s="82"/>
      <c r="L66" s="80">
        <v>61805</v>
      </c>
      <c r="M66" s="81">
        <v>17987</v>
      </c>
      <c r="N66" s="83">
        <v>3612</v>
      </c>
      <c r="O66" s="84"/>
      <c r="P66" s="89">
        <f>+'OMP 01'!M66+'OMP 02'!K66+'OMP 03'!K66</f>
        <v>4436119</v>
      </c>
      <c r="Q66" s="90">
        <f>+'OMP 01'!N66+'OMP 02'!L66+'OMP 03'!L66</f>
        <v>3787909764200</v>
      </c>
      <c r="R66" s="89">
        <v>1769655</v>
      </c>
      <c r="S66" s="90">
        <v>195958158178</v>
      </c>
      <c r="T66" s="239"/>
      <c r="U66" s="90"/>
      <c r="V66" s="89">
        <f>+'OMP 01'!O66+'OMP 02'!M66+'OMP 03'!M66+R66</f>
        <v>2517129</v>
      </c>
      <c r="W66" s="90">
        <f>+'OMP 01'!P66+'OMP 02'!N66+'OMP 03'!N66+S66</f>
        <v>333523279749</v>
      </c>
      <c r="X66" s="110"/>
    </row>
    <row r="67" spans="2:25" ht="15" customHeight="1" x14ac:dyDescent="0.3">
      <c r="B67" s="140" t="s">
        <v>308</v>
      </c>
      <c r="C67" s="94">
        <v>977</v>
      </c>
      <c r="D67" s="154">
        <v>584</v>
      </c>
      <c r="E67" s="98"/>
      <c r="F67" s="96">
        <v>44728</v>
      </c>
      <c r="G67" s="99">
        <v>13703</v>
      </c>
      <c r="H67" s="99">
        <v>43880</v>
      </c>
      <c r="I67" s="99">
        <v>44496</v>
      </c>
      <c r="J67" s="100">
        <v>236</v>
      </c>
      <c r="K67" s="97"/>
      <c r="L67" s="96">
        <v>62479</v>
      </c>
      <c r="M67" s="99">
        <v>18189</v>
      </c>
      <c r="N67" s="100">
        <v>3896</v>
      </c>
      <c r="O67" s="101"/>
      <c r="P67" s="94">
        <f>+'OMP 01'!M67+'OMP 02'!K67+'OMP 03'!K67</f>
        <v>4139084</v>
      </c>
      <c r="Q67" s="98">
        <f>+'OMP 01'!N67+'OMP 02'!L67+'OMP 03'!L67</f>
        <v>3609667129400</v>
      </c>
      <c r="R67" s="89">
        <v>1709041</v>
      </c>
      <c r="S67" s="90">
        <v>189222112718</v>
      </c>
      <c r="T67" s="239"/>
      <c r="U67" s="90"/>
      <c r="V67" s="89">
        <f>+'OMP 01'!O67+'OMP 02'!M67+'OMP 03'!M67+R67</f>
        <v>2502401</v>
      </c>
      <c r="W67" s="90">
        <f>+'OMP 01'!P67+'OMP 02'!N67+'OMP 03'!N67+S67</f>
        <v>328283332626</v>
      </c>
      <c r="X67" s="110"/>
    </row>
    <row r="68" spans="2:25" ht="15" customHeight="1" x14ac:dyDescent="0.3">
      <c r="B68" s="140" t="s">
        <v>309</v>
      </c>
      <c r="C68" s="94">
        <v>981</v>
      </c>
      <c r="D68" s="154">
        <v>584</v>
      </c>
      <c r="E68" s="98"/>
      <c r="F68" s="96">
        <v>45410</v>
      </c>
      <c r="G68" s="99">
        <v>13802</v>
      </c>
      <c r="H68" s="99">
        <v>44448</v>
      </c>
      <c r="I68" s="99">
        <v>45062</v>
      </c>
      <c r="J68" s="100">
        <v>258</v>
      </c>
      <c r="K68" s="97"/>
      <c r="L68" s="96">
        <v>63268</v>
      </c>
      <c r="M68" s="99">
        <v>18292</v>
      </c>
      <c r="N68" s="100">
        <v>4190</v>
      </c>
      <c r="O68" s="101"/>
      <c r="P68" s="94">
        <f>+'OMP 01'!M68+'OMP 02'!K68+'OMP 03'!K68</f>
        <v>4080001</v>
      </c>
      <c r="Q68" s="98">
        <f>+'OMP 01'!N68+'OMP 02'!L68+'OMP 03'!L68</f>
        <v>3408822168200</v>
      </c>
      <c r="R68" s="89">
        <v>1888375</v>
      </c>
      <c r="S68" s="90">
        <v>205607355958</v>
      </c>
      <c r="T68" s="239"/>
      <c r="U68" s="90"/>
      <c r="V68" s="89">
        <f>+'OMP 01'!O68+'OMP 02'!M68+'OMP 03'!M68+R68</f>
        <v>2917074</v>
      </c>
      <c r="W68" s="90">
        <f>+'OMP 01'!P68+'OMP 02'!N68+'OMP 03'!N68+S68</f>
        <v>396501016511</v>
      </c>
      <c r="X68" s="110"/>
    </row>
    <row r="69" spans="2:25" ht="15" customHeight="1" x14ac:dyDescent="0.3">
      <c r="B69" s="140" t="s">
        <v>314</v>
      </c>
      <c r="C69" s="94">
        <v>960</v>
      </c>
      <c r="D69" s="154">
        <v>586</v>
      </c>
      <c r="E69" s="98"/>
      <c r="F69" s="96">
        <v>46389</v>
      </c>
      <c r="G69" s="99">
        <v>13992</v>
      </c>
      <c r="H69" s="99">
        <v>44799</v>
      </c>
      <c r="I69" s="99">
        <v>45439</v>
      </c>
      <c r="J69" s="100">
        <v>253</v>
      </c>
      <c r="K69" s="97"/>
      <c r="L69" s="96">
        <v>64523</v>
      </c>
      <c r="M69" s="99">
        <v>18486</v>
      </c>
      <c r="N69" s="100">
        <v>4189</v>
      </c>
      <c r="O69" s="101"/>
      <c r="P69" s="94">
        <f>+'OMP 01'!M69+'OMP 02'!K69+'OMP 03'!K69</f>
        <v>4227846</v>
      </c>
      <c r="Q69" s="98">
        <f>+'OMP 01'!N69+'OMP 02'!L69+'OMP 03'!L69</f>
        <v>3569137841700</v>
      </c>
      <c r="R69" s="89">
        <v>1795522</v>
      </c>
      <c r="S69" s="90">
        <v>195834749034</v>
      </c>
      <c r="T69" s="239"/>
      <c r="U69" s="90"/>
      <c r="V69" s="89">
        <f>+'OMP 01'!O69+'OMP 02'!M69+'OMP 03'!M69+R69</f>
        <v>2966647</v>
      </c>
      <c r="W69" s="90">
        <f>+'OMP 01'!P69+'OMP 02'!N69+'OMP 03'!N69+S69</f>
        <v>393208202647</v>
      </c>
      <c r="X69" s="110"/>
    </row>
    <row r="70" spans="2:25" ht="15" customHeight="1" x14ac:dyDescent="0.3">
      <c r="B70" s="140" t="s">
        <v>315</v>
      </c>
      <c r="C70" s="94">
        <v>966</v>
      </c>
      <c r="D70" s="154">
        <v>585</v>
      </c>
      <c r="E70" s="98"/>
      <c r="F70" s="96">
        <v>48196</v>
      </c>
      <c r="G70" s="99">
        <v>14297</v>
      </c>
      <c r="H70" s="99">
        <v>45418</v>
      </c>
      <c r="I70" s="99">
        <v>46034</v>
      </c>
      <c r="J70" s="100">
        <v>223</v>
      </c>
      <c r="K70" s="97"/>
      <c r="L70" s="96">
        <v>65561</v>
      </c>
      <c r="M70" s="99">
        <v>18983</v>
      </c>
      <c r="N70" s="100">
        <v>4090</v>
      </c>
      <c r="O70" s="101"/>
      <c r="P70" s="94">
        <f>+'OMP 01'!M70+'OMP 02'!K70+'OMP 03'!K70</f>
        <v>4317472</v>
      </c>
      <c r="Q70" s="98">
        <f>+'OMP 01'!N70+'OMP 02'!L70+'OMP 03'!L70</f>
        <v>3697916747700</v>
      </c>
      <c r="R70" s="89">
        <v>2055502</v>
      </c>
      <c r="S70" s="90">
        <v>221229934672</v>
      </c>
      <c r="T70" s="239"/>
      <c r="U70" s="90"/>
      <c r="V70" s="89">
        <f>+'OMP 01'!O70+'OMP 02'!M70+'OMP 03'!M70+R70</f>
        <v>3334117</v>
      </c>
      <c r="W70" s="90">
        <f>+'OMP 01'!P70+'OMP 02'!N70+'OMP 03'!N70+S70</f>
        <v>427131710064</v>
      </c>
      <c r="X70" s="110"/>
    </row>
    <row r="71" spans="2:25" ht="15" customHeight="1" x14ac:dyDescent="0.3">
      <c r="B71" s="140" t="s">
        <v>316</v>
      </c>
      <c r="C71" s="94">
        <v>969</v>
      </c>
      <c r="D71" s="154">
        <v>589</v>
      </c>
      <c r="E71" s="98"/>
      <c r="F71" s="96">
        <v>48562</v>
      </c>
      <c r="G71" s="99">
        <v>14581</v>
      </c>
      <c r="H71" s="99">
        <v>46062</v>
      </c>
      <c r="I71" s="99">
        <v>46691</v>
      </c>
      <c r="J71" s="100">
        <v>224</v>
      </c>
      <c r="K71" s="97"/>
      <c r="L71" s="96">
        <v>67020</v>
      </c>
      <c r="M71" s="99">
        <v>19310</v>
      </c>
      <c r="N71" s="100">
        <v>3938</v>
      </c>
      <c r="O71" s="101"/>
      <c r="P71" s="94">
        <f>+'OMP 01'!M71+'OMP 02'!K71+'OMP 03'!K71</f>
        <v>4238376</v>
      </c>
      <c r="Q71" s="98">
        <f>+'OMP 01'!N71+'OMP 02'!L71+'OMP 03'!L71</f>
        <v>3578907921700</v>
      </c>
      <c r="R71" s="89">
        <v>2371193</v>
      </c>
      <c r="S71" s="90">
        <v>244996591486</v>
      </c>
      <c r="T71" s="239"/>
      <c r="U71" s="90"/>
      <c r="V71" s="89">
        <f>+'OMP 01'!O71+'OMP 02'!M71+'OMP 03'!M71+R71</f>
        <v>3717989</v>
      </c>
      <c r="W71" s="90">
        <f>+'OMP 01'!P71+'OMP 02'!N71+'OMP 03'!N71+S71</f>
        <v>459215802682</v>
      </c>
      <c r="X71" s="110"/>
    </row>
    <row r="72" spans="2:25" ht="15" customHeight="1" x14ac:dyDescent="0.3">
      <c r="B72" s="140" t="s">
        <v>317</v>
      </c>
      <c r="C72" s="94">
        <v>974</v>
      </c>
      <c r="D72" s="154">
        <v>589</v>
      </c>
      <c r="E72" s="98"/>
      <c r="F72" s="96">
        <v>49655</v>
      </c>
      <c r="G72" s="99">
        <v>14788</v>
      </c>
      <c r="H72" s="99">
        <v>46884</v>
      </c>
      <c r="I72" s="99">
        <v>47546</v>
      </c>
      <c r="J72" s="100">
        <v>223</v>
      </c>
      <c r="K72" s="97"/>
      <c r="L72" s="96">
        <v>68594</v>
      </c>
      <c r="M72" s="99">
        <v>19554</v>
      </c>
      <c r="N72" s="100">
        <v>3938</v>
      </c>
      <c r="O72" s="101"/>
      <c r="P72" s="94">
        <f>+'OMP 01'!M72+'OMP 02'!K72+'OMP 03'!K72</f>
        <v>4316622</v>
      </c>
      <c r="Q72" s="98">
        <f>+'OMP 01'!N72+'OMP 02'!L72+'OMP 03'!L72</f>
        <v>3680762600200</v>
      </c>
      <c r="R72" s="89">
        <v>2690737</v>
      </c>
      <c r="S72" s="90">
        <v>271741404854</v>
      </c>
      <c r="T72" s="239"/>
      <c r="U72" s="90"/>
      <c r="V72" s="89">
        <f>+'OMP 01'!O72+'OMP 02'!M72+'OMP 03'!M72+R72</f>
        <v>4054712</v>
      </c>
      <c r="W72" s="90">
        <f>+'OMP 01'!P72+'OMP 02'!N72+'OMP 03'!N72+S72</f>
        <v>489294388198</v>
      </c>
      <c r="X72" s="110"/>
    </row>
    <row r="73" spans="2:25" ht="15" customHeight="1" x14ac:dyDescent="0.3">
      <c r="B73" s="140" t="s">
        <v>318</v>
      </c>
      <c r="C73" s="94">
        <v>976</v>
      </c>
      <c r="D73" s="154">
        <v>589</v>
      </c>
      <c r="E73" s="98"/>
      <c r="F73" s="96">
        <v>51052</v>
      </c>
      <c r="G73" s="99">
        <v>15102</v>
      </c>
      <c r="H73" s="99">
        <v>47678</v>
      </c>
      <c r="I73" s="99">
        <v>48376</v>
      </c>
      <c r="J73" s="100">
        <v>212</v>
      </c>
      <c r="K73" s="97"/>
      <c r="L73" s="96">
        <v>70118</v>
      </c>
      <c r="M73" s="99">
        <v>19860</v>
      </c>
      <c r="N73" s="100">
        <v>3938</v>
      </c>
      <c r="O73" s="101"/>
      <c r="P73" s="94">
        <f>+'OMP 01'!M73+'OMP 02'!K73+'OMP 03'!K73</f>
        <v>4218392</v>
      </c>
      <c r="Q73" s="98">
        <f>+'OMP 01'!N73+'OMP 02'!L73+'OMP 03'!L73</f>
        <v>3527445267300</v>
      </c>
      <c r="R73" s="89">
        <v>3031466</v>
      </c>
      <c r="S73" s="90">
        <v>295635651925</v>
      </c>
      <c r="T73" s="239"/>
      <c r="U73" s="90"/>
      <c r="V73" s="89">
        <f>+'OMP 01'!O73+'OMP 02'!M73+'OMP 03'!M73+R73</f>
        <v>4550994</v>
      </c>
      <c r="W73" s="90">
        <f>+'OMP 01'!P73+'OMP 02'!N73+'OMP 03'!N73+S73</f>
        <v>542739962616</v>
      </c>
      <c r="X73" s="110"/>
    </row>
    <row r="74" spans="2:25" ht="15" customHeight="1" x14ac:dyDescent="0.3">
      <c r="B74" s="73" t="s">
        <v>319</v>
      </c>
      <c r="C74" s="89">
        <v>976</v>
      </c>
      <c r="D74" s="153">
        <v>592</v>
      </c>
      <c r="E74" s="90"/>
      <c r="F74" s="80">
        <v>52272</v>
      </c>
      <c r="G74" s="81">
        <v>15352</v>
      </c>
      <c r="H74" s="81">
        <v>48634</v>
      </c>
      <c r="I74" s="81">
        <v>49275</v>
      </c>
      <c r="J74" s="83">
        <v>217</v>
      </c>
      <c r="K74" s="82"/>
      <c r="L74" s="80">
        <v>71621</v>
      </c>
      <c r="M74" s="81">
        <v>20261</v>
      </c>
      <c r="N74" s="83">
        <v>3938</v>
      </c>
      <c r="O74" s="84"/>
      <c r="P74" s="89">
        <f>+'OMP 01'!M74+'OMP 02'!K74+'OMP 03'!K74</f>
        <v>4372421</v>
      </c>
      <c r="Q74" s="90">
        <f>+'OMP 01'!N74+'OMP 02'!L74+'OMP 03'!L74</f>
        <v>3725349735200</v>
      </c>
      <c r="R74" s="89">
        <v>3315169</v>
      </c>
      <c r="S74" s="90">
        <v>334379118312</v>
      </c>
      <c r="T74" s="239"/>
      <c r="U74" s="90"/>
      <c r="V74" s="89">
        <f>+'OMP 01'!O74+'OMP 02'!M74+'OMP 03'!M74+R74</f>
        <v>4857780</v>
      </c>
      <c r="W74" s="90">
        <f>+'OMP 01'!P74+'OMP 02'!N74+'OMP 03'!N74+S74</f>
        <v>595200575513</v>
      </c>
      <c r="X74" s="110"/>
    </row>
    <row r="75" spans="2:25" ht="15" customHeight="1" x14ac:dyDescent="0.3">
      <c r="B75" s="73" t="s">
        <v>320</v>
      </c>
      <c r="C75" s="89">
        <v>974</v>
      </c>
      <c r="D75" s="153">
        <v>597</v>
      </c>
      <c r="E75" s="90"/>
      <c r="F75" s="80">
        <v>53306</v>
      </c>
      <c r="G75" s="81">
        <v>15644</v>
      </c>
      <c r="H75" s="81">
        <v>49139</v>
      </c>
      <c r="I75" s="81">
        <v>49846</v>
      </c>
      <c r="J75" s="83">
        <v>215</v>
      </c>
      <c r="K75" s="82"/>
      <c r="L75" s="80">
        <v>73221</v>
      </c>
      <c r="M75" s="81">
        <v>20658</v>
      </c>
      <c r="N75" s="83">
        <v>3938</v>
      </c>
      <c r="O75" s="84"/>
      <c r="P75" s="89">
        <f>+'OMP 01'!M75+'OMP 02'!K75+'OMP 03'!K75</f>
        <v>5677972</v>
      </c>
      <c r="Q75" s="90">
        <f>+'OMP 01'!N75+'OMP 02'!L75+'OMP 03'!L75</f>
        <v>5717462756350</v>
      </c>
      <c r="R75" s="89">
        <v>4125431</v>
      </c>
      <c r="S75" s="90">
        <v>481532486711</v>
      </c>
      <c r="T75" s="239"/>
      <c r="U75" s="90"/>
      <c r="V75" s="89">
        <f>+'OMP 01'!O75+'OMP 02'!M75+'OMP 03'!M75+R75</f>
        <v>5990158</v>
      </c>
      <c r="W75" s="90">
        <f>+'OMP 01'!P75+'OMP 02'!N75+'OMP 03'!N75+S75</f>
        <v>843449961855</v>
      </c>
      <c r="X75" s="110"/>
      <c r="Y75" s="211"/>
    </row>
    <row r="76" spans="2:25" ht="15" customHeight="1" x14ac:dyDescent="0.3">
      <c r="B76" s="149" t="s">
        <v>343</v>
      </c>
      <c r="C76" s="89">
        <v>970</v>
      </c>
      <c r="D76" s="153">
        <v>598</v>
      </c>
      <c r="E76" s="90"/>
      <c r="F76" s="80">
        <v>54280</v>
      </c>
      <c r="G76" s="81">
        <v>15887</v>
      </c>
      <c r="H76" s="81">
        <v>49766</v>
      </c>
      <c r="I76" s="81">
        <v>50420</v>
      </c>
      <c r="J76" s="83">
        <v>68</v>
      </c>
      <c r="K76" s="82"/>
      <c r="L76" s="80">
        <v>74192</v>
      </c>
      <c r="M76" s="81">
        <v>20991</v>
      </c>
      <c r="N76" s="83">
        <v>82</v>
      </c>
      <c r="O76" s="84"/>
      <c r="P76" s="89">
        <f>+'OMP 01'!M76+'OMP 02'!K76+'OMP 03'!K76</f>
        <v>4089359</v>
      </c>
      <c r="Q76" s="90">
        <f>+'OMP 01'!N76+'OMP 02'!L76+'OMP 03'!L76</f>
        <v>3499072827200</v>
      </c>
      <c r="R76" s="89">
        <v>4001555</v>
      </c>
      <c r="S76" s="90">
        <v>410011710410</v>
      </c>
      <c r="T76" s="239"/>
      <c r="U76" s="90"/>
      <c r="V76" s="89">
        <f>+'OMP 01'!O76+'OMP 02'!M76+'OMP 03'!M76+R76</f>
        <v>5840918</v>
      </c>
      <c r="W76" s="90">
        <f>+'OMP 01'!P76+'OMP 02'!N76+'OMP 03'!N76+S76</f>
        <v>722585431531</v>
      </c>
      <c r="X76" s="110"/>
    </row>
    <row r="77" spans="2:25" ht="15" customHeight="1" x14ac:dyDescent="0.3">
      <c r="B77" s="73" t="s">
        <v>344</v>
      </c>
      <c r="C77" s="89">
        <v>966</v>
      </c>
      <c r="D77" s="153">
        <v>603</v>
      </c>
      <c r="E77" s="90"/>
      <c r="F77" s="80">
        <v>55367</v>
      </c>
      <c r="G77" s="81">
        <v>16207</v>
      </c>
      <c r="H77" s="81">
        <v>50298</v>
      </c>
      <c r="I77" s="81">
        <v>50967</v>
      </c>
      <c r="J77" s="150">
        <v>73</v>
      </c>
      <c r="K77" s="237"/>
      <c r="L77" s="80">
        <v>75374</v>
      </c>
      <c r="M77" s="81">
        <v>21297</v>
      </c>
      <c r="N77" s="150">
        <v>95</v>
      </c>
      <c r="O77" s="151"/>
      <c r="P77" s="89">
        <f>+'OMP 01'!M77+'OMP 02'!K77+'OMP 03'!K77</f>
        <v>4109455</v>
      </c>
      <c r="Q77" s="90">
        <f>+'OMP 01'!N77+'OMP 02'!L77+'OMP 03'!L77</f>
        <v>3575718793285</v>
      </c>
      <c r="R77" s="89">
        <v>4289822</v>
      </c>
      <c r="S77" s="90">
        <v>433533009567</v>
      </c>
      <c r="T77" s="239"/>
      <c r="U77" s="90"/>
      <c r="V77" s="89">
        <f>+'OMP 01'!O77+'OMP 02'!M77+'OMP 03'!M77+R77</f>
        <v>6104363</v>
      </c>
      <c r="W77" s="90">
        <f>+'OMP 01'!P77+'OMP 02'!N77+'OMP 03'!N77+S77</f>
        <v>738462957591</v>
      </c>
      <c r="X77" s="110"/>
    </row>
    <row r="78" spans="2:25" ht="15" customHeight="1" x14ac:dyDescent="0.3">
      <c r="B78" s="73" t="s">
        <v>345</v>
      </c>
      <c r="C78" s="89">
        <v>967</v>
      </c>
      <c r="D78" s="153">
        <v>603</v>
      </c>
      <c r="E78" s="90"/>
      <c r="F78" s="80">
        <v>56377</v>
      </c>
      <c r="G78" s="81">
        <v>16558</v>
      </c>
      <c r="H78" s="81">
        <v>51182</v>
      </c>
      <c r="I78" s="81">
        <v>51531</v>
      </c>
      <c r="J78" s="150">
        <v>79</v>
      </c>
      <c r="K78" s="237"/>
      <c r="L78" s="80">
        <v>76365</v>
      </c>
      <c r="M78" s="81">
        <v>21747</v>
      </c>
      <c r="N78" s="150">
        <v>101</v>
      </c>
      <c r="O78" s="151"/>
      <c r="P78" s="89">
        <f>+'OMP 01'!M78+'OMP 02'!K78+'OMP 03'!K78</f>
        <v>4328036</v>
      </c>
      <c r="Q78" s="90">
        <f>+'OMP 01'!N78+'OMP 02'!L78+'OMP 03'!L78</f>
        <v>3812935048860</v>
      </c>
      <c r="R78" s="89">
        <v>4994643</v>
      </c>
      <c r="S78" s="90">
        <v>484656166162</v>
      </c>
      <c r="T78" s="239"/>
      <c r="U78" s="90"/>
      <c r="V78" s="89">
        <f>+'OMP 01'!O78+'OMP 02'!M78+'OMP 03'!M78+R78</f>
        <v>6816850</v>
      </c>
      <c r="W78" s="90">
        <f>+'OMP 01'!P78+'OMP 02'!N78+'OMP 03'!N78+S78</f>
        <v>773839686808</v>
      </c>
      <c r="X78" s="110"/>
    </row>
    <row r="79" spans="2:25" ht="15" customHeight="1" x14ac:dyDescent="0.3">
      <c r="B79" s="73" t="s">
        <v>346</v>
      </c>
      <c r="C79" s="89">
        <v>969</v>
      </c>
      <c r="D79" s="153">
        <v>605</v>
      </c>
      <c r="E79" s="90"/>
      <c r="F79" s="80">
        <v>57531</v>
      </c>
      <c r="G79" s="81">
        <v>17108</v>
      </c>
      <c r="H79" s="81">
        <v>51757</v>
      </c>
      <c r="I79" s="81">
        <v>52374</v>
      </c>
      <c r="J79" s="150">
        <v>97</v>
      </c>
      <c r="K79" s="237"/>
      <c r="L79" s="80">
        <v>77768</v>
      </c>
      <c r="M79" s="81">
        <v>22471</v>
      </c>
      <c r="N79" s="150">
        <v>124</v>
      </c>
      <c r="O79" s="151"/>
      <c r="P79" s="89">
        <f>+'OMP 01'!M79+'OMP 02'!K79+'OMP 03'!K79</f>
        <v>4022232</v>
      </c>
      <c r="Q79" s="90">
        <f>+'OMP 01'!N79+'OMP 02'!L79+'OMP 03'!L79</f>
        <v>3360158169292</v>
      </c>
      <c r="R79" s="89">
        <v>5155609</v>
      </c>
      <c r="S79" s="90">
        <v>493227823927</v>
      </c>
      <c r="T79" s="239"/>
      <c r="U79" s="90"/>
      <c r="V79" s="89">
        <f>+'OMP 01'!O79+'OMP 02'!M79+'OMP 03'!M79+R79</f>
        <v>7165878</v>
      </c>
      <c r="W79" s="90">
        <f>+'OMP 01'!P79+'OMP 02'!N79+'OMP 03'!N79+S79</f>
        <v>829251950204</v>
      </c>
      <c r="X79" s="110"/>
    </row>
    <row r="80" spans="2:25" ht="15" customHeight="1" x14ac:dyDescent="0.3">
      <c r="B80" s="73" t="s">
        <v>347</v>
      </c>
      <c r="C80" s="89">
        <v>969</v>
      </c>
      <c r="D80" s="153">
        <v>604</v>
      </c>
      <c r="E80" s="90"/>
      <c r="F80" s="80">
        <v>58471</v>
      </c>
      <c r="G80" s="81">
        <v>17629</v>
      </c>
      <c r="H80" s="81">
        <v>52396</v>
      </c>
      <c r="I80" s="81">
        <v>53000</v>
      </c>
      <c r="J80" s="150">
        <v>107</v>
      </c>
      <c r="K80" s="237"/>
      <c r="L80" s="80">
        <v>78994</v>
      </c>
      <c r="M80" s="81">
        <v>23085</v>
      </c>
      <c r="N80" s="150">
        <v>132</v>
      </c>
      <c r="O80" s="151"/>
      <c r="P80" s="89">
        <f>+'OMP 01'!M80+'OMP 02'!K80+'OMP 03'!K80</f>
        <v>4065290</v>
      </c>
      <c r="Q80" s="90">
        <f>+'OMP 01'!N80+'OMP 02'!L80+'OMP 03'!L80</f>
        <v>3467321518129</v>
      </c>
      <c r="R80" s="89">
        <v>5647874</v>
      </c>
      <c r="S80" s="90">
        <v>548977908240</v>
      </c>
      <c r="T80" s="239"/>
      <c r="U80" s="90"/>
      <c r="V80" s="89">
        <f>+'OMP 01'!O80+'OMP 02'!M80+'OMP 03'!M80+R80</f>
        <v>7713362</v>
      </c>
      <c r="W80" s="90">
        <f>+'OMP 01'!P80+'OMP 02'!N80+'OMP 03'!N80+S80</f>
        <v>908609120014</v>
      </c>
      <c r="X80" s="110"/>
    </row>
    <row r="81" spans="2:25" ht="15" customHeight="1" x14ac:dyDescent="0.3">
      <c r="B81" s="73" t="s">
        <v>348</v>
      </c>
      <c r="C81" s="89">
        <v>871</v>
      </c>
      <c r="D81" s="153">
        <v>610</v>
      </c>
      <c r="E81" s="90"/>
      <c r="F81" s="80">
        <v>59429</v>
      </c>
      <c r="G81" s="81">
        <v>18195</v>
      </c>
      <c r="H81" s="81">
        <v>52899</v>
      </c>
      <c r="I81" s="81">
        <v>53515</v>
      </c>
      <c r="J81" s="150">
        <v>123</v>
      </c>
      <c r="K81" s="237"/>
      <c r="L81" s="80">
        <v>80087</v>
      </c>
      <c r="M81" s="81">
        <v>23780</v>
      </c>
      <c r="N81" s="150">
        <v>154</v>
      </c>
      <c r="O81" s="151"/>
      <c r="P81" s="89">
        <f>+'OMP 01'!M81+'OMP 02'!K81+'OMP 03'!K81</f>
        <v>4041824</v>
      </c>
      <c r="Q81" s="90">
        <f>+'OMP 01'!N81+'OMP 02'!L81+'OMP 03'!L81</f>
        <v>3460502043596</v>
      </c>
      <c r="R81" s="89">
        <v>6090546</v>
      </c>
      <c r="S81" s="90">
        <v>575097860116</v>
      </c>
      <c r="T81" s="239"/>
      <c r="U81" s="90"/>
      <c r="V81" s="89">
        <f>+'OMP 01'!O81+'OMP 02'!M81+'OMP 03'!M81+R81</f>
        <v>8214408</v>
      </c>
      <c r="W81" s="90">
        <f>+'OMP 01'!P81+'OMP 02'!N81+'OMP 03'!N81+S81</f>
        <v>924452563900</v>
      </c>
      <c r="X81" s="110"/>
    </row>
    <row r="82" spans="2:25" ht="15" customHeight="1" x14ac:dyDescent="0.3">
      <c r="B82" s="73" t="s">
        <v>349</v>
      </c>
      <c r="C82" s="89">
        <v>869</v>
      </c>
      <c r="D82" s="153">
        <v>609</v>
      </c>
      <c r="E82" s="90"/>
      <c r="F82" s="80">
        <v>60493</v>
      </c>
      <c r="G82" s="81">
        <v>18789</v>
      </c>
      <c r="H82" s="81">
        <v>53553</v>
      </c>
      <c r="I82" s="81">
        <v>54155</v>
      </c>
      <c r="J82" s="150">
        <v>127</v>
      </c>
      <c r="K82" s="237"/>
      <c r="L82" s="80">
        <v>81285</v>
      </c>
      <c r="M82" s="81">
        <v>24793</v>
      </c>
      <c r="N82" s="150">
        <v>168</v>
      </c>
      <c r="O82" s="237"/>
      <c r="P82" s="89">
        <v>3837023</v>
      </c>
      <c r="Q82" s="90">
        <v>3311087365935</v>
      </c>
      <c r="R82" s="89">
        <v>6946246</v>
      </c>
      <c r="S82" s="90">
        <v>664994085285</v>
      </c>
      <c r="T82" s="239"/>
      <c r="U82" s="90"/>
      <c r="V82" s="89">
        <f>+'OMP 01'!O82+'OMP 02'!M82+'OMP 03'!M82+R82</f>
        <v>9304393</v>
      </c>
      <c r="W82" s="90">
        <f>+'OMP 01'!P82+'OMP 02'!N82+'OMP 03'!N82+S82</f>
        <v>1047547775116</v>
      </c>
      <c r="X82" s="110"/>
    </row>
    <row r="83" spans="2:25" ht="15" customHeight="1" x14ac:dyDescent="0.3">
      <c r="B83" s="73" t="s">
        <v>350</v>
      </c>
      <c r="C83" s="89">
        <v>875</v>
      </c>
      <c r="D83" s="153">
        <v>615</v>
      </c>
      <c r="E83" s="90"/>
      <c r="F83" s="80">
        <v>61555</v>
      </c>
      <c r="G83" s="81">
        <v>19421</v>
      </c>
      <c r="H83" s="81">
        <v>54076</v>
      </c>
      <c r="I83" s="81">
        <v>54654</v>
      </c>
      <c r="J83" s="150">
        <v>135</v>
      </c>
      <c r="K83" s="237">
        <v>1</v>
      </c>
      <c r="L83" s="80">
        <v>82688</v>
      </c>
      <c r="M83" s="81">
        <v>25594</v>
      </c>
      <c r="N83" s="150">
        <v>177</v>
      </c>
      <c r="O83" s="237">
        <v>1</v>
      </c>
      <c r="P83" s="89">
        <v>4026736</v>
      </c>
      <c r="Q83" s="90">
        <v>3448308615519</v>
      </c>
      <c r="R83" s="89">
        <v>7877535</v>
      </c>
      <c r="S83" s="90">
        <v>740455752062</v>
      </c>
      <c r="T83" s="239"/>
      <c r="U83" s="90"/>
      <c r="V83" s="89">
        <f>+'OMP 01'!O83+'OMP 02'!M83+'OMP 03'!M83+R83</f>
        <v>10381302</v>
      </c>
      <c r="W83" s="90">
        <f>+'OMP 01'!P83+'OMP 02'!N83+'OMP 03'!N83+S83</f>
        <v>1132561798481</v>
      </c>
      <c r="X83" s="110"/>
    </row>
    <row r="84" spans="2:25" ht="15" customHeight="1" x14ac:dyDescent="0.3">
      <c r="B84" s="73" t="s">
        <v>351</v>
      </c>
      <c r="C84" s="89">
        <v>878</v>
      </c>
      <c r="D84" s="153">
        <v>622</v>
      </c>
      <c r="E84" s="90"/>
      <c r="F84" s="80">
        <v>63798</v>
      </c>
      <c r="G84" s="81">
        <v>19834</v>
      </c>
      <c r="H84" s="81">
        <v>54745</v>
      </c>
      <c r="I84" s="81">
        <v>55201</v>
      </c>
      <c r="J84" s="150">
        <v>130</v>
      </c>
      <c r="K84" s="237">
        <v>34</v>
      </c>
      <c r="L84" s="80">
        <v>85446</v>
      </c>
      <c r="M84" s="81">
        <v>25961</v>
      </c>
      <c r="N84" s="150">
        <v>173</v>
      </c>
      <c r="O84" s="237">
        <v>50</v>
      </c>
      <c r="P84" s="89">
        <v>4091731</v>
      </c>
      <c r="Q84" s="90">
        <v>3409140051720</v>
      </c>
      <c r="R84" s="89">
        <v>8124103</v>
      </c>
      <c r="S84" s="90">
        <v>747923466784</v>
      </c>
      <c r="T84" s="239"/>
      <c r="U84" s="90"/>
      <c r="V84" s="89">
        <f>+'OMP 01'!O84+'OMP 02'!M84+'OMP 03'!M84+R84</f>
        <v>10640103</v>
      </c>
      <c r="W84" s="90">
        <f>+'OMP 01'!P84+'OMP 02'!N84+'OMP 03'!N84+S84</f>
        <v>1145870830006</v>
      </c>
      <c r="X84" s="110"/>
    </row>
    <row r="85" spans="2:25" ht="15" customHeight="1" x14ac:dyDescent="0.3">
      <c r="B85" s="73" t="s">
        <v>356</v>
      </c>
      <c r="C85" s="89">
        <v>879</v>
      </c>
      <c r="D85" s="153">
        <v>616</v>
      </c>
      <c r="E85" s="90">
        <v>13</v>
      </c>
      <c r="F85" s="80">
        <v>66682</v>
      </c>
      <c r="G85" s="81">
        <v>20082</v>
      </c>
      <c r="H85" s="81">
        <v>55645</v>
      </c>
      <c r="I85" s="81">
        <v>55990</v>
      </c>
      <c r="J85" s="150">
        <v>147</v>
      </c>
      <c r="K85" s="237">
        <v>147</v>
      </c>
      <c r="L85" s="80">
        <v>88809</v>
      </c>
      <c r="M85" s="81">
        <v>26234</v>
      </c>
      <c r="N85" s="150">
        <v>191</v>
      </c>
      <c r="O85" s="237">
        <v>184</v>
      </c>
      <c r="P85" s="89">
        <v>3854191</v>
      </c>
      <c r="Q85" s="90">
        <v>3234211541836</v>
      </c>
      <c r="R85" s="89">
        <v>8612443</v>
      </c>
      <c r="S85" s="90">
        <v>784506184085</v>
      </c>
      <c r="T85" s="239"/>
      <c r="U85" s="90"/>
      <c r="V85" s="89">
        <f>+'OMP 01'!O85+'OMP 02'!M85+'OMP 03'!M85+R85</f>
        <v>11462234</v>
      </c>
      <c r="W85" s="90">
        <f>+'OMP 01'!P85+'OMP 02'!N85+'OMP 03'!N85+S85</f>
        <v>1248296387845</v>
      </c>
      <c r="X85" s="110"/>
    </row>
    <row r="86" spans="2:25" ht="15" customHeight="1" x14ac:dyDescent="0.3">
      <c r="B86" s="73" t="s">
        <v>360</v>
      </c>
      <c r="C86" s="89">
        <v>886</v>
      </c>
      <c r="D86" s="153">
        <v>619</v>
      </c>
      <c r="E86" s="90">
        <v>447</v>
      </c>
      <c r="F86" s="80">
        <v>69358</v>
      </c>
      <c r="G86" s="81">
        <v>20255</v>
      </c>
      <c r="H86" s="81">
        <v>56510</v>
      </c>
      <c r="I86" s="81">
        <v>56652</v>
      </c>
      <c r="J86" s="150">
        <v>152</v>
      </c>
      <c r="K86" s="237">
        <v>338</v>
      </c>
      <c r="L86" s="80">
        <v>92433</v>
      </c>
      <c r="M86" s="81">
        <v>26461</v>
      </c>
      <c r="N86" s="150">
        <v>199</v>
      </c>
      <c r="O86" s="237">
        <v>445</v>
      </c>
      <c r="P86" s="89">
        <v>4026557</v>
      </c>
      <c r="Q86" s="90">
        <v>3476057520467</v>
      </c>
      <c r="R86" s="89">
        <v>9227327</v>
      </c>
      <c r="S86" s="90">
        <v>881474278452</v>
      </c>
      <c r="T86" s="239"/>
      <c r="U86" s="90"/>
      <c r="V86" s="89">
        <f>+'OMP 01'!O86+'OMP 02'!M86+'OMP 03'!M86+R86</f>
        <v>11954560</v>
      </c>
      <c r="W86" s="90">
        <f>+'OMP 01'!P86+'OMP 02'!N86+'OMP 03'!N86+S86</f>
        <v>1340690755873</v>
      </c>
      <c r="X86" s="110"/>
    </row>
    <row r="87" spans="2:25" ht="15" customHeight="1" x14ac:dyDescent="0.3">
      <c r="B87" s="73" t="s">
        <v>376</v>
      </c>
      <c r="C87" s="89">
        <v>892</v>
      </c>
      <c r="D87" s="153">
        <v>627</v>
      </c>
      <c r="E87" s="90">
        <v>462</v>
      </c>
      <c r="F87" s="80">
        <v>70918</v>
      </c>
      <c r="G87" s="81">
        <v>20414</v>
      </c>
      <c r="H87" s="81">
        <v>56915</v>
      </c>
      <c r="I87" s="81">
        <v>57156</v>
      </c>
      <c r="J87" s="150">
        <v>153</v>
      </c>
      <c r="K87" s="237">
        <v>1655</v>
      </c>
      <c r="L87" s="80">
        <v>94662</v>
      </c>
      <c r="M87" s="81">
        <v>26681</v>
      </c>
      <c r="N87" s="150">
        <v>202</v>
      </c>
      <c r="O87" s="237">
        <v>2655</v>
      </c>
      <c r="P87" s="89">
        <v>5004452</v>
      </c>
      <c r="Q87" s="90">
        <v>4928905620205</v>
      </c>
      <c r="R87" s="89">
        <v>10414156</v>
      </c>
      <c r="S87" s="90">
        <v>1145945639823</v>
      </c>
      <c r="T87" s="239"/>
      <c r="U87" s="90"/>
      <c r="V87" s="89">
        <f>+'OMP 01'!O87+'OMP 02'!M87+'OMP 03'!M87+R87</f>
        <v>13465716</v>
      </c>
      <c r="W87" s="90">
        <f>+'OMP 01'!P87+'OMP 02'!N87+'OMP 03'!N87+S87</f>
        <v>1778646296257</v>
      </c>
      <c r="X87" s="110"/>
      <c r="Y87" s="211"/>
    </row>
    <row r="88" spans="2:25" ht="15" customHeight="1" x14ac:dyDescent="0.3">
      <c r="B88" s="73" t="s">
        <v>377</v>
      </c>
      <c r="C88" s="89">
        <v>894</v>
      </c>
      <c r="D88" s="153">
        <v>626</v>
      </c>
      <c r="E88" s="90">
        <v>505</v>
      </c>
      <c r="F88" s="80">
        <v>72212</v>
      </c>
      <c r="G88" s="81">
        <v>20360</v>
      </c>
      <c r="H88" s="81">
        <v>57237</v>
      </c>
      <c r="I88" s="81">
        <v>57441</v>
      </c>
      <c r="J88" s="150">
        <v>172</v>
      </c>
      <c r="K88" s="237">
        <v>4388</v>
      </c>
      <c r="L88" s="80">
        <v>95947</v>
      </c>
      <c r="M88" s="81">
        <v>26728</v>
      </c>
      <c r="N88" s="150">
        <v>229</v>
      </c>
      <c r="O88" s="237">
        <v>5704</v>
      </c>
      <c r="P88" s="89">
        <v>3694921</v>
      </c>
      <c r="Q88" s="90">
        <v>3258722390424</v>
      </c>
      <c r="R88" s="89">
        <v>9657215</v>
      </c>
      <c r="S88" s="90">
        <v>947976567938</v>
      </c>
      <c r="T88" s="239">
        <v>170994</v>
      </c>
      <c r="U88" s="90">
        <v>9773563838.5</v>
      </c>
      <c r="V88" s="89">
        <f>+'OMP 01'!O88+'OMP 02'!M88+'OMP 03'!M88+R88+T88</f>
        <v>12514900</v>
      </c>
      <c r="W88" s="90">
        <f>+'OMP 01'!P88+'OMP 02'!N88+'OMP 03'!N88+S88+U88</f>
        <v>1438043259991.5</v>
      </c>
      <c r="X88" s="110"/>
    </row>
    <row r="89" spans="2:25" ht="15" customHeight="1" x14ac:dyDescent="0.3">
      <c r="B89" s="73" t="s">
        <v>399</v>
      </c>
      <c r="C89" s="89">
        <v>856</v>
      </c>
      <c r="D89" s="153">
        <v>623</v>
      </c>
      <c r="E89" s="90">
        <v>540</v>
      </c>
      <c r="F89" s="80">
        <v>73415</v>
      </c>
      <c r="G89" s="81">
        <v>20552</v>
      </c>
      <c r="H89" s="81">
        <v>67536</v>
      </c>
      <c r="I89" s="81">
        <v>67817</v>
      </c>
      <c r="J89" s="150">
        <v>175</v>
      </c>
      <c r="K89" s="237">
        <v>7282</v>
      </c>
      <c r="L89" s="80">
        <v>97404</v>
      </c>
      <c r="M89" s="81">
        <v>26783</v>
      </c>
      <c r="N89" s="150">
        <v>233</v>
      </c>
      <c r="O89" s="237">
        <v>7910</v>
      </c>
      <c r="P89" s="89">
        <v>3484645</v>
      </c>
      <c r="Q89" s="90">
        <v>3043429938297</v>
      </c>
      <c r="R89" s="89">
        <v>9633703</v>
      </c>
      <c r="S89" s="90">
        <v>932709581952</v>
      </c>
      <c r="T89" s="239">
        <v>67818</v>
      </c>
      <c r="U89" s="90">
        <v>3767541805</v>
      </c>
      <c r="V89" s="89">
        <f>+'OMP 01'!O89+'OMP 02'!M89+'OMP 03'!M89+R89+T89</f>
        <v>12249366</v>
      </c>
      <c r="W89" s="90">
        <f>+'OMP 01'!P89+'OMP 02'!N89+'OMP 03'!N89+S89+U89</f>
        <v>1393096286226</v>
      </c>
      <c r="X89" s="110"/>
    </row>
    <row r="90" spans="2:25" ht="15" customHeight="1" x14ac:dyDescent="0.3">
      <c r="B90" s="73" t="s">
        <v>400</v>
      </c>
      <c r="C90" s="89">
        <v>849</v>
      </c>
      <c r="D90" s="153">
        <v>629</v>
      </c>
      <c r="E90" s="90">
        <v>632</v>
      </c>
      <c r="F90" s="80">
        <v>74718</v>
      </c>
      <c r="G90" s="81">
        <v>20814</v>
      </c>
      <c r="H90" s="81">
        <v>68676</v>
      </c>
      <c r="I90" s="81">
        <v>68951</v>
      </c>
      <c r="J90" s="150">
        <v>175</v>
      </c>
      <c r="K90" s="237">
        <v>8593</v>
      </c>
      <c r="L90" s="80">
        <v>98861</v>
      </c>
      <c r="M90" s="81">
        <v>27026</v>
      </c>
      <c r="N90" s="150">
        <v>231</v>
      </c>
      <c r="O90" s="237">
        <v>8830</v>
      </c>
      <c r="P90" s="89">
        <v>3895960</v>
      </c>
      <c r="Q90" s="90">
        <v>3417401303756</v>
      </c>
      <c r="R90" s="89">
        <v>11005893</v>
      </c>
      <c r="S90" s="90">
        <v>1028513793691</v>
      </c>
      <c r="T90" s="239">
        <v>62087</v>
      </c>
      <c r="U90" s="90">
        <v>3377113934</v>
      </c>
      <c r="V90" s="89">
        <f>+'OMP 01'!O90+'OMP 02'!M90+'OMP 03'!M90+R90+T90</f>
        <v>13894958</v>
      </c>
      <c r="W90" s="90">
        <f>+'OMP 01'!P90+'OMP 02'!N90+'OMP 03'!N90+S90+U90</f>
        <v>1525034366678</v>
      </c>
      <c r="X90" s="110"/>
    </row>
    <row r="91" spans="2:25" ht="15" customHeight="1" x14ac:dyDescent="0.3">
      <c r="B91" s="73" t="s">
        <v>401</v>
      </c>
      <c r="C91" s="89">
        <v>844</v>
      </c>
      <c r="D91" s="153">
        <v>628</v>
      </c>
      <c r="E91" s="90">
        <v>672</v>
      </c>
      <c r="F91" s="80">
        <v>75638</v>
      </c>
      <c r="G91" s="81">
        <v>21071</v>
      </c>
      <c r="H91" s="81">
        <v>69456</v>
      </c>
      <c r="I91" s="81">
        <v>69748</v>
      </c>
      <c r="J91" s="150">
        <v>174</v>
      </c>
      <c r="K91" s="237">
        <v>8797</v>
      </c>
      <c r="L91" s="80">
        <v>100321</v>
      </c>
      <c r="M91" s="81">
        <v>27293</v>
      </c>
      <c r="N91" s="150">
        <v>243</v>
      </c>
      <c r="O91" s="237">
        <v>9034</v>
      </c>
      <c r="P91" s="89">
        <v>3572231</v>
      </c>
      <c r="Q91" s="90">
        <v>3083100845943</v>
      </c>
      <c r="R91" s="89">
        <v>10513148</v>
      </c>
      <c r="S91" s="90">
        <v>995458163860</v>
      </c>
      <c r="T91" s="239">
        <v>56680</v>
      </c>
      <c r="U91" s="90">
        <v>3218260265</v>
      </c>
      <c r="V91" s="89">
        <f>+'OMP 01'!O91+'OMP 02'!M91+'OMP 03'!M91+R91+T91</f>
        <v>13303460</v>
      </c>
      <c r="W91" s="90">
        <f>+'OMP 01'!P91+'OMP 02'!N91+'OMP 03'!N91+S91+U91</f>
        <v>1482931451231</v>
      </c>
      <c r="X91" s="110"/>
    </row>
    <row r="92" spans="2:25" ht="15" customHeight="1" x14ac:dyDescent="0.3">
      <c r="B92" s="73" t="s">
        <v>404</v>
      </c>
      <c r="C92" s="89">
        <v>847</v>
      </c>
      <c r="D92" s="153">
        <v>628</v>
      </c>
      <c r="E92" s="90">
        <v>689</v>
      </c>
      <c r="F92" s="80">
        <v>76896</v>
      </c>
      <c r="G92" s="81">
        <v>21443</v>
      </c>
      <c r="H92" s="81">
        <v>70323</v>
      </c>
      <c r="I92" s="81">
        <v>70612</v>
      </c>
      <c r="J92" s="150">
        <v>170</v>
      </c>
      <c r="K92" s="237">
        <v>8959</v>
      </c>
      <c r="L92" s="80">
        <v>101855</v>
      </c>
      <c r="M92" s="81">
        <v>27596</v>
      </c>
      <c r="N92" s="150">
        <v>268</v>
      </c>
      <c r="O92" s="237">
        <v>9291</v>
      </c>
      <c r="P92" s="89">
        <v>3887085</v>
      </c>
      <c r="Q92" s="90">
        <v>3299984251250</v>
      </c>
      <c r="R92" s="89">
        <v>11710242</v>
      </c>
      <c r="S92" s="90">
        <v>1096877090694</v>
      </c>
      <c r="T92" s="239">
        <v>57663</v>
      </c>
      <c r="U92" s="90">
        <v>3169409411</v>
      </c>
      <c r="V92" s="89">
        <f>+'OMP 01'!O92+'OMP 02'!M92+'OMP 03'!M92+R92+T92</f>
        <v>14815069</v>
      </c>
      <c r="W92" s="90">
        <f>+'OMP 01'!P92+'OMP 02'!N92+'OMP 03'!N92+S92+U92</f>
        <v>1658912285911</v>
      </c>
      <c r="X92" s="110"/>
    </row>
    <row r="93" spans="2:25" ht="15" customHeight="1" x14ac:dyDescent="0.3">
      <c r="B93" s="73" t="s">
        <v>410</v>
      </c>
      <c r="C93" s="89">
        <v>851</v>
      </c>
      <c r="D93" s="153">
        <v>627</v>
      </c>
      <c r="E93" s="90">
        <v>695</v>
      </c>
      <c r="F93" s="80">
        <v>77877</v>
      </c>
      <c r="G93" s="81">
        <v>21804</v>
      </c>
      <c r="H93" s="81">
        <v>71017</v>
      </c>
      <c r="I93" s="81">
        <v>71286</v>
      </c>
      <c r="J93" s="150">
        <v>181</v>
      </c>
      <c r="K93" s="237">
        <v>9168</v>
      </c>
      <c r="L93" s="80">
        <v>102895</v>
      </c>
      <c r="M93" s="81">
        <v>28074</v>
      </c>
      <c r="N93" s="150">
        <v>286</v>
      </c>
      <c r="O93" s="237">
        <v>9356</v>
      </c>
      <c r="P93" s="89">
        <v>4199735</v>
      </c>
      <c r="Q93" s="90">
        <v>3057393316162</v>
      </c>
      <c r="R93" s="89">
        <v>11423233</v>
      </c>
      <c r="S93" s="90">
        <v>1082348811163</v>
      </c>
      <c r="T93" s="239">
        <v>52730</v>
      </c>
      <c r="U93" s="90">
        <v>2973243746</v>
      </c>
      <c r="V93" s="89">
        <f>+'OMP 01'!O93+'OMP 02'!M93+'OMP 03'!M93+R93+T93</f>
        <v>14494648</v>
      </c>
      <c r="W93" s="90">
        <f>+'OMP 01'!P93+'OMP 02'!N93+'OMP 03'!N93+S93+U93</f>
        <v>1656257380873</v>
      </c>
      <c r="X93" s="110"/>
    </row>
    <row r="94" spans="2:25" ht="15" customHeight="1" x14ac:dyDescent="0.3">
      <c r="B94" s="73" t="s">
        <v>411</v>
      </c>
      <c r="C94" s="89">
        <v>883</v>
      </c>
      <c r="D94" s="153">
        <v>621</v>
      </c>
      <c r="E94" s="90">
        <v>716</v>
      </c>
      <c r="F94" s="80">
        <v>78922</v>
      </c>
      <c r="G94" s="81">
        <v>22193</v>
      </c>
      <c r="H94" s="81">
        <v>72218</v>
      </c>
      <c r="I94" s="81">
        <v>72436</v>
      </c>
      <c r="J94" s="150">
        <v>182</v>
      </c>
      <c r="K94" s="237">
        <v>12007</v>
      </c>
      <c r="L94" s="80">
        <v>104057</v>
      </c>
      <c r="M94" s="81">
        <v>28638</v>
      </c>
      <c r="N94" s="150">
        <v>289</v>
      </c>
      <c r="O94" s="237">
        <v>12607</v>
      </c>
      <c r="P94" s="89">
        <v>4510221</v>
      </c>
      <c r="Q94" s="90">
        <v>3293302843243</v>
      </c>
      <c r="R94" s="89">
        <v>13000604</v>
      </c>
      <c r="S94" s="90">
        <v>1230648073843</v>
      </c>
      <c r="T94" s="239">
        <v>55294</v>
      </c>
      <c r="U94" s="90">
        <v>3260106886</v>
      </c>
      <c r="V94" s="89">
        <f>+'OMP 01'!O94+'OMP 02'!M94+'OMP 03'!M94+R94+T94</f>
        <v>16300482</v>
      </c>
      <c r="W94" s="90">
        <f>+'OMP 01'!P94+'OMP 02'!N94+'OMP 03'!N94+S94+U94</f>
        <v>1820871921962</v>
      </c>
      <c r="X94" s="110"/>
    </row>
    <row r="95" spans="2:25" ht="15" customHeight="1" x14ac:dyDescent="0.3">
      <c r="B95" s="73" t="s">
        <v>414</v>
      </c>
      <c r="C95" s="89">
        <v>864</v>
      </c>
      <c r="D95" s="153">
        <v>622</v>
      </c>
      <c r="E95" s="90">
        <v>759</v>
      </c>
      <c r="F95" s="80">
        <v>79844</v>
      </c>
      <c r="G95" s="81">
        <v>22680</v>
      </c>
      <c r="H95" s="81">
        <v>72999</v>
      </c>
      <c r="I95" s="81">
        <v>73134</v>
      </c>
      <c r="J95" s="150">
        <v>184</v>
      </c>
      <c r="K95" s="237">
        <v>15332</v>
      </c>
      <c r="L95" s="80">
        <v>105531</v>
      </c>
      <c r="M95" s="81">
        <v>29202</v>
      </c>
      <c r="N95" s="150">
        <v>291</v>
      </c>
      <c r="O95" s="237">
        <v>16322</v>
      </c>
      <c r="P95" s="89">
        <v>4413589</v>
      </c>
      <c r="Q95" s="90">
        <v>3237862522207</v>
      </c>
      <c r="R95" s="89">
        <v>14070705</v>
      </c>
      <c r="S95" s="90">
        <v>1300358329585</v>
      </c>
      <c r="T95" s="239">
        <v>54971</v>
      </c>
      <c r="U95" s="90">
        <v>3316270352</v>
      </c>
      <c r="V95" s="89">
        <f>+'OMP 01'!O95+'OMP 02'!M95+'OMP 03'!M95+R95+T95</f>
        <v>17392499</v>
      </c>
      <c r="W95" s="90">
        <f>+'OMP 01'!P95+'OMP 02'!N95+'OMP 03'!N95+S95+U95</f>
        <v>1881188364461</v>
      </c>
      <c r="X95" s="110"/>
    </row>
    <row r="96" spans="2:25" ht="15" customHeight="1" x14ac:dyDescent="0.3">
      <c r="B96" s="73" t="s">
        <v>430</v>
      </c>
      <c r="C96" s="89">
        <v>877</v>
      </c>
      <c r="D96" s="153">
        <v>613</v>
      </c>
      <c r="E96" s="90">
        <v>789</v>
      </c>
      <c r="F96" s="80">
        <v>80876</v>
      </c>
      <c r="G96" s="81">
        <v>23219</v>
      </c>
      <c r="H96" s="81">
        <v>73943</v>
      </c>
      <c r="I96" s="81">
        <v>74153</v>
      </c>
      <c r="J96" s="150">
        <v>156</v>
      </c>
      <c r="K96" s="237">
        <v>18764</v>
      </c>
      <c r="L96" s="80">
        <v>106915</v>
      </c>
      <c r="M96" s="81">
        <v>30034</v>
      </c>
      <c r="N96" s="150">
        <v>179</v>
      </c>
      <c r="O96" s="237">
        <v>19267</v>
      </c>
      <c r="P96" s="89">
        <v>4246249</v>
      </c>
      <c r="Q96" s="90">
        <v>3082374057188</v>
      </c>
      <c r="R96" s="89">
        <v>14215808</v>
      </c>
      <c r="S96" s="90">
        <v>1292426863083</v>
      </c>
      <c r="T96" s="239">
        <v>51390</v>
      </c>
      <c r="U96" s="90">
        <v>3048294118</v>
      </c>
      <c r="V96" s="89">
        <f>+'OMP 01'!O96+'OMP 02'!M96+'OMP 03'!M96+R96+T96</f>
        <v>17606199</v>
      </c>
      <c r="W96" s="90">
        <f>+'OMP 01'!P96+'OMP 02'!N96+'OMP 03'!N96+S96+U96</f>
        <v>1907878960561</v>
      </c>
      <c r="X96" s="110"/>
    </row>
    <row r="97" spans="2:24" ht="15" customHeight="1" x14ac:dyDescent="0.3">
      <c r="B97" s="73" t="s">
        <v>447</v>
      </c>
      <c r="C97" s="89">
        <v>887</v>
      </c>
      <c r="D97" s="153">
        <v>602</v>
      </c>
      <c r="E97" s="90">
        <v>853</v>
      </c>
      <c r="F97" s="80">
        <v>81965</v>
      </c>
      <c r="G97" s="81">
        <v>23931</v>
      </c>
      <c r="H97" s="81">
        <v>75053</v>
      </c>
      <c r="I97" s="81">
        <v>75220</v>
      </c>
      <c r="J97" s="150">
        <v>178</v>
      </c>
      <c r="K97" s="237">
        <v>22317</v>
      </c>
      <c r="L97" s="80">
        <v>108513</v>
      </c>
      <c r="M97" s="81">
        <v>31062</v>
      </c>
      <c r="N97" s="150">
        <v>283</v>
      </c>
      <c r="O97" s="237">
        <v>23358</v>
      </c>
      <c r="P97" s="89">
        <v>4407832</v>
      </c>
      <c r="Q97" s="90">
        <v>3207948605509</v>
      </c>
      <c r="R97" s="89">
        <v>15685760</v>
      </c>
      <c r="S97" s="90">
        <v>1418652551126</v>
      </c>
      <c r="T97" s="239">
        <v>48854</v>
      </c>
      <c r="U97" s="90">
        <v>2879994363</v>
      </c>
      <c r="V97" s="89">
        <f>+'OMP 01'!O97+'OMP 02'!M97+'OMP 03'!M97+R97+T97</f>
        <v>19243731</v>
      </c>
      <c r="W97" s="90">
        <f>+'OMP 01'!P97+'OMP 02'!N97+'OMP 03'!N97+S97+U97</f>
        <v>2057269591548</v>
      </c>
      <c r="X97" s="110"/>
    </row>
    <row r="98" spans="2:24" ht="15" customHeight="1" x14ac:dyDescent="0.3">
      <c r="B98" s="73" t="s">
        <v>486</v>
      </c>
      <c r="C98" s="89">
        <v>889</v>
      </c>
      <c r="D98" s="153">
        <v>604</v>
      </c>
      <c r="E98" s="90">
        <v>850</v>
      </c>
      <c r="F98" s="80">
        <v>82983</v>
      </c>
      <c r="G98" s="81">
        <v>24615</v>
      </c>
      <c r="H98" s="81">
        <v>75887</v>
      </c>
      <c r="I98" s="81">
        <v>75919</v>
      </c>
      <c r="J98" s="150">
        <v>171</v>
      </c>
      <c r="K98" s="237">
        <v>24652</v>
      </c>
      <c r="L98" s="80">
        <v>110451</v>
      </c>
      <c r="M98" s="81">
        <v>31964</v>
      </c>
      <c r="N98" s="150">
        <v>280</v>
      </c>
      <c r="O98" s="237">
        <v>25619</v>
      </c>
      <c r="P98" s="89">
        <v>4327536</v>
      </c>
      <c r="Q98" s="90">
        <v>3232543799844</v>
      </c>
      <c r="R98" s="89">
        <v>16428668</v>
      </c>
      <c r="S98" s="90">
        <v>1525932758629</v>
      </c>
      <c r="T98" s="239">
        <v>44867</v>
      </c>
      <c r="U98" s="90">
        <v>2620263762</v>
      </c>
      <c r="V98" s="89">
        <f>+'OMP 01'!O98+'OMP 02'!M98+'OMP 03'!M98+R98+T98</f>
        <v>19881809</v>
      </c>
      <c r="W98" s="90">
        <f>+'OMP 01'!P98+'OMP 02'!N98+'OMP 03'!N98+S98+U98</f>
        <v>2162486812718</v>
      </c>
      <c r="X98" s="110"/>
    </row>
    <row r="99" spans="2:24" ht="15" customHeight="1" x14ac:dyDescent="0.3">
      <c r="B99" s="73" t="s">
        <v>487</v>
      </c>
      <c r="C99" s="89">
        <v>893</v>
      </c>
      <c r="D99" s="153">
        <v>604</v>
      </c>
      <c r="E99" s="90">
        <v>842</v>
      </c>
      <c r="F99" s="80">
        <v>83805</v>
      </c>
      <c r="G99" s="81">
        <v>25094</v>
      </c>
      <c r="H99" s="81">
        <v>76327</v>
      </c>
      <c r="I99" s="81">
        <v>76350</v>
      </c>
      <c r="J99" s="150">
        <v>169</v>
      </c>
      <c r="K99" s="237">
        <v>26111</v>
      </c>
      <c r="L99" s="80">
        <v>112078</v>
      </c>
      <c r="M99" s="81">
        <v>32552</v>
      </c>
      <c r="N99" s="150">
        <v>268</v>
      </c>
      <c r="O99" s="237">
        <v>27627</v>
      </c>
      <c r="P99" s="89">
        <v>5440058</v>
      </c>
      <c r="Q99" s="90">
        <v>4664842542740</v>
      </c>
      <c r="R99" s="89">
        <v>18657488</v>
      </c>
      <c r="S99" s="90">
        <v>1957177072178</v>
      </c>
      <c r="T99" s="239">
        <v>42355</v>
      </c>
      <c r="U99" s="90">
        <v>2750797180</v>
      </c>
      <c r="V99" s="89">
        <f>+'OMP 01'!O99+'OMP 02'!M99+'OMP 03'!M99+R99+T99</f>
        <v>22779270</v>
      </c>
      <c r="W99" s="90">
        <f>+'OMP 01'!P99+'OMP 02'!N99+'OMP 03'!N99+S99+U99</f>
        <v>2830614359134</v>
      </c>
      <c r="X99" s="110"/>
    </row>
    <row r="100" spans="2:24" ht="15" customHeight="1" x14ac:dyDescent="0.3">
      <c r="B100" s="73" t="s">
        <v>488</v>
      </c>
      <c r="C100" s="89">
        <v>897</v>
      </c>
      <c r="D100" s="153">
        <v>606</v>
      </c>
      <c r="E100" s="90">
        <v>844</v>
      </c>
      <c r="F100" s="80">
        <v>84158</v>
      </c>
      <c r="G100" s="81">
        <v>25067</v>
      </c>
      <c r="H100" s="81">
        <v>77167</v>
      </c>
      <c r="I100" s="81">
        <v>77157</v>
      </c>
      <c r="J100" s="150">
        <v>169</v>
      </c>
      <c r="K100" s="237">
        <v>27857</v>
      </c>
      <c r="L100" s="80">
        <v>114141</v>
      </c>
      <c r="M100" s="81">
        <v>32591</v>
      </c>
      <c r="N100" s="150">
        <v>228</v>
      </c>
      <c r="O100" s="237">
        <v>30147</v>
      </c>
      <c r="P100" s="89">
        <v>4086527</v>
      </c>
      <c r="Q100" s="90">
        <v>3090892431976</v>
      </c>
      <c r="R100" s="89">
        <v>17653040</v>
      </c>
      <c r="S100" s="90">
        <v>1657804567389</v>
      </c>
      <c r="T100" s="239">
        <v>42274</v>
      </c>
      <c r="U100" s="90">
        <v>2502401726</v>
      </c>
      <c r="V100" s="89">
        <f>+'OMP 01'!O100+'OMP 02'!M100+'OMP 03'!M100+R100+T100</f>
        <v>21240045</v>
      </c>
      <c r="W100" s="90">
        <f>+'OMP 01'!P100+'OMP 02'!N100+'OMP 03'!N100+S100+U100</f>
        <v>2315744291609</v>
      </c>
      <c r="X100" s="110"/>
    </row>
    <row r="101" spans="2:24" ht="15" customHeight="1" x14ac:dyDescent="0.3">
      <c r="B101" s="73" t="s">
        <v>489</v>
      </c>
      <c r="C101" s="89">
        <v>898</v>
      </c>
      <c r="D101" s="153">
        <v>604</v>
      </c>
      <c r="E101" s="90">
        <v>847</v>
      </c>
      <c r="F101" s="80">
        <v>85160</v>
      </c>
      <c r="G101" s="81">
        <v>25521</v>
      </c>
      <c r="H101" s="81">
        <v>78197</v>
      </c>
      <c r="I101" s="81">
        <v>77991</v>
      </c>
      <c r="J101" s="150">
        <v>159</v>
      </c>
      <c r="K101" s="237">
        <v>29337</v>
      </c>
      <c r="L101" s="80">
        <v>113531</v>
      </c>
      <c r="M101" s="81">
        <v>33051</v>
      </c>
      <c r="N101" s="150">
        <v>269</v>
      </c>
      <c r="O101" s="237">
        <v>31939</v>
      </c>
      <c r="P101" s="89">
        <v>3882849</v>
      </c>
      <c r="Q101" s="90">
        <v>2933377622226</v>
      </c>
      <c r="R101" s="89">
        <v>17445191</v>
      </c>
      <c r="S101" s="90">
        <v>1611742593310</v>
      </c>
      <c r="T101" s="239">
        <v>64938</v>
      </c>
      <c r="U101" s="90">
        <v>3853000283</v>
      </c>
      <c r="V101" s="89">
        <f>+'OMP 01'!O101+'OMP 02'!M101+'OMP 03'!M101+R101+T101</f>
        <v>20922586</v>
      </c>
      <c r="W101" s="90">
        <f>+'OMP 01'!P101+'OMP 02'!N101+'OMP 03'!N101+S101+U101</f>
        <v>2250198921033</v>
      </c>
      <c r="X101" s="110"/>
    </row>
    <row r="102" spans="2:24" ht="15" customHeight="1" x14ac:dyDescent="0.3">
      <c r="B102" s="73" t="s">
        <v>490</v>
      </c>
      <c r="C102" s="89">
        <v>898</v>
      </c>
      <c r="D102" s="153">
        <v>605</v>
      </c>
      <c r="E102" s="90">
        <v>858</v>
      </c>
      <c r="F102" s="80">
        <v>86425</v>
      </c>
      <c r="G102" s="81">
        <v>25909</v>
      </c>
      <c r="H102" s="81">
        <v>79013</v>
      </c>
      <c r="I102" s="81">
        <v>78825</v>
      </c>
      <c r="J102" s="150">
        <v>156</v>
      </c>
      <c r="K102" s="237">
        <v>30774</v>
      </c>
      <c r="L102" s="80">
        <v>115395</v>
      </c>
      <c r="M102" s="81">
        <v>33580</v>
      </c>
      <c r="N102" s="150">
        <v>204</v>
      </c>
      <c r="O102" s="237">
        <v>33063</v>
      </c>
      <c r="P102" s="89">
        <v>4168401</v>
      </c>
      <c r="Q102" s="90">
        <v>3148185381062</v>
      </c>
      <c r="R102" s="89">
        <v>20138920</v>
      </c>
      <c r="S102" s="90">
        <v>1803328179890</v>
      </c>
      <c r="T102" s="239">
        <v>70191</v>
      </c>
      <c r="U102" s="90">
        <v>13556309184</v>
      </c>
      <c r="V102" s="89">
        <f>+'OMP 01'!O102+'OMP 02'!M102+'OMP 03'!M102+R102+T102</f>
        <v>24061390</v>
      </c>
      <c r="W102" s="90">
        <f>+'OMP 01'!P102+'OMP 02'!N102+'OMP 03'!N102+S102+U102</f>
        <v>2538083291625</v>
      </c>
      <c r="X102" s="110"/>
    </row>
    <row r="103" spans="2:24" ht="15" customHeight="1" x14ac:dyDescent="0.3">
      <c r="B103" s="73" t="s">
        <v>496</v>
      </c>
      <c r="C103" s="89">
        <v>899</v>
      </c>
      <c r="D103" s="153">
        <v>605</v>
      </c>
      <c r="E103" s="90">
        <v>843</v>
      </c>
      <c r="F103" s="80">
        <v>87493</v>
      </c>
      <c r="G103" s="81">
        <v>26290</v>
      </c>
      <c r="H103" s="81">
        <v>79358</v>
      </c>
      <c r="I103" s="81">
        <v>79162</v>
      </c>
      <c r="J103" s="150">
        <v>159</v>
      </c>
      <c r="K103" s="237">
        <v>32729</v>
      </c>
      <c r="L103" s="80">
        <v>117007</v>
      </c>
      <c r="M103" s="81">
        <v>34115</v>
      </c>
      <c r="N103" s="150">
        <v>264</v>
      </c>
      <c r="O103" s="237">
        <v>34360</v>
      </c>
      <c r="P103" s="89">
        <v>3705704</v>
      </c>
      <c r="Q103" s="90">
        <v>2752209881274</v>
      </c>
      <c r="R103" s="89">
        <v>17382939</v>
      </c>
      <c r="S103" s="90">
        <v>1593531157094</v>
      </c>
      <c r="T103" s="239">
        <v>74285</v>
      </c>
      <c r="U103" s="90">
        <v>4938426422</v>
      </c>
      <c r="V103" s="89">
        <f>+'OMP 01'!O103+'OMP 02'!M103+'OMP 03'!M103+R103+T103</f>
        <v>23057542</v>
      </c>
      <c r="W103" s="90">
        <f>+'OMP 01'!P103+'OMP 02'!N103+'OMP 03'!N103+S103+U103</f>
        <v>2407893274585</v>
      </c>
      <c r="X103" s="110"/>
    </row>
    <row r="104" spans="2:24" ht="15" customHeight="1" x14ac:dyDescent="0.3">
      <c r="L104" s="71"/>
      <c r="M104" s="54"/>
      <c r="N104" s="262"/>
    </row>
    <row r="105" spans="2:24" ht="15" customHeight="1" x14ac:dyDescent="0.3">
      <c r="B105" s="92" t="s">
        <v>281</v>
      </c>
      <c r="M105" s="54"/>
      <c r="N105" s="54"/>
    </row>
    <row r="107" spans="2:24" ht="15" customHeight="1" x14ac:dyDescent="0.3">
      <c r="L107" s="54"/>
      <c r="M107" s="54"/>
      <c r="R107" s="188"/>
    </row>
    <row r="108" spans="2:24" ht="15" customHeight="1" x14ac:dyDescent="0.3">
      <c r="L108" s="263"/>
      <c r="M108" s="263"/>
      <c r="R108" s="213"/>
      <c r="S108" s="213"/>
      <c r="T108" s="213"/>
      <c r="U108" s="213"/>
    </row>
    <row r="114" spans="18:21" ht="15" customHeight="1" x14ac:dyDescent="0.3">
      <c r="R114" s="188"/>
      <c r="S114" s="188"/>
      <c r="T114" s="188"/>
      <c r="U114" s="188"/>
    </row>
    <row r="115" spans="18:21" ht="15" customHeight="1" x14ac:dyDescent="0.3">
      <c r="R115" s="213"/>
      <c r="S115" s="213"/>
      <c r="T115" s="213"/>
      <c r="U115" s="213"/>
    </row>
  </sheetData>
  <mergeCells count="8">
    <mergeCell ref="V2:W2"/>
    <mergeCell ref="A1:A3"/>
    <mergeCell ref="F2:J2"/>
    <mergeCell ref="P2:Q2"/>
    <mergeCell ref="R2:S2"/>
    <mergeCell ref="C2:E2"/>
    <mergeCell ref="L2:O2"/>
    <mergeCell ref="T2:U2"/>
  </mergeCells>
  <phoneticPr fontId="39" type="noConversion"/>
  <hyperlinks>
    <hyperlink ref="A1:A3" location="Indice!A1" display="Indice" xr:uid="{00000000-0004-0000-1700-000000000000}"/>
  </hyperlinks>
  <printOptions horizontalCentered="1" verticalCentered="1"/>
  <pageMargins left="0.19685039370078741" right="0.19685039370078741" top="0.19685039370078741" bottom="0.19685039370078741" header="0.19685039370078741" footer="0.19685039370078741"/>
  <pageSetup paperSize="119" scale="50" orientation="portrait" r:id="rId1"/>
  <headerFooter>
    <oddHeader>&amp;C&amp;F</oddHeader>
    <oddFooter>&amp;R&amp;A</oddFoot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Hoja29">
    <pageSetUpPr fitToPage="1"/>
  </sheetPr>
  <dimension ref="A1:H82"/>
  <sheetViews>
    <sheetView showGridLines="0" workbookViewId="0">
      <pane xSplit="2" ySplit="4" topLeftCell="C69" activePane="bottomRight" state="frozen"/>
      <selection activeCell="K93" sqref="K93"/>
      <selection pane="topRight" activeCell="K93" sqref="K93"/>
      <selection pane="bottomLeft" activeCell="K93" sqref="K93"/>
      <selection pane="bottomRight" activeCell="M82" sqref="M82"/>
    </sheetView>
  </sheetViews>
  <sheetFormatPr baseColWidth="10" defaultColWidth="11.44140625" defaultRowHeight="14.4" x14ac:dyDescent="0.3"/>
  <cols>
    <col min="1" max="1" width="7.6640625" style="23" customWidth="1"/>
    <col min="2" max="2" width="15.6640625" style="23" customWidth="1"/>
    <col min="3" max="3" width="21.6640625" style="23" customWidth="1"/>
    <col min="4" max="4" width="24.5546875" style="23" customWidth="1"/>
    <col min="5" max="5" width="1.6640625" style="23" customWidth="1"/>
    <col min="6" max="193" width="9.109375" style="23" customWidth="1"/>
    <col min="194" max="16384" width="11.44140625" style="23"/>
  </cols>
  <sheetData>
    <row r="1" spans="1:4" ht="55.5" customHeight="1" x14ac:dyDescent="0.3">
      <c r="A1" s="284" t="s">
        <v>170</v>
      </c>
      <c r="B1" s="328" t="s">
        <v>229</v>
      </c>
      <c r="C1" s="329"/>
      <c r="D1" s="330"/>
    </row>
    <row r="2" spans="1:4" ht="20.100000000000001" customHeight="1" x14ac:dyDescent="0.3">
      <c r="A2" s="284"/>
      <c r="B2" s="331"/>
      <c r="C2" s="332"/>
      <c r="D2" s="333"/>
    </row>
    <row r="3" spans="1:4" s="24" customFormat="1" ht="20.100000000000001" customHeight="1" x14ac:dyDescent="0.3">
      <c r="A3" s="327"/>
      <c r="B3" s="337" t="s">
        <v>208</v>
      </c>
      <c r="C3" s="338"/>
      <c r="D3" s="339"/>
    </row>
    <row r="4" spans="1:4" s="24" customFormat="1" ht="20.100000000000001" customHeight="1" thickBot="1" x14ac:dyDescent="0.35">
      <c r="A4" s="284"/>
      <c r="B4" s="42" t="s">
        <v>109</v>
      </c>
      <c r="C4" s="103" t="s">
        <v>111</v>
      </c>
      <c r="D4" s="104" t="s">
        <v>110</v>
      </c>
    </row>
    <row r="5" spans="1:4" s="27" customFormat="1" ht="15" customHeight="1" x14ac:dyDescent="0.3">
      <c r="B5" s="102" t="s">
        <v>181</v>
      </c>
      <c r="C5" s="105"/>
      <c r="D5" s="106"/>
    </row>
    <row r="6" spans="1:4" s="27" customFormat="1" ht="15" customHeight="1" x14ac:dyDescent="0.3">
      <c r="B6" s="102" t="s">
        <v>182</v>
      </c>
      <c r="C6" s="107"/>
      <c r="D6" s="108"/>
    </row>
    <row r="7" spans="1:4" s="27" customFormat="1" ht="15" customHeight="1" x14ac:dyDescent="0.3">
      <c r="B7" s="102" t="s">
        <v>183</v>
      </c>
      <c r="C7" s="107"/>
      <c r="D7" s="108"/>
    </row>
    <row r="8" spans="1:4" s="27" customFormat="1" ht="15" customHeight="1" x14ac:dyDescent="0.3">
      <c r="B8" s="102" t="s">
        <v>184</v>
      </c>
      <c r="C8" s="107"/>
      <c r="D8" s="108"/>
    </row>
    <row r="9" spans="1:4" s="27" customFormat="1" ht="15" customHeight="1" x14ac:dyDescent="0.3">
      <c r="B9" s="102" t="s">
        <v>185</v>
      </c>
      <c r="C9" s="107"/>
      <c r="D9" s="108"/>
    </row>
    <row r="10" spans="1:4" s="27" customFormat="1" ht="15" customHeight="1" x14ac:dyDescent="0.3">
      <c r="B10" s="102" t="s">
        <v>186</v>
      </c>
      <c r="C10" s="107"/>
      <c r="D10" s="108"/>
    </row>
    <row r="11" spans="1:4" s="27" customFormat="1" ht="15" customHeight="1" x14ac:dyDescent="0.3">
      <c r="B11" s="102" t="s">
        <v>187</v>
      </c>
      <c r="C11" s="107"/>
      <c r="D11" s="108"/>
    </row>
    <row r="12" spans="1:4" s="27" customFormat="1" ht="15" customHeight="1" x14ac:dyDescent="0.3">
      <c r="B12" s="102" t="s">
        <v>188</v>
      </c>
      <c r="C12" s="107"/>
      <c r="D12" s="108"/>
    </row>
    <row r="13" spans="1:4" s="27" customFormat="1" ht="15" customHeight="1" x14ac:dyDescent="0.3">
      <c r="B13" s="102" t="s">
        <v>189</v>
      </c>
      <c r="C13" s="107"/>
      <c r="D13" s="108"/>
    </row>
    <row r="14" spans="1:4" s="27" customFormat="1" ht="15" customHeight="1" x14ac:dyDescent="0.3">
      <c r="B14" s="102" t="s">
        <v>190</v>
      </c>
      <c r="C14" s="80">
        <v>8070</v>
      </c>
      <c r="D14" s="82">
        <v>875958272</v>
      </c>
    </row>
    <row r="15" spans="1:4" s="27" customFormat="1" ht="15" customHeight="1" x14ac:dyDescent="0.3">
      <c r="B15" s="102" t="s">
        <v>192</v>
      </c>
      <c r="C15" s="80">
        <v>26291</v>
      </c>
      <c r="D15" s="82">
        <v>2834018488</v>
      </c>
    </row>
    <row r="16" spans="1:4" s="27" customFormat="1" ht="15" customHeight="1" x14ac:dyDescent="0.3">
      <c r="B16" s="102" t="s">
        <v>193</v>
      </c>
      <c r="C16" s="80">
        <v>38190</v>
      </c>
      <c r="D16" s="82">
        <v>4413968257</v>
      </c>
    </row>
    <row r="17" spans="2:4" s="27" customFormat="1" ht="15" customHeight="1" x14ac:dyDescent="0.3">
      <c r="B17" s="102" t="s">
        <v>194</v>
      </c>
      <c r="C17" s="96">
        <v>39275</v>
      </c>
      <c r="D17" s="97">
        <v>4143843648</v>
      </c>
    </row>
    <row r="18" spans="2:4" s="27" customFormat="1" ht="15" customHeight="1" x14ac:dyDescent="0.3">
      <c r="B18" s="102" t="s">
        <v>262</v>
      </c>
      <c r="C18" s="96">
        <v>45878</v>
      </c>
      <c r="D18" s="97">
        <v>5132254193</v>
      </c>
    </row>
    <row r="19" spans="2:4" s="27" customFormat="1" ht="15" customHeight="1" x14ac:dyDescent="0.3">
      <c r="B19" s="102" t="s">
        <v>263</v>
      </c>
      <c r="C19" s="96">
        <v>53382</v>
      </c>
      <c r="D19" s="97">
        <v>5887679636</v>
      </c>
    </row>
    <row r="20" spans="2:4" s="27" customFormat="1" ht="15" customHeight="1" x14ac:dyDescent="0.3">
      <c r="B20" s="102" t="s">
        <v>264</v>
      </c>
      <c r="C20" s="96">
        <v>65945</v>
      </c>
      <c r="D20" s="97">
        <v>6697062302</v>
      </c>
    </row>
    <row r="21" spans="2:4" s="27" customFormat="1" ht="15" customHeight="1" x14ac:dyDescent="0.3">
      <c r="B21" s="102" t="s">
        <v>265</v>
      </c>
      <c r="C21" s="96">
        <v>77820</v>
      </c>
      <c r="D21" s="97">
        <v>7949985056</v>
      </c>
    </row>
    <row r="22" spans="2:4" s="27" customFormat="1" ht="15" customHeight="1" x14ac:dyDescent="0.3">
      <c r="B22" s="102" t="s">
        <v>266</v>
      </c>
      <c r="C22" s="96">
        <v>83027</v>
      </c>
      <c r="D22" s="97">
        <v>8053124711</v>
      </c>
    </row>
    <row r="23" spans="2:4" s="27" customFormat="1" ht="15" customHeight="1" x14ac:dyDescent="0.3">
      <c r="B23" s="102" t="s">
        <v>267</v>
      </c>
      <c r="C23" s="96">
        <v>90165</v>
      </c>
      <c r="D23" s="97">
        <v>8684309647</v>
      </c>
    </row>
    <row r="24" spans="2:4" s="27" customFormat="1" ht="15" customHeight="1" x14ac:dyDescent="0.3">
      <c r="B24" s="102" t="s">
        <v>273</v>
      </c>
      <c r="C24" s="96">
        <v>94378</v>
      </c>
      <c r="D24" s="97">
        <v>8959289730</v>
      </c>
    </row>
    <row r="25" spans="2:4" s="27" customFormat="1" ht="15" customHeight="1" x14ac:dyDescent="0.3">
      <c r="B25" s="102" t="s">
        <v>274</v>
      </c>
      <c r="C25" s="96">
        <v>93099</v>
      </c>
      <c r="D25" s="97">
        <v>8962303063</v>
      </c>
    </row>
    <row r="26" spans="2:4" s="27" customFormat="1" ht="15" customHeight="1" x14ac:dyDescent="0.3">
      <c r="B26" s="102" t="s">
        <v>275</v>
      </c>
      <c r="C26" s="96">
        <v>101419</v>
      </c>
      <c r="D26" s="97">
        <v>9718627785</v>
      </c>
    </row>
    <row r="27" spans="2:4" s="27" customFormat="1" ht="15" customHeight="1" x14ac:dyDescent="0.3">
      <c r="B27" s="102" t="s">
        <v>276</v>
      </c>
      <c r="C27" s="80">
        <v>98093</v>
      </c>
      <c r="D27" s="82">
        <v>9411300303</v>
      </c>
    </row>
    <row r="28" spans="2:4" s="27" customFormat="1" ht="15" customHeight="1" x14ac:dyDescent="0.3">
      <c r="B28" s="102" t="s">
        <v>277</v>
      </c>
      <c r="C28" s="80">
        <v>105179</v>
      </c>
      <c r="D28" s="82">
        <v>11267837816</v>
      </c>
    </row>
    <row r="29" spans="2:4" s="27" customFormat="1" ht="15" customHeight="1" x14ac:dyDescent="0.3">
      <c r="B29" s="102" t="s">
        <v>278</v>
      </c>
      <c r="C29" s="80">
        <v>88657</v>
      </c>
      <c r="D29" s="82">
        <v>8590111026</v>
      </c>
    </row>
    <row r="30" spans="2:4" s="27" customFormat="1" ht="15" customHeight="1" x14ac:dyDescent="0.3">
      <c r="B30" s="115" t="s">
        <v>279</v>
      </c>
      <c r="C30" s="80">
        <v>96286</v>
      </c>
      <c r="D30" s="82">
        <v>9440813452</v>
      </c>
    </row>
    <row r="31" spans="2:4" s="27" customFormat="1" ht="15" customHeight="1" x14ac:dyDescent="0.3">
      <c r="B31" s="115" t="s">
        <v>280</v>
      </c>
      <c r="C31" s="80">
        <v>110179</v>
      </c>
      <c r="D31" s="82">
        <v>10884545055</v>
      </c>
    </row>
    <row r="32" spans="2:4" s="27" customFormat="1" ht="15" customHeight="1" x14ac:dyDescent="0.3">
      <c r="B32" s="115" t="s">
        <v>282</v>
      </c>
      <c r="C32" s="80">
        <v>108434</v>
      </c>
      <c r="D32" s="82">
        <v>10856762060</v>
      </c>
    </row>
    <row r="33" spans="2:8" s="27" customFormat="1" ht="15" customHeight="1" x14ac:dyDescent="0.3">
      <c r="B33" s="115" t="s">
        <v>283</v>
      </c>
      <c r="C33" s="80">
        <v>112646</v>
      </c>
      <c r="D33" s="82">
        <v>11257372427</v>
      </c>
    </row>
    <row r="34" spans="2:8" s="27" customFormat="1" ht="15" customHeight="1" x14ac:dyDescent="0.3">
      <c r="B34" s="115" t="s">
        <v>284</v>
      </c>
      <c r="C34" s="80">
        <v>114424</v>
      </c>
      <c r="D34" s="82">
        <v>11426056653</v>
      </c>
    </row>
    <row r="35" spans="2:8" s="27" customFormat="1" ht="15" customHeight="1" x14ac:dyDescent="0.3">
      <c r="B35" s="115" t="s">
        <v>287</v>
      </c>
      <c r="C35" s="80">
        <v>123673</v>
      </c>
      <c r="D35" s="82">
        <v>12224920273</v>
      </c>
    </row>
    <row r="36" spans="2:8" s="27" customFormat="1" ht="15" customHeight="1" x14ac:dyDescent="0.3">
      <c r="B36" s="115" t="s">
        <v>290</v>
      </c>
      <c r="C36" s="80">
        <v>126258</v>
      </c>
      <c r="D36" s="82">
        <v>12508313224</v>
      </c>
    </row>
    <row r="37" spans="2:8" s="27" customFormat="1" ht="15" customHeight="1" x14ac:dyDescent="0.3">
      <c r="B37" s="115" t="s">
        <v>291</v>
      </c>
      <c r="C37" s="80">
        <v>126719</v>
      </c>
      <c r="D37" s="82">
        <v>12620305970</v>
      </c>
    </row>
    <row r="38" spans="2:8" s="27" customFormat="1" ht="15" customHeight="1" x14ac:dyDescent="0.3">
      <c r="B38" s="115" t="s">
        <v>292</v>
      </c>
      <c r="C38" s="80">
        <v>118219</v>
      </c>
      <c r="D38" s="82">
        <v>11618543926</v>
      </c>
    </row>
    <row r="39" spans="2:8" s="27" customFormat="1" ht="15" customHeight="1" x14ac:dyDescent="0.3">
      <c r="B39" s="115" t="s">
        <v>293</v>
      </c>
      <c r="C39" s="80">
        <v>130662</v>
      </c>
      <c r="D39" s="82">
        <v>12997389709</v>
      </c>
    </row>
    <row r="40" spans="2:8" s="27" customFormat="1" ht="15" customHeight="1" x14ac:dyDescent="0.3">
      <c r="B40" s="102" t="s">
        <v>294</v>
      </c>
      <c r="C40" s="80">
        <v>135568</v>
      </c>
      <c r="D40" s="82">
        <v>14816089505</v>
      </c>
      <c r="G40" s="32"/>
      <c r="H40" s="32"/>
    </row>
    <row r="41" spans="2:8" s="27" customFormat="1" ht="15" customHeight="1" x14ac:dyDescent="0.3">
      <c r="B41" s="102" t="s">
        <v>301</v>
      </c>
      <c r="C41" s="80">
        <v>114777</v>
      </c>
      <c r="D41" s="82">
        <v>11065079602</v>
      </c>
    </row>
    <row r="42" spans="2:8" s="27" customFormat="1" ht="15" customHeight="1" x14ac:dyDescent="0.3">
      <c r="B42" s="102" t="s">
        <v>306</v>
      </c>
      <c r="C42" s="80">
        <v>115668</v>
      </c>
      <c r="D42" s="82">
        <v>11606592370</v>
      </c>
    </row>
    <row r="43" spans="2:8" s="27" customFormat="1" ht="15" customHeight="1" x14ac:dyDescent="0.3">
      <c r="B43" s="102" t="s">
        <v>307</v>
      </c>
      <c r="C43" s="80">
        <v>128119</v>
      </c>
      <c r="D43" s="82">
        <v>12808994811</v>
      </c>
    </row>
    <row r="44" spans="2:8" s="27" customFormat="1" ht="15" customHeight="1" x14ac:dyDescent="0.3">
      <c r="B44" s="102" t="s">
        <v>308</v>
      </c>
      <c r="C44" s="96">
        <v>118734</v>
      </c>
      <c r="D44" s="97">
        <v>11402911481</v>
      </c>
    </row>
    <row r="45" spans="2:8" s="27" customFormat="1" ht="15" customHeight="1" x14ac:dyDescent="0.3">
      <c r="B45" s="102" t="s">
        <v>309</v>
      </c>
      <c r="C45" s="96">
        <v>129155</v>
      </c>
      <c r="D45" s="97">
        <v>12291650786</v>
      </c>
    </row>
    <row r="46" spans="2:8" s="27" customFormat="1" ht="15" customHeight="1" x14ac:dyDescent="0.3">
      <c r="B46" s="102" t="s">
        <v>314</v>
      </c>
      <c r="C46" s="80">
        <v>122125</v>
      </c>
      <c r="D46" s="82">
        <v>11390544170</v>
      </c>
    </row>
    <row r="47" spans="2:8" s="27" customFormat="1" ht="15" customHeight="1" x14ac:dyDescent="0.3">
      <c r="B47" s="102" t="s">
        <v>315</v>
      </c>
      <c r="C47" s="80">
        <v>130987</v>
      </c>
      <c r="D47" s="82">
        <v>12282297985</v>
      </c>
    </row>
    <row r="48" spans="2:8" s="27" customFormat="1" ht="15" customHeight="1" x14ac:dyDescent="0.3">
      <c r="B48" s="102" t="s">
        <v>316</v>
      </c>
      <c r="C48" s="80">
        <v>133701</v>
      </c>
      <c r="D48" s="82">
        <v>12392340839</v>
      </c>
    </row>
    <row r="49" spans="2:4" s="27" customFormat="1" ht="15" customHeight="1" x14ac:dyDescent="0.3">
      <c r="B49" s="115" t="s">
        <v>317</v>
      </c>
      <c r="C49" s="80">
        <v>131172</v>
      </c>
      <c r="D49" s="82">
        <v>11944369827</v>
      </c>
    </row>
    <row r="50" spans="2:4" s="27" customFormat="1" ht="15" customHeight="1" x14ac:dyDescent="0.3">
      <c r="B50" s="115" t="s">
        <v>318</v>
      </c>
      <c r="C50" s="80">
        <v>130058</v>
      </c>
      <c r="D50" s="82">
        <v>11810682851</v>
      </c>
    </row>
    <row r="51" spans="2:4" s="27" customFormat="1" ht="15" customHeight="1" x14ac:dyDescent="0.3">
      <c r="B51" s="102" t="s">
        <v>319</v>
      </c>
      <c r="C51" s="80">
        <v>125782</v>
      </c>
      <c r="D51" s="82">
        <v>11456031099</v>
      </c>
    </row>
    <row r="52" spans="2:4" s="27" customFormat="1" ht="15" customHeight="1" x14ac:dyDescent="0.3">
      <c r="B52" s="102" t="s">
        <v>320</v>
      </c>
      <c r="C52" s="80">
        <v>123360</v>
      </c>
      <c r="D52" s="82">
        <v>12328143442</v>
      </c>
    </row>
    <row r="53" spans="2:4" s="27" customFormat="1" ht="15" customHeight="1" x14ac:dyDescent="0.3">
      <c r="B53" s="102" t="s">
        <v>343</v>
      </c>
      <c r="C53" s="80">
        <v>107412</v>
      </c>
      <c r="D53" s="82">
        <v>9848599331</v>
      </c>
    </row>
    <row r="54" spans="2:4" s="27" customFormat="1" ht="15" customHeight="1" x14ac:dyDescent="0.3">
      <c r="B54" s="115" t="s">
        <v>344</v>
      </c>
      <c r="C54" s="80">
        <v>105751</v>
      </c>
      <c r="D54" s="82">
        <v>10033368472</v>
      </c>
    </row>
    <row r="55" spans="2:4" s="27" customFormat="1" ht="15" customHeight="1" x14ac:dyDescent="0.3">
      <c r="B55" s="102" t="s">
        <v>345</v>
      </c>
      <c r="C55" s="80">
        <v>110589</v>
      </c>
      <c r="D55" s="82">
        <v>10207410528</v>
      </c>
    </row>
    <row r="56" spans="2:4" s="27" customFormat="1" ht="15" customHeight="1" x14ac:dyDescent="0.3">
      <c r="B56" s="102" t="s">
        <v>346</v>
      </c>
      <c r="C56" s="80">
        <v>106464</v>
      </c>
      <c r="D56" s="82">
        <v>9567635713</v>
      </c>
    </row>
    <row r="57" spans="2:4" s="27" customFormat="1" ht="15" customHeight="1" x14ac:dyDescent="0.3">
      <c r="B57" s="102" t="s">
        <v>347</v>
      </c>
      <c r="C57" s="80">
        <v>103827</v>
      </c>
      <c r="D57" s="82">
        <v>9310092068</v>
      </c>
    </row>
    <row r="58" spans="2:4" s="27" customFormat="1" ht="15" customHeight="1" x14ac:dyDescent="0.3">
      <c r="B58" s="102" t="s">
        <v>348</v>
      </c>
      <c r="C58" s="80">
        <v>102029</v>
      </c>
      <c r="D58" s="82">
        <v>9120137406</v>
      </c>
    </row>
    <row r="59" spans="2:4" s="27" customFormat="1" ht="15" customHeight="1" x14ac:dyDescent="0.3">
      <c r="B59" s="102" t="s">
        <v>349</v>
      </c>
      <c r="C59" s="80">
        <v>107710</v>
      </c>
      <c r="D59" s="82">
        <v>9427023481</v>
      </c>
    </row>
    <row r="60" spans="2:4" s="27" customFormat="1" ht="15" customHeight="1" x14ac:dyDescent="0.3">
      <c r="B60" s="115" t="s">
        <v>350</v>
      </c>
      <c r="C60" s="80">
        <v>106525</v>
      </c>
      <c r="D60" s="82">
        <v>9261471895</v>
      </c>
    </row>
    <row r="61" spans="2:4" s="27" customFormat="1" ht="15" customHeight="1" x14ac:dyDescent="0.3">
      <c r="B61" s="102" t="s">
        <v>351</v>
      </c>
      <c r="C61" s="80">
        <v>101233</v>
      </c>
      <c r="D61" s="82">
        <v>8807916239</v>
      </c>
    </row>
    <row r="62" spans="2:4" s="27" customFormat="1" ht="15" customHeight="1" x14ac:dyDescent="0.3">
      <c r="B62" s="115" t="s">
        <v>356</v>
      </c>
      <c r="C62" s="80">
        <v>101590</v>
      </c>
      <c r="D62" s="82">
        <v>8986481514</v>
      </c>
    </row>
    <row r="63" spans="2:4" s="27" customFormat="1" ht="15" customHeight="1" x14ac:dyDescent="0.3">
      <c r="B63" s="102" t="s">
        <v>360</v>
      </c>
      <c r="C63" s="80">
        <v>91363</v>
      </c>
      <c r="D63" s="82">
        <v>8025921291</v>
      </c>
    </row>
    <row r="64" spans="2:4" s="27" customFormat="1" ht="15" customHeight="1" x14ac:dyDescent="0.3">
      <c r="B64" s="115" t="s">
        <v>376</v>
      </c>
      <c r="C64" s="80">
        <v>84284</v>
      </c>
      <c r="D64" s="82">
        <v>7951666270</v>
      </c>
    </row>
    <row r="65" spans="2:4" s="27" customFormat="1" ht="15" customHeight="1" x14ac:dyDescent="0.3">
      <c r="B65" s="115" t="s">
        <v>377</v>
      </c>
      <c r="C65" s="80">
        <v>74390</v>
      </c>
      <c r="D65" s="82">
        <v>6292235433</v>
      </c>
    </row>
    <row r="66" spans="2:4" s="27" customFormat="1" ht="15" customHeight="1" x14ac:dyDescent="0.3">
      <c r="B66" s="115" t="s">
        <v>399</v>
      </c>
      <c r="C66" s="80">
        <v>70726</v>
      </c>
      <c r="D66" s="82">
        <v>6096153457</v>
      </c>
    </row>
    <row r="67" spans="2:4" s="27" customFormat="1" ht="15" customHeight="1" x14ac:dyDescent="0.3">
      <c r="B67" s="115" t="s">
        <v>400</v>
      </c>
      <c r="C67" s="80">
        <v>74093</v>
      </c>
      <c r="D67" s="82">
        <v>6339538719</v>
      </c>
    </row>
    <row r="68" spans="2:4" s="27" customFormat="1" ht="15" customHeight="1" x14ac:dyDescent="0.3">
      <c r="B68" s="115" t="s">
        <v>401</v>
      </c>
      <c r="C68" s="80">
        <v>68943</v>
      </c>
      <c r="D68" s="82">
        <v>5856457485</v>
      </c>
    </row>
    <row r="69" spans="2:4" s="27" customFormat="1" ht="15" customHeight="1" x14ac:dyDescent="0.3">
      <c r="B69" s="115" t="s">
        <v>404</v>
      </c>
      <c r="C69" s="80">
        <v>67898</v>
      </c>
      <c r="D69" s="82">
        <v>5621759560</v>
      </c>
    </row>
    <row r="70" spans="2:4" s="27" customFormat="1" ht="15" customHeight="1" x14ac:dyDescent="0.3">
      <c r="B70" s="115" t="s">
        <v>410</v>
      </c>
      <c r="C70" s="80">
        <v>60857</v>
      </c>
      <c r="D70" s="82">
        <v>5022152255</v>
      </c>
    </row>
    <row r="71" spans="2:4" s="27" customFormat="1" ht="15" customHeight="1" x14ac:dyDescent="0.3">
      <c r="B71" s="115" t="s">
        <v>411</v>
      </c>
      <c r="C71" s="80">
        <v>60572</v>
      </c>
      <c r="D71" s="82">
        <v>5044544973</v>
      </c>
    </row>
    <row r="72" spans="2:4" s="27" customFormat="1" ht="15" customHeight="1" x14ac:dyDescent="0.3">
      <c r="B72" s="115" t="s">
        <v>414</v>
      </c>
      <c r="C72" s="80">
        <v>58398</v>
      </c>
      <c r="D72" s="82">
        <v>4785776414</v>
      </c>
    </row>
    <row r="73" spans="2:4" s="27" customFormat="1" ht="15" customHeight="1" x14ac:dyDescent="0.3">
      <c r="B73" s="115" t="s">
        <v>430</v>
      </c>
      <c r="C73" s="80">
        <v>53096</v>
      </c>
      <c r="D73" s="82">
        <v>4371806290</v>
      </c>
    </row>
    <row r="74" spans="2:4" s="27" customFormat="1" ht="15" customHeight="1" x14ac:dyDescent="0.3">
      <c r="B74" s="115" t="s">
        <v>447</v>
      </c>
      <c r="C74" s="80">
        <v>46082</v>
      </c>
      <c r="D74" s="82">
        <v>3946245520</v>
      </c>
    </row>
    <row r="75" spans="2:4" s="27" customFormat="1" ht="15" customHeight="1" x14ac:dyDescent="0.3">
      <c r="B75" s="115" t="s">
        <v>486</v>
      </c>
      <c r="C75" s="80">
        <v>39950</v>
      </c>
      <c r="D75" s="82">
        <v>3375268311</v>
      </c>
    </row>
    <row r="76" spans="2:4" s="27" customFormat="1" ht="15" customHeight="1" x14ac:dyDescent="0.3">
      <c r="B76" s="115" t="s">
        <v>487</v>
      </c>
      <c r="C76" s="80">
        <v>29589</v>
      </c>
      <c r="D76" s="82">
        <v>2694612817</v>
      </c>
    </row>
    <row r="77" spans="2:4" s="27" customFormat="1" ht="15" customHeight="1" x14ac:dyDescent="0.3">
      <c r="B77" s="115" t="s">
        <v>488</v>
      </c>
      <c r="C77" s="80">
        <v>27129</v>
      </c>
      <c r="D77" s="82">
        <v>2396686717</v>
      </c>
    </row>
    <row r="78" spans="2:4" s="27" customFormat="1" ht="15" customHeight="1" x14ac:dyDescent="0.3">
      <c r="B78" s="115" t="s">
        <v>489</v>
      </c>
      <c r="C78" s="80">
        <v>23560</v>
      </c>
      <c r="D78" s="82">
        <v>2173010308</v>
      </c>
    </row>
    <row r="79" spans="2:4" s="27" customFormat="1" ht="15" customHeight="1" x14ac:dyDescent="0.3">
      <c r="B79" s="115" t="s">
        <v>490</v>
      </c>
      <c r="C79" s="80">
        <v>22438</v>
      </c>
      <c r="D79" s="82">
        <v>1899052741</v>
      </c>
    </row>
    <row r="80" spans="2:4" s="27" customFormat="1" ht="15" customHeight="1" x14ac:dyDescent="0.3">
      <c r="B80" s="115" t="s">
        <v>496</v>
      </c>
      <c r="C80" s="80">
        <v>20208</v>
      </c>
      <c r="D80" s="82">
        <v>1773428002</v>
      </c>
    </row>
    <row r="81" spans="2:4" x14ac:dyDescent="0.3">
      <c r="D81" s="68"/>
    </row>
    <row r="82" spans="2:4" x14ac:dyDescent="0.3">
      <c r="B82" s="92" t="s">
        <v>259</v>
      </c>
    </row>
  </sheetData>
  <mergeCells count="4">
    <mergeCell ref="A1:A4"/>
    <mergeCell ref="B1:D1"/>
    <mergeCell ref="B2:D2"/>
    <mergeCell ref="B3:D3"/>
  </mergeCells>
  <phoneticPr fontId="42" type="noConversion"/>
  <hyperlinks>
    <hyperlink ref="A1:A4" location="Indice!A1" display="Indice" xr:uid="{00000000-0004-0000-1800-000000000000}"/>
  </hyperlinks>
  <printOptions horizontalCentered="1" verticalCentered="1"/>
  <pageMargins left="0.19685039370078741" right="0.19685039370078741" top="0.39370078740157483" bottom="0.39370078740157483" header="0.39370078740157483" footer="0.39370078740157483"/>
  <pageSetup paperSize="9" orientation="landscape" r:id="rId1"/>
  <headerFooter>
    <oddHeader>&amp;C&amp;F</oddHeader>
    <oddFooter>&amp;C&amp;A</oddFoot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6025FF-E046-4DE5-80FC-ED700ADB5043}">
  <sheetPr codeName="Hoja33">
    <pageSetUpPr fitToPage="1"/>
  </sheetPr>
  <dimension ref="A1:L61"/>
  <sheetViews>
    <sheetView showGridLines="0" zoomScale="88" workbookViewId="0">
      <pane xSplit="2" ySplit="3" topLeftCell="C39" activePane="bottomRight" state="frozen"/>
      <selection activeCell="F28" sqref="F28"/>
      <selection pane="topRight" activeCell="F28" sqref="F28"/>
      <selection pane="bottomLeft" activeCell="F28" sqref="F28"/>
      <selection pane="bottomRight" activeCell="J60" sqref="J60"/>
    </sheetView>
  </sheetViews>
  <sheetFormatPr baseColWidth="10" defaultColWidth="8.88671875" defaultRowHeight="15" customHeight="1" x14ac:dyDescent="0.3"/>
  <cols>
    <col min="1" max="1" width="7.33203125" style="12" customWidth="1"/>
    <col min="2" max="2" width="44.6640625" style="12" customWidth="1"/>
    <col min="3" max="3" width="15.6640625" style="10" customWidth="1"/>
    <col min="4" max="4" width="20.6640625" style="10" customWidth="1"/>
    <col min="5" max="5" width="15.6640625" style="10" customWidth="1"/>
    <col min="6" max="6" width="20.6640625" style="10" customWidth="1"/>
    <col min="7" max="7" width="15.6640625" style="10" customWidth="1"/>
    <col min="8" max="8" width="20.6640625" style="10" customWidth="1"/>
    <col min="9" max="9" width="15.6640625" style="10" customWidth="1"/>
    <col min="10" max="10" width="20.6640625" style="10" customWidth="1"/>
    <col min="11" max="11" width="15.6640625" style="10" customWidth="1"/>
    <col min="12" max="12" width="20.6640625" style="10" customWidth="1"/>
    <col min="13" max="21" width="10.6640625" style="12" customWidth="1"/>
    <col min="22" max="16384" width="8.88671875" style="12"/>
  </cols>
  <sheetData>
    <row r="1" spans="1:12" ht="50.1" customHeight="1" x14ac:dyDescent="0.3">
      <c r="A1" s="278" t="s">
        <v>170</v>
      </c>
      <c r="B1" s="31" t="s">
        <v>367</v>
      </c>
    </row>
    <row r="2" spans="1:12" ht="20.100000000000001" customHeight="1" x14ac:dyDescent="0.3">
      <c r="A2" s="279"/>
      <c r="B2" s="277" t="s">
        <v>2</v>
      </c>
      <c r="C2" s="281" t="s">
        <v>363</v>
      </c>
      <c r="D2" s="281"/>
      <c r="E2" s="281" t="s">
        <v>364</v>
      </c>
      <c r="F2" s="281"/>
      <c r="G2" s="281" t="s">
        <v>365</v>
      </c>
      <c r="H2" s="281"/>
      <c r="I2" s="281" t="s">
        <v>366</v>
      </c>
      <c r="J2" s="281"/>
      <c r="K2" s="281" t="s">
        <v>370</v>
      </c>
      <c r="L2" s="281"/>
    </row>
    <row r="3" spans="1:12" ht="20.100000000000001" customHeight="1" x14ac:dyDescent="0.3">
      <c r="A3" s="280"/>
      <c r="B3" s="277"/>
      <c r="C3" s="16" t="s">
        <v>1</v>
      </c>
      <c r="D3" s="16" t="s">
        <v>0</v>
      </c>
      <c r="E3" s="16" t="s">
        <v>1</v>
      </c>
      <c r="F3" s="16" t="s">
        <v>0</v>
      </c>
      <c r="G3" s="16" t="s">
        <v>1</v>
      </c>
      <c r="H3" s="16" t="s">
        <v>0</v>
      </c>
      <c r="I3" s="16" t="s">
        <v>1</v>
      </c>
      <c r="J3" s="16" t="s">
        <v>0</v>
      </c>
      <c r="K3" s="16" t="s">
        <v>1</v>
      </c>
      <c r="L3" s="16" t="s">
        <v>0</v>
      </c>
    </row>
    <row r="4" spans="1:12" ht="14.4" x14ac:dyDescent="0.3">
      <c r="B4" s="8" t="s">
        <v>277</v>
      </c>
      <c r="C4" s="9">
        <v>100</v>
      </c>
      <c r="D4" s="9">
        <v>108419473</v>
      </c>
      <c r="E4" s="9">
        <v>11</v>
      </c>
      <c r="F4" s="9">
        <v>9911000</v>
      </c>
      <c r="G4" s="9">
        <v>65</v>
      </c>
      <c r="H4" s="9">
        <v>44822010</v>
      </c>
      <c r="I4" s="9">
        <v>58</v>
      </c>
      <c r="J4" s="9">
        <v>23509820</v>
      </c>
      <c r="K4" s="9">
        <f>+I4+G4+E4+C4</f>
        <v>234</v>
      </c>
      <c r="L4" s="9">
        <f>+J4+H4+F4+D4</f>
        <v>186662303</v>
      </c>
    </row>
    <row r="5" spans="1:12" ht="14.4" x14ac:dyDescent="0.3">
      <c r="B5" s="8" t="s">
        <v>278</v>
      </c>
      <c r="C5" s="9">
        <v>168</v>
      </c>
      <c r="D5" s="9">
        <v>129478494</v>
      </c>
      <c r="E5" s="9">
        <v>16</v>
      </c>
      <c r="F5" s="9">
        <v>13931913</v>
      </c>
      <c r="G5" s="9">
        <v>69</v>
      </c>
      <c r="H5" s="9">
        <v>60385258</v>
      </c>
      <c r="I5" s="9">
        <v>64</v>
      </c>
      <c r="J5" s="9">
        <v>24342002</v>
      </c>
      <c r="K5" s="9">
        <f t="shared" ref="K5:K39" si="0">+I5+G5+E5+C5</f>
        <v>317</v>
      </c>
      <c r="L5" s="9">
        <f t="shared" ref="L5:L39" si="1">+J5+H5+F5+D5</f>
        <v>228137667</v>
      </c>
    </row>
    <row r="6" spans="1:12" ht="14.4" x14ac:dyDescent="0.3">
      <c r="B6" s="8" t="s">
        <v>279</v>
      </c>
      <c r="C6" s="9">
        <v>161</v>
      </c>
      <c r="D6" s="9">
        <v>134641366</v>
      </c>
      <c r="E6" s="9">
        <v>20</v>
      </c>
      <c r="F6" s="9">
        <v>9294000</v>
      </c>
      <c r="G6" s="9">
        <v>70</v>
      </c>
      <c r="H6" s="9">
        <v>33213345</v>
      </c>
      <c r="I6" s="9">
        <v>50</v>
      </c>
      <c r="J6" s="9">
        <v>22807744</v>
      </c>
      <c r="K6" s="9">
        <f t="shared" si="0"/>
        <v>301</v>
      </c>
      <c r="L6" s="9">
        <f t="shared" si="1"/>
        <v>199956455</v>
      </c>
    </row>
    <row r="7" spans="1:12" ht="14.4" x14ac:dyDescent="0.3">
      <c r="B7" s="8" t="s">
        <v>280</v>
      </c>
      <c r="C7" s="9">
        <v>278</v>
      </c>
      <c r="D7" s="9">
        <v>218752225</v>
      </c>
      <c r="E7" s="9">
        <v>19</v>
      </c>
      <c r="F7" s="9">
        <v>9409692</v>
      </c>
      <c r="G7" s="9">
        <v>102</v>
      </c>
      <c r="H7" s="9">
        <v>72572421</v>
      </c>
      <c r="I7" s="9">
        <v>102</v>
      </c>
      <c r="J7" s="9">
        <v>79448341</v>
      </c>
      <c r="K7" s="9">
        <f t="shared" si="0"/>
        <v>501</v>
      </c>
      <c r="L7" s="9">
        <f t="shared" si="1"/>
        <v>380182679</v>
      </c>
    </row>
    <row r="8" spans="1:12" ht="14.4" x14ac:dyDescent="0.3">
      <c r="B8" s="8" t="s">
        <v>282</v>
      </c>
      <c r="C8" s="9">
        <v>247</v>
      </c>
      <c r="D8" s="9">
        <v>143234234</v>
      </c>
      <c r="E8" s="9">
        <v>15</v>
      </c>
      <c r="F8" s="9">
        <v>5814800</v>
      </c>
      <c r="G8" s="9">
        <v>111</v>
      </c>
      <c r="H8" s="9">
        <v>45824749</v>
      </c>
      <c r="I8" s="9">
        <v>77</v>
      </c>
      <c r="J8" s="9">
        <v>23177281</v>
      </c>
      <c r="K8" s="9">
        <f t="shared" si="0"/>
        <v>450</v>
      </c>
      <c r="L8" s="9">
        <f t="shared" si="1"/>
        <v>218051064</v>
      </c>
    </row>
    <row r="9" spans="1:12" ht="14.4" x14ac:dyDescent="0.3">
      <c r="B9" s="8" t="s">
        <v>283</v>
      </c>
      <c r="C9" s="9">
        <v>261</v>
      </c>
      <c r="D9" s="9">
        <v>177795740</v>
      </c>
      <c r="E9" s="9">
        <v>32</v>
      </c>
      <c r="F9" s="9">
        <v>15451885</v>
      </c>
      <c r="G9" s="9">
        <v>81</v>
      </c>
      <c r="H9" s="9">
        <v>45837782</v>
      </c>
      <c r="I9" s="9">
        <v>98</v>
      </c>
      <c r="J9" s="9">
        <v>50675959</v>
      </c>
      <c r="K9" s="9">
        <f t="shared" si="0"/>
        <v>472</v>
      </c>
      <c r="L9" s="9">
        <f t="shared" si="1"/>
        <v>289761366</v>
      </c>
    </row>
    <row r="10" spans="1:12" ht="14.4" x14ac:dyDescent="0.3">
      <c r="B10" s="8" t="s">
        <v>284</v>
      </c>
      <c r="C10" s="9">
        <v>413</v>
      </c>
      <c r="D10" s="9">
        <v>325261142</v>
      </c>
      <c r="E10" s="9">
        <v>24</v>
      </c>
      <c r="F10" s="9">
        <v>6271887</v>
      </c>
      <c r="G10" s="9">
        <v>128</v>
      </c>
      <c r="H10" s="9">
        <v>53978044</v>
      </c>
      <c r="I10" s="9">
        <v>99</v>
      </c>
      <c r="J10" s="9">
        <v>96240210</v>
      </c>
      <c r="K10" s="9">
        <f t="shared" si="0"/>
        <v>664</v>
      </c>
      <c r="L10" s="9">
        <f t="shared" si="1"/>
        <v>481751283</v>
      </c>
    </row>
    <row r="11" spans="1:12" ht="14.4" x14ac:dyDescent="0.3">
      <c r="B11" s="8" t="s">
        <v>287</v>
      </c>
      <c r="C11" s="9">
        <v>544</v>
      </c>
      <c r="D11" s="9">
        <v>579170784</v>
      </c>
      <c r="E11" s="9">
        <v>26</v>
      </c>
      <c r="F11" s="9">
        <v>8627342</v>
      </c>
      <c r="G11" s="9">
        <v>117</v>
      </c>
      <c r="H11" s="9">
        <v>57375598</v>
      </c>
      <c r="I11" s="9">
        <v>106</v>
      </c>
      <c r="J11" s="9">
        <v>73121703</v>
      </c>
      <c r="K11" s="9">
        <f t="shared" si="0"/>
        <v>793</v>
      </c>
      <c r="L11" s="9">
        <f t="shared" si="1"/>
        <v>718295427</v>
      </c>
    </row>
    <row r="12" spans="1:12" ht="14.4" x14ac:dyDescent="0.3">
      <c r="B12" s="8" t="s">
        <v>290</v>
      </c>
      <c r="C12" s="9">
        <v>818</v>
      </c>
      <c r="D12" s="9">
        <v>876185183</v>
      </c>
      <c r="E12" s="9">
        <v>16</v>
      </c>
      <c r="F12" s="9">
        <v>5537900</v>
      </c>
      <c r="G12" s="9">
        <v>330</v>
      </c>
      <c r="H12" s="9">
        <v>359361458</v>
      </c>
      <c r="I12" s="9">
        <v>78</v>
      </c>
      <c r="J12" s="9">
        <v>21099683</v>
      </c>
      <c r="K12" s="9">
        <f t="shared" si="0"/>
        <v>1242</v>
      </c>
      <c r="L12" s="9">
        <f t="shared" si="1"/>
        <v>1262184224</v>
      </c>
    </row>
    <row r="13" spans="1:12" ht="14.4" x14ac:dyDescent="0.3">
      <c r="B13" s="8" t="s">
        <v>291</v>
      </c>
      <c r="C13" s="9">
        <v>896</v>
      </c>
      <c r="D13" s="9">
        <v>1006886636</v>
      </c>
      <c r="E13" s="9">
        <v>453</v>
      </c>
      <c r="F13" s="9">
        <v>726753449</v>
      </c>
      <c r="G13" s="9">
        <v>367</v>
      </c>
      <c r="H13" s="9">
        <v>405896857</v>
      </c>
      <c r="I13" s="9">
        <v>211</v>
      </c>
      <c r="J13" s="9">
        <v>125756162</v>
      </c>
      <c r="K13" s="9">
        <f t="shared" si="0"/>
        <v>1927</v>
      </c>
      <c r="L13" s="9">
        <f t="shared" si="1"/>
        <v>2265293104</v>
      </c>
    </row>
    <row r="14" spans="1:12" ht="14.4" x14ac:dyDescent="0.3">
      <c r="B14" s="8" t="s">
        <v>292</v>
      </c>
      <c r="C14" s="9">
        <v>1016</v>
      </c>
      <c r="D14" s="9">
        <v>956445297</v>
      </c>
      <c r="E14" s="9">
        <v>615</v>
      </c>
      <c r="F14" s="9">
        <v>1041797691</v>
      </c>
      <c r="G14" s="9">
        <v>400</v>
      </c>
      <c r="H14" s="9">
        <v>376334805</v>
      </c>
      <c r="I14" s="9">
        <v>188</v>
      </c>
      <c r="J14" s="9">
        <v>139981985</v>
      </c>
      <c r="K14" s="9">
        <f t="shared" si="0"/>
        <v>2219</v>
      </c>
      <c r="L14" s="9">
        <f t="shared" si="1"/>
        <v>2514559778</v>
      </c>
    </row>
    <row r="15" spans="1:12" ht="14.4" x14ac:dyDescent="0.3">
      <c r="B15" s="8" t="s">
        <v>293</v>
      </c>
      <c r="C15" s="9">
        <v>1137</v>
      </c>
      <c r="D15" s="9">
        <v>1120054675</v>
      </c>
      <c r="E15" s="9">
        <v>690</v>
      </c>
      <c r="F15" s="9">
        <v>826707054</v>
      </c>
      <c r="G15" s="9">
        <v>404</v>
      </c>
      <c r="H15" s="9">
        <v>386489982</v>
      </c>
      <c r="I15" s="9">
        <v>218</v>
      </c>
      <c r="J15" s="9">
        <v>159857972</v>
      </c>
      <c r="K15" s="9">
        <f t="shared" si="0"/>
        <v>2449</v>
      </c>
      <c r="L15" s="9">
        <f t="shared" si="1"/>
        <v>2493109683</v>
      </c>
    </row>
    <row r="16" spans="1:12" ht="14.4" x14ac:dyDescent="0.3">
      <c r="B16" s="8" t="s">
        <v>294</v>
      </c>
      <c r="C16" s="9">
        <v>1174</v>
      </c>
      <c r="D16" s="9">
        <v>1426451616</v>
      </c>
      <c r="E16" s="9">
        <v>670</v>
      </c>
      <c r="F16" s="9">
        <v>999988200</v>
      </c>
      <c r="G16" s="9">
        <v>489</v>
      </c>
      <c r="H16" s="9">
        <v>434637739</v>
      </c>
      <c r="I16" s="9">
        <v>218</v>
      </c>
      <c r="J16" s="9">
        <v>148220403</v>
      </c>
      <c r="K16" s="9">
        <f t="shared" si="0"/>
        <v>2551</v>
      </c>
      <c r="L16" s="9">
        <f t="shared" si="1"/>
        <v>3009297958</v>
      </c>
    </row>
    <row r="17" spans="2:12" ht="14.4" x14ac:dyDescent="0.3">
      <c r="B17" s="8" t="s">
        <v>301</v>
      </c>
      <c r="C17" s="9">
        <v>1108</v>
      </c>
      <c r="D17" s="9">
        <v>1325035489</v>
      </c>
      <c r="E17" s="9">
        <v>625</v>
      </c>
      <c r="F17" s="9">
        <v>960191923</v>
      </c>
      <c r="G17" s="9">
        <v>491</v>
      </c>
      <c r="H17" s="9">
        <v>501037090</v>
      </c>
      <c r="I17" s="9">
        <v>196</v>
      </c>
      <c r="J17" s="9">
        <v>155611582</v>
      </c>
      <c r="K17" s="9">
        <f t="shared" si="0"/>
        <v>2420</v>
      </c>
      <c r="L17" s="9">
        <f t="shared" si="1"/>
        <v>2941876084</v>
      </c>
    </row>
    <row r="18" spans="2:12" ht="14.4" x14ac:dyDescent="0.3">
      <c r="B18" s="8" t="s">
        <v>306</v>
      </c>
      <c r="C18" s="9">
        <v>1153</v>
      </c>
      <c r="D18" s="9">
        <v>1230716805</v>
      </c>
      <c r="E18" s="9">
        <v>596</v>
      </c>
      <c r="F18" s="9">
        <v>756148709</v>
      </c>
      <c r="G18" s="9">
        <v>400</v>
      </c>
      <c r="H18" s="9">
        <v>503646051</v>
      </c>
      <c r="I18" s="9">
        <v>185</v>
      </c>
      <c r="J18" s="9">
        <v>149650496</v>
      </c>
      <c r="K18" s="9">
        <f t="shared" si="0"/>
        <v>2334</v>
      </c>
      <c r="L18" s="9">
        <f t="shared" si="1"/>
        <v>2640162061</v>
      </c>
    </row>
    <row r="19" spans="2:12" ht="14.4" x14ac:dyDescent="0.3">
      <c r="B19" s="8" t="s">
        <v>307</v>
      </c>
      <c r="C19" s="9">
        <v>1372</v>
      </c>
      <c r="D19" s="9">
        <v>1365482762</v>
      </c>
      <c r="E19" s="9">
        <v>740</v>
      </c>
      <c r="F19" s="9">
        <v>941010308</v>
      </c>
      <c r="G19" s="9">
        <v>554</v>
      </c>
      <c r="H19" s="9">
        <v>517649399</v>
      </c>
      <c r="I19" s="9">
        <v>178</v>
      </c>
      <c r="J19" s="9">
        <v>152160379</v>
      </c>
      <c r="K19" s="9">
        <f t="shared" si="0"/>
        <v>2844</v>
      </c>
      <c r="L19" s="9">
        <f t="shared" si="1"/>
        <v>2976302848</v>
      </c>
    </row>
    <row r="20" spans="2:12" ht="14.4" x14ac:dyDescent="0.3">
      <c r="B20" s="8" t="s">
        <v>308</v>
      </c>
      <c r="C20" s="9">
        <v>1149</v>
      </c>
      <c r="D20" s="9">
        <v>1254794513</v>
      </c>
      <c r="E20" s="9">
        <v>778</v>
      </c>
      <c r="F20" s="9">
        <v>1074444951</v>
      </c>
      <c r="G20" s="9">
        <v>370</v>
      </c>
      <c r="H20" s="9">
        <v>324416004</v>
      </c>
      <c r="I20" s="9">
        <v>190</v>
      </c>
      <c r="J20" s="9">
        <v>153192623</v>
      </c>
      <c r="K20" s="9">
        <f t="shared" si="0"/>
        <v>2487</v>
      </c>
      <c r="L20" s="9">
        <f t="shared" si="1"/>
        <v>2806848091</v>
      </c>
    </row>
    <row r="21" spans="2:12" ht="14.4" x14ac:dyDescent="0.3">
      <c r="B21" s="8" t="s">
        <v>309</v>
      </c>
      <c r="C21" s="9">
        <v>1308</v>
      </c>
      <c r="D21" s="9">
        <v>1244561778</v>
      </c>
      <c r="E21" s="9">
        <v>886</v>
      </c>
      <c r="F21" s="9">
        <v>1322814760</v>
      </c>
      <c r="G21" s="9">
        <v>420</v>
      </c>
      <c r="H21" s="9">
        <v>387316654</v>
      </c>
      <c r="I21" s="9">
        <v>243</v>
      </c>
      <c r="J21" s="9">
        <v>186912630</v>
      </c>
      <c r="K21" s="9">
        <f t="shared" si="0"/>
        <v>2857</v>
      </c>
      <c r="L21" s="9">
        <f t="shared" si="1"/>
        <v>3141605822</v>
      </c>
    </row>
    <row r="22" spans="2:12" ht="14.4" x14ac:dyDescent="0.3">
      <c r="B22" s="8" t="s">
        <v>314</v>
      </c>
      <c r="C22" s="9">
        <v>1381</v>
      </c>
      <c r="D22" s="9">
        <v>1221459404</v>
      </c>
      <c r="E22" s="9">
        <v>927</v>
      </c>
      <c r="F22" s="9">
        <v>1067027306</v>
      </c>
      <c r="G22" s="9">
        <v>435</v>
      </c>
      <c r="H22" s="9">
        <v>404336239</v>
      </c>
      <c r="I22" s="9">
        <v>210</v>
      </c>
      <c r="J22" s="9">
        <v>198665773</v>
      </c>
      <c r="K22" s="9">
        <f t="shared" si="0"/>
        <v>2953</v>
      </c>
      <c r="L22" s="9">
        <f t="shared" si="1"/>
        <v>2891488722</v>
      </c>
    </row>
    <row r="23" spans="2:12" ht="14.4" x14ac:dyDescent="0.3">
      <c r="B23" s="8" t="s">
        <v>315</v>
      </c>
      <c r="C23" s="9">
        <v>1414</v>
      </c>
      <c r="D23" s="9">
        <v>1303294027</v>
      </c>
      <c r="E23" s="9">
        <v>834</v>
      </c>
      <c r="F23" s="9">
        <v>1054112600</v>
      </c>
      <c r="G23" s="9">
        <v>493</v>
      </c>
      <c r="H23" s="9">
        <v>433558256</v>
      </c>
      <c r="I23" s="9">
        <v>289</v>
      </c>
      <c r="J23" s="9">
        <v>305624497</v>
      </c>
      <c r="K23" s="9">
        <f t="shared" si="0"/>
        <v>3030</v>
      </c>
      <c r="L23" s="9">
        <f t="shared" si="1"/>
        <v>3096589380</v>
      </c>
    </row>
    <row r="24" spans="2:12" ht="14.4" x14ac:dyDescent="0.3">
      <c r="B24" s="8" t="s">
        <v>316</v>
      </c>
      <c r="C24" s="9">
        <v>1289</v>
      </c>
      <c r="D24" s="9">
        <v>1142410800</v>
      </c>
      <c r="E24" s="9">
        <v>888</v>
      </c>
      <c r="F24" s="9">
        <v>980445492</v>
      </c>
      <c r="G24" s="9">
        <v>511</v>
      </c>
      <c r="H24" s="9">
        <v>485729386</v>
      </c>
      <c r="I24" s="9">
        <v>295</v>
      </c>
      <c r="J24" s="9">
        <v>318995591</v>
      </c>
      <c r="K24" s="9">
        <f t="shared" si="0"/>
        <v>2983</v>
      </c>
      <c r="L24" s="9">
        <f t="shared" si="1"/>
        <v>2927581269</v>
      </c>
    </row>
    <row r="25" spans="2:12" ht="14.4" x14ac:dyDescent="0.3">
      <c r="B25" s="8" t="s">
        <v>317</v>
      </c>
      <c r="C25" s="9">
        <v>1332</v>
      </c>
      <c r="D25" s="9">
        <v>1267397269</v>
      </c>
      <c r="E25" s="9">
        <v>922</v>
      </c>
      <c r="F25" s="9">
        <v>1054959013</v>
      </c>
      <c r="G25" s="9">
        <v>469</v>
      </c>
      <c r="H25" s="9">
        <v>515613562</v>
      </c>
      <c r="I25" s="9">
        <v>206</v>
      </c>
      <c r="J25" s="9">
        <v>213950148</v>
      </c>
      <c r="K25" s="9">
        <f t="shared" si="0"/>
        <v>2929</v>
      </c>
      <c r="L25" s="9">
        <f t="shared" si="1"/>
        <v>3051919992</v>
      </c>
    </row>
    <row r="26" spans="2:12" ht="14.4" x14ac:dyDescent="0.3">
      <c r="B26" s="8" t="s">
        <v>318</v>
      </c>
      <c r="C26" s="9">
        <v>1436</v>
      </c>
      <c r="D26" s="9">
        <v>1286744463</v>
      </c>
      <c r="E26" s="9">
        <v>1003</v>
      </c>
      <c r="F26" s="9">
        <v>1096717951</v>
      </c>
      <c r="G26" s="9">
        <v>501</v>
      </c>
      <c r="H26" s="9">
        <v>487463473</v>
      </c>
      <c r="I26" s="9">
        <v>133</v>
      </c>
      <c r="J26" s="9">
        <v>167376218</v>
      </c>
      <c r="K26" s="9">
        <f t="shared" si="0"/>
        <v>3073</v>
      </c>
      <c r="L26" s="9">
        <f t="shared" si="1"/>
        <v>3038302105</v>
      </c>
    </row>
    <row r="27" spans="2:12" ht="14.4" x14ac:dyDescent="0.3">
      <c r="B27" s="8" t="s">
        <v>319</v>
      </c>
      <c r="C27" s="9">
        <v>1470</v>
      </c>
      <c r="D27" s="9">
        <v>1402393073</v>
      </c>
      <c r="E27" s="9">
        <v>1085</v>
      </c>
      <c r="F27" s="9">
        <v>1102113867</v>
      </c>
      <c r="G27" s="9">
        <v>563</v>
      </c>
      <c r="H27" s="9">
        <v>498603323</v>
      </c>
      <c r="I27" s="9">
        <v>179</v>
      </c>
      <c r="J27" s="9">
        <v>207842592</v>
      </c>
      <c r="K27" s="9">
        <f t="shared" si="0"/>
        <v>3297</v>
      </c>
      <c r="L27" s="9">
        <f t="shared" si="1"/>
        <v>3210952855</v>
      </c>
    </row>
    <row r="28" spans="2:12" ht="14.4" x14ac:dyDescent="0.3">
      <c r="B28" s="8" t="s">
        <v>320</v>
      </c>
      <c r="C28" s="9">
        <v>1430</v>
      </c>
      <c r="D28" s="9">
        <v>1350073054</v>
      </c>
      <c r="E28" s="9">
        <v>1174</v>
      </c>
      <c r="F28" s="9">
        <v>1310283229</v>
      </c>
      <c r="G28" s="9">
        <v>620</v>
      </c>
      <c r="H28" s="9">
        <v>583448483</v>
      </c>
      <c r="I28" s="9">
        <v>193</v>
      </c>
      <c r="J28" s="9">
        <v>179980426</v>
      </c>
      <c r="K28" s="9">
        <f t="shared" si="0"/>
        <v>3417</v>
      </c>
      <c r="L28" s="9">
        <f t="shared" si="1"/>
        <v>3423785192</v>
      </c>
    </row>
    <row r="29" spans="2:12" ht="14.4" x14ac:dyDescent="0.3">
      <c r="B29" s="8" t="s">
        <v>343</v>
      </c>
      <c r="C29" s="9">
        <v>1413</v>
      </c>
      <c r="D29" s="9">
        <v>1607552509</v>
      </c>
      <c r="E29" s="9">
        <v>984</v>
      </c>
      <c r="F29" s="9">
        <v>1135822761</v>
      </c>
      <c r="G29" s="9">
        <v>542</v>
      </c>
      <c r="H29" s="9">
        <v>550523191</v>
      </c>
      <c r="I29" s="9">
        <v>162</v>
      </c>
      <c r="J29" s="9">
        <v>171389696</v>
      </c>
      <c r="K29" s="9">
        <f t="shared" si="0"/>
        <v>3101</v>
      </c>
      <c r="L29" s="9">
        <f t="shared" si="1"/>
        <v>3465288157</v>
      </c>
    </row>
    <row r="30" spans="2:12" ht="14.25" customHeight="1" x14ac:dyDescent="0.3">
      <c r="B30" s="8" t="s">
        <v>344</v>
      </c>
      <c r="C30" s="9">
        <v>1374</v>
      </c>
      <c r="D30" s="9">
        <v>1357101317</v>
      </c>
      <c r="E30" s="9">
        <v>1131</v>
      </c>
      <c r="F30" s="9">
        <v>1287105844</v>
      </c>
      <c r="G30" s="9">
        <v>546</v>
      </c>
      <c r="H30" s="9">
        <v>594078558</v>
      </c>
      <c r="I30" s="9">
        <v>191</v>
      </c>
      <c r="J30" s="9">
        <v>146499983</v>
      </c>
      <c r="K30" s="9">
        <f t="shared" si="0"/>
        <v>3242</v>
      </c>
      <c r="L30" s="9">
        <f t="shared" si="1"/>
        <v>3384785702</v>
      </c>
    </row>
    <row r="31" spans="2:12" ht="14.25" customHeight="1" x14ac:dyDescent="0.3">
      <c r="B31" s="8" t="s">
        <v>345</v>
      </c>
      <c r="C31" s="9">
        <v>1458</v>
      </c>
      <c r="D31" s="9">
        <v>1630579082</v>
      </c>
      <c r="E31" s="9">
        <v>1060</v>
      </c>
      <c r="F31" s="9">
        <v>1283143834</v>
      </c>
      <c r="G31" s="9">
        <v>553</v>
      </c>
      <c r="H31" s="9">
        <v>404053542</v>
      </c>
      <c r="I31" s="9">
        <v>154</v>
      </c>
      <c r="J31" s="9">
        <v>136959008</v>
      </c>
      <c r="K31" s="9">
        <f t="shared" si="0"/>
        <v>3225</v>
      </c>
      <c r="L31" s="9">
        <f t="shared" si="1"/>
        <v>3454735466</v>
      </c>
    </row>
    <row r="32" spans="2:12" ht="14.25" customHeight="1" x14ac:dyDescent="0.3">
      <c r="B32" s="8" t="s">
        <v>346</v>
      </c>
      <c r="C32" s="9">
        <v>1391</v>
      </c>
      <c r="D32" s="9">
        <v>1407409595</v>
      </c>
      <c r="E32" s="9">
        <v>1310</v>
      </c>
      <c r="F32" s="9">
        <v>1314831669</v>
      </c>
      <c r="G32" s="9">
        <v>611</v>
      </c>
      <c r="H32" s="9">
        <v>388004343</v>
      </c>
      <c r="I32" s="9">
        <v>210</v>
      </c>
      <c r="J32" s="9">
        <v>154114703</v>
      </c>
      <c r="K32" s="9">
        <f t="shared" si="0"/>
        <v>3522</v>
      </c>
      <c r="L32" s="9">
        <f t="shared" si="1"/>
        <v>3264360310</v>
      </c>
    </row>
    <row r="33" spans="2:12" ht="14.25" customHeight="1" x14ac:dyDescent="0.3">
      <c r="B33" s="8" t="s">
        <v>347</v>
      </c>
      <c r="C33" s="9">
        <v>541</v>
      </c>
      <c r="D33" s="9">
        <v>748144825</v>
      </c>
      <c r="E33" s="9">
        <v>1284</v>
      </c>
      <c r="F33" s="9">
        <v>1556028712</v>
      </c>
      <c r="G33" s="9">
        <v>647</v>
      </c>
      <c r="H33" s="9">
        <v>569547200</v>
      </c>
      <c r="I33" s="9">
        <v>212</v>
      </c>
      <c r="J33" s="9">
        <v>235253609</v>
      </c>
      <c r="K33" s="9">
        <f t="shared" si="0"/>
        <v>2684</v>
      </c>
      <c r="L33" s="9">
        <f t="shared" si="1"/>
        <v>3108974346</v>
      </c>
    </row>
    <row r="34" spans="2:12" ht="14.25" customHeight="1" x14ac:dyDescent="0.3">
      <c r="B34" s="8" t="s">
        <v>348</v>
      </c>
      <c r="C34" s="9">
        <v>941</v>
      </c>
      <c r="D34" s="9">
        <v>984067468</v>
      </c>
      <c r="E34" s="9">
        <v>1230</v>
      </c>
      <c r="F34" s="9">
        <v>1279730811</v>
      </c>
      <c r="G34" s="9">
        <v>578</v>
      </c>
      <c r="H34" s="9">
        <v>575610484</v>
      </c>
      <c r="I34" s="9">
        <v>147</v>
      </c>
      <c r="J34" s="9">
        <v>145112395</v>
      </c>
      <c r="K34" s="9">
        <f t="shared" si="0"/>
        <v>2896</v>
      </c>
      <c r="L34" s="9">
        <f t="shared" si="1"/>
        <v>2984521158</v>
      </c>
    </row>
    <row r="35" spans="2:12" ht="14.25" customHeight="1" x14ac:dyDescent="0.3">
      <c r="B35" s="8" t="s">
        <v>349</v>
      </c>
      <c r="C35" s="9">
        <v>1063</v>
      </c>
      <c r="D35" s="9">
        <v>1127623028</v>
      </c>
      <c r="E35" s="9">
        <v>1405</v>
      </c>
      <c r="F35" s="9">
        <v>1466160488</v>
      </c>
      <c r="G35" s="9">
        <v>772</v>
      </c>
      <c r="H35" s="9">
        <v>599832268</v>
      </c>
      <c r="I35" s="9">
        <v>164</v>
      </c>
      <c r="J35" s="9">
        <v>124669392</v>
      </c>
      <c r="K35" s="9">
        <f t="shared" si="0"/>
        <v>3404</v>
      </c>
      <c r="L35" s="9">
        <f t="shared" si="1"/>
        <v>3318285176</v>
      </c>
    </row>
    <row r="36" spans="2:12" ht="14.25" customHeight="1" x14ac:dyDescent="0.3">
      <c r="B36" s="8" t="s">
        <v>350</v>
      </c>
      <c r="C36" s="9">
        <v>1171</v>
      </c>
      <c r="D36" s="9">
        <v>1032035901</v>
      </c>
      <c r="E36" s="9">
        <v>1513</v>
      </c>
      <c r="F36" s="9">
        <v>1551631330</v>
      </c>
      <c r="G36" s="9">
        <v>675</v>
      </c>
      <c r="H36" s="9">
        <v>581816474</v>
      </c>
      <c r="I36" s="9">
        <v>167</v>
      </c>
      <c r="J36" s="9">
        <v>171665980</v>
      </c>
      <c r="K36" s="9">
        <f t="shared" si="0"/>
        <v>3526</v>
      </c>
      <c r="L36" s="9">
        <f t="shared" si="1"/>
        <v>3337149685</v>
      </c>
    </row>
    <row r="37" spans="2:12" ht="14.25" customHeight="1" x14ac:dyDescent="0.3">
      <c r="B37" s="8" t="s">
        <v>351</v>
      </c>
      <c r="C37" s="9">
        <v>983</v>
      </c>
      <c r="D37" s="9">
        <v>1012831394</v>
      </c>
      <c r="E37" s="9">
        <v>1481</v>
      </c>
      <c r="F37" s="9">
        <v>1528438553</v>
      </c>
      <c r="G37" s="9">
        <v>606</v>
      </c>
      <c r="H37" s="9">
        <v>754041295</v>
      </c>
      <c r="I37" s="9">
        <v>173</v>
      </c>
      <c r="J37" s="9">
        <v>141077730</v>
      </c>
      <c r="K37" s="9">
        <f t="shared" si="0"/>
        <v>3243</v>
      </c>
      <c r="L37" s="9">
        <f t="shared" si="1"/>
        <v>3436388972</v>
      </c>
    </row>
    <row r="38" spans="2:12" ht="14.25" customHeight="1" x14ac:dyDescent="0.3">
      <c r="B38" s="8" t="s">
        <v>356</v>
      </c>
      <c r="C38" s="9">
        <v>1182</v>
      </c>
      <c r="D38" s="9">
        <v>1190317454</v>
      </c>
      <c r="E38" s="9">
        <v>1478</v>
      </c>
      <c r="F38" s="9">
        <v>1726229580</v>
      </c>
      <c r="G38" s="9">
        <v>671</v>
      </c>
      <c r="H38" s="9">
        <v>600598794</v>
      </c>
      <c r="I38" s="9">
        <v>172</v>
      </c>
      <c r="J38" s="9">
        <v>157252905</v>
      </c>
      <c r="K38" s="9">
        <f t="shared" si="0"/>
        <v>3503</v>
      </c>
      <c r="L38" s="9">
        <f t="shared" si="1"/>
        <v>3674398733</v>
      </c>
    </row>
    <row r="39" spans="2:12" ht="14.25" customHeight="1" x14ac:dyDescent="0.3">
      <c r="B39" s="8" t="s">
        <v>360</v>
      </c>
      <c r="C39" s="9">
        <v>1095</v>
      </c>
      <c r="D39" s="9">
        <v>1102116298</v>
      </c>
      <c r="E39" s="9">
        <v>1616</v>
      </c>
      <c r="F39" s="9">
        <v>1817494092</v>
      </c>
      <c r="G39" s="9">
        <v>583</v>
      </c>
      <c r="H39" s="9">
        <v>455349181</v>
      </c>
      <c r="I39" s="9">
        <v>178</v>
      </c>
      <c r="J39" s="9">
        <v>161161925</v>
      </c>
      <c r="K39" s="9">
        <f t="shared" si="0"/>
        <v>3472</v>
      </c>
      <c r="L39" s="9">
        <f t="shared" si="1"/>
        <v>3536121496</v>
      </c>
    </row>
    <row r="40" spans="2:12" ht="14.25" customHeight="1" x14ac:dyDescent="0.3">
      <c r="B40" s="8" t="s">
        <v>376</v>
      </c>
      <c r="C40" s="9">
        <v>1029</v>
      </c>
      <c r="D40" s="9">
        <v>1066825543</v>
      </c>
      <c r="E40" s="9">
        <v>1623</v>
      </c>
      <c r="F40" s="9">
        <v>2160909426</v>
      </c>
      <c r="G40" s="9">
        <v>681</v>
      </c>
      <c r="H40" s="9">
        <v>759408509</v>
      </c>
      <c r="I40" s="9">
        <v>170</v>
      </c>
      <c r="J40" s="9">
        <v>194873226</v>
      </c>
      <c r="K40" s="9">
        <f t="shared" ref="K40:L47" si="2">+I40+G40+E40+C40</f>
        <v>3503</v>
      </c>
      <c r="L40" s="9">
        <f t="shared" si="2"/>
        <v>4182016704</v>
      </c>
    </row>
    <row r="41" spans="2:12" ht="14.25" customHeight="1" x14ac:dyDescent="0.3">
      <c r="B41" s="8" t="s">
        <v>377</v>
      </c>
      <c r="C41" s="9">
        <v>1498</v>
      </c>
      <c r="D41" s="9">
        <v>2139652715</v>
      </c>
      <c r="E41" s="9">
        <v>1483</v>
      </c>
      <c r="F41" s="9">
        <v>1817288395</v>
      </c>
      <c r="G41" s="9">
        <v>523</v>
      </c>
      <c r="H41" s="9">
        <v>592730809</v>
      </c>
      <c r="I41" s="9">
        <v>166</v>
      </c>
      <c r="J41" s="9">
        <v>225978996</v>
      </c>
      <c r="K41" s="9">
        <f t="shared" si="2"/>
        <v>3670</v>
      </c>
      <c r="L41" s="9">
        <f t="shared" si="2"/>
        <v>4775650915</v>
      </c>
    </row>
    <row r="42" spans="2:12" ht="14.25" customHeight="1" x14ac:dyDescent="0.3">
      <c r="B42" s="8" t="s">
        <v>399</v>
      </c>
      <c r="C42" s="9">
        <v>1673</v>
      </c>
      <c r="D42" s="9">
        <v>2236671314</v>
      </c>
      <c r="E42" s="9">
        <v>1384</v>
      </c>
      <c r="F42" s="9">
        <v>2147797725</v>
      </c>
      <c r="G42" s="9">
        <v>531</v>
      </c>
      <c r="H42" s="9">
        <v>567556756</v>
      </c>
      <c r="I42" s="9">
        <v>70</v>
      </c>
      <c r="J42" s="9">
        <v>46265688</v>
      </c>
      <c r="K42" s="9">
        <f t="shared" si="2"/>
        <v>3658</v>
      </c>
      <c r="L42" s="9">
        <f t="shared" si="2"/>
        <v>4998291483</v>
      </c>
    </row>
    <row r="43" spans="2:12" ht="14.25" customHeight="1" x14ac:dyDescent="0.3">
      <c r="B43" s="8" t="s">
        <v>400</v>
      </c>
      <c r="C43" s="9">
        <v>1721</v>
      </c>
      <c r="D43" s="9">
        <v>1643242476</v>
      </c>
      <c r="E43" s="9">
        <v>1520</v>
      </c>
      <c r="F43" s="9">
        <v>1928955760</v>
      </c>
      <c r="G43" s="9">
        <v>614</v>
      </c>
      <c r="H43" s="9">
        <v>558713428</v>
      </c>
      <c r="I43" s="9">
        <v>87</v>
      </c>
      <c r="J43" s="9">
        <v>63748119</v>
      </c>
      <c r="K43" s="9">
        <f t="shared" si="2"/>
        <v>3942</v>
      </c>
      <c r="L43" s="9">
        <f t="shared" si="2"/>
        <v>4194659783</v>
      </c>
    </row>
    <row r="44" spans="2:12" ht="14.25" customHeight="1" x14ac:dyDescent="0.3">
      <c r="B44" s="8" t="s">
        <v>401</v>
      </c>
      <c r="C44" s="9">
        <v>1617</v>
      </c>
      <c r="D44" s="9">
        <v>1744776549</v>
      </c>
      <c r="E44" s="9">
        <v>1592</v>
      </c>
      <c r="F44" s="9">
        <v>2118734141</v>
      </c>
      <c r="G44" s="9">
        <v>598</v>
      </c>
      <c r="H44" s="9">
        <v>401764560</v>
      </c>
      <c r="I44" s="9">
        <v>67</v>
      </c>
      <c r="J44" s="9">
        <v>58814081</v>
      </c>
      <c r="K44" s="9">
        <f t="shared" si="2"/>
        <v>3874</v>
      </c>
      <c r="L44" s="9">
        <f t="shared" si="2"/>
        <v>4324089331</v>
      </c>
    </row>
    <row r="45" spans="2:12" ht="14.25" customHeight="1" x14ac:dyDescent="0.3">
      <c r="B45" s="8" t="s">
        <v>404</v>
      </c>
      <c r="C45" s="9">
        <v>1722</v>
      </c>
      <c r="D45" s="9">
        <v>1906497692</v>
      </c>
      <c r="E45" s="9">
        <v>1581</v>
      </c>
      <c r="F45" s="9">
        <v>1770338221</v>
      </c>
      <c r="G45" s="9">
        <v>600</v>
      </c>
      <c r="H45" s="9">
        <v>642315544</v>
      </c>
      <c r="I45" s="9">
        <v>99</v>
      </c>
      <c r="J45" s="9">
        <v>74233529</v>
      </c>
      <c r="K45" s="9">
        <f t="shared" si="2"/>
        <v>4002</v>
      </c>
      <c r="L45" s="9">
        <f t="shared" si="2"/>
        <v>4393384986</v>
      </c>
    </row>
    <row r="46" spans="2:12" ht="14.25" customHeight="1" x14ac:dyDescent="0.3">
      <c r="B46" s="8" t="s">
        <v>410</v>
      </c>
      <c r="C46" s="9">
        <v>1706</v>
      </c>
      <c r="D46" s="9">
        <v>1866814735</v>
      </c>
      <c r="E46" s="9">
        <v>1570</v>
      </c>
      <c r="F46" s="9">
        <v>1910601214</v>
      </c>
      <c r="G46" s="9">
        <v>479</v>
      </c>
      <c r="H46" s="9">
        <v>484283549</v>
      </c>
      <c r="I46" s="9">
        <v>69</v>
      </c>
      <c r="J46" s="9">
        <v>66876653</v>
      </c>
      <c r="K46" s="9">
        <f t="shared" si="2"/>
        <v>3824</v>
      </c>
      <c r="L46" s="9">
        <f t="shared" si="2"/>
        <v>4328576151</v>
      </c>
    </row>
    <row r="47" spans="2:12" ht="14.25" customHeight="1" x14ac:dyDescent="0.3">
      <c r="B47" s="8" t="s">
        <v>411</v>
      </c>
      <c r="C47" s="9">
        <v>1681</v>
      </c>
      <c r="D47" s="9">
        <v>2078440955</v>
      </c>
      <c r="E47" s="9">
        <v>1588</v>
      </c>
      <c r="F47" s="9">
        <v>1884314027</v>
      </c>
      <c r="G47" s="9">
        <v>580</v>
      </c>
      <c r="H47" s="9">
        <v>574382183</v>
      </c>
      <c r="I47" s="9">
        <v>94</v>
      </c>
      <c r="J47" s="9">
        <v>94670838</v>
      </c>
      <c r="K47" s="9">
        <f t="shared" si="2"/>
        <v>3943</v>
      </c>
      <c r="L47" s="9">
        <f t="shared" si="2"/>
        <v>4631808003</v>
      </c>
    </row>
    <row r="48" spans="2:12" ht="14.25" customHeight="1" x14ac:dyDescent="0.3">
      <c r="B48" s="8" t="s">
        <v>414</v>
      </c>
      <c r="C48" s="9">
        <v>1661</v>
      </c>
      <c r="D48" s="9">
        <v>1983519232</v>
      </c>
      <c r="E48" s="9">
        <v>1500</v>
      </c>
      <c r="F48" s="9">
        <v>1401712260</v>
      </c>
      <c r="G48" s="9">
        <v>486</v>
      </c>
      <c r="H48" s="9">
        <v>523391236</v>
      </c>
      <c r="I48" s="9">
        <v>87</v>
      </c>
      <c r="J48" s="9">
        <v>93762293</v>
      </c>
      <c r="K48" s="9">
        <f t="shared" ref="K48" si="3">+I48+G48+E48+C48</f>
        <v>3734</v>
      </c>
      <c r="L48" s="9">
        <f t="shared" ref="L48" si="4">+J48+H48+F48+D48</f>
        <v>4002385021</v>
      </c>
    </row>
    <row r="49" spans="2:12" ht="14.25" customHeight="1" x14ac:dyDescent="0.3">
      <c r="B49" s="8" t="s">
        <v>430</v>
      </c>
      <c r="C49" s="9">
        <v>1519</v>
      </c>
      <c r="D49" s="9">
        <v>1622111808</v>
      </c>
      <c r="E49" s="9">
        <v>1597</v>
      </c>
      <c r="F49" s="9">
        <v>1763459659</v>
      </c>
      <c r="G49" s="9">
        <v>391</v>
      </c>
      <c r="H49" s="9">
        <v>425719982</v>
      </c>
      <c r="I49" s="9">
        <v>63</v>
      </c>
      <c r="J49" s="9">
        <v>57054256</v>
      </c>
      <c r="K49" s="9">
        <f t="shared" ref="K49" si="5">+I49+G49+E49+C49</f>
        <v>3570</v>
      </c>
      <c r="L49" s="9">
        <f t="shared" ref="L49" si="6">+J49+H49+F49+D49</f>
        <v>3868345705</v>
      </c>
    </row>
    <row r="50" spans="2:12" ht="14.25" customHeight="1" x14ac:dyDescent="0.3">
      <c r="B50" s="8" t="s">
        <v>447</v>
      </c>
      <c r="C50" s="9">
        <v>1583</v>
      </c>
      <c r="D50" s="9">
        <v>2225187772</v>
      </c>
      <c r="E50" s="9">
        <v>1611</v>
      </c>
      <c r="F50" s="9">
        <v>1817539613</v>
      </c>
      <c r="G50" s="9">
        <v>415</v>
      </c>
      <c r="H50" s="9">
        <v>461311530</v>
      </c>
      <c r="I50" s="9">
        <v>85</v>
      </c>
      <c r="J50" s="9">
        <v>177854123</v>
      </c>
      <c r="K50" s="9">
        <f t="shared" ref="K50" si="7">+I50+G50+E50+C50</f>
        <v>3694</v>
      </c>
      <c r="L50" s="9">
        <f t="shared" ref="L50" si="8">+J50+H50+F50+D50</f>
        <v>4681893038</v>
      </c>
    </row>
    <row r="51" spans="2:12" ht="14.25" customHeight="1" x14ac:dyDescent="0.3">
      <c r="B51" s="8" t="s">
        <v>486</v>
      </c>
      <c r="C51" s="9">
        <v>1582</v>
      </c>
      <c r="D51" s="9">
        <v>2172208808</v>
      </c>
      <c r="E51" s="9">
        <v>1707</v>
      </c>
      <c r="F51" s="9">
        <v>1690789613</v>
      </c>
      <c r="G51" s="9">
        <v>392</v>
      </c>
      <c r="H51" s="9">
        <v>386967016</v>
      </c>
      <c r="I51" s="9">
        <v>77</v>
      </c>
      <c r="J51" s="9">
        <v>86024350</v>
      </c>
      <c r="K51" s="9">
        <f t="shared" ref="K51" si="9">+I51+G51+E51+C51</f>
        <v>3758</v>
      </c>
      <c r="L51" s="9">
        <f t="shared" ref="L51" si="10">+J51+H51+F51+D51</f>
        <v>4335989787</v>
      </c>
    </row>
    <row r="52" spans="2:12" ht="14.25" customHeight="1" x14ac:dyDescent="0.3">
      <c r="B52" s="8" t="s">
        <v>487</v>
      </c>
      <c r="C52" s="9">
        <v>1657</v>
      </c>
      <c r="D52" s="9">
        <v>2317740304</v>
      </c>
      <c r="E52" s="9">
        <v>1773</v>
      </c>
      <c r="F52" s="9">
        <v>2051072773</v>
      </c>
      <c r="G52" s="9">
        <v>512</v>
      </c>
      <c r="H52" s="9">
        <v>517726711</v>
      </c>
      <c r="I52" s="9">
        <v>72</v>
      </c>
      <c r="J52" s="9">
        <v>79168669</v>
      </c>
      <c r="K52" s="9">
        <f t="shared" ref="K52" si="11">+I52+G52+E52+C52</f>
        <v>4014</v>
      </c>
      <c r="L52" s="9">
        <f t="shared" ref="L52" si="12">+J52+H52+F52+D52</f>
        <v>4965708457</v>
      </c>
    </row>
    <row r="53" spans="2:12" ht="14.25" customHeight="1" x14ac:dyDescent="0.3">
      <c r="B53" s="8" t="s">
        <v>488</v>
      </c>
      <c r="C53" s="9">
        <v>1491</v>
      </c>
      <c r="D53" s="9">
        <v>1888382820</v>
      </c>
      <c r="E53" s="9">
        <v>1688</v>
      </c>
      <c r="F53" s="9">
        <v>2896330449</v>
      </c>
      <c r="G53" s="9">
        <v>509</v>
      </c>
      <c r="H53" s="9">
        <v>449000802</v>
      </c>
      <c r="I53" s="9">
        <v>50</v>
      </c>
      <c r="J53" s="9">
        <v>153585544</v>
      </c>
      <c r="K53" s="9">
        <f t="shared" ref="K53" si="13">+I53+G53+E53+C53</f>
        <v>3738</v>
      </c>
      <c r="L53" s="9">
        <f t="shared" ref="L53" si="14">+J53+H53+F53+D53</f>
        <v>5387299615</v>
      </c>
    </row>
    <row r="54" spans="2:12" ht="14.25" customHeight="1" x14ac:dyDescent="0.3">
      <c r="B54" s="8" t="s">
        <v>489</v>
      </c>
      <c r="C54" s="9">
        <v>1607</v>
      </c>
      <c r="D54" s="9">
        <v>1969182311</v>
      </c>
      <c r="E54" s="9">
        <v>1653</v>
      </c>
      <c r="F54" s="9">
        <v>2614301863</v>
      </c>
      <c r="G54" s="9">
        <v>628</v>
      </c>
      <c r="H54" s="9">
        <v>427790078</v>
      </c>
      <c r="I54" s="9">
        <v>49</v>
      </c>
      <c r="J54" s="9">
        <v>82271805</v>
      </c>
      <c r="K54" s="9">
        <f t="shared" ref="K54" si="15">+I54+G54+E54+C54</f>
        <v>3937</v>
      </c>
      <c r="L54" s="9">
        <f t="shared" ref="L54" si="16">+J54+H54+F54+D54</f>
        <v>5093546057</v>
      </c>
    </row>
    <row r="55" spans="2:12" ht="14.25" customHeight="1" x14ac:dyDescent="0.3">
      <c r="B55" s="8" t="s">
        <v>490</v>
      </c>
      <c r="C55" s="9">
        <v>1878</v>
      </c>
      <c r="D55" s="9">
        <v>2136095196</v>
      </c>
      <c r="E55" s="9">
        <v>1873</v>
      </c>
      <c r="F55" s="9">
        <v>2069856914</v>
      </c>
      <c r="G55" s="9">
        <v>736</v>
      </c>
      <c r="H55" s="9">
        <v>554518538</v>
      </c>
      <c r="I55" s="9">
        <v>59</v>
      </c>
      <c r="J55" s="9">
        <v>139245312</v>
      </c>
      <c r="K55" s="9">
        <f t="shared" ref="K55" si="17">+I55+G55+E55+C55</f>
        <v>4546</v>
      </c>
      <c r="L55" s="9">
        <f t="shared" ref="L55" si="18">+J55+H55+F55+D55</f>
        <v>4899715960</v>
      </c>
    </row>
    <row r="56" spans="2:12" ht="14.25" customHeight="1" x14ac:dyDescent="0.3">
      <c r="B56" s="8" t="s">
        <v>496</v>
      </c>
      <c r="C56" s="9">
        <v>1788</v>
      </c>
      <c r="D56" s="9">
        <v>1877821299</v>
      </c>
      <c r="E56" s="9">
        <v>1997</v>
      </c>
      <c r="F56" s="9">
        <v>3100470626</v>
      </c>
      <c r="G56" s="9">
        <v>432</v>
      </c>
      <c r="H56" s="9">
        <v>529386645</v>
      </c>
      <c r="I56" s="9">
        <v>51</v>
      </c>
      <c r="J56" s="9">
        <v>63269795</v>
      </c>
      <c r="K56" s="9">
        <f t="shared" ref="K56" si="19">+I56+G56+E56+C56</f>
        <v>4268</v>
      </c>
      <c r="L56" s="9">
        <f t="shared" ref="L56" si="20">+J56+H56+F56+D56</f>
        <v>5570948365</v>
      </c>
    </row>
    <row r="57" spans="2:12" ht="15" customHeight="1" x14ac:dyDescent="0.3">
      <c r="B57" s="10"/>
    </row>
    <row r="58" spans="2:12" ht="15" customHeight="1" x14ac:dyDescent="0.3">
      <c r="B58" s="10"/>
    </row>
    <row r="59" spans="2:12" ht="15" customHeight="1" x14ac:dyDescent="0.3">
      <c r="B59" s="93" t="s">
        <v>368</v>
      </c>
    </row>
    <row r="61" spans="2:12" ht="15" customHeight="1" x14ac:dyDescent="0.3">
      <c r="F61" s="276"/>
      <c r="G61" s="276"/>
      <c r="H61" s="276"/>
      <c r="I61" s="12"/>
      <c r="K61" s="12"/>
    </row>
  </sheetData>
  <mergeCells count="8">
    <mergeCell ref="F61:H61"/>
    <mergeCell ref="K2:L2"/>
    <mergeCell ref="I2:J2"/>
    <mergeCell ref="A1:A3"/>
    <mergeCell ref="B2:B3"/>
    <mergeCell ref="C2:D2"/>
    <mergeCell ref="E2:F2"/>
    <mergeCell ref="G2:H2"/>
  </mergeCells>
  <phoneticPr fontId="43" type="noConversion"/>
  <hyperlinks>
    <hyperlink ref="A1:A3" location="Indice!A1" display="Indice" xr:uid="{FDAA12F0-EF18-4BB6-BB0D-4A5C85E0E7D5}"/>
  </hyperlinks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62" orientation="portrait" r:id="rId1"/>
  <headerFooter>
    <oddHeader>&amp;C&amp;F</oddHeader>
    <oddFooter>&amp;R&amp;A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6AF362-7BCA-4040-AAB1-7079EC5D3427}">
  <sheetPr codeName="Hoja34"/>
  <dimension ref="A1:J64"/>
  <sheetViews>
    <sheetView showGridLines="0" zoomScaleNormal="100" workbookViewId="0">
      <pane xSplit="2" ySplit="3" topLeftCell="C49" activePane="bottomRight" state="frozen"/>
      <selection activeCell="F28" sqref="F28"/>
      <selection pane="topRight" activeCell="F28" sqref="F28"/>
      <selection pane="bottomLeft" activeCell="F28" sqref="F28"/>
      <selection pane="bottomRight" activeCell="E53" sqref="E53"/>
    </sheetView>
  </sheetViews>
  <sheetFormatPr baseColWidth="10" defaultRowHeight="14.4" x14ac:dyDescent="0.3"/>
  <cols>
    <col min="2" max="2" width="44.88671875" customWidth="1"/>
    <col min="3" max="3" width="13.88671875" style="182" customWidth="1"/>
    <col min="4" max="4" width="17.33203125" style="182" bestFit="1" customWidth="1"/>
    <col min="5" max="5" width="11.5546875" style="182" customWidth="1"/>
    <col min="6" max="6" width="17.33203125" style="182" bestFit="1" customWidth="1"/>
    <col min="7" max="7" width="11.5546875" style="182"/>
    <col min="8" max="8" width="14.5546875" style="182" bestFit="1" customWidth="1"/>
    <col min="9" max="9" width="14.88671875" bestFit="1" customWidth="1"/>
    <col min="10" max="10" width="17.33203125" bestFit="1" customWidth="1"/>
  </cols>
  <sheetData>
    <row r="1" spans="1:10" ht="51.6" customHeight="1" x14ac:dyDescent="0.3">
      <c r="A1" s="284" t="s">
        <v>170</v>
      </c>
      <c r="B1" s="192" t="s">
        <v>450</v>
      </c>
      <c r="C1" s="222"/>
      <c r="D1" s="222"/>
      <c r="E1" s="222"/>
      <c r="F1" s="222"/>
      <c r="G1" s="222"/>
      <c r="H1" s="222"/>
      <c r="I1" s="220"/>
      <c r="J1" s="220"/>
    </row>
    <row r="2" spans="1:10" ht="38.4" customHeight="1" x14ac:dyDescent="0.3">
      <c r="A2" s="284"/>
      <c r="B2" s="285" t="s">
        <v>2</v>
      </c>
      <c r="C2" s="282" t="s">
        <v>358</v>
      </c>
      <c r="D2" s="283"/>
      <c r="E2" s="282" t="s">
        <v>357</v>
      </c>
      <c r="F2" s="283"/>
      <c r="G2" s="282" t="s">
        <v>359</v>
      </c>
      <c r="H2" s="283"/>
      <c r="I2" s="282" t="s">
        <v>330</v>
      </c>
      <c r="J2" s="283"/>
    </row>
    <row r="3" spans="1:10" ht="28.8" x14ac:dyDescent="0.3">
      <c r="A3" s="284"/>
      <c r="B3" s="286"/>
      <c r="C3" s="158" t="s">
        <v>1</v>
      </c>
      <c r="D3" s="158" t="s">
        <v>0</v>
      </c>
      <c r="E3" s="158" t="s">
        <v>1</v>
      </c>
      <c r="F3" s="158" t="s">
        <v>0</v>
      </c>
      <c r="G3" s="158" t="s">
        <v>1</v>
      </c>
      <c r="H3" s="158" t="s">
        <v>0</v>
      </c>
      <c r="I3" s="158" t="s">
        <v>1</v>
      </c>
      <c r="J3" s="158" t="s">
        <v>0</v>
      </c>
    </row>
    <row r="4" spans="1:10" x14ac:dyDescent="0.3">
      <c r="A4" s="251"/>
      <c r="B4" s="8" t="s">
        <v>275</v>
      </c>
      <c r="C4" s="183">
        <v>2170</v>
      </c>
      <c r="D4" s="183">
        <v>5678672774</v>
      </c>
      <c r="E4" s="183">
        <v>15686</v>
      </c>
      <c r="F4" s="183">
        <v>45881976021</v>
      </c>
      <c r="G4" s="183">
        <v>49</v>
      </c>
      <c r="H4" s="183">
        <v>84026919</v>
      </c>
      <c r="I4" s="157">
        <f t="shared" ref="I4:I24" si="0">+G4+E4+C4</f>
        <v>17905</v>
      </c>
      <c r="J4" s="157">
        <f t="shared" ref="J4:J24" si="1">+H4+F4+D4</f>
        <v>51644675714</v>
      </c>
    </row>
    <row r="5" spans="1:10" x14ac:dyDescent="0.3">
      <c r="A5" s="251"/>
      <c r="B5" s="8" t="s">
        <v>276</v>
      </c>
      <c r="C5" s="183">
        <v>12649</v>
      </c>
      <c r="D5" s="183">
        <v>36196372656</v>
      </c>
      <c r="E5" s="183">
        <v>70347</v>
      </c>
      <c r="F5" s="183">
        <v>189259854481</v>
      </c>
      <c r="G5" s="183">
        <v>369</v>
      </c>
      <c r="H5" s="183">
        <v>1334604250</v>
      </c>
      <c r="I5" s="157">
        <f t="shared" si="0"/>
        <v>83365</v>
      </c>
      <c r="J5" s="157">
        <f t="shared" si="1"/>
        <v>226790831387</v>
      </c>
    </row>
    <row r="6" spans="1:10" x14ac:dyDescent="0.3">
      <c r="A6" s="251"/>
      <c r="B6" s="8" t="s">
        <v>277</v>
      </c>
      <c r="C6" s="183">
        <v>22996</v>
      </c>
      <c r="D6" s="183">
        <v>62311064518</v>
      </c>
      <c r="E6" s="183">
        <v>72436</v>
      </c>
      <c r="F6" s="183">
        <v>200247999276</v>
      </c>
      <c r="G6" s="183">
        <v>543</v>
      </c>
      <c r="H6" s="183">
        <v>1061685791</v>
      </c>
      <c r="I6" s="157">
        <f t="shared" si="0"/>
        <v>95975</v>
      </c>
      <c r="J6" s="157">
        <f t="shared" si="1"/>
        <v>263620749585</v>
      </c>
    </row>
    <row r="7" spans="1:10" x14ac:dyDescent="0.3">
      <c r="A7" s="251"/>
      <c r="B7" s="8" t="s">
        <v>278</v>
      </c>
      <c r="C7" s="183">
        <v>25306</v>
      </c>
      <c r="D7" s="183">
        <v>73011311912</v>
      </c>
      <c r="E7" s="183">
        <v>69983</v>
      </c>
      <c r="F7" s="183">
        <v>183137477876</v>
      </c>
      <c r="G7" s="183">
        <v>774</v>
      </c>
      <c r="H7" s="183">
        <v>1834318072</v>
      </c>
      <c r="I7" s="157">
        <f t="shared" si="0"/>
        <v>96063</v>
      </c>
      <c r="J7" s="157">
        <f t="shared" si="1"/>
        <v>257983107860</v>
      </c>
    </row>
    <row r="8" spans="1:10" x14ac:dyDescent="0.3">
      <c r="A8" s="251"/>
      <c r="B8" s="8" t="s">
        <v>279</v>
      </c>
      <c r="C8" s="183">
        <v>27576</v>
      </c>
      <c r="D8" s="183">
        <v>60751668641</v>
      </c>
      <c r="E8" s="183">
        <v>70975</v>
      </c>
      <c r="F8" s="183">
        <v>175242433069</v>
      </c>
      <c r="G8" s="183">
        <v>827</v>
      </c>
      <c r="H8" s="183">
        <v>1579216692</v>
      </c>
      <c r="I8" s="157">
        <f t="shared" si="0"/>
        <v>99378</v>
      </c>
      <c r="J8" s="157">
        <f t="shared" si="1"/>
        <v>237573318402</v>
      </c>
    </row>
    <row r="9" spans="1:10" x14ac:dyDescent="0.3">
      <c r="A9" s="251"/>
      <c r="B9" s="8" t="s">
        <v>280</v>
      </c>
      <c r="C9" s="183">
        <v>42991</v>
      </c>
      <c r="D9" s="183">
        <v>91161825846.100006</v>
      </c>
      <c r="E9" s="183">
        <v>93615</v>
      </c>
      <c r="F9" s="183">
        <v>244761329604.10001</v>
      </c>
      <c r="G9" s="183">
        <v>1219</v>
      </c>
      <c r="H9" s="183">
        <v>3343696364</v>
      </c>
      <c r="I9" s="157">
        <f t="shared" si="0"/>
        <v>137825</v>
      </c>
      <c r="J9" s="157">
        <f t="shared" si="1"/>
        <v>339266851814.20001</v>
      </c>
    </row>
    <row r="10" spans="1:10" x14ac:dyDescent="0.3">
      <c r="A10" s="251"/>
      <c r="B10" s="8" t="s">
        <v>282</v>
      </c>
      <c r="C10" s="183">
        <v>55368</v>
      </c>
      <c r="D10" s="183">
        <v>110683498823</v>
      </c>
      <c r="E10" s="183">
        <v>82924</v>
      </c>
      <c r="F10" s="183">
        <v>202654296989</v>
      </c>
      <c r="G10" s="183">
        <v>1227</v>
      </c>
      <c r="H10" s="183">
        <v>2099272203</v>
      </c>
      <c r="I10" s="157">
        <f t="shared" si="0"/>
        <v>139519</v>
      </c>
      <c r="J10" s="157">
        <f t="shared" si="1"/>
        <v>315437068015</v>
      </c>
    </row>
    <row r="11" spans="1:10" x14ac:dyDescent="0.3">
      <c r="A11" s="251"/>
      <c r="B11" s="8" t="s">
        <v>283</v>
      </c>
      <c r="C11" s="183">
        <v>65613</v>
      </c>
      <c r="D11" s="183">
        <v>131519100082</v>
      </c>
      <c r="E11" s="183">
        <v>90639</v>
      </c>
      <c r="F11" s="183">
        <v>236545121861</v>
      </c>
      <c r="G11" s="183">
        <v>1405</v>
      </c>
      <c r="H11" s="183">
        <v>4249618678</v>
      </c>
      <c r="I11" s="157">
        <f t="shared" si="0"/>
        <v>157657</v>
      </c>
      <c r="J11" s="157">
        <f t="shared" si="1"/>
        <v>372313840621</v>
      </c>
    </row>
    <row r="12" spans="1:10" x14ac:dyDescent="0.3">
      <c r="A12" s="251"/>
      <c r="B12" s="8" t="s">
        <v>284</v>
      </c>
      <c r="C12" s="183">
        <v>70276</v>
      </c>
      <c r="D12" s="183">
        <v>167010212664</v>
      </c>
      <c r="E12" s="183">
        <v>84623</v>
      </c>
      <c r="F12" s="183">
        <v>231395121521</v>
      </c>
      <c r="G12" s="183">
        <v>1476</v>
      </c>
      <c r="H12" s="183">
        <v>3329448092</v>
      </c>
      <c r="I12" s="157">
        <f t="shared" si="0"/>
        <v>156375</v>
      </c>
      <c r="J12" s="157">
        <f t="shared" si="1"/>
        <v>401734782277</v>
      </c>
    </row>
    <row r="13" spans="1:10" x14ac:dyDescent="0.3">
      <c r="A13" s="251"/>
      <c r="B13" s="8" t="s">
        <v>287</v>
      </c>
      <c r="C13" s="183">
        <v>78584</v>
      </c>
      <c r="D13" s="183">
        <v>153042344347</v>
      </c>
      <c r="E13" s="183">
        <v>78282</v>
      </c>
      <c r="F13" s="183">
        <v>224584671316</v>
      </c>
      <c r="G13" s="183">
        <v>1485</v>
      </c>
      <c r="H13" s="183">
        <v>3059338462</v>
      </c>
      <c r="I13" s="157">
        <f t="shared" si="0"/>
        <v>158351</v>
      </c>
      <c r="J13" s="157">
        <f t="shared" si="1"/>
        <v>380686354125</v>
      </c>
    </row>
    <row r="14" spans="1:10" x14ac:dyDescent="0.3">
      <c r="A14" s="251"/>
      <c r="B14" s="8" t="s">
        <v>290</v>
      </c>
      <c r="C14" s="183">
        <v>99570</v>
      </c>
      <c r="D14" s="183">
        <v>181385280649</v>
      </c>
      <c r="E14" s="183">
        <v>90828</v>
      </c>
      <c r="F14" s="183">
        <v>249384519188</v>
      </c>
      <c r="G14" s="183">
        <v>1430</v>
      </c>
      <c r="H14" s="183">
        <v>3057893203</v>
      </c>
      <c r="I14" s="157">
        <f t="shared" si="0"/>
        <v>191828</v>
      </c>
      <c r="J14" s="157">
        <f t="shared" si="1"/>
        <v>433827693040</v>
      </c>
    </row>
    <row r="15" spans="1:10" x14ac:dyDescent="0.3">
      <c r="A15" s="251"/>
      <c r="B15" s="8" t="s">
        <v>291</v>
      </c>
      <c r="C15" s="183">
        <v>111642</v>
      </c>
      <c r="D15" s="183">
        <v>191258219431</v>
      </c>
      <c r="E15" s="183">
        <v>79029</v>
      </c>
      <c r="F15" s="183">
        <v>248597720331</v>
      </c>
      <c r="G15" s="183">
        <v>1093</v>
      </c>
      <c r="H15" s="183">
        <v>2166351151</v>
      </c>
      <c r="I15" s="157">
        <f t="shared" si="0"/>
        <v>191764</v>
      </c>
      <c r="J15" s="157">
        <f t="shared" si="1"/>
        <v>442022290913</v>
      </c>
    </row>
    <row r="16" spans="1:10" x14ac:dyDescent="0.3">
      <c r="A16" s="251"/>
      <c r="B16" s="8" t="s">
        <v>292</v>
      </c>
      <c r="C16" s="183">
        <v>114770</v>
      </c>
      <c r="D16" s="183">
        <v>191003434392</v>
      </c>
      <c r="E16" s="183">
        <v>69598</v>
      </c>
      <c r="F16" s="183">
        <v>223452969502</v>
      </c>
      <c r="G16" s="183">
        <v>861</v>
      </c>
      <c r="H16" s="183">
        <v>1561037180</v>
      </c>
      <c r="I16" s="157">
        <f t="shared" si="0"/>
        <v>185229</v>
      </c>
      <c r="J16" s="157">
        <f t="shared" si="1"/>
        <v>416017441074</v>
      </c>
    </row>
    <row r="17" spans="1:10" x14ac:dyDescent="0.3">
      <c r="A17" s="251"/>
      <c r="B17" s="8" t="s">
        <v>293</v>
      </c>
      <c r="C17" s="183">
        <v>125565</v>
      </c>
      <c r="D17" s="183">
        <v>219302580470</v>
      </c>
      <c r="E17" s="183">
        <v>79796</v>
      </c>
      <c r="F17" s="183">
        <v>261620313034</v>
      </c>
      <c r="G17" s="183">
        <v>944</v>
      </c>
      <c r="H17" s="183">
        <v>1645174839</v>
      </c>
      <c r="I17" s="157">
        <f t="shared" si="0"/>
        <v>206305</v>
      </c>
      <c r="J17" s="157">
        <f t="shared" si="1"/>
        <v>482568068343</v>
      </c>
    </row>
    <row r="18" spans="1:10" x14ac:dyDescent="0.3">
      <c r="A18" s="251"/>
      <c r="B18" s="8" t="s">
        <v>294</v>
      </c>
      <c r="C18" s="183">
        <v>149711</v>
      </c>
      <c r="D18" s="183">
        <v>299552437498</v>
      </c>
      <c r="E18" s="183">
        <v>79656</v>
      </c>
      <c r="F18" s="183">
        <v>262074629123</v>
      </c>
      <c r="G18" s="183">
        <v>999</v>
      </c>
      <c r="H18" s="183">
        <v>2122987422</v>
      </c>
      <c r="I18" s="157">
        <f t="shared" si="0"/>
        <v>230366</v>
      </c>
      <c r="J18" s="157">
        <f t="shared" si="1"/>
        <v>563750054043</v>
      </c>
    </row>
    <row r="19" spans="1:10" x14ac:dyDescent="0.3">
      <c r="A19" s="251"/>
      <c r="B19" s="8" t="s">
        <v>301</v>
      </c>
      <c r="C19" s="183">
        <v>125348</v>
      </c>
      <c r="D19" s="183">
        <v>232079297648.39999</v>
      </c>
      <c r="E19" s="183">
        <v>82950</v>
      </c>
      <c r="F19" s="183">
        <v>252217599860.39999</v>
      </c>
      <c r="G19" s="183">
        <v>1086</v>
      </c>
      <c r="H19" s="183">
        <v>2658159851</v>
      </c>
      <c r="I19" s="157">
        <f t="shared" si="0"/>
        <v>209384</v>
      </c>
      <c r="J19" s="157">
        <f t="shared" si="1"/>
        <v>486955057359.79999</v>
      </c>
    </row>
    <row r="20" spans="1:10" x14ac:dyDescent="0.3">
      <c r="A20" s="251"/>
      <c r="B20" s="8" t="s">
        <v>306</v>
      </c>
      <c r="C20" s="183">
        <v>125770</v>
      </c>
      <c r="D20" s="183">
        <v>206657079560.22</v>
      </c>
      <c r="E20" s="183">
        <v>78548</v>
      </c>
      <c r="F20" s="183">
        <v>241185143025.22</v>
      </c>
      <c r="G20" s="183">
        <v>886</v>
      </c>
      <c r="H20" s="183">
        <v>1569968255</v>
      </c>
      <c r="I20" s="157">
        <f t="shared" si="0"/>
        <v>205204</v>
      </c>
      <c r="J20" s="157">
        <f t="shared" si="1"/>
        <v>449412190840.44</v>
      </c>
    </row>
    <row r="21" spans="1:10" x14ac:dyDescent="0.3">
      <c r="A21" s="251"/>
      <c r="B21" s="8" t="s">
        <v>307</v>
      </c>
      <c r="C21" s="183">
        <v>154852</v>
      </c>
      <c r="D21" s="183">
        <v>282106122928</v>
      </c>
      <c r="E21" s="183">
        <v>100130</v>
      </c>
      <c r="F21" s="183">
        <v>319059025940</v>
      </c>
      <c r="G21" s="183">
        <v>1260</v>
      </c>
      <c r="H21" s="183">
        <v>2234326262</v>
      </c>
      <c r="I21" s="157">
        <f t="shared" si="0"/>
        <v>256242</v>
      </c>
      <c r="J21" s="157">
        <f t="shared" si="1"/>
        <v>603399475130</v>
      </c>
    </row>
    <row r="22" spans="1:10" x14ac:dyDescent="0.3">
      <c r="A22" s="251"/>
      <c r="B22" s="8" t="s">
        <v>308</v>
      </c>
      <c r="C22" s="183">
        <v>133978</v>
      </c>
      <c r="D22" s="183">
        <v>229600833255</v>
      </c>
      <c r="E22" s="183">
        <v>84314</v>
      </c>
      <c r="F22" s="183">
        <v>253246366346</v>
      </c>
      <c r="G22" s="183">
        <v>996</v>
      </c>
      <c r="H22" s="183">
        <v>1262620533</v>
      </c>
      <c r="I22" s="157">
        <f t="shared" si="0"/>
        <v>219288</v>
      </c>
      <c r="J22" s="157">
        <f t="shared" si="1"/>
        <v>484109820134</v>
      </c>
    </row>
    <row r="23" spans="1:10" x14ac:dyDescent="0.3">
      <c r="A23" s="251"/>
      <c r="B23" s="8" t="s">
        <v>309</v>
      </c>
      <c r="C23" s="183">
        <v>167655</v>
      </c>
      <c r="D23" s="183">
        <v>295796769724</v>
      </c>
      <c r="E23" s="183">
        <v>108105</v>
      </c>
      <c r="F23" s="183">
        <v>319429824376</v>
      </c>
      <c r="G23" s="183">
        <v>1509</v>
      </c>
      <c r="H23" s="183">
        <v>2088582145</v>
      </c>
      <c r="I23" s="157">
        <f t="shared" si="0"/>
        <v>277269</v>
      </c>
      <c r="J23" s="157">
        <f t="shared" si="1"/>
        <v>617315176245</v>
      </c>
    </row>
    <row r="24" spans="1:10" x14ac:dyDescent="0.3">
      <c r="A24" s="251"/>
      <c r="B24" s="8" t="s">
        <v>314</v>
      </c>
      <c r="C24" s="183">
        <v>168642</v>
      </c>
      <c r="D24" s="183">
        <v>318467407505.83002</v>
      </c>
      <c r="E24" s="183">
        <v>105484</v>
      </c>
      <c r="F24" s="183">
        <v>307560438988.83002</v>
      </c>
      <c r="G24" s="183">
        <v>1432</v>
      </c>
      <c r="H24" s="183">
        <v>2663520952</v>
      </c>
      <c r="I24" s="157">
        <f t="shared" si="0"/>
        <v>275558</v>
      </c>
      <c r="J24" s="157">
        <f t="shared" si="1"/>
        <v>628691367446.66003</v>
      </c>
    </row>
    <row r="25" spans="1:10" x14ac:dyDescent="0.3">
      <c r="B25" s="8" t="s">
        <v>315</v>
      </c>
      <c r="C25" s="157">
        <v>172158</v>
      </c>
      <c r="D25" s="157">
        <v>288173758211</v>
      </c>
      <c r="E25" s="157">
        <v>101829</v>
      </c>
      <c r="F25" s="157">
        <v>279509071733</v>
      </c>
      <c r="G25" s="157">
        <v>1157</v>
      </c>
      <c r="H25" s="157">
        <v>1734019898</v>
      </c>
      <c r="I25" s="157">
        <f>+G25+E25+C25</f>
        <v>275144</v>
      </c>
      <c r="J25" s="157">
        <f>+H25+F25+D25</f>
        <v>569416849842</v>
      </c>
    </row>
    <row r="26" spans="1:10" x14ac:dyDescent="0.3">
      <c r="B26" s="8" t="s">
        <v>316</v>
      </c>
      <c r="C26" s="157">
        <v>184531</v>
      </c>
      <c r="D26" s="157">
        <v>304003826698</v>
      </c>
      <c r="E26" s="157">
        <v>111373</v>
      </c>
      <c r="F26" s="157">
        <v>300156655780</v>
      </c>
      <c r="G26" s="157">
        <v>1302</v>
      </c>
      <c r="H26" s="157">
        <v>1928066714</v>
      </c>
      <c r="I26" s="157">
        <f t="shared" ref="I26:J41" si="2">+G26+E26+C26</f>
        <v>297206</v>
      </c>
      <c r="J26" s="157">
        <f t="shared" si="2"/>
        <v>606088549192</v>
      </c>
    </row>
    <row r="27" spans="1:10" x14ac:dyDescent="0.3">
      <c r="B27" s="8" t="s">
        <v>317</v>
      </c>
      <c r="C27" s="157">
        <v>75314</v>
      </c>
      <c r="D27" s="157">
        <v>217106404422</v>
      </c>
      <c r="E27" s="157">
        <v>40623</v>
      </c>
      <c r="F27" s="157">
        <v>245809892001</v>
      </c>
      <c r="G27" s="157">
        <v>476</v>
      </c>
      <c r="H27" s="157">
        <v>1597588569</v>
      </c>
      <c r="I27" s="157">
        <f t="shared" si="2"/>
        <v>116413</v>
      </c>
      <c r="J27" s="157">
        <f t="shared" si="2"/>
        <v>464513884992</v>
      </c>
    </row>
    <row r="28" spans="1:10" x14ac:dyDescent="0.3">
      <c r="B28" s="8" t="s">
        <v>318</v>
      </c>
      <c r="C28" s="157">
        <v>10424</v>
      </c>
      <c r="D28" s="157">
        <v>192094527240</v>
      </c>
      <c r="E28" s="157">
        <v>12161</v>
      </c>
      <c r="F28" s="157">
        <v>243452142210</v>
      </c>
      <c r="G28" s="157">
        <v>92</v>
      </c>
      <c r="H28" s="157">
        <v>1346460612</v>
      </c>
      <c r="I28" s="157">
        <f t="shared" si="2"/>
        <v>22677</v>
      </c>
      <c r="J28" s="157">
        <f t="shared" si="2"/>
        <v>436893130062</v>
      </c>
    </row>
    <row r="29" spans="1:10" x14ac:dyDescent="0.3">
      <c r="B29" s="8" t="s">
        <v>319</v>
      </c>
      <c r="C29" s="157">
        <v>10252</v>
      </c>
      <c r="D29" s="157">
        <v>186760918271</v>
      </c>
      <c r="E29" s="157">
        <v>12404</v>
      </c>
      <c r="F29" s="157">
        <v>239055138244</v>
      </c>
      <c r="G29" s="157">
        <v>68</v>
      </c>
      <c r="H29" s="157">
        <v>727322442</v>
      </c>
      <c r="I29" s="157">
        <f t="shared" si="2"/>
        <v>22724</v>
      </c>
      <c r="J29" s="157">
        <f t="shared" si="2"/>
        <v>426543378957</v>
      </c>
    </row>
    <row r="30" spans="1:10" x14ac:dyDescent="0.3">
      <c r="B30" s="8" t="s">
        <v>320</v>
      </c>
      <c r="C30" s="157">
        <v>14136</v>
      </c>
      <c r="D30" s="157">
        <v>231469358117</v>
      </c>
      <c r="E30" s="157">
        <v>11956</v>
      </c>
      <c r="F30" s="157">
        <v>213663457195</v>
      </c>
      <c r="G30" s="157">
        <v>106</v>
      </c>
      <c r="H30" s="157">
        <v>1398669965</v>
      </c>
      <c r="I30" s="157">
        <f t="shared" si="2"/>
        <v>26198</v>
      </c>
      <c r="J30" s="157">
        <f t="shared" si="2"/>
        <v>446531485277</v>
      </c>
    </row>
    <row r="31" spans="1:10" x14ac:dyDescent="0.3">
      <c r="B31" s="8" t="s">
        <v>343</v>
      </c>
      <c r="C31" s="157">
        <v>11279</v>
      </c>
      <c r="D31" s="157">
        <v>207783201638</v>
      </c>
      <c r="E31" s="157">
        <v>12467</v>
      </c>
      <c r="F31" s="157">
        <v>219562769333</v>
      </c>
      <c r="G31" s="157">
        <v>114</v>
      </c>
      <c r="H31" s="157">
        <v>2386228961</v>
      </c>
      <c r="I31" s="157">
        <f t="shared" si="2"/>
        <v>23860</v>
      </c>
      <c r="J31" s="157">
        <f t="shared" si="2"/>
        <v>429732199932</v>
      </c>
    </row>
    <row r="32" spans="1:10" x14ac:dyDescent="0.3">
      <c r="B32" s="8" t="s">
        <v>344</v>
      </c>
      <c r="C32" s="157">
        <v>11052</v>
      </c>
      <c r="D32" s="157">
        <v>194592826757</v>
      </c>
      <c r="E32" s="157">
        <v>12407</v>
      </c>
      <c r="F32" s="157">
        <v>216676342106</v>
      </c>
      <c r="G32" s="157">
        <v>86</v>
      </c>
      <c r="H32" s="157">
        <v>1270670324</v>
      </c>
      <c r="I32" s="157">
        <f t="shared" si="2"/>
        <v>23545</v>
      </c>
      <c r="J32" s="157">
        <f t="shared" si="2"/>
        <v>412539839187</v>
      </c>
    </row>
    <row r="33" spans="2:10" x14ac:dyDescent="0.3">
      <c r="B33" s="8" t="s">
        <v>345</v>
      </c>
      <c r="C33" s="157">
        <v>10445</v>
      </c>
      <c r="D33" s="157">
        <v>192558679631</v>
      </c>
      <c r="E33" s="157">
        <v>11601</v>
      </c>
      <c r="F33" s="157">
        <v>220333086935</v>
      </c>
      <c r="G33" s="157">
        <v>67</v>
      </c>
      <c r="H33" s="157">
        <v>740632728</v>
      </c>
      <c r="I33" s="157">
        <f t="shared" si="2"/>
        <v>22113</v>
      </c>
      <c r="J33" s="157">
        <f t="shared" si="2"/>
        <v>413632399294</v>
      </c>
    </row>
    <row r="34" spans="2:10" x14ac:dyDescent="0.3">
      <c r="B34" s="8" t="s">
        <v>346</v>
      </c>
      <c r="C34" s="157">
        <v>11636</v>
      </c>
      <c r="D34" s="157">
        <v>232447604674</v>
      </c>
      <c r="E34" s="157">
        <v>13365</v>
      </c>
      <c r="F34" s="157">
        <v>249081679583</v>
      </c>
      <c r="G34" s="157">
        <v>71</v>
      </c>
      <c r="H34" s="157">
        <v>1336373339</v>
      </c>
      <c r="I34" s="157">
        <f t="shared" si="2"/>
        <v>25072</v>
      </c>
      <c r="J34" s="157">
        <f t="shared" si="2"/>
        <v>482865657596</v>
      </c>
    </row>
    <row r="35" spans="2:10" x14ac:dyDescent="0.3">
      <c r="B35" s="8" t="s">
        <v>347</v>
      </c>
      <c r="C35" s="157">
        <v>11600</v>
      </c>
      <c r="D35" s="157">
        <v>238818167268</v>
      </c>
      <c r="E35" s="157">
        <v>12758</v>
      </c>
      <c r="F35" s="157">
        <v>247207816834</v>
      </c>
      <c r="G35" s="157">
        <v>110</v>
      </c>
      <c r="H35" s="157">
        <v>1315113455</v>
      </c>
      <c r="I35" s="157">
        <f t="shared" si="2"/>
        <v>24468</v>
      </c>
      <c r="J35" s="157">
        <f t="shared" si="2"/>
        <v>487341097557</v>
      </c>
    </row>
    <row r="36" spans="2:10" x14ac:dyDescent="0.3">
      <c r="B36" s="8" t="s">
        <v>348</v>
      </c>
      <c r="C36" s="157">
        <v>11020</v>
      </c>
      <c r="D36" s="157">
        <v>223240286888</v>
      </c>
      <c r="E36" s="157">
        <v>12592</v>
      </c>
      <c r="F36" s="157">
        <v>240716085914</v>
      </c>
      <c r="G36" s="157">
        <v>136</v>
      </c>
      <c r="H36" s="157">
        <v>1621250176</v>
      </c>
      <c r="I36" s="157">
        <f t="shared" si="2"/>
        <v>23748</v>
      </c>
      <c r="J36" s="157">
        <f t="shared" si="2"/>
        <v>465577622978</v>
      </c>
    </row>
    <row r="37" spans="2:10" x14ac:dyDescent="0.3">
      <c r="B37" s="8" t="s">
        <v>349</v>
      </c>
      <c r="C37" s="157">
        <v>13433</v>
      </c>
      <c r="D37" s="157">
        <v>248757364159</v>
      </c>
      <c r="E37" s="157">
        <v>14769</v>
      </c>
      <c r="F37" s="157">
        <v>276886713522</v>
      </c>
      <c r="G37" s="157">
        <v>138</v>
      </c>
      <c r="H37" s="157">
        <v>1709223673</v>
      </c>
      <c r="I37" s="157">
        <f t="shared" si="2"/>
        <v>28340</v>
      </c>
      <c r="J37" s="157">
        <f t="shared" si="2"/>
        <v>527353301354</v>
      </c>
    </row>
    <row r="38" spans="2:10" x14ac:dyDescent="0.3">
      <c r="B38" s="8" t="s">
        <v>350</v>
      </c>
      <c r="C38" s="157">
        <v>12907</v>
      </c>
      <c r="D38" s="157">
        <v>252677616825.94</v>
      </c>
      <c r="E38" s="157">
        <v>14554</v>
      </c>
      <c r="F38" s="157">
        <v>280272874599.66003</v>
      </c>
      <c r="G38" s="157">
        <v>131</v>
      </c>
      <c r="H38" s="157">
        <v>1449518886</v>
      </c>
      <c r="I38" s="157">
        <f t="shared" si="2"/>
        <v>27592</v>
      </c>
      <c r="J38" s="157">
        <f t="shared" si="2"/>
        <v>534400010311.60004</v>
      </c>
    </row>
    <row r="39" spans="2:10" x14ac:dyDescent="0.3">
      <c r="B39" s="8" t="s">
        <v>351</v>
      </c>
      <c r="C39" s="157">
        <v>12260</v>
      </c>
      <c r="D39" s="157">
        <v>242285943579</v>
      </c>
      <c r="E39" s="157">
        <v>14470</v>
      </c>
      <c r="F39" s="157">
        <v>275814470267</v>
      </c>
      <c r="G39" s="157">
        <v>110</v>
      </c>
      <c r="H39" s="157">
        <v>1350901723</v>
      </c>
      <c r="I39" s="157">
        <f t="shared" si="2"/>
        <v>26840</v>
      </c>
      <c r="J39" s="157">
        <f t="shared" si="2"/>
        <v>519451315569</v>
      </c>
    </row>
    <row r="40" spans="2:10" x14ac:dyDescent="0.3">
      <c r="B40" s="8" t="s">
        <v>356</v>
      </c>
      <c r="C40" s="157">
        <v>14267</v>
      </c>
      <c r="D40" s="157">
        <v>282691830393.79999</v>
      </c>
      <c r="E40" s="157">
        <v>16942</v>
      </c>
      <c r="F40" s="157">
        <v>332381229517.79999</v>
      </c>
      <c r="G40" s="157">
        <v>137</v>
      </c>
      <c r="H40" s="157">
        <v>1815943747</v>
      </c>
      <c r="I40" s="157">
        <f t="shared" si="2"/>
        <v>31346</v>
      </c>
      <c r="J40" s="157">
        <f t="shared" si="2"/>
        <v>616889003658.59998</v>
      </c>
    </row>
    <row r="41" spans="2:10" x14ac:dyDescent="0.3">
      <c r="B41" s="8" t="s">
        <v>360</v>
      </c>
      <c r="C41" s="157">
        <v>13669</v>
      </c>
      <c r="D41" s="157">
        <v>244466943241.13</v>
      </c>
      <c r="E41" s="157">
        <v>15847</v>
      </c>
      <c r="F41" s="157">
        <v>301000445092.13</v>
      </c>
      <c r="G41" s="157">
        <v>162</v>
      </c>
      <c r="H41" s="157">
        <v>2132510800</v>
      </c>
      <c r="I41" s="157">
        <f t="shared" si="2"/>
        <v>29678</v>
      </c>
      <c r="J41" s="157">
        <f t="shared" si="2"/>
        <v>547599899133.26001</v>
      </c>
    </row>
    <row r="42" spans="2:10" x14ac:dyDescent="0.3">
      <c r="B42" s="8" t="s">
        <v>376</v>
      </c>
      <c r="C42" s="157">
        <v>19514</v>
      </c>
      <c r="D42" s="157">
        <v>309743793703.79004</v>
      </c>
      <c r="E42" s="157">
        <v>11558</v>
      </c>
      <c r="F42" s="157">
        <v>189018415493.79001</v>
      </c>
      <c r="G42" s="157">
        <v>170</v>
      </c>
      <c r="H42" s="157">
        <v>1438949680</v>
      </c>
      <c r="I42" s="157">
        <f t="shared" ref="I42:J52" si="3">+G42+E42+C42</f>
        <v>31242</v>
      </c>
      <c r="J42" s="157">
        <f t="shared" si="3"/>
        <v>500201158877.58008</v>
      </c>
    </row>
    <row r="43" spans="2:10" x14ac:dyDescent="0.3">
      <c r="B43" s="8" t="s">
        <v>377</v>
      </c>
      <c r="C43" s="157">
        <v>13648</v>
      </c>
      <c r="D43" s="157">
        <v>253558020417.95999</v>
      </c>
      <c r="E43" s="157">
        <v>7187</v>
      </c>
      <c r="F43" s="157">
        <v>97350055957.959991</v>
      </c>
      <c r="G43" s="157">
        <v>103</v>
      </c>
      <c r="H43" s="157">
        <v>849748489</v>
      </c>
      <c r="I43" s="157">
        <f t="shared" si="3"/>
        <v>20938</v>
      </c>
      <c r="J43" s="157">
        <f t="shared" si="3"/>
        <v>351757824864.91998</v>
      </c>
    </row>
    <row r="44" spans="2:10" x14ac:dyDescent="0.3">
      <c r="B44" s="8" t="s">
        <v>399</v>
      </c>
      <c r="C44" s="157">
        <v>12621</v>
      </c>
      <c r="D44" s="157">
        <v>244333318876.56</v>
      </c>
      <c r="E44" s="157">
        <v>6465</v>
      </c>
      <c r="F44" s="157">
        <v>89639350511.559998</v>
      </c>
      <c r="G44" s="157">
        <v>50</v>
      </c>
      <c r="H44" s="157">
        <v>618722000</v>
      </c>
      <c r="I44" s="157">
        <f t="shared" si="3"/>
        <v>19136</v>
      </c>
      <c r="J44" s="157">
        <f t="shared" si="3"/>
        <v>334591391388.12</v>
      </c>
    </row>
    <row r="45" spans="2:10" x14ac:dyDescent="0.3">
      <c r="B45" s="8" t="s">
        <v>400</v>
      </c>
      <c r="C45" s="157">
        <v>13853</v>
      </c>
      <c r="D45" s="157">
        <v>262447837926.91</v>
      </c>
      <c r="E45" s="157">
        <v>6916</v>
      </c>
      <c r="F45" s="157">
        <v>97173667730.910004</v>
      </c>
      <c r="G45" s="157">
        <v>59</v>
      </c>
      <c r="H45" s="157">
        <v>878296394</v>
      </c>
      <c r="I45" s="157">
        <f t="shared" si="3"/>
        <v>20828</v>
      </c>
      <c r="J45" s="157">
        <f t="shared" si="3"/>
        <v>360499802051.82001</v>
      </c>
    </row>
    <row r="46" spans="2:10" x14ac:dyDescent="0.3">
      <c r="B46" s="8" t="s">
        <v>401</v>
      </c>
      <c r="C46" s="157">
        <v>13649</v>
      </c>
      <c r="D46" s="157">
        <v>257539854193.89999</v>
      </c>
      <c r="E46" s="157">
        <v>6487</v>
      </c>
      <c r="F46" s="157">
        <v>94713047892.619995</v>
      </c>
      <c r="G46" s="157">
        <v>70</v>
      </c>
      <c r="H46" s="157">
        <v>816805114</v>
      </c>
      <c r="I46" s="157">
        <f t="shared" si="3"/>
        <v>20206</v>
      </c>
      <c r="J46" s="157">
        <f t="shared" si="3"/>
        <v>353069707200.52002</v>
      </c>
    </row>
    <row r="47" spans="2:10" x14ac:dyDescent="0.3">
      <c r="B47" s="8" t="s">
        <v>404</v>
      </c>
      <c r="C47" s="168">
        <v>13588</v>
      </c>
      <c r="D47" s="168">
        <v>280805678463.20996</v>
      </c>
      <c r="E47" s="168">
        <v>6447</v>
      </c>
      <c r="F47" s="168">
        <v>97415415363.210007</v>
      </c>
      <c r="G47" s="168">
        <v>64</v>
      </c>
      <c r="H47" s="168">
        <v>711066597</v>
      </c>
      <c r="I47" s="168">
        <f t="shared" si="3"/>
        <v>20099</v>
      </c>
      <c r="J47" s="168">
        <f t="shared" si="3"/>
        <v>378932160423.41998</v>
      </c>
    </row>
    <row r="48" spans="2:10" x14ac:dyDescent="0.3">
      <c r="B48" s="8" t="s">
        <v>410</v>
      </c>
      <c r="C48" s="168">
        <v>14231</v>
      </c>
      <c r="D48" s="168">
        <v>340609786776.84998</v>
      </c>
      <c r="E48" s="168">
        <v>6728</v>
      </c>
      <c r="F48" s="168">
        <v>113085454119.85001</v>
      </c>
      <c r="G48" s="168">
        <v>72</v>
      </c>
      <c r="H48" s="168">
        <v>957615007</v>
      </c>
      <c r="I48" s="168">
        <f t="shared" si="3"/>
        <v>21031</v>
      </c>
      <c r="J48" s="168">
        <f t="shared" si="3"/>
        <v>454652855903.69995</v>
      </c>
    </row>
    <row r="49" spans="2:10" x14ac:dyDescent="0.3">
      <c r="B49" s="8" t="s">
        <v>411</v>
      </c>
      <c r="C49" s="168">
        <v>16063</v>
      </c>
      <c r="D49" s="168">
        <v>375906719923.16003</v>
      </c>
      <c r="E49" s="168">
        <v>11060</v>
      </c>
      <c r="F49" s="168">
        <v>199277801218.13</v>
      </c>
      <c r="G49" s="168">
        <v>101</v>
      </c>
      <c r="H49" s="168">
        <v>1362875731</v>
      </c>
      <c r="I49" s="168">
        <f t="shared" si="3"/>
        <v>27224</v>
      </c>
      <c r="J49" s="168">
        <f t="shared" si="3"/>
        <v>576547396872.29004</v>
      </c>
    </row>
    <row r="50" spans="2:10" x14ac:dyDescent="0.3">
      <c r="B50" s="8" t="s">
        <v>414</v>
      </c>
      <c r="C50" s="168">
        <v>15145</v>
      </c>
      <c r="D50" s="168">
        <v>301493012374.94</v>
      </c>
      <c r="E50" s="168">
        <v>17675</v>
      </c>
      <c r="F50" s="168">
        <v>351620399964.06</v>
      </c>
      <c r="G50" s="168">
        <v>151</v>
      </c>
      <c r="H50" s="168">
        <v>1788919282</v>
      </c>
      <c r="I50" s="168">
        <f>+G50+E50+C50</f>
        <v>32971</v>
      </c>
      <c r="J50" s="168">
        <f t="shared" si="3"/>
        <v>654902331621</v>
      </c>
    </row>
    <row r="51" spans="2:10" x14ac:dyDescent="0.3">
      <c r="B51" s="8" t="s">
        <v>430</v>
      </c>
      <c r="C51" s="168">
        <v>15823</v>
      </c>
      <c r="D51" s="168">
        <v>325818929877.22003</v>
      </c>
      <c r="E51" s="168">
        <v>19782</v>
      </c>
      <c r="F51" s="168">
        <v>394832263825.21997</v>
      </c>
      <c r="G51" s="168">
        <v>163</v>
      </c>
      <c r="H51" s="168">
        <v>2342976460</v>
      </c>
      <c r="I51" s="168">
        <f t="shared" ref="I51:I52" si="4">+G51+E51+C51</f>
        <v>35768</v>
      </c>
      <c r="J51" s="168">
        <f t="shared" si="3"/>
        <v>722994170162.43994</v>
      </c>
    </row>
    <row r="52" spans="2:10" x14ac:dyDescent="0.3">
      <c r="B52" s="8" t="s">
        <v>447</v>
      </c>
      <c r="C52" s="168">
        <v>17856</v>
      </c>
      <c r="D52" s="168">
        <v>360696866188.16998</v>
      </c>
      <c r="E52" s="168">
        <v>23171</v>
      </c>
      <c r="F52" s="168">
        <v>431681003676.16998</v>
      </c>
      <c r="G52" s="168">
        <v>146</v>
      </c>
      <c r="H52" s="168">
        <v>1756206547</v>
      </c>
      <c r="I52" s="168">
        <f t="shared" si="4"/>
        <v>41173</v>
      </c>
      <c r="J52" s="168">
        <f t="shared" si="3"/>
        <v>794134076411.33997</v>
      </c>
    </row>
    <row r="53" spans="2:10" x14ac:dyDescent="0.3">
      <c r="B53" s="8" t="s">
        <v>486</v>
      </c>
      <c r="C53" s="168">
        <v>16010</v>
      </c>
      <c r="D53" s="168">
        <v>354154424927.90997</v>
      </c>
      <c r="E53" s="168">
        <v>20563</v>
      </c>
      <c r="F53" s="168">
        <v>380228543932.90997</v>
      </c>
      <c r="G53" s="168">
        <v>114</v>
      </c>
      <c r="H53" s="168">
        <v>1339303667</v>
      </c>
      <c r="I53" s="168">
        <f t="shared" ref="I53" si="5">+G53+E53+C53</f>
        <v>36687</v>
      </c>
      <c r="J53" s="168">
        <f t="shared" ref="J53" si="6">+H53+F53+D53</f>
        <v>735722272527.81995</v>
      </c>
    </row>
    <row r="54" spans="2:10" x14ac:dyDescent="0.3">
      <c r="B54" s="8" t="s">
        <v>487</v>
      </c>
      <c r="C54" s="168">
        <v>23562</v>
      </c>
      <c r="D54" s="168">
        <v>413000208948.15002</v>
      </c>
      <c r="E54" s="168">
        <v>24010</v>
      </c>
      <c r="F54" s="168">
        <v>445364095712.15002</v>
      </c>
      <c r="G54" s="168">
        <v>181</v>
      </c>
      <c r="H54" s="168">
        <v>2678749439</v>
      </c>
      <c r="I54" s="168">
        <f t="shared" ref="I54" si="7">+G54+E54+C54</f>
        <v>47753</v>
      </c>
      <c r="J54" s="168">
        <f t="shared" ref="J54" si="8">+H54+F54+D54</f>
        <v>861043054099.30005</v>
      </c>
    </row>
    <row r="55" spans="2:10" x14ac:dyDescent="0.3">
      <c r="B55" s="8" t="s">
        <v>488</v>
      </c>
      <c r="C55" s="168">
        <v>17151</v>
      </c>
      <c r="D55" s="168">
        <v>331537642184.13</v>
      </c>
      <c r="E55" s="168">
        <v>21141</v>
      </c>
      <c r="F55" s="168">
        <v>428492495738.82001</v>
      </c>
      <c r="G55" s="168">
        <v>128</v>
      </c>
      <c r="H55" s="168">
        <v>1816516283</v>
      </c>
      <c r="I55" s="168">
        <f t="shared" ref="I55" si="9">+G55+E55+C55</f>
        <v>38420</v>
      </c>
      <c r="J55" s="168">
        <f t="shared" ref="J55" si="10">+H55+F55+D55</f>
        <v>761846654205.94995</v>
      </c>
    </row>
    <row r="56" spans="2:10" x14ac:dyDescent="0.3">
      <c r="B56" s="8" t="s">
        <v>489</v>
      </c>
      <c r="C56" s="168">
        <v>16865</v>
      </c>
      <c r="D56" s="168">
        <v>362401936555.83002</v>
      </c>
      <c r="E56" s="168">
        <v>21452</v>
      </c>
      <c r="F56" s="168">
        <v>454989040577.57001</v>
      </c>
      <c r="G56" s="168">
        <v>141</v>
      </c>
      <c r="H56" s="168">
        <v>1540865887</v>
      </c>
      <c r="I56" s="168">
        <f>+G56+E56+C56</f>
        <v>38458</v>
      </c>
      <c r="J56" s="168">
        <f t="shared" ref="J56" si="11">+H56+F56+D56</f>
        <v>818931843020.40002</v>
      </c>
    </row>
    <row r="57" spans="2:10" x14ac:dyDescent="0.3">
      <c r="B57" s="8" t="s">
        <v>490</v>
      </c>
      <c r="C57" s="168">
        <v>13132</v>
      </c>
      <c r="D57" s="168">
        <v>416332351896.89001</v>
      </c>
      <c r="E57" s="168">
        <v>17318</v>
      </c>
      <c r="F57" s="168">
        <v>494523012492.36011</v>
      </c>
      <c r="G57" s="168">
        <v>99</v>
      </c>
      <c r="H57" s="168">
        <v>1577480842</v>
      </c>
      <c r="I57" s="168">
        <f>+G57+E57+C57</f>
        <v>30549</v>
      </c>
      <c r="J57" s="168">
        <f t="shared" ref="J57" si="12">+H57+F57+D57</f>
        <v>912432845231.25012</v>
      </c>
    </row>
    <row r="58" spans="2:10" x14ac:dyDescent="0.3">
      <c r="B58" s="8" t="s">
        <v>496</v>
      </c>
      <c r="C58" s="168">
        <v>7389</v>
      </c>
      <c r="D58" s="168">
        <v>327115325492.39001</v>
      </c>
      <c r="E58" s="168">
        <v>9625</v>
      </c>
      <c r="F58" s="168">
        <v>411188551771.19995</v>
      </c>
      <c r="G58" s="168">
        <v>45</v>
      </c>
      <c r="H58" s="168">
        <v>2785941589</v>
      </c>
      <c r="I58" s="168">
        <f>+G58+E58+C58</f>
        <v>17059</v>
      </c>
      <c r="J58" s="168">
        <f t="shared" ref="J58" si="13">+H58+F58+D58</f>
        <v>741089818852.58997</v>
      </c>
    </row>
    <row r="59" spans="2:10" ht="15" customHeight="1" x14ac:dyDescent="0.3">
      <c r="B59" s="185"/>
      <c r="C59" s="185"/>
      <c r="D59" s="185"/>
      <c r="E59" s="185"/>
      <c r="F59" s="185"/>
      <c r="G59" s="185"/>
      <c r="H59" s="185"/>
      <c r="I59" s="185"/>
      <c r="J59" s="185"/>
    </row>
    <row r="60" spans="2:10" x14ac:dyDescent="0.3">
      <c r="B60" s="221" t="s">
        <v>403</v>
      </c>
      <c r="C60" s="185"/>
      <c r="D60" s="185"/>
      <c r="E60" s="185"/>
      <c r="F60" s="185"/>
      <c r="G60" s="185"/>
      <c r="H60" s="185"/>
      <c r="I60" s="199"/>
      <c r="J60" s="185"/>
    </row>
    <row r="61" spans="2:10" x14ac:dyDescent="0.3">
      <c r="B61" s="221" t="s">
        <v>431</v>
      </c>
      <c r="C61" s="222"/>
      <c r="D61" s="222"/>
      <c r="E61" s="222"/>
      <c r="F61" s="222"/>
      <c r="G61" s="223"/>
      <c r="H61" s="223"/>
      <c r="I61" s="224"/>
      <c r="J61" s="220"/>
    </row>
    <row r="62" spans="2:10" x14ac:dyDescent="0.3">
      <c r="B62" s="221"/>
      <c r="C62" s="222"/>
      <c r="D62" s="222"/>
      <c r="E62" s="222"/>
      <c r="F62" s="222"/>
      <c r="G62" s="223"/>
      <c r="H62" s="223"/>
      <c r="I62" s="222"/>
      <c r="J62" s="220"/>
    </row>
    <row r="63" spans="2:10" x14ac:dyDescent="0.3">
      <c r="B63" s="93" t="s">
        <v>261</v>
      </c>
      <c r="C63" s="222"/>
      <c r="D63" s="222"/>
      <c r="E63" s="222"/>
      <c r="F63" s="222"/>
      <c r="G63" s="225"/>
      <c r="H63" s="223"/>
      <c r="I63" s="220"/>
      <c r="J63" s="220"/>
    </row>
    <row r="64" spans="2:10" x14ac:dyDescent="0.3">
      <c r="B64" s="220"/>
      <c r="C64" s="222"/>
      <c r="D64" s="222"/>
      <c r="E64" s="222"/>
      <c r="F64" s="222"/>
      <c r="G64" s="222"/>
      <c r="H64" s="222"/>
      <c r="I64" s="220"/>
      <c r="J64" s="220"/>
    </row>
  </sheetData>
  <mergeCells count="6">
    <mergeCell ref="I2:J2"/>
    <mergeCell ref="A1:A3"/>
    <mergeCell ref="B2:B3"/>
    <mergeCell ref="C2:D2"/>
    <mergeCell ref="E2:F2"/>
    <mergeCell ref="G2:H2"/>
  </mergeCells>
  <phoneticPr fontId="39" type="noConversion"/>
  <hyperlinks>
    <hyperlink ref="A1:A3" location="Indice!A1" display="Indice" xr:uid="{F2971ADB-FC3F-4054-8091-8DAF6797EE4F}"/>
  </hyperlinks>
  <pageMargins left="0.7" right="0.7" top="0.75" bottom="0.75" header="0.3" footer="0.3"/>
  <pageSetup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Hoja30">
    <pageSetUpPr fitToPage="1"/>
  </sheetPr>
  <dimension ref="A1:D29"/>
  <sheetViews>
    <sheetView showGridLines="0" workbookViewId="0">
      <pane xSplit="2" ySplit="1" topLeftCell="C2" activePane="bottomRight" state="frozen"/>
      <selection activeCell="G22" sqref="G22"/>
      <selection pane="topRight" activeCell="G22" sqref="G22"/>
      <selection pane="bottomLeft" activeCell="G22" sqref="G22"/>
      <selection pane="bottomRight"/>
    </sheetView>
  </sheetViews>
  <sheetFormatPr baseColWidth="10" defaultColWidth="62" defaultRowHeight="20.100000000000001" customHeight="1" x14ac:dyDescent="0.3"/>
  <cols>
    <col min="1" max="1" width="9" style="64" customWidth="1"/>
    <col min="2" max="2" width="25.6640625" style="64" customWidth="1"/>
    <col min="3" max="3" width="1.6640625" style="67" customWidth="1"/>
    <col min="4" max="4" width="75.6640625" style="64" customWidth="1"/>
    <col min="5" max="16384" width="62" style="64"/>
  </cols>
  <sheetData>
    <row r="1" spans="1:4" ht="99.9" customHeight="1" x14ac:dyDescent="0.3">
      <c r="A1" s="60" t="s">
        <v>170</v>
      </c>
      <c r="B1" s="61" t="s">
        <v>209</v>
      </c>
      <c r="C1" s="62"/>
      <c r="D1" s="63" t="s">
        <v>210</v>
      </c>
    </row>
    <row r="2" spans="1:4" ht="20.100000000000001" customHeight="1" x14ac:dyDescent="0.3">
      <c r="B2" s="65" t="s">
        <v>211</v>
      </c>
      <c r="C2" s="66"/>
      <c r="D2" s="176" t="s">
        <v>212</v>
      </c>
    </row>
    <row r="3" spans="1:4" ht="20.100000000000001" customHeight="1" x14ac:dyDescent="0.3">
      <c r="B3" s="65" t="s">
        <v>37</v>
      </c>
      <c r="C3" s="66"/>
      <c r="D3" s="176" t="s">
        <v>213</v>
      </c>
    </row>
    <row r="4" spans="1:4" ht="20.100000000000001" customHeight="1" x14ac:dyDescent="0.3">
      <c r="B4" s="65" t="s">
        <v>38</v>
      </c>
      <c r="C4" s="66"/>
      <c r="D4" s="176" t="s">
        <v>296</v>
      </c>
    </row>
    <row r="5" spans="1:4" ht="20.100000000000001" customHeight="1" x14ac:dyDescent="0.3">
      <c r="B5" s="65" t="s">
        <v>39</v>
      </c>
      <c r="C5" s="66"/>
      <c r="D5" s="176" t="s">
        <v>214</v>
      </c>
    </row>
    <row r="6" spans="1:4" ht="20.100000000000001" customHeight="1" x14ac:dyDescent="0.3">
      <c r="B6" s="65" t="s">
        <v>47</v>
      </c>
      <c r="C6" s="66"/>
      <c r="D6" s="176" t="s">
        <v>215</v>
      </c>
    </row>
    <row r="7" spans="1:4" ht="20.100000000000001" customHeight="1" x14ac:dyDescent="0.3">
      <c r="B7" s="65" t="s">
        <v>40</v>
      </c>
      <c r="C7" s="66"/>
      <c r="D7" s="176" t="s">
        <v>355</v>
      </c>
    </row>
    <row r="8" spans="1:4" ht="20.100000000000001" customHeight="1" x14ac:dyDescent="0.3">
      <c r="B8" s="65" t="s">
        <v>48</v>
      </c>
      <c r="C8" s="66"/>
      <c r="D8" s="176" t="s">
        <v>216</v>
      </c>
    </row>
    <row r="9" spans="1:4" ht="20.100000000000001" customHeight="1" x14ac:dyDescent="0.3">
      <c r="B9" s="65" t="s">
        <v>41</v>
      </c>
      <c r="C9" s="66"/>
      <c r="D9" s="176" t="s">
        <v>217</v>
      </c>
    </row>
    <row r="10" spans="1:4" ht="20.100000000000001" customHeight="1" x14ac:dyDescent="0.3">
      <c r="B10" s="65" t="s">
        <v>49</v>
      </c>
      <c r="C10" s="66"/>
      <c r="D10" s="176" t="s">
        <v>218</v>
      </c>
    </row>
    <row r="11" spans="1:4" ht="20.100000000000001" customHeight="1" x14ac:dyDescent="0.3">
      <c r="B11" s="65" t="s">
        <v>50</v>
      </c>
      <c r="C11" s="66"/>
      <c r="D11" s="176" t="s">
        <v>219</v>
      </c>
    </row>
    <row r="12" spans="1:4" ht="20.100000000000001" customHeight="1" x14ac:dyDescent="0.3">
      <c r="B12" s="65" t="s">
        <v>42</v>
      </c>
      <c r="C12" s="66"/>
      <c r="D12" s="176" t="s">
        <v>220</v>
      </c>
    </row>
    <row r="13" spans="1:4" ht="20.100000000000001" customHeight="1" x14ac:dyDescent="0.3">
      <c r="B13" s="65" t="s">
        <v>43</v>
      </c>
      <c r="C13" s="66"/>
      <c r="D13" s="176" t="s">
        <v>297</v>
      </c>
    </row>
    <row r="14" spans="1:4" ht="20.100000000000001" customHeight="1" x14ac:dyDescent="0.3">
      <c r="B14" s="65" t="s">
        <v>70</v>
      </c>
      <c r="C14" s="66"/>
      <c r="D14" s="176" t="s">
        <v>353</v>
      </c>
    </row>
    <row r="15" spans="1:4" ht="20.100000000000001" customHeight="1" x14ac:dyDescent="0.3">
      <c r="B15" s="65" t="s">
        <v>51</v>
      </c>
      <c r="C15" s="66"/>
      <c r="D15" s="176" t="s">
        <v>221</v>
      </c>
    </row>
    <row r="16" spans="1:4" ht="20.100000000000001" customHeight="1" x14ac:dyDescent="0.3">
      <c r="B16" s="65" t="s">
        <v>72</v>
      </c>
      <c r="C16" s="66"/>
      <c r="D16" s="176" t="s">
        <v>354</v>
      </c>
    </row>
    <row r="17" spans="2:4" ht="20.100000000000001" customHeight="1" x14ac:dyDescent="0.3">
      <c r="B17" s="65" t="s">
        <v>73</v>
      </c>
      <c r="C17" s="66"/>
      <c r="D17" s="176" t="s">
        <v>222</v>
      </c>
    </row>
    <row r="18" spans="2:4" ht="20.100000000000001" customHeight="1" x14ac:dyDescent="0.3">
      <c r="B18" s="65" t="s">
        <v>74</v>
      </c>
      <c r="C18" s="66"/>
      <c r="D18" s="176" t="s">
        <v>223</v>
      </c>
    </row>
    <row r="19" spans="2:4" ht="20.100000000000001" customHeight="1" x14ac:dyDescent="0.3">
      <c r="B19" s="65" t="s">
        <v>75</v>
      </c>
      <c r="C19" s="66"/>
      <c r="D19" s="176" t="s">
        <v>409</v>
      </c>
    </row>
    <row r="20" spans="2:4" ht="20.100000000000001" customHeight="1" x14ac:dyDescent="0.3">
      <c r="B20" s="65" t="s">
        <v>76</v>
      </c>
      <c r="C20" s="66"/>
      <c r="D20" s="176" t="s">
        <v>298</v>
      </c>
    </row>
    <row r="21" spans="2:4" ht="20.100000000000001" customHeight="1" x14ac:dyDescent="0.3">
      <c r="B21" s="65" t="s">
        <v>52</v>
      </c>
      <c r="C21" s="66"/>
      <c r="D21" s="176" t="s">
        <v>299</v>
      </c>
    </row>
    <row r="22" spans="2:4" ht="20.100000000000001" customHeight="1" x14ac:dyDescent="0.3">
      <c r="B22" s="65" t="s">
        <v>224</v>
      </c>
      <c r="C22" s="66"/>
      <c r="D22" s="176" t="s">
        <v>352</v>
      </c>
    </row>
    <row r="23" spans="2:4" ht="20.100000000000001" customHeight="1" x14ac:dyDescent="0.3">
      <c r="B23" s="65" t="s">
        <v>53</v>
      </c>
      <c r="C23" s="66"/>
      <c r="D23" s="176" t="s">
        <v>225</v>
      </c>
    </row>
    <row r="24" spans="2:4" ht="20.100000000000001" customHeight="1" x14ac:dyDescent="0.3">
      <c r="B24" s="65" t="s">
        <v>44</v>
      </c>
      <c r="C24" s="66"/>
      <c r="D24" s="176" t="s">
        <v>300</v>
      </c>
    </row>
    <row r="25" spans="2:4" ht="20.100000000000001" customHeight="1" x14ac:dyDescent="0.3">
      <c r="B25" s="65" t="s">
        <v>77</v>
      </c>
      <c r="C25" s="66"/>
      <c r="D25" s="176" t="s">
        <v>295</v>
      </c>
    </row>
    <row r="26" spans="2:4" ht="20.100000000000001" customHeight="1" x14ac:dyDescent="0.3">
      <c r="B26" s="65" t="s">
        <v>78</v>
      </c>
      <c r="C26" s="66"/>
      <c r="D26" s="176" t="s">
        <v>226</v>
      </c>
    </row>
    <row r="27" spans="2:4" ht="20.100000000000001" customHeight="1" x14ac:dyDescent="0.3">
      <c r="B27" s="65" t="s">
        <v>45</v>
      </c>
      <c r="C27" s="66"/>
      <c r="D27" s="176" t="s">
        <v>227</v>
      </c>
    </row>
    <row r="28" spans="2:4" ht="20.100000000000001" customHeight="1" x14ac:dyDescent="0.3">
      <c r="B28" s="65" t="s">
        <v>46</v>
      </c>
      <c r="C28" s="66"/>
      <c r="D28" s="176" t="s">
        <v>228</v>
      </c>
    </row>
    <row r="29" spans="2:4" ht="20.100000000000001" customHeight="1" x14ac:dyDescent="0.3">
      <c r="B29" s="65" t="s">
        <v>378</v>
      </c>
      <c r="C29" s="66"/>
      <c r="D29" s="176" t="s">
        <v>408</v>
      </c>
    </row>
  </sheetData>
  <conditionalFormatting sqref="B1:B1048576">
    <cfRule type="duplicateValues" dxfId="0" priority="2"/>
  </conditionalFormatting>
  <hyperlinks>
    <hyperlink ref="A1" location="Indice!A1" display="Indice" xr:uid="{00000000-0004-0000-1900-000000000000}"/>
  </hyperlinks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92" orientation="portrait" r:id="rId1"/>
  <headerFooter>
    <oddHeader>&amp;C&amp;F</oddHeader>
    <oddFooter>&amp;R&amp;A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1:CB166"/>
  <sheetViews>
    <sheetView showGridLines="0" zoomScaleNormal="100" workbookViewId="0">
      <pane xSplit="2" ySplit="4" topLeftCell="C146" activePane="bottomRight" state="frozen"/>
      <selection activeCell="G22" sqref="G22"/>
      <selection pane="topRight" activeCell="G22" sqref="G22"/>
      <selection pane="bottomLeft" activeCell="G22" sqref="G22"/>
      <selection pane="bottomRight" activeCell="AX158" sqref="AX158"/>
    </sheetView>
  </sheetViews>
  <sheetFormatPr baseColWidth="10" defaultColWidth="8.88671875" defaultRowHeight="14.4" x14ac:dyDescent="0.3"/>
  <cols>
    <col min="1" max="1" width="7.44140625" style="12" customWidth="1"/>
    <col min="2" max="2" width="55.6640625" style="12" customWidth="1"/>
    <col min="3" max="11" width="15.6640625" style="10" customWidth="1"/>
    <col min="12" max="12" width="17.6640625" style="10" customWidth="1"/>
    <col min="13" max="13" width="15.6640625" style="10" customWidth="1"/>
    <col min="14" max="14" width="15.6640625" style="11" customWidth="1"/>
    <col min="15" max="23" width="15.6640625" style="10" customWidth="1"/>
    <col min="24" max="24" width="17.44140625" style="10" customWidth="1"/>
    <col min="25" max="27" width="15.6640625" style="10" customWidth="1"/>
    <col min="28" max="28" width="15.6640625" style="11" customWidth="1"/>
    <col min="29" max="40" width="20.6640625" style="10" customWidth="1"/>
    <col min="41" max="41" width="15.6640625" style="10" customWidth="1"/>
    <col min="42" max="42" width="20.6640625" style="11" customWidth="1"/>
    <col min="43" max="43" width="10.109375" style="54" bestFit="1" customWidth="1"/>
    <col min="44" max="44" width="16.44140625" style="54" bestFit="1" customWidth="1"/>
    <col min="45" max="45" width="10.109375" style="54" bestFit="1" customWidth="1"/>
    <col min="46" max="46" width="17.44140625" style="54" bestFit="1" customWidth="1"/>
    <col min="47" max="47" width="9.88671875" style="12" bestFit="1" customWidth="1"/>
    <col min="48" max="48" width="17.44140625" style="54" bestFit="1" customWidth="1"/>
    <col min="49" max="49" width="9.88671875" style="12" bestFit="1" customWidth="1"/>
    <col min="50" max="50" width="17.44140625" style="54" bestFit="1" customWidth="1"/>
    <col min="51" max="51" width="9.88671875" style="12" bestFit="1" customWidth="1"/>
    <col min="52" max="52" width="17.44140625" style="54" bestFit="1" customWidth="1"/>
    <col min="53" max="53" width="11.6640625" style="54" bestFit="1" customWidth="1"/>
    <col min="54" max="54" width="19" style="54" bestFit="1" customWidth="1"/>
    <col min="55" max="55" width="11.5546875" style="12" bestFit="1" customWidth="1"/>
    <col min="56" max="56" width="17.44140625" style="12" bestFit="1" customWidth="1"/>
    <col min="57" max="57" width="9.88671875" style="12" bestFit="1" customWidth="1"/>
    <col min="58" max="58" width="19" style="12" bestFit="1" customWidth="1"/>
    <col min="59" max="59" width="9.88671875" style="12" bestFit="1" customWidth="1"/>
    <col min="60" max="60" width="17.44140625" style="12" bestFit="1" customWidth="1"/>
    <col min="61" max="61" width="9.88671875" style="12" bestFit="1" customWidth="1"/>
    <col min="62" max="62" width="17.44140625" style="12" bestFit="1" customWidth="1"/>
    <col min="63" max="63" width="9.88671875" style="12" bestFit="1" customWidth="1"/>
    <col min="64" max="64" width="17.44140625" style="12" bestFit="1" customWidth="1"/>
    <col min="65" max="74" width="17.44140625" style="12" customWidth="1"/>
    <col min="75" max="75" width="11.6640625" style="12" customWidth="1"/>
    <col min="76" max="76" width="19" style="12" bestFit="1" customWidth="1"/>
    <col min="77" max="77" width="12.21875" style="12" bestFit="1" customWidth="1"/>
    <col min="78" max="78" width="24.6640625" style="12" customWidth="1"/>
    <col min="79" max="79" width="11" style="12" bestFit="1" customWidth="1"/>
    <col min="80" max="80" width="25.21875" style="12" customWidth="1"/>
    <col min="81" max="16384" width="8.88671875" style="12"/>
  </cols>
  <sheetData>
    <row r="1" spans="1:76" ht="53.4" customHeight="1" x14ac:dyDescent="0.3">
      <c r="A1" s="278" t="s">
        <v>170</v>
      </c>
      <c r="B1" s="31" t="s">
        <v>197</v>
      </c>
      <c r="AA1" s="35"/>
      <c r="AB1" s="36"/>
    </row>
    <row r="2" spans="1:76" ht="20.100000000000001" customHeight="1" x14ac:dyDescent="0.3">
      <c r="A2" s="279"/>
      <c r="B2" s="277" t="s">
        <v>2</v>
      </c>
      <c r="C2" s="282" t="s">
        <v>92</v>
      </c>
      <c r="D2" s="296"/>
      <c r="E2" s="296"/>
      <c r="F2" s="296"/>
      <c r="G2" s="296"/>
      <c r="H2" s="296"/>
      <c r="I2" s="296"/>
      <c r="J2" s="296"/>
      <c r="K2" s="296"/>
      <c r="L2" s="283"/>
      <c r="M2" s="297" t="s">
        <v>129</v>
      </c>
      <c r="N2" s="298"/>
      <c r="O2" s="282" t="s">
        <v>91</v>
      </c>
      <c r="P2" s="296"/>
      <c r="Q2" s="296"/>
      <c r="R2" s="296"/>
      <c r="S2" s="296"/>
      <c r="T2" s="296"/>
      <c r="U2" s="296"/>
      <c r="V2" s="296"/>
      <c r="W2" s="296"/>
      <c r="X2" s="296"/>
      <c r="Y2" s="296"/>
      <c r="Z2" s="283"/>
      <c r="AA2" s="297" t="s">
        <v>130</v>
      </c>
      <c r="AB2" s="298"/>
      <c r="AC2" s="282" t="s">
        <v>90</v>
      </c>
      <c r="AD2" s="296"/>
      <c r="AE2" s="296"/>
      <c r="AF2" s="296"/>
      <c r="AG2" s="296"/>
      <c r="AH2" s="296"/>
      <c r="AI2" s="296"/>
      <c r="AJ2" s="296"/>
      <c r="AK2" s="296"/>
      <c r="AL2" s="296"/>
      <c r="AM2" s="296"/>
      <c r="AN2" s="283"/>
      <c r="AO2" s="297" t="s">
        <v>131</v>
      </c>
      <c r="AP2" s="298"/>
      <c r="AQ2" s="291" t="s">
        <v>177</v>
      </c>
      <c r="AR2" s="295"/>
      <c r="AS2" s="295"/>
      <c r="AT2" s="295"/>
      <c r="AU2" s="295"/>
      <c r="AV2" s="295"/>
      <c r="AW2" s="295"/>
      <c r="AX2" s="295"/>
      <c r="AY2" s="295"/>
      <c r="AZ2" s="292"/>
      <c r="BA2" s="287" t="s">
        <v>178</v>
      </c>
      <c r="BB2" s="288"/>
      <c r="BC2" s="303" t="s">
        <v>288</v>
      </c>
      <c r="BD2" s="304"/>
      <c r="BE2" s="304"/>
      <c r="BF2" s="304"/>
      <c r="BG2" s="304"/>
      <c r="BH2" s="304"/>
      <c r="BI2" s="304"/>
      <c r="BJ2" s="304"/>
      <c r="BK2" s="304"/>
      <c r="BL2" s="304"/>
      <c r="BM2" s="264"/>
      <c r="BN2" s="264"/>
      <c r="BO2" s="264"/>
      <c r="BP2" s="264"/>
      <c r="BQ2" s="264"/>
      <c r="BR2" s="264"/>
      <c r="BS2" s="264"/>
      <c r="BT2" s="264"/>
      <c r="BU2" s="264"/>
      <c r="BV2" s="264"/>
      <c r="BW2" s="305" t="s">
        <v>289</v>
      </c>
      <c r="BX2" s="306"/>
    </row>
    <row r="3" spans="1:76" ht="20.100000000000001" customHeight="1" x14ac:dyDescent="0.3">
      <c r="A3" s="279"/>
      <c r="B3" s="277"/>
      <c r="C3" s="282" t="s">
        <v>132</v>
      </c>
      <c r="D3" s="283"/>
      <c r="E3" s="282" t="s">
        <v>133</v>
      </c>
      <c r="F3" s="283"/>
      <c r="G3" s="282" t="s">
        <v>134</v>
      </c>
      <c r="H3" s="283"/>
      <c r="I3" s="282" t="s">
        <v>135</v>
      </c>
      <c r="J3" s="283"/>
      <c r="K3" s="282" t="s">
        <v>136</v>
      </c>
      <c r="L3" s="283"/>
      <c r="M3" s="299"/>
      <c r="N3" s="300"/>
      <c r="O3" s="282" t="s">
        <v>132</v>
      </c>
      <c r="P3" s="283"/>
      <c r="Q3" s="282" t="s">
        <v>133</v>
      </c>
      <c r="R3" s="283"/>
      <c r="S3" s="282" t="s">
        <v>134</v>
      </c>
      <c r="T3" s="283"/>
      <c r="U3" s="282" t="s">
        <v>135</v>
      </c>
      <c r="V3" s="283"/>
      <c r="W3" s="282" t="s">
        <v>136</v>
      </c>
      <c r="X3" s="283"/>
      <c r="Y3" s="282" t="s">
        <v>137</v>
      </c>
      <c r="Z3" s="283"/>
      <c r="AA3" s="299"/>
      <c r="AB3" s="300"/>
      <c r="AC3" s="282" t="s">
        <v>138</v>
      </c>
      <c r="AD3" s="283"/>
      <c r="AE3" s="282" t="s">
        <v>139</v>
      </c>
      <c r="AF3" s="283"/>
      <c r="AG3" s="282" t="s">
        <v>140</v>
      </c>
      <c r="AH3" s="283"/>
      <c r="AI3" s="282" t="s">
        <v>141</v>
      </c>
      <c r="AJ3" s="283"/>
      <c r="AK3" s="301" t="s">
        <v>169</v>
      </c>
      <c r="AL3" s="302"/>
      <c r="AM3" s="282" t="s">
        <v>142</v>
      </c>
      <c r="AN3" s="283"/>
      <c r="AO3" s="299"/>
      <c r="AP3" s="300"/>
      <c r="AQ3" s="291" t="s">
        <v>138</v>
      </c>
      <c r="AR3" s="292"/>
      <c r="AS3" s="291" t="s">
        <v>139</v>
      </c>
      <c r="AT3" s="292"/>
      <c r="AU3" s="291" t="s">
        <v>140</v>
      </c>
      <c r="AV3" s="292"/>
      <c r="AW3" s="291" t="s">
        <v>141</v>
      </c>
      <c r="AX3" s="292"/>
      <c r="AY3" s="293" t="s">
        <v>169</v>
      </c>
      <c r="AZ3" s="294"/>
      <c r="BA3" s="289"/>
      <c r="BB3" s="290"/>
      <c r="BC3" s="303" t="s">
        <v>138</v>
      </c>
      <c r="BD3" s="309"/>
      <c r="BE3" s="303" t="s">
        <v>310</v>
      </c>
      <c r="BF3" s="309"/>
      <c r="BG3" s="303" t="s">
        <v>311</v>
      </c>
      <c r="BH3" s="309"/>
      <c r="BI3" s="303" t="s">
        <v>312</v>
      </c>
      <c r="BJ3" s="309"/>
      <c r="BK3" s="310" t="s">
        <v>313</v>
      </c>
      <c r="BL3" s="311"/>
      <c r="BM3" s="310" t="s">
        <v>491</v>
      </c>
      <c r="BN3" s="311"/>
      <c r="BO3" s="310" t="s">
        <v>492</v>
      </c>
      <c r="BP3" s="311"/>
      <c r="BQ3" s="310" t="s">
        <v>493</v>
      </c>
      <c r="BR3" s="311"/>
      <c r="BS3" s="310" t="s">
        <v>494</v>
      </c>
      <c r="BT3" s="311"/>
      <c r="BU3" s="310" t="s">
        <v>495</v>
      </c>
      <c r="BV3" s="311"/>
      <c r="BW3" s="307"/>
      <c r="BX3" s="308"/>
    </row>
    <row r="4" spans="1:76" ht="20.100000000000001" customHeight="1" x14ac:dyDescent="0.3">
      <c r="A4" s="280"/>
      <c r="B4" s="277"/>
      <c r="C4" s="37" t="s">
        <v>1</v>
      </c>
      <c r="D4" s="38" t="s">
        <v>143</v>
      </c>
      <c r="E4" s="37" t="s">
        <v>1</v>
      </c>
      <c r="F4" s="38" t="s">
        <v>143</v>
      </c>
      <c r="G4" s="37" t="s">
        <v>1</v>
      </c>
      <c r="H4" s="38" t="s">
        <v>143</v>
      </c>
      <c r="I4" s="37" t="s">
        <v>1</v>
      </c>
      <c r="J4" s="38" t="s">
        <v>143</v>
      </c>
      <c r="K4" s="37" t="s">
        <v>1</v>
      </c>
      <c r="L4" s="38" t="s">
        <v>143</v>
      </c>
      <c r="M4" s="16" t="s">
        <v>1</v>
      </c>
      <c r="N4" s="17" t="s">
        <v>143</v>
      </c>
      <c r="O4" s="37" t="s">
        <v>1</v>
      </c>
      <c r="P4" s="38" t="s">
        <v>143</v>
      </c>
      <c r="Q4" s="37" t="s">
        <v>1</v>
      </c>
      <c r="R4" s="38" t="s">
        <v>143</v>
      </c>
      <c r="S4" s="37" t="s">
        <v>1</v>
      </c>
      <c r="T4" s="38" t="s">
        <v>143</v>
      </c>
      <c r="U4" s="37" t="s">
        <v>1</v>
      </c>
      <c r="V4" s="38" t="s">
        <v>143</v>
      </c>
      <c r="W4" s="37" t="s">
        <v>1</v>
      </c>
      <c r="X4" s="38" t="s">
        <v>143</v>
      </c>
      <c r="Y4" s="37" t="s">
        <v>1</v>
      </c>
      <c r="Z4" s="38" t="s">
        <v>143</v>
      </c>
      <c r="AA4" s="16" t="s">
        <v>1</v>
      </c>
      <c r="AB4" s="17" t="s">
        <v>144</v>
      </c>
      <c r="AC4" s="37" t="s">
        <v>1</v>
      </c>
      <c r="AD4" s="38" t="s">
        <v>143</v>
      </c>
      <c r="AE4" s="37" t="s">
        <v>1</v>
      </c>
      <c r="AF4" s="38" t="s">
        <v>143</v>
      </c>
      <c r="AG4" s="37" t="s">
        <v>1</v>
      </c>
      <c r="AH4" s="38" t="s">
        <v>143</v>
      </c>
      <c r="AI4" s="37" t="s">
        <v>1</v>
      </c>
      <c r="AJ4" s="38" t="s">
        <v>143</v>
      </c>
      <c r="AK4" s="37" t="s">
        <v>1</v>
      </c>
      <c r="AL4" s="38" t="s">
        <v>143</v>
      </c>
      <c r="AM4" s="37" t="s">
        <v>1</v>
      </c>
      <c r="AN4" s="38" t="s">
        <v>143</v>
      </c>
      <c r="AO4" s="16" t="s">
        <v>1</v>
      </c>
      <c r="AP4" s="17" t="s">
        <v>144</v>
      </c>
      <c r="AQ4" s="156" t="s">
        <v>1</v>
      </c>
      <c r="AR4" s="156" t="s">
        <v>143</v>
      </c>
      <c r="AS4" s="156" t="s">
        <v>1</v>
      </c>
      <c r="AT4" s="156" t="s">
        <v>143</v>
      </c>
      <c r="AU4" s="55" t="s">
        <v>1</v>
      </c>
      <c r="AV4" s="156" t="s">
        <v>143</v>
      </c>
      <c r="AW4" s="55" t="s">
        <v>1</v>
      </c>
      <c r="AX4" s="156" t="s">
        <v>143</v>
      </c>
      <c r="AY4" s="55" t="s">
        <v>1</v>
      </c>
      <c r="AZ4" s="156" t="s">
        <v>143</v>
      </c>
      <c r="BA4" s="156" t="s">
        <v>1</v>
      </c>
      <c r="BB4" s="156" t="s">
        <v>144</v>
      </c>
      <c r="BC4" s="117" t="s">
        <v>1</v>
      </c>
      <c r="BD4" s="118" t="s">
        <v>143</v>
      </c>
      <c r="BE4" s="117" t="s">
        <v>1</v>
      </c>
      <c r="BF4" s="118" t="s">
        <v>143</v>
      </c>
      <c r="BG4" s="117" t="s">
        <v>1</v>
      </c>
      <c r="BH4" s="118" t="s">
        <v>143</v>
      </c>
      <c r="BI4" s="117" t="s">
        <v>1</v>
      </c>
      <c r="BJ4" s="118" t="s">
        <v>143</v>
      </c>
      <c r="BK4" s="117" t="s">
        <v>1</v>
      </c>
      <c r="BL4" s="118" t="s">
        <v>143</v>
      </c>
      <c r="BM4" s="117" t="s">
        <v>1</v>
      </c>
      <c r="BN4" s="118" t="s">
        <v>143</v>
      </c>
      <c r="BO4" s="117" t="s">
        <v>1</v>
      </c>
      <c r="BP4" s="118" t="s">
        <v>143</v>
      </c>
      <c r="BQ4" s="117" t="s">
        <v>1</v>
      </c>
      <c r="BR4" s="118" t="s">
        <v>143</v>
      </c>
      <c r="BS4" s="117" t="s">
        <v>1</v>
      </c>
      <c r="BT4" s="118" t="s">
        <v>143</v>
      </c>
      <c r="BU4" s="117" t="s">
        <v>1</v>
      </c>
      <c r="BV4" s="118" t="s">
        <v>143</v>
      </c>
      <c r="BW4" s="117" t="s">
        <v>1</v>
      </c>
      <c r="BX4" s="118" t="s">
        <v>144</v>
      </c>
    </row>
    <row r="5" spans="1:76" ht="15" customHeight="1" x14ac:dyDescent="0.3">
      <c r="B5" s="8" t="s">
        <v>3</v>
      </c>
      <c r="C5" s="9"/>
      <c r="D5" s="13"/>
      <c r="E5" s="9"/>
      <c r="F5" s="13"/>
      <c r="G5" s="9"/>
      <c r="H5" s="13"/>
      <c r="I5" s="9"/>
      <c r="J5" s="13"/>
      <c r="K5" s="9"/>
      <c r="L5" s="13"/>
      <c r="M5" s="39">
        <f t="shared" ref="M5:M68" si="0">+K5+I5+G5+E5+C5</f>
        <v>0</v>
      </c>
      <c r="N5" s="40">
        <f t="shared" ref="N5:N68" si="1">+L5+J5+H5+F5+D5</f>
        <v>0</v>
      </c>
      <c r="O5" s="9">
        <v>10</v>
      </c>
      <c r="P5" s="13">
        <v>800.62</v>
      </c>
      <c r="Q5" s="9"/>
      <c r="R5" s="13"/>
      <c r="S5" s="9">
        <v>12</v>
      </c>
      <c r="T5" s="13">
        <v>722631.98</v>
      </c>
      <c r="U5" s="9">
        <v>8</v>
      </c>
      <c r="V5" s="13">
        <v>2352000</v>
      </c>
      <c r="W5" s="9">
        <v>3</v>
      </c>
      <c r="X5" s="13">
        <v>6735667.1200000001</v>
      </c>
      <c r="Y5" s="9">
        <v>1</v>
      </c>
      <c r="Z5" s="13">
        <v>10000000</v>
      </c>
      <c r="AA5" s="39">
        <f t="shared" ref="AA5:AA68" si="2">+Y5+W5+U5+S5+Q5+O5</f>
        <v>34</v>
      </c>
      <c r="AB5" s="40">
        <f t="shared" ref="AB5:AB68" si="3">+Z5+X5+V5+T5+R5+P5</f>
        <v>19811099.720000003</v>
      </c>
      <c r="AC5" s="9">
        <v>158</v>
      </c>
      <c r="AD5" s="9">
        <v>38366519</v>
      </c>
      <c r="AE5" s="9">
        <v>95</v>
      </c>
      <c r="AF5" s="9">
        <v>240047193</v>
      </c>
      <c r="AG5" s="9">
        <v>46</v>
      </c>
      <c r="AH5" s="9">
        <v>329949779</v>
      </c>
      <c r="AI5" s="9">
        <v>122</v>
      </c>
      <c r="AJ5" s="9">
        <v>5442997372</v>
      </c>
      <c r="AK5" s="9">
        <v>169</v>
      </c>
      <c r="AL5" s="9">
        <v>75743345209</v>
      </c>
      <c r="AM5" s="9">
        <v>62</v>
      </c>
      <c r="AN5" s="9">
        <v>352898712642</v>
      </c>
      <c r="AO5" s="39">
        <v>652</v>
      </c>
      <c r="AP5" s="39">
        <v>434693418714</v>
      </c>
      <c r="AQ5" s="157">
        <v>45</v>
      </c>
      <c r="AR5" s="157">
        <v>10973700</v>
      </c>
      <c r="AS5" s="157">
        <v>120</v>
      </c>
      <c r="AT5" s="157">
        <v>314020170</v>
      </c>
      <c r="AU5" s="9"/>
      <c r="AV5" s="157"/>
      <c r="AW5" s="9">
        <v>16</v>
      </c>
      <c r="AX5" s="157">
        <v>275036481</v>
      </c>
      <c r="AY5" s="9">
        <v>31</v>
      </c>
      <c r="AZ5" s="157">
        <v>5313587894</v>
      </c>
      <c r="BA5" s="196">
        <f t="shared" ref="BA5:BA68" si="4">+AY5+AW5+AU5+AS5+AQ5</f>
        <v>212</v>
      </c>
      <c r="BB5" s="186">
        <f t="shared" ref="BB5:BB68" si="5">+AZ5+AX5+AV5+AT5+AR5</f>
        <v>5913618245</v>
      </c>
      <c r="BC5" s="9"/>
      <c r="BD5" s="13"/>
      <c r="BE5" s="9"/>
      <c r="BF5" s="13"/>
      <c r="BG5" s="9"/>
      <c r="BH5" s="13"/>
      <c r="BI5" s="9"/>
      <c r="BJ5" s="13"/>
      <c r="BK5" s="9"/>
      <c r="BL5" s="13"/>
      <c r="BM5" s="13"/>
      <c r="BN5" s="13"/>
      <c r="BO5" s="13"/>
      <c r="BP5" s="13"/>
      <c r="BQ5" s="13"/>
      <c r="BR5" s="13"/>
      <c r="BS5" s="13"/>
      <c r="BT5" s="13"/>
      <c r="BU5" s="13"/>
      <c r="BV5" s="13"/>
      <c r="BW5" s="119"/>
      <c r="BX5" s="120"/>
    </row>
    <row r="6" spans="1:76" ht="15" customHeight="1" x14ac:dyDescent="0.3">
      <c r="B6" s="8" t="s">
        <v>4</v>
      </c>
      <c r="C6" s="9">
        <v>5</v>
      </c>
      <c r="D6" s="13">
        <v>18</v>
      </c>
      <c r="E6" s="9"/>
      <c r="F6" s="13"/>
      <c r="G6" s="9"/>
      <c r="H6" s="13"/>
      <c r="I6" s="9"/>
      <c r="J6" s="13"/>
      <c r="K6" s="9"/>
      <c r="L6" s="13"/>
      <c r="M6" s="39">
        <f t="shared" si="0"/>
        <v>5</v>
      </c>
      <c r="N6" s="40">
        <f t="shared" si="1"/>
        <v>18</v>
      </c>
      <c r="O6" s="9">
        <v>40</v>
      </c>
      <c r="P6" s="13">
        <v>14096.79</v>
      </c>
      <c r="Q6" s="9">
        <v>61</v>
      </c>
      <c r="R6" s="13">
        <v>320676.46000000002</v>
      </c>
      <c r="S6" s="9">
        <v>182</v>
      </c>
      <c r="T6" s="13">
        <v>7849089.4100000001</v>
      </c>
      <c r="U6" s="9">
        <v>164</v>
      </c>
      <c r="V6" s="13">
        <v>55991440.420000002</v>
      </c>
      <c r="W6" s="9">
        <v>11</v>
      </c>
      <c r="X6" s="13">
        <v>16550959</v>
      </c>
      <c r="Y6" s="9">
        <v>2</v>
      </c>
      <c r="Z6" s="13">
        <v>17000000</v>
      </c>
      <c r="AA6" s="39">
        <f t="shared" si="2"/>
        <v>460</v>
      </c>
      <c r="AB6" s="40">
        <f t="shared" si="3"/>
        <v>97726262.079999998</v>
      </c>
      <c r="AC6" s="9">
        <v>830</v>
      </c>
      <c r="AD6" s="9">
        <v>205916133</v>
      </c>
      <c r="AE6" s="9">
        <v>556</v>
      </c>
      <c r="AF6" s="9">
        <v>1504451486</v>
      </c>
      <c r="AG6" s="9">
        <v>280</v>
      </c>
      <c r="AH6" s="9">
        <v>2088401072</v>
      </c>
      <c r="AI6" s="9">
        <v>917</v>
      </c>
      <c r="AJ6" s="9">
        <v>37909277302</v>
      </c>
      <c r="AK6" s="9">
        <v>899</v>
      </c>
      <c r="AL6" s="9">
        <v>346809868589</v>
      </c>
      <c r="AM6" s="9">
        <v>363</v>
      </c>
      <c r="AN6" s="9">
        <v>1844595781953</v>
      </c>
      <c r="AO6" s="39">
        <v>3845</v>
      </c>
      <c r="AP6" s="39">
        <f t="shared" ref="AP6:AP69" si="6">+AN6+AL6+AJ6+AH6+AF6+AD6</f>
        <v>2233113696535</v>
      </c>
      <c r="AQ6" s="168">
        <v>1</v>
      </c>
      <c r="AR6" s="168">
        <v>10000</v>
      </c>
      <c r="AS6" s="168">
        <v>2</v>
      </c>
      <c r="AT6" s="168">
        <v>3596607</v>
      </c>
      <c r="AU6" s="9"/>
      <c r="AV6" s="168"/>
      <c r="AW6" s="9">
        <v>2</v>
      </c>
      <c r="AX6" s="168">
        <v>52607324</v>
      </c>
      <c r="AY6" s="9"/>
      <c r="AZ6" s="168"/>
      <c r="BA6" s="196">
        <f t="shared" si="4"/>
        <v>5</v>
      </c>
      <c r="BB6" s="186">
        <f t="shared" si="5"/>
        <v>56213931</v>
      </c>
      <c r="BC6" s="9"/>
      <c r="BD6" s="13"/>
      <c r="BE6" s="9"/>
      <c r="BF6" s="13"/>
      <c r="BG6" s="9"/>
      <c r="BH6" s="13"/>
      <c r="BI6" s="9"/>
      <c r="BJ6" s="13"/>
      <c r="BK6" s="9"/>
      <c r="BL6" s="13"/>
      <c r="BM6" s="13"/>
      <c r="BN6" s="13"/>
      <c r="BO6" s="13"/>
      <c r="BP6" s="13"/>
      <c r="BQ6" s="13"/>
      <c r="BR6" s="13"/>
      <c r="BS6" s="13"/>
      <c r="BT6" s="13"/>
      <c r="BU6" s="13"/>
      <c r="BV6" s="13"/>
      <c r="BW6" s="119"/>
      <c r="BX6" s="120"/>
    </row>
    <row r="7" spans="1:76" ht="15" customHeight="1" x14ac:dyDescent="0.3">
      <c r="B7" s="8" t="s">
        <v>5</v>
      </c>
      <c r="C7" s="9"/>
      <c r="D7" s="13"/>
      <c r="E7" s="9"/>
      <c r="F7" s="13"/>
      <c r="G7" s="9"/>
      <c r="H7" s="13"/>
      <c r="I7" s="9"/>
      <c r="J7" s="13"/>
      <c r="K7" s="9"/>
      <c r="L7" s="13"/>
      <c r="M7" s="39">
        <f t="shared" si="0"/>
        <v>0</v>
      </c>
      <c r="N7" s="40">
        <f t="shared" si="1"/>
        <v>0</v>
      </c>
      <c r="O7" s="9">
        <v>56</v>
      </c>
      <c r="P7" s="13">
        <v>16972.57</v>
      </c>
      <c r="Q7" s="9">
        <v>93</v>
      </c>
      <c r="R7" s="13">
        <v>475072.69</v>
      </c>
      <c r="S7" s="9">
        <v>265</v>
      </c>
      <c r="T7" s="13">
        <v>12788124.310000001</v>
      </c>
      <c r="U7" s="9">
        <v>230</v>
      </c>
      <c r="V7" s="13">
        <v>80931837.680000007</v>
      </c>
      <c r="W7" s="9">
        <v>21</v>
      </c>
      <c r="X7" s="13">
        <v>45656357.140000001</v>
      </c>
      <c r="Y7" s="9"/>
      <c r="Z7" s="13"/>
      <c r="AA7" s="39">
        <f t="shared" si="2"/>
        <v>665</v>
      </c>
      <c r="AB7" s="40">
        <f t="shared" si="3"/>
        <v>139868364.38999999</v>
      </c>
      <c r="AC7" s="9">
        <v>1576</v>
      </c>
      <c r="AD7" s="9">
        <v>484167111</v>
      </c>
      <c r="AE7" s="9">
        <v>1025</v>
      </c>
      <c r="AF7" s="9">
        <v>2776926843</v>
      </c>
      <c r="AG7" s="9">
        <v>411</v>
      </c>
      <c r="AH7" s="9">
        <v>3056738235</v>
      </c>
      <c r="AI7" s="9">
        <v>1176</v>
      </c>
      <c r="AJ7" s="9">
        <v>46959805725</v>
      </c>
      <c r="AK7" s="9">
        <v>984</v>
      </c>
      <c r="AL7" s="9">
        <v>364136507218</v>
      </c>
      <c r="AM7" s="9">
        <v>390</v>
      </c>
      <c r="AN7" s="9">
        <v>1642439908647</v>
      </c>
      <c r="AO7" s="39">
        <f t="shared" ref="AO7:AO70" si="7">+AM7+AK7+AI7+AG7+AE7+AC7</f>
        <v>5562</v>
      </c>
      <c r="AP7" s="39">
        <f t="shared" si="6"/>
        <v>2059854053779</v>
      </c>
      <c r="AQ7" s="168"/>
      <c r="AR7" s="168"/>
      <c r="AS7" s="168">
        <v>2</v>
      </c>
      <c r="AT7" s="168">
        <v>8430712</v>
      </c>
      <c r="AU7" s="9">
        <v>1</v>
      </c>
      <c r="AV7" s="168">
        <v>5087753</v>
      </c>
      <c r="AW7" s="9">
        <v>3</v>
      </c>
      <c r="AX7" s="168">
        <v>119985374</v>
      </c>
      <c r="AY7" s="9">
        <v>1</v>
      </c>
      <c r="AZ7" s="168">
        <v>134436238</v>
      </c>
      <c r="BA7" s="196">
        <f t="shared" si="4"/>
        <v>7</v>
      </c>
      <c r="BB7" s="186">
        <f t="shared" si="5"/>
        <v>267940077</v>
      </c>
      <c r="BC7" s="9"/>
      <c r="BD7" s="13"/>
      <c r="BE7" s="9"/>
      <c r="BF7" s="13"/>
      <c r="BG7" s="9"/>
      <c r="BH7" s="13"/>
      <c r="BI7" s="9"/>
      <c r="BJ7" s="13"/>
      <c r="BK7" s="9"/>
      <c r="BL7" s="13"/>
      <c r="BM7" s="13"/>
      <c r="BN7" s="13"/>
      <c r="BO7" s="13"/>
      <c r="BP7" s="13"/>
      <c r="BQ7" s="13"/>
      <c r="BR7" s="13"/>
      <c r="BS7" s="13"/>
      <c r="BT7" s="13"/>
      <c r="BU7" s="13"/>
      <c r="BV7" s="13"/>
      <c r="BW7" s="119"/>
      <c r="BX7" s="120"/>
    </row>
    <row r="8" spans="1:76" ht="15" customHeight="1" x14ac:dyDescent="0.3">
      <c r="B8" s="8" t="s">
        <v>6</v>
      </c>
      <c r="C8" s="9"/>
      <c r="D8" s="13"/>
      <c r="E8" s="9"/>
      <c r="F8" s="13"/>
      <c r="G8" s="9"/>
      <c r="H8" s="13"/>
      <c r="I8" s="9"/>
      <c r="J8" s="13"/>
      <c r="K8" s="9"/>
      <c r="L8" s="13"/>
      <c r="M8" s="39">
        <f t="shared" si="0"/>
        <v>0</v>
      </c>
      <c r="N8" s="40">
        <f t="shared" si="1"/>
        <v>0</v>
      </c>
      <c r="O8" s="9">
        <v>70</v>
      </c>
      <c r="P8" s="13">
        <v>29854.66</v>
      </c>
      <c r="Q8" s="9">
        <v>196</v>
      </c>
      <c r="R8" s="13">
        <v>954984.31</v>
      </c>
      <c r="S8" s="9">
        <v>506</v>
      </c>
      <c r="T8" s="13">
        <v>23417844.620000001</v>
      </c>
      <c r="U8" s="9">
        <v>474</v>
      </c>
      <c r="V8" s="13">
        <v>188344507.88999999</v>
      </c>
      <c r="W8" s="9">
        <v>65</v>
      </c>
      <c r="X8" s="13">
        <v>138737755.59999999</v>
      </c>
      <c r="Y8" s="9">
        <v>4</v>
      </c>
      <c r="Z8" s="13">
        <v>38793382.869999997</v>
      </c>
      <c r="AA8" s="39">
        <f t="shared" si="2"/>
        <v>1315</v>
      </c>
      <c r="AB8" s="40">
        <f t="shared" si="3"/>
        <v>390278329.95000005</v>
      </c>
      <c r="AC8" s="9">
        <v>1774</v>
      </c>
      <c r="AD8" s="9">
        <v>609195641</v>
      </c>
      <c r="AE8" s="9">
        <v>1214</v>
      </c>
      <c r="AF8" s="9">
        <v>3265333647</v>
      </c>
      <c r="AG8" s="9">
        <v>494</v>
      </c>
      <c r="AH8" s="9">
        <v>3757213834</v>
      </c>
      <c r="AI8" s="9">
        <v>1276</v>
      </c>
      <c r="AJ8" s="9">
        <v>50278440428</v>
      </c>
      <c r="AK8" s="9">
        <v>1149</v>
      </c>
      <c r="AL8" s="9">
        <v>426997797476</v>
      </c>
      <c r="AM8" s="9">
        <v>374</v>
      </c>
      <c r="AN8" s="9">
        <v>1666573895836</v>
      </c>
      <c r="AO8" s="39">
        <f t="shared" si="7"/>
        <v>6281</v>
      </c>
      <c r="AP8" s="39">
        <f t="shared" si="6"/>
        <v>2151481876862</v>
      </c>
      <c r="AQ8" s="168"/>
      <c r="AR8" s="168"/>
      <c r="AS8" s="168"/>
      <c r="AT8" s="168"/>
      <c r="AU8" s="9"/>
      <c r="AV8" s="168"/>
      <c r="AW8" s="9"/>
      <c r="AX8" s="168"/>
      <c r="AY8" s="9"/>
      <c r="AZ8" s="168"/>
      <c r="BA8" s="196">
        <f t="shared" si="4"/>
        <v>0</v>
      </c>
      <c r="BB8" s="186">
        <f t="shared" si="5"/>
        <v>0</v>
      </c>
      <c r="BC8" s="9"/>
      <c r="BD8" s="13"/>
      <c r="BE8" s="9"/>
      <c r="BF8" s="13"/>
      <c r="BG8" s="9"/>
      <c r="BH8" s="13"/>
      <c r="BI8" s="9"/>
      <c r="BJ8" s="13"/>
      <c r="BK8" s="9"/>
      <c r="BL8" s="13"/>
      <c r="BM8" s="13"/>
      <c r="BN8" s="13"/>
      <c r="BO8" s="13"/>
      <c r="BP8" s="13"/>
      <c r="BQ8" s="13"/>
      <c r="BR8" s="13"/>
      <c r="BS8" s="13"/>
      <c r="BT8" s="13"/>
      <c r="BU8" s="13"/>
      <c r="BV8" s="13"/>
      <c r="BW8" s="119"/>
      <c r="BX8" s="120"/>
    </row>
    <row r="9" spans="1:76" ht="15" customHeight="1" x14ac:dyDescent="0.3">
      <c r="B9" s="8" t="s">
        <v>7</v>
      </c>
      <c r="C9" s="9"/>
      <c r="D9" s="13"/>
      <c r="E9" s="9"/>
      <c r="F9" s="13"/>
      <c r="G9" s="9">
        <v>1</v>
      </c>
      <c r="H9" s="13">
        <v>15000</v>
      </c>
      <c r="I9" s="9"/>
      <c r="J9" s="13"/>
      <c r="K9" s="9"/>
      <c r="L9" s="13"/>
      <c r="M9" s="39">
        <f t="shared" si="0"/>
        <v>1</v>
      </c>
      <c r="N9" s="40">
        <f t="shared" si="1"/>
        <v>15000</v>
      </c>
      <c r="O9" s="9">
        <v>162</v>
      </c>
      <c r="P9" s="13">
        <v>73313.460000000006</v>
      </c>
      <c r="Q9" s="9">
        <v>321</v>
      </c>
      <c r="R9" s="13">
        <v>1619413.11</v>
      </c>
      <c r="S9" s="9">
        <v>780</v>
      </c>
      <c r="T9" s="13">
        <v>36537456.289999999</v>
      </c>
      <c r="U9" s="9">
        <v>693</v>
      </c>
      <c r="V9" s="13">
        <v>263974119.78</v>
      </c>
      <c r="W9" s="9">
        <v>73</v>
      </c>
      <c r="X9" s="13">
        <v>129236216.48</v>
      </c>
      <c r="Y9" s="9">
        <v>1</v>
      </c>
      <c r="Z9" s="13">
        <v>6169303</v>
      </c>
      <c r="AA9" s="39">
        <f t="shared" si="2"/>
        <v>2030</v>
      </c>
      <c r="AB9" s="40">
        <f t="shared" si="3"/>
        <v>437609822.12</v>
      </c>
      <c r="AC9" s="9">
        <v>2343</v>
      </c>
      <c r="AD9" s="9">
        <v>891108114</v>
      </c>
      <c r="AE9" s="9">
        <v>1803</v>
      </c>
      <c r="AF9" s="9">
        <v>4795124157</v>
      </c>
      <c r="AG9" s="9">
        <v>646</v>
      </c>
      <c r="AH9" s="9">
        <v>4967107455</v>
      </c>
      <c r="AI9" s="9">
        <v>1741</v>
      </c>
      <c r="AJ9" s="9">
        <v>69165524885</v>
      </c>
      <c r="AK9" s="9">
        <v>1385</v>
      </c>
      <c r="AL9" s="9">
        <v>499397560280</v>
      </c>
      <c r="AM9" s="9">
        <v>435</v>
      </c>
      <c r="AN9" s="9">
        <v>2112346284498</v>
      </c>
      <c r="AO9" s="39">
        <f t="shared" si="7"/>
        <v>8353</v>
      </c>
      <c r="AP9" s="39">
        <f t="shared" si="6"/>
        <v>2691562709389</v>
      </c>
      <c r="AQ9" s="168">
        <v>2</v>
      </c>
      <c r="AR9" s="168">
        <v>3000</v>
      </c>
      <c r="AS9" s="168"/>
      <c r="AT9" s="168"/>
      <c r="AU9" s="9"/>
      <c r="AV9" s="168"/>
      <c r="AW9" s="9"/>
      <c r="AX9" s="168"/>
      <c r="AY9" s="9">
        <v>1</v>
      </c>
      <c r="AZ9" s="168">
        <v>248247766</v>
      </c>
      <c r="BA9" s="196">
        <f t="shared" si="4"/>
        <v>3</v>
      </c>
      <c r="BB9" s="186">
        <f t="shared" si="5"/>
        <v>248250766</v>
      </c>
      <c r="BC9" s="9"/>
      <c r="BD9" s="13"/>
      <c r="BE9" s="9"/>
      <c r="BF9" s="13"/>
      <c r="BG9" s="9"/>
      <c r="BH9" s="13"/>
      <c r="BI9" s="9"/>
      <c r="BJ9" s="13"/>
      <c r="BK9" s="9"/>
      <c r="BL9" s="13"/>
      <c r="BM9" s="13"/>
      <c r="BN9" s="13"/>
      <c r="BO9" s="13"/>
      <c r="BP9" s="13"/>
      <c r="BQ9" s="13"/>
      <c r="BR9" s="13"/>
      <c r="BS9" s="13"/>
      <c r="BT9" s="13"/>
      <c r="BU9" s="13"/>
      <c r="BV9" s="13"/>
      <c r="BW9" s="119"/>
      <c r="BX9" s="120"/>
    </row>
    <row r="10" spans="1:76" ht="15" customHeight="1" x14ac:dyDescent="0.3">
      <c r="B10" s="8" t="s">
        <v>8</v>
      </c>
      <c r="C10" s="9"/>
      <c r="D10" s="13"/>
      <c r="E10" s="9"/>
      <c r="F10" s="13"/>
      <c r="G10" s="9"/>
      <c r="H10" s="13"/>
      <c r="I10" s="9"/>
      <c r="J10" s="13"/>
      <c r="K10" s="9"/>
      <c r="L10" s="13"/>
      <c r="M10" s="39">
        <f t="shared" si="0"/>
        <v>0</v>
      </c>
      <c r="N10" s="40">
        <f t="shared" si="1"/>
        <v>0</v>
      </c>
      <c r="O10" s="9">
        <v>227</v>
      </c>
      <c r="P10" s="13">
        <v>103625.34</v>
      </c>
      <c r="Q10" s="9">
        <v>399</v>
      </c>
      <c r="R10" s="13">
        <v>1990156.75</v>
      </c>
      <c r="S10" s="9">
        <v>973</v>
      </c>
      <c r="T10" s="13">
        <v>43354781.060000002</v>
      </c>
      <c r="U10" s="9">
        <v>929</v>
      </c>
      <c r="V10" s="13">
        <v>338107625.29000002</v>
      </c>
      <c r="W10" s="9">
        <v>103</v>
      </c>
      <c r="X10" s="13">
        <v>229296545.16</v>
      </c>
      <c r="Y10" s="9">
        <v>7</v>
      </c>
      <c r="Z10" s="13">
        <v>49716461</v>
      </c>
      <c r="AA10" s="39">
        <f t="shared" si="2"/>
        <v>2638</v>
      </c>
      <c r="AB10" s="40">
        <f t="shared" si="3"/>
        <v>662569194.60000002</v>
      </c>
      <c r="AC10" s="9">
        <v>2550</v>
      </c>
      <c r="AD10" s="9">
        <v>979614342</v>
      </c>
      <c r="AE10" s="9">
        <v>2005</v>
      </c>
      <c r="AF10" s="9">
        <v>5381299738</v>
      </c>
      <c r="AG10" s="9">
        <v>766</v>
      </c>
      <c r="AH10" s="9">
        <v>5840048921</v>
      </c>
      <c r="AI10" s="9">
        <v>1962</v>
      </c>
      <c r="AJ10" s="9">
        <v>80332628000</v>
      </c>
      <c r="AK10" s="9">
        <v>1562</v>
      </c>
      <c r="AL10" s="9">
        <v>574284019247</v>
      </c>
      <c r="AM10" s="9">
        <v>484</v>
      </c>
      <c r="AN10" s="9">
        <v>2837513436246</v>
      </c>
      <c r="AO10" s="39">
        <f t="shared" si="7"/>
        <v>9329</v>
      </c>
      <c r="AP10" s="39">
        <f t="shared" si="6"/>
        <v>3504331046494</v>
      </c>
      <c r="AQ10" s="168">
        <v>1</v>
      </c>
      <c r="AR10" s="168">
        <v>100</v>
      </c>
      <c r="AS10" s="168"/>
      <c r="AT10" s="168"/>
      <c r="AU10" s="9"/>
      <c r="AV10" s="168"/>
      <c r="AW10" s="9">
        <v>1</v>
      </c>
      <c r="AX10" s="168">
        <v>19019636</v>
      </c>
      <c r="AY10" s="9"/>
      <c r="AZ10" s="168"/>
      <c r="BA10" s="196">
        <f t="shared" si="4"/>
        <v>2</v>
      </c>
      <c r="BB10" s="186">
        <f t="shared" si="5"/>
        <v>19019736</v>
      </c>
      <c r="BC10" s="9"/>
      <c r="BD10" s="13"/>
      <c r="BE10" s="9"/>
      <c r="BF10" s="13"/>
      <c r="BG10" s="9"/>
      <c r="BH10" s="13"/>
      <c r="BI10" s="9"/>
      <c r="BJ10" s="13"/>
      <c r="BK10" s="9"/>
      <c r="BL10" s="13"/>
      <c r="BM10" s="13"/>
      <c r="BN10" s="13"/>
      <c r="BO10" s="13"/>
      <c r="BP10" s="13"/>
      <c r="BQ10" s="13"/>
      <c r="BR10" s="13"/>
      <c r="BS10" s="13"/>
      <c r="BT10" s="13"/>
      <c r="BU10" s="13"/>
      <c r="BV10" s="13"/>
      <c r="BW10" s="119"/>
      <c r="BX10" s="120"/>
    </row>
    <row r="11" spans="1:76" ht="15" customHeight="1" x14ac:dyDescent="0.3">
      <c r="B11" s="8" t="s">
        <v>9</v>
      </c>
      <c r="C11" s="9"/>
      <c r="D11" s="13"/>
      <c r="E11" s="9"/>
      <c r="F11" s="13"/>
      <c r="G11" s="9">
        <v>2</v>
      </c>
      <c r="H11" s="13">
        <v>58367.62</v>
      </c>
      <c r="I11" s="9"/>
      <c r="J11" s="13"/>
      <c r="K11" s="9"/>
      <c r="L11" s="13"/>
      <c r="M11" s="39">
        <f t="shared" si="0"/>
        <v>2</v>
      </c>
      <c r="N11" s="40">
        <f t="shared" si="1"/>
        <v>58367.62</v>
      </c>
      <c r="O11" s="9">
        <v>159</v>
      </c>
      <c r="P11" s="13">
        <v>75176.58</v>
      </c>
      <c r="Q11" s="9">
        <v>597</v>
      </c>
      <c r="R11" s="13">
        <v>3102178.87</v>
      </c>
      <c r="S11" s="9">
        <v>1360</v>
      </c>
      <c r="T11" s="13">
        <v>60607935.039999999</v>
      </c>
      <c r="U11" s="9">
        <v>988</v>
      </c>
      <c r="V11" s="13">
        <v>354754105.93000001</v>
      </c>
      <c r="W11" s="9">
        <v>138</v>
      </c>
      <c r="X11" s="13">
        <v>275079007.38999999</v>
      </c>
      <c r="Y11" s="9">
        <v>6</v>
      </c>
      <c r="Z11" s="13">
        <v>59018484</v>
      </c>
      <c r="AA11" s="39">
        <f t="shared" si="2"/>
        <v>3248</v>
      </c>
      <c r="AB11" s="40">
        <f t="shared" si="3"/>
        <v>752636887.80999994</v>
      </c>
      <c r="AC11" s="9">
        <v>2759</v>
      </c>
      <c r="AD11" s="9">
        <v>1084138169</v>
      </c>
      <c r="AE11" s="9">
        <v>2354</v>
      </c>
      <c r="AF11" s="9">
        <v>6353356382</v>
      </c>
      <c r="AG11" s="9">
        <v>898</v>
      </c>
      <c r="AH11" s="9">
        <v>6900746289</v>
      </c>
      <c r="AI11" s="9">
        <v>2357</v>
      </c>
      <c r="AJ11" s="9">
        <v>96307677637</v>
      </c>
      <c r="AK11" s="9">
        <v>1688</v>
      </c>
      <c r="AL11" s="9">
        <v>616923418523</v>
      </c>
      <c r="AM11" s="9">
        <v>513</v>
      </c>
      <c r="AN11" s="9">
        <v>2342763442672</v>
      </c>
      <c r="AO11" s="39">
        <f t="shared" si="7"/>
        <v>10569</v>
      </c>
      <c r="AP11" s="39">
        <f t="shared" si="6"/>
        <v>3070332779672</v>
      </c>
      <c r="AQ11" s="168"/>
      <c r="AR11" s="168"/>
      <c r="AS11" s="168"/>
      <c r="AT11" s="168"/>
      <c r="AU11" s="9"/>
      <c r="AV11" s="168"/>
      <c r="AW11" s="9">
        <v>1</v>
      </c>
      <c r="AX11" s="168">
        <v>10021764</v>
      </c>
      <c r="AY11" s="9"/>
      <c r="AZ11" s="168"/>
      <c r="BA11" s="196">
        <f t="shared" si="4"/>
        <v>1</v>
      </c>
      <c r="BB11" s="186">
        <f t="shared" si="5"/>
        <v>10021764</v>
      </c>
      <c r="BC11" s="9"/>
      <c r="BD11" s="13"/>
      <c r="BE11" s="9"/>
      <c r="BF11" s="13"/>
      <c r="BG11" s="9"/>
      <c r="BH11" s="13"/>
      <c r="BI11" s="9"/>
      <c r="BJ11" s="13"/>
      <c r="BK11" s="9"/>
      <c r="BL11" s="13"/>
      <c r="BM11" s="13"/>
      <c r="BN11" s="13"/>
      <c r="BO11" s="13"/>
      <c r="BP11" s="13"/>
      <c r="BQ11" s="13"/>
      <c r="BR11" s="13"/>
      <c r="BS11" s="13"/>
      <c r="BT11" s="13"/>
      <c r="BU11" s="13"/>
      <c r="BV11" s="13"/>
      <c r="BW11" s="119"/>
      <c r="BX11" s="120"/>
    </row>
    <row r="12" spans="1:76" ht="15" customHeight="1" x14ac:dyDescent="0.3">
      <c r="B12" s="8" t="s">
        <v>10</v>
      </c>
      <c r="C12" s="9"/>
      <c r="D12" s="13"/>
      <c r="E12" s="9"/>
      <c r="F12" s="13"/>
      <c r="G12" s="9"/>
      <c r="H12" s="13"/>
      <c r="I12" s="9"/>
      <c r="J12" s="13"/>
      <c r="K12" s="9"/>
      <c r="L12" s="13"/>
      <c r="M12" s="39">
        <f t="shared" si="0"/>
        <v>0</v>
      </c>
      <c r="N12" s="40">
        <f t="shared" si="1"/>
        <v>0</v>
      </c>
      <c r="O12" s="9">
        <v>239</v>
      </c>
      <c r="P12" s="13">
        <v>118298.36</v>
      </c>
      <c r="Q12" s="9">
        <v>702</v>
      </c>
      <c r="R12" s="13">
        <v>3557898.89</v>
      </c>
      <c r="S12" s="9">
        <v>1417</v>
      </c>
      <c r="T12" s="13">
        <v>62872188.390000001</v>
      </c>
      <c r="U12" s="9">
        <v>1066</v>
      </c>
      <c r="V12" s="13">
        <v>390527751.99000001</v>
      </c>
      <c r="W12" s="9">
        <v>123</v>
      </c>
      <c r="X12" s="13">
        <v>247960003.25</v>
      </c>
      <c r="Y12" s="9">
        <v>2</v>
      </c>
      <c r="Z12" s="13">
        <v>14000000</v>
      </c>
      <c r="AA12" s="39">
        <f t="shared" si="2"/>
        <v>3549</v>
      </c>
      <c r="AB12" s="40">
        <f t="shared" si="3"/>
        <v>719036140.88</v>
      </c>
      <c r="AC12" s="9">
        <v>3162</v>
      </c>
      <c r="AD12" s="9">
        <v>1219749844</v>
      </c>
      <c r="AE12" s="9">
        <v>2805</v>
      </c>
      <c r="AF12" s="9">
        <v>7454644389</v>
      </c>
      <c r="AG12" s="9">
        <v>1027</v>
      </c>
      <c r="AH12" s="9">
        <v>7911556939</v>
      </c>
      <c r="AI12" s="9">
        <v>2625</v>
      </c>
      <c r="AJ12" s="9">
        <v>106917773996</v>
      </c>
      <c r="AK12" s="9">
        <v>1969</v>
      </c>
      <c r="AL12" s="9">
        <v>708345283998</v>
      </c>
      <c r="AM12" s="9">
        <v>494</v>
      </c>
      <c r="AN12" s="9">
        <v>2514705099026</v>
      </c>
      <c r="AO12" s="39">
        <f t="shared" si="7"/>
        <v>12082</v>
      </c>
      <c r="AP12" s="39">
        <f t="shared" si="6"/>
        <v>3346554108192</v>
      </c>
      <c r="AQ12" s="168">
        <v>1</v>
      </c>
      <c r="AR12" s="168">
        <v>262716</v>
      </c>
      <c r="AS12" s="168">
        <v>1</v>
      </c>
      <c r="AT12" s="168">
        <v>5000000</v>
      </c>
      <c r="AU12" s="9">
        <v>1</v>
      </c>
      <c r="AV12" s="168">
        <v>7607854</v>
      </c>
      <c r="AW12" s="9">
        <v>2</v>
      </c>
      <c r="AX12" s="168">
        <v>36177211</v>
      </c>
      <c r="AY12" s="9">
        <v>1</v>
      </c>
      <c r="AZ12" s="168">
        <v>142647273</v>
      </c>
      <c r="BA12" s="196">
        <f t="shared" si="4"/>
        <v>6</v>
      </c>
      <c r="BB12" s="186">
        <f t="shared" si="5"/>
        <v>191695054</v>
      </c>
      <c r="BC12" s="9"/>
      <c r="BD12" s="13"/>
      <c r="BE12" s="9"/>
      <c r="BF12" s="13"/>
      <c r="BG12" s="9"/>
      <c r="BH12" s="13"/>
      <c r="BI12" s="9"/>
      <c r="BJ12" s="13"/>
      <c r="BK12" s="9"/>
      <c r="BL12" s="13"/>
      <c r="BM12" s="13"/>
      <c r="BN12" s="13"/>
      <c r="BO12" s="13"/>
      <c r="BP12" s="13"/>
      <c r="BQ12" s="13"/>
      <c r="BR12" s="13"/>
      <c r="BS12" s="13"/>
      <c r="BT12" s="13"/>
      <c r="BU12" s="13"/>
      <c r="BV12" s="13"/>
      <c r="BW12" s="119"/>
      <c r="BX12" s="120"/>
    </row>
    <row r="13" spans="1:76" ht="15" customHeight="1" x14ac:dyDescent="0.3">
      <c r="B13" s="8" t="s">
        <v>11</v>
      </c>
      <c r="C13" s="9"/>
      <c r="D13" s="13"/>
      <c r="E13" s="9"/>
      <c r="F13" s="13"/>
      <c r="G13" s="9">
        <v>3</v>
      </c>
      <c r="H13" s="13">
        <v>150000</v>
      </c>
      <c r="I13" s="9"/>
      <c r="J13" s="13"/>
      <c r="K13" s="9"/>
      <c r="L13" s="13"/>
      <c r="M13" s="39">
        <f t="shared" si="0"/>
        <v>3</v>
      </c>
      <c r="N13" s="40">
        <f t="shared" si="1"/>
        <v>150000</v>
      </c>
      <c r="O13" s="9">
        <v>384</v>
      </c>
      <c r="P13" s="13">
        <v>174888.82</v>
      </c>
      <c r="Q13" s="9">
        <v>967</v>
      </c>
      <c r="R13" s="13">
        <v>4742528.75</v>
      </c>
      <c r="S13" s="9">
        <v>1677</v>
      </c>
      <c r="T13" s="13">
        <v>70277044.850000098</v>
      </c>
      <c r="U13" s="9">
        <v>1072</v>
      </c>
      <c r="V13" s="13">
        <v>367893042.69</v>
      </c>
      <c r="W13" s="9">
        <v>105</v>
      </c>
      <c r="X13" s="13">
        <v>207780709.12</v>
      </c>
      <c r="Y13" s="9">
        <v>5</v>
      </c>
      <c r="Z13" s="13">
        <v>65747990.200000003</v>
      </c>
      <c r="AA13" s="39">
        <f t="shared" si="2"/>
        <v>4210</v>
      </c>
      <c r="AB13" s="40">
        <f t="shared" si="3"/>
        <v>716616204.43000019</v>
      </c>
      <c r="AC13" s="9">
        <v>3756</v>
      </c>
      <c r="AD13" s="9">
        <v>1476535166</v>
      </c>
      <c r="AE13" s="9">
        <v>3370</v>
      </c>
      <c r="AF13" s="9">
        <v>9052889954</v>
      </c>
      <c r="AG13" s="9">
        <v>1248</v>
      </c>
      <c r="AH13" s="9">
        <v>9538985573</v>
      </c>
      <c r="AI13" s="9">
        <v>3381</v>
      </c>
      <c r="AJ13" s="9">
        <v>131207835004</v>
      </c>
      <c r="AK13" s="9">
        <v>2302</v>
      </c>
      <c r="AL13" s="9">
        <v>816007462445</v>
      </c>
      <c r="AM13" s="9">
        <v>556</v>
      </c>
      <c r="AN13" s="9">
        <v>2477471513917</v>
      </c>
      <c r="AO13" s="39">
        <f t="shared" si="7"/>
        <v>14613</v>
      </c>
      <c r="AP13" s="39">
        <f t="shared" si="6"/>
        <v>3444755222059</v>
      </c>
      <c r="AQ13" s="168">
        <v>1</v>
      </c>
      <c r="AR13" s="168">
        <v>262716</v>
      </c>
      <c r="AS13" s="168">
        <v>4</v>
      </c>
      <c r="AT13" s="168">
        <v>11220274</v>
      </c>
      <c r="AU13" s="9">
        <v>1</v>
      </c>
      <c r="AV13" s="168">
        <v>9509819</v>
      </c>
      <c r="AW13" s="9">
        <v>11</v>
      </c>
      <c r="AX13" s="168">
        <v>355058719</v>
      </c>
      <c r="AY13" s="9">
        <v>2</v>
      </c>
      <c r="AZ13" s="168">
        <v>355767076</v>
      </c>
      <c r="BA13" s="196">
        <f t="shared" si="4"/>
        <v>19</v>
      </c>
      <c r="BB13" s="186">
        <f t="shared" si="5"/>
        <v>731818604</v>
      </c>
      <c r="BC13" s="9"/>
      <c r="BD13" s="13"/>
      <c r="BE13" s="9"/>
      <c r="BF13" s="13"/>
      <c r="BG13" s="9"/>
      <c r="BH13" s="13"/>
      <c r="BI13" s="9"/>
      <c r="BJ13" s="13"/>
      <c r="BK13" s="9"/>
      <c r="BL13" s="13"/>
      <c r="BM13" s="13"/>
      <c r="BN13" s="13"/>
      <c r="BO13" s="13"/>
      <c r="BP13" s="13"/>
      <c r="BQ13" s="13"/>
      <c r="BR13" s="13"/>
      <c r="BS13" s="13"/>
      <c r="BT13" s="13"/>
      <c r="BU13" s="13"/>
      <c r="BV13" s="13"/>
      <c r="BW13" s="119"/>
      <c r="BX13" s="120"/>
    </row>
    <row r="14" spans="1:76" ht="15" customHeight="1" x14ac:dyDescent="0.3">
      <c r="B14" s="8" t="s">
        <v>12</v>
      </c>
      <c r="C14" s="9"/>
      <c r="D14" s="13"/>
      <c r="E14" s="9">
        <v>3</v>
      </c>
      <c r="F14" s="13">
        <v>10922.56</v>
      </c>
      <c r="G14" s="9"/>
      <c r="H14" s="13"/>
      <c r="I14" s="9"/>
      <c r="J14" s="13"/>
      <c r="K14" s="9"/>
      <c r="L14" s="13"/>
      <c r="M14" s="39">
        <f t="shared" si="0"/>
        <v>3</v>
      </c>
      <c r="N14" s="40">
        <f t="shared" si="1"/>
        <v>10922.56</v>
      </c>
      <c r="O14" s="9">
        <v>316</v>
      </c>
      <c r="P14" s="13">
        <v>156053.95000000001</v>
      </c>
      <c r="Q14" s="9">
        <v>1056</v>
      </c>
      <c r="R14" s="13">
        <v>5195830.34</v>
      </c>
      <c r="S14" s="9">
        <v>1532</v>
      </c>
      <c r="T14" s="13">
        <v>65439512.039999999</v>
      </c>
      <c r="U14" s="9">
        <v>950</v>
      </c>
      <c r="V14" s="13">
        <v>331450855.10000002</v>
      </c>
      <c r="W14" s="9">
        <v>95</v>
      </c>
      <c r="X14" s="13">
        <v>172396414.13</v>
      </c>
      <c r="Y14" s="9">
        <v>1</v>
      </c>
      <c r="Z14" s="13">
        <v>5350000</v>
      </c>
      <c r="AA14" s="39">
        <f t="shared" si="2"/>
        <v>3950</v>
      </c>
      <c r="AB14" s="40">
        <f t="shared" si="3"/>
        <v>579988665.56000006</v>
      </c>
      <c r="AC14" s="9">
        <v>3893</v>
      </c>
      <c r="AD14" s="9">
        <v>1566392627</v>
      </c>
      <c r="AE14" s="9">
        <v>3528</v>
      </c>
      <c r="AF14" s="9">
        <v>9388324305</v>
      </c>
      <c r="AG14" s="9">
        <v>1307</v>
      </c>
      <c r="AH14" s="9">
        <v>10002232995</v>
      </c>
      <c r="AI14" s="9">
        <v>3230</v>
      </c>
      <c r="AJ14" s="9">
        <v>125066479547</v>
      </c>
      <c r="AK14" s="9">
        <v>2304</v>
      </c>
      <c r="AL14" s="9">
        <v>828191494531</v>
      </c>
      <c r="AM14" s="9">
        <v>540</v>
      </c>
      <c r="AN14" s="9">
        <v>2472738215424</v>
      </c>
      <c r="AO14" s="39">
        <f t="shared" si="7"/>
        <v>14802</v>
      </c>
      <c r="AP14" s="39">
        <f t="shared" si="6"/>
        <v>3446953139429</v>
      </c>
      <c r="AQ14" s="168">
        <v>3</v>
      </c>
      <c r="AR14" s="168">
        <v>1851872</v>
      </c>
      <c r="AS14" s="168">
        <v>10</v>
      </c>
      <c r="AT14" s="168">
        <v>31279669</v>
      </c>
      <c r="AU14" s="9">
        <v>4</v>
      </c>
      <c r="AV14" s="168">
        <v>27585603</v>
      </c>
      <c r="AW14" s="9">
        <v>13</v>
      </c>
      <c r="AX14" s="168">
        <v>468863736</v>
      </c>
      <c r="AY14" s="9">
        <v>7</v>
      </c>
      <c r="AZ14" s="168">
        <v>1511271429</v>
      </c>
      <c r="BA14" s="196">
        <f t="shared" si="4"/>
        <v>37</v>
      </c>
      <c r="BB14" s="186">
        <f t="shared" si="5"/>
        <v>2040852309</v>
      </c>
      <c r="BC14" s="9"/>
      <c r="BD14" s="13"/>
      <c r="BE14" s="9"/>
      <c r="BF14" s="13"/>
      <c r="BG14" s="9"/>
      <c r="BH14" s="13"/>
      <c r="BI14" s="9"/>
      <c r="BJ14" s="13"/>
      <c r="BK14" s="9"/>
      <c r="BL14" s="13"/>
      <c r="BM14" s="13"/>
      <c r="BN14" s="13"/>
      <c r="BO14" s="13"/>
      <c r="BP14" s="13"/>
      <c r="BQ14" s="13"/>
      <c r="BR14" s="13"/>
      <c r="BS14" s="13"/>
      <c r="BT14" s="13"/>
      <c r="BU14" s="13"/>
      <c r="BV14" s="13"/>
      <c r="BW14" s="119"/>
      <c r="BX14" s="120"/>
    </row>
    <row r="15" spans="1:76" ht="15" customHeight="1" x14ac:dyDescent="0.3">
      <c r="B15" s="8" t="s">
        <v>13</v>
      </c>
      <c r="C15" s="9">
        <v>1</v>
      </c>
      <c r="D15" s="13">
        <v>944.9</v>
      </c>
      <c r="E15" s="9"/>
      <c r="F15" s="13"/>
      <c r="G15" s="9">
        <v>5</v>
      </c>
      <c r="H15" s="13">
        <v>105415.4</v>
      </c>
      <c r="I15" s="9">
        <v>1</v>
      </c>
      <c r="J15" s="13">
        <v>150000</v>
      </c>
      <c r="K15" s="9"/>
      <c r="L15" s="13"/>
      <c r="M15" s="39">
        <f t="shared" si="0"/>
        <v>7</v>
      </c>
      <c r="N15" s="40">
        <f t="shared" si="1"/>
        <v>256360.3</v>
      </c>
      <c r="O15" s="9">
        <v>379</v>
      </c>
      <c r="P15" s="13">
        <v>188852.48000000001</v>
      </c>
      <c r="Q15" s="9">
        <v>1164</v>
      </c>
      <c r="R15" s="13">
        <v>5821757.8499999996</v>
      </c>
      <c r="S15" s="9">
        <v>1735</v>
      </c>
      <c r="T15" s="13">
        <v>73145857.439999893</v>
      </c>
      <c r="U15" s="9">
        <v>1107</v>
      </c>
      <c r="V15" s="13">
        <v>388828567.38999999</v>
      </c>
      <c r="W15" s="9">
        <v>119</v>
      </c>
      <c r="X15" s="13">
        <v>220792779.43000001</v>
      </c>
      <c r="Y15" s="9">
        <v>2</v>
      </c>
      <c r="Z15" s="13">
        <v>14000000</v>
      </c>
      <c r="AA15" s="39">
        <f t="shared" si="2"/>
        <v>4506</v>
      </c>
      <c r="AB15" s="40">
        <f t="shared" si="3"/>
        <v>702777814.58999991</v>
      </c>
      <c r="AC15" s="9">
        <v>4664</v>
      </c>
      <c r="AD15" s="9">
        <v>1912206515</v>
      </c>
      <c r="AE15" s="9">
        <v>4125</v>
      </c>
      <c r="AF15" s="9">
        <v>11130777850</v>
      </c>
      <c r="AG15" s="9">
        <v>1608</v>
      </c>
      <c r="AH15" s="9">
        <v>12407125860</v>
      </c>
      <c r="AI15" s="9">
        <v>3934</v>
      </c>
      <c r="AJ15" s="9">
        <v>153445451244</v>
      </c>
      <c r="AK15" s="9">
        <v>2533</v>
      </c>
      <c r="AL15" s="9">
        <v>885242395500</v>
      </c>
      <c r="AM15" s="9">
        <v>617</v>
      </c>
      <c r="AN15" s="9">
        <v>3199332733020</v>
      </c>
      <c r="AO15" s="39">
        <f t="shared" si="7"/>
        <v>17481</v>
      </c>
      <c r="AP15" s="39">
        <f t="shared" si="6"/>
        <v>4263470689989</v>
      </c>
      <c r="AQ15" s="168"/>
      <c r="AR15" s="168"/>
      <c r="AS15" s="168">
        <v>10</v>
      </c>
      <c r="AT15" s="168">
        <v>33629488</v>
      </c>
      <c r="AU15" s="9">
        <v>8</v>
      </c>
      <c r="AV15" s="168">
        <v>54707892</v>
      </c>
      <c r="AW15" s="9">
        <v>19</v>
      </c>
      <c r="AX15" s="168">
        <v>620753346</v>
      </c>
      <c r="AY15" s="9">
        <v>13</v>
      </c>
      <c r="AZ15" s="168">
        <v>2868319725</v>
      </c>
      <c r="BA15" s="196">
        <f t="shared" si="4"/>
        <v>50</v>
      </c>
      <c r="BB15" s="186">
        <f t="shared" si="5"/>
        <v>3577410451</v>
      </c>
      <c r="BC15" s="9"/>
      <c r="BD15" s="13"/>
      <c r="BE15" s="9"/>
      <c r="BF15" s="13"/>
      <c r="BG15" s="9"/>
      <c r="BH15" s="13"/>
      <c r="BI15" s="9"/>
      <c r="BJ15" s="13"/>
      <c r="BK15" s="9"/>
      <c r="BL15" s="13"/>
      <c r="BM15" s="13"/>
      <c r="BN15" s="13"/>
      <c r="BO15" s="13"/>
      <c r="BP15" s="13"/>
      <c r="BQ15" s="13"/>
      <c r="BR15" s="13"/>
      <c r="BS15" s="13"/>
      <c r="BT15" s="13"/>
      <c r="BU15" s="13"/>
      <c r="BV15" s="13"/>
      <c r="BW15" s="119"/>
      <c r="BX15" s="120"/>
    </row>
    <row r="16" spans="1:76" ht="15" customHeight="1" x14ac:dyDescent="0.3">
      <c r="B16" s="8" t="s">
        <v>14</v>
      </c>
      <c r="C16" s="9"/>
      <c r="D16" s="13"/>
      <c r="E16" s="9">
        <v>4</v>
      </c>
      <c r="F16" s="13">
        <v>29554.5</v>
      </c>
      <c r="G16" s="9">
        <v>3</v>
      </c>
      <c r="H16" s="13">
        <v>129300.01</v>
      </c>
      <c r="I16" s="9"/>
      <c r="J16" s="13"/>
      <c r="K16" s="9"/>
      <c r="L16" s="13"/>
      <c r="M16" s="39">
        <f t="shared" si="0"/>
        <v>7</v>
      </c>
      <c r="N16" s="40">
        <f t="shared" si="1"/>
        <v>158854.51</v>
      </c>
      <c r="O16" s="9">
        <v>470</v>
      </c>
      <c r="P16" s="13">
        <v>221956.03</v>
      </c>
      <c r="Q16" s="9">
        <v>1455</v>
      </c>
      <c r="R16" s="13">
        <v>7291508.7699999996</v>
      </c>
      <c r="S16" s="9">
        <v>2019</v>
      </c>
      <c r="T16" s="13">
        <v>86942297.549999997</v>
      </c>
      <c r="U16" s="9">
        <v>1276</v>
      </c>
      <c r="V16" s="13">
        <v>458239762.95999998</v>
      </c>
      <c r="W16" s="9">
        <v>122</v>
      </c>
      <c r="X16" s="13">
        <v>223058778.22</v>
      </c>
      <c r="Y16" s="9">
        <v>3</v>
      </c>
      <c r="Z16" s="13">
        <v>19179000</v>
      </c>
      <c r="AA16" s="39">
        <f t="shared" si="2"/>
        <v>5345</v>
      </c>
      <c r="AB16" s="40">
        <f t="shared" si="3"/>
        <v>794933303.52999985</v>
      </c>
      <c r="AC16" s="9">
        <v>5360</v>
      </c>
      <c r="AD16" s="9">
        <v>2191439204</v>
      </c>
      <c r="AE16" s="9">
        <v>5073</v>
      </c>
      <c r="AF16" s="9">
        <v>13566757337</v>
      </c>
      <c r="AG16" s="9">
        <v>1933</v>
      </c>
      <c r="AH16" s="9">
        <v>15024764314</v>
      </c>
      <c r="AI16" s="9">
        <v>4829</v>
      </c>
      <c r="AJ16" s="9">
        <v>191797345114</v>
      </c>
      <c r="AK16" s="9">
        <v>3087</v>
      </c>
      <c r="AL16" s="9">
        <v>1078864341909</v>
      </c>
      <c r="AM16" s="9">
        <v>717</v>
      </c>
      <c r="AN16" s="9">
        <v>3154989582625</v>
      </c>
      <c r="AO16" s="39">
        <f t="shared" si="7"/>
        <v>20999</v>
      </c>
      <c r="AP16" s="39">
        <f t="shared" si="6"/>
        <v>4456434230503</v>
      </c>
      <c r="AQ16" s="168"/>
      <c r="AR16" s="168"/>
      <c r="AS16" s="168">
        <v>11</v>
      </c>
      <c r="AT16" s="168">
        <v>29760831</v>
      </c>
      <c r="AU16" s="9">
        <v>9</v>
      </c>
      <c r="AV16" s="168">
        <v>64678926</v>
      </c>
      <c r="AW16" s="9">
        <v>20</v>
      </c>
      <c r="AX16" s="168">
        <v>947126662</v>
      </c>
      <c r="AY16" s="9">
        <v>15</v>
      </c>
      <c r="AZ16" s="168">
        <v>3216193785</v>
      </c>
      <c r="BA16" s="196">
        <f t="shared" si="4"/>
        <v>55</v>
      </c>
      <c r="BB16" s="186">
        <f t="shared" si="5"/>
        <v>4257760204</v>
      </c>
      <c r="BC16" s="9"/>
      <c r="BD16" s="13"/>
      <c r="BE16" s="9"/>
      <c r="BF16" s="13"/>
      <c r="BG16" s="9"/>
      <c r="BH16" s="13"/>
      <c r="BI16" s="9"/>
      <c r="BJ16" s="13"/>
      <c r="BK16" s="9"/>
      <c r="BL16" s="13"/>
      <c r="BM16" s="13"/>
      <c r="BN16" s="13"/>
      <c r="BO16" s="13"/>
      <c r="BP16" s="13"/>
      <c r="BQ16" s="13"/>
      <c r="BR16" s="13"/>
      <c r="BS16" s="13"/>
      <c r="BT16" s="13"/>
      <c r="BU16" s="13"/>
      <c r="BV16" s="13"/>
      <c r="BW16" s="119"/>
      <c r="BX16" s="120"/>
    </row>
    <row r="17" spans="2:76" ht="15" customHeight="1" x14ac:dyDescent="0.3">
      <c r="B17" s="8" t="s">
        <v>15</v>
      </c>
      <c r="C17" s="9"/>
      <c r="D17" s="13"/>
      <c r="E17" s="9">
        <v>3</v>
      </c>
      <c r="F17" s="13">
        <v>19374.71</v>
      </c>
      <c r="G17" s="9"/>
      <c r="H17" s="13"/>
      <c r="I17" s="9"/>
      <c r="J17" s="13"/>
      <c r="K17" s="9"/>
      <c r="L17" s="13"/>
      <c r="M17" s="39">
        <f t="shared" si="0"/>
        <v>3</v>
      </c>
      <c r="N17" s="40">
        <f t="shared" si="1"/>
        <v>19374.71</v>
      </c>
      <c r="O17" s="9">
        <v>423</v>
      </c>
      <c r="P17" s="13">
        <v>225489.92000000001</v>
      </c>
      <c r="Q17" s="9">
        <v>1244</v>
      </c>
      <c r="R17" s="13">
        <v>6077538.2999999998</v>
      </c>
      <c r="S17" s="9">
        <v>1817</v>
      </c>
      <c r="T17" s="13">
        <v>77238604.900000006</v>
      </c>
      <c r="U17" s="9">
        <v>1190</v>
      </c>
      <c r="V17" s="13">
        <v>418089527.33999997</v>
      </c>
      <c r="W17" s="9">
        <v>115</v>
      </c>
      <c r="X17" s="13">
        <v>242756979.55000001</v>
      </c>
      <c r="Y17" s="9">
        <v>1</v>
      </c>
      <c r="Z17" s="13">
        <v>35000000</v>
      </c>
      <c r="AA17" s="39">
        <f t="shared" si="2"/>
        <v>4790</v>
      </c>
      <c r="AB17" s="40">
        <f t="shared" si="3"/>
        <v>779388140.00999987</v>
      </c>
      <c r="AC17" s="9">
        <v>5320</v>
      </c>
      <c r="AD17" s="9">
        <v>2202947687</v>
      </c>
      <c r="AE17" s="9">
        <v>4959</v>
      </c>
      <c r="AF17" s="9">
        <v>13322579659</v>
      </c>
      <c r="AG17" s="9">
        <v>1905</v>
      </c>
      <c r="AH17" s="9">
        <v>14642525298</v>
      </c>
      <c r="AI17" s="9">
        <v>4455</v>
      </c>
      <c r="AJ17" s="9">
        <v>174012189975</v>
      </c>
      <c r="AK17" s="9">
        <v>2822</v>
      </c>
      <c r="AL17" s="9">
        <v>976039992777</v>
      </c>
      <c r="AM17" s="9">
        <v>682</v>
      </c>
      <c r="AN17" s="9">
        <v>2918316994528</v>
      </c>
      <c r="AO17" s="39">
        <f t="shared" si="7"/>
        <v>20143</v>
      </c>
      <c r="AP17" s="39">
        <f t="shared" si="6"/>
        <v>4098537229924</v>
      </c>
      <c r="AQ17" s="168">
        <v>18</v>
      </c>
      <c r="AR17" s="168">
        <v>5491667</v>
      </c>
      <c r="AS17" s="168">
        <v>13</v>
      </c>
      <c r="AT17" s="168">
        <v>31987113</v>
      </c>
      <c r="AU17" s="9">
        <v>8</v>
      </c>
      <c r="AV17" s="168">
        <v>66394127</v>
      </c>
      <c r="AW17" s="9">
        <v>9</v>
      </c>
      <c r="AX17" s="168">
        <v>287929821</v>
      </c>
      <c r="AY17" s="9">
        <v>8</v>
      </c>
      <c r="AZ17" s="168">
        <v>1464316979</v>
      </c>
      <c r="BA17" s="196">
        <f t="shared" si="4"/>
        <v>56</v>
      </c>
      <c r="BB17" s="186">
        <f t="shared" si="5"/>
        <v>1856119707</v>
      </c>
      <c r="BC17" s="9"/>
      <c r="BD17" s="13"/>
      <c r="BE17" s="9"/>
      <c r="BF17" s="13"/>
      <c r="BG17" s="9"/>
      <c r="BH17" s="13"/>
      <c r="BI17" s="9"/>
      <c r="BJ17" s="13"/>
      <c r="BK17" s="9"/>
      <c r="BL17" s="13"/>
      <c r="BM17" s="13"/>
      <c r="BN17" s="13"/>
      <c r="BO17" s="13"/>
      <c r="BP17" s="13"/>
      <c r="BQ17" s="13"/>
      <c r="BR17" s="13"/>
      <c r="BS17" s="13"/>
      <c r="BT17" s="13"/>
      <c r="BU17" s="13"/>
      <c r="BV17" s="13"/>
      <c r="BW17" s="119"/>
      <c r="BX17" s="120"/>
    </row>
    <row r="18" spans="2:76" ht="15" customHeight="1" x14ac:dyDescent="0.3">
      <c r="B18" s="8" t="s">
        <v>16</v>
      </c>
      <c r="C18" s="9">
        <v>4</v>
      </c>
      <c r="D18" s="13">
        <v>853.1</v>
      </c>
      <c r="E18" s="9">
        <v>1</v>
      </c>
      <c r="F18" s="13">
        <v>4265</v>
      </c>
      <c r="G18" s="9"/>
      <c r="H18" s="13"/>
      <c r="I18" s="9"/>
      <c r="J18" s="13"/>
      <c r="K18" s="9"/>
      <c r="L18" s="13"/>
      <c r="M18" s="39">
        <f t="shared" si="0"/>
        <v>5</v>
      </c>
      <c r="N18" s="40">
        <f t="shared" si="1"/>
        <v>5118.1000000000004</v>
      </c>
      <c r="O18" s="9">
        <v>515</v>
      </c>
      <c r="P18" s="13">
        <v>269217.96000000002</v>
      </c>
      <c r="Q18" s="9">
        <v>1507</v>
      </c>
      <c r="R18" s="13">
        <v>7281985.1499999901</v>
      </c>
      <c r="S18" s="9">
        <v>2014</v>
      </c>
      <c r="T18" s="13">
        <v>86677561.030000001</v>
      </c>
      <c r="U18" s="9">
        <v>1237</v>
      </c>
      <c r="V18" s="13">
        <v>423263444.14999998</v>
      </c>
      <c r="W18" s="9">
        <v>94</v>
      </c>
      <c r="X18" s="13">
        <v>189146831.87</v>
      </c>
      <c r="Y18" s="9">
        <v>4</v>
      </c>
      <c r="Z18" s="13">
        <v>39500000</v>
      </c>
      <c r="AA18" s="39">
        <f t="shared" si="2"/>
        <v>5371</v>
      </c>
      <c r="AB18" s="40">
        <f t="shared" si="3"/>
        <v>746139040.15999997</v>
      </c>
      <c r="AC18" s="9">
        <v>6966</v>
      </c>
      <c r="AD18" s="9">
        <v>2940224576</v>
      </c>
      <c r="AE18" s="9">
        <v>6742</v>
      </c>
      <c r="AF18" s="9">
        <v>18712431711</v>
      </c>
      <c r="AG18" s="9">
        <v>2571</v>
      </c>
      <c r="AH18" s="9">
        <v>20129483729</v>
      </c>
      <c r="AI18" s="9">
        <v>5330</v>
      </c>
      <c r="AJ18" s="9">
        <v>203010210710</v>
      </c>
      <c r="AK18" s="9">
        <v>3367</v>
      </c>
      <c r="AL18" s="9">
        <v>1177959810521</v>
      </c>
      <c r="AM18" s="9">
        <v>787</v>
      </c>
      <c r="AN18" s="9">
        <v>3294300632111</v>
      </c>
      <c r="AO18" s="39">
        <f t="shared" si="7"/>
        <v>25763</v>
      </c>
      <c r="AP18" s="39">
        <f t="shared" si="6"/>
        <v>4717052793358</v>
      </c>
      <c r="AQ18" s="168">
        <v>255</v>
      </c>
      <c r="AR18" s="168">
        <v>112161033</v>
      </c>
      <c r="AS18" s="168">
        <v>250</v>
      </c>
      <c r="AT18" s="168">
        <v>658115869</v>
      </c>
      <c r="AU18" s="9">
        <v>76</v>
      </c>
      <c r="AV18" s="168">
        <v>595442378</v>
      </c>
      <c r="AW18" s="9">
        <v>79</v>
      </c>
      <c r="AX18" s="168">
        <v>2249358682</v>
      </c>
      <c r="AY18" s="9">
        <v>4</v>
      </c>
      <c r="AZ18" s="168">
        <v>1063000000</v>
      </c>
      <c r="BA18" s="196">
        <f t="shared" si="4"/>
        <v>664</v>
      </c>
      <c r="BB18" s="186">
        <f t="shared" si="5"/>
        <v>4678077962</v>
      </c>
      <c r="BC18" s="9"/>
      <c r="BD18" s="13"/>
      <c r="BE18" s="9"/>
      <c r="BF18" s="13"/>
      <c r="BG18" s="9"/>
      <c r="BH18" s="13"/>
      <c r="BI18" s="9"/>
      <c r="BJ18" s="13"/>
      <c r="BK18" s="9"/>
      <c r="BL18" s="13"/>
      <c r="BM18" s="13"/>
      <c r="BN18" s="13"/>
      <c r="BO18" s="13"/>
      <c r="BP18" s="13"/>
      <c r="BQ18" s="13"/>
      <c r="BR18" s="13"/>
      <c r="BS18" s="13"/>
      <c r="BT18" s="13"/>
      <c r="BU18" s="13"/>
      <c r="BV18" s="13"/>
      <c r="BW18" s="119"/>
      <c r="BX18" s="120"/>
    </row>
    <row r="19" spans="2:76" ht="15" customHeight="1" x14ac:dyDescent="0.3">
      <c r="B19" s="8" t="s">
        <v>17</v>
      </c>
      <c r="C19" s="9">
        <v>2</v>
      </c>
      <c r="D19" s="13">
        <v>516.79999999999995</v>
      </c>
      <c r="E19" s="9">
        <v>1</v>
      </c>
      <c r="F19" s="13">
        <v>1900</v>
      </c>
      <c r="G19" s="9">
        <v>1</v>
      </c>
      <c r="H19" s="13">
        <v>33305</v>
      </c>
      <c r="I19" s="9"/>
      <c r="J19" s="13"/>
      <c r="K19" s="9"/>
      <c r="L19" s="13"/>
      <c r="M19" s="39">
        <f t="shared" si="0"/>
        <v>4</v>
      </c>
      <c r="N19" s="40">
        <f t="shared" si="1"/>
        <v>35721.800000000003</v>
      </c>
      <c r="O19" s="9">
        <v>615</v>
      </c>
      <c r="P19" s="13">
        <v>309464.78000000003</v>
      </c>
      <c r="Q19" s="9">
        <v>1233</v>
      </c>
      <c r="R19" s="13">
        <v>5953429.6600000001</v>
      </c>
      <c r="S19" s="9">
        <v>1841</v>
      </c>
      <c r="T19" s="13">
        <v>80273491.180000007</v>
      </c>
      <c r="U19" s="9">
        <v>1136</v>
      </c>
      <c r="V19" s="13">
        <v>383983554.27999997</v>
      </c>
      <c r="W19" s="9">
        <v>93</v>
      </c>
      <c r="X19" s="13">
        <v>179968265.24000001</v>
      </c>
      <c r="Y19" s="9">
        <v>4</v>
      </c>
      <c r="Z19" s="13">
        <v>41512218.700000003</v>
      </c>
      <c r="AA19" s="39">
        <f t="shared" si="2"/>
        <v>4922</v>
      </c>
      <c r="AB19" s="40">
        <f t="shared" si="3"/>
        <v>692000423.84000003</v>
      </c>
      <c r="AC19" s="9">
        <v>6591</v>
      </c>
      <c r="AD19" s="9">
        <v>2806756114</v>
      </c>
      <c r="AE19" s="9">
        <v>6478</v>
      </c>
      <c r="AF19" s="9">
        <v>17942212341</v>
      </c>
      <c r="AG19" s="9">
        <v>2321</v>
      </c>
      <c r="AH19" s="9">
        <v>18151916033</v>
      </c>
      <c r="AI19" s="9">
        <v>5053</v>
      </c>
      <c r="AJ19" s="9">
        <v>191433012448</v>
      </c>
      <c r="AK19" s="9">
        <v>2837</v>
      </c>
      <c r="AL19" s="9">
        <v>1007260613141</v>
      </c>
      <c r="AM19" s="9">
        <v>776</v>
      </c>
      <c r="AN19" s="9">
        <v>3140522057377</v>
      </c>
      <c r="AO19" s="39">
        <f t="shared" si="7"/>
        <v>24056</v>
      </c>
      <c r="AP19" s="39">
        <f t="shared" si="6"/>
        <v>4378116567454</v>
      </c>
      <c r="AQ19" s="168">
        <v>253</v>
      </c>
      <c r="AR19" s="168">
        <v>118524248</v>
      </c>
      <c r="AS19" s="168">
        <v>215</v>
      </c>
      <c r="AT19" s="168">
        <v>558137040</v>
      </c>
      <c r="AU19" s="9">
        <v>58</v>
      </c>
      <c r="AV19" s="168">
        <v>439637058</v>
      </c>
      <c r="AW19" s="9">
        <v>80</v>
      </c>
      <c r="AX19" s="168">
        <v>2895306502</v>
      </c>
      <c r="AY19" s="9">
        <v>28</v>
      </c>
      <c r="AZ19" s="168">
        <v>6100807553</v>
      </c>
      <c r="BA19" s="196">
        <f t="shared" si="4"/>
        <v>634</v>
      </c>
      <c r="BB19" s="186">
        <f t="shared" si="5"/>
        <v>10112412401</v>
      </c>
      <c r="BC19" s="9"/>
      <c r="BD19" s="13"/>
      <c r="BE19" s="9"/>
      <c r="BF19" s="13"/>
      <c r="BG19" s="9"/>
      <c r="BH19" s="13"/>
      <c r="BI19" s="9"/>
      <c r="BJ19" s="13"/>
      <c r="BK19" s="9"/>
      <c r="BL19" s="13"/>
      <c r="BM19" s="13"/>
      <c r="BN19" s="13"/>
      <c r="BO19" s="13"/>
      <c r="BP19" s="13"/>
      <c r="BQ19" s="13"/>
      <c r="BR19" s="13"/>
      <c r="BS19" s="13"/>
      <c r="BT19" s="13"/>
      <c r="BU19" s="13"/>
      <c r="BV19" s="13"/>
      <c r="BW19" s="119"/>
      <c r="BX19" s="120"/>
    </row>
    <row r="20" spans="2:76" ht="15" customHeight="1" x14ac:dyDescent="0.3">
      <c r="B20" s="8" t="s">
        <v>18</v>
      </c>
      <c r="C20" s="9"/>
      <c r="D20" s="13"/>
      <c r="E20" s="9">
        <v>1</v>
      </c>
      <c r="F20" s="13">
        <v>2457.6999999999998</v>
      </c>
      <c r="G20" s="9"/>
      <c r="H20" s="13"/>
      <c r="I20" s="9"/>
      <c r="J20" s="13"/>
      <c r="K20" s="9"/>
      <c r="L20" s="13"/>
      <c r="M20" s="39">
        <f t="shared" si="0"/>
        <v>1</v>
      </c>
      <c r="N20" s="40">
        <f t="shared" si="1"/>
        <v>2457.6999999999998</v>
      </c>
      <c r="O20" s="9">
        <v>615</v>
      </c>
      <c r="P20" s="13">
        <v>326305.3</v>
      </c>
      <c r="Q20" s="9">
        <v>1421</v>
      </c>
      <c r="R20" s="13">
        <v>6833266.1299999999</v>
      </c>
      <c r="S20" s="9">
        <v>2193</v>
      </c>
      <c r="T20" s="13">
        <v>94535893.640000001</v>
      </c>
      <c r="U20" s="9">
        <v>1302</v>
      </c>
      <c r="V20" s="13">
        <v>412278346.56</v>
      </c>
      <c r="W20" s="9">
        <v>126</v>
      </c>
      <c r="X20" s="13">
        <v>245819633.31999999</v>
      </c>
      <c r="Y20" s="9">
        <v>4</v>
      </c>
      <c r="Z20" s="13">
        <v>39260000</v>
      </c>
      <c r="AA20" s="39">
        <f t="shared" si="2"/>
        <v>5661</v>
      </c>
      <c r="AB20" s="40">
        <f t="shared" si="3"/>
        <v>799053444.94999993</v>
      </c>
      <c r="AC20" s="9">
        <v>7374</v>
      </c>
      <c r="AD20" s="9">
        <v>3201323596</v>
      </c>
      <c r="AE20" s="9">
        <v>7000</v>
      </c>
      <c r="AF20" s="9">
        <v>19256939294</v>
      </c>
      <c r="AG20" s="9">
        <v>2616</v>
      </c>
      <c r="AH20" s="9">
        <v>20475798416</v>
      </c>
      <c r="AI20" s="9">
        <v>5383</v>
      </c>
      <c r="AJ20" s="9">
        <v>205802110556</v>
      </c>
      <c r="AK20" s="9">
        <v>3010</v>
      </c>
      <c r="AL20" s="9">
        <v>1030193963706</v>
      </c>
      <c r="AM20" s="9">
        <v>780</v>
      </c>
      <c r="AN20" s="9">
        <v>2915193054801</v>
      </c>
      <c r="AO20" s="39">
        <f t="shared" si="7"/>
        <v>26163</v>
      </c>
      <c r="AP20" s="39">
        <f t="shared" si="6"/>
        <v>4194123190369</v>
      </c>
      <c r="AQ20" s="168">
        <v>137</v>
      </c>
      <c r="AR20" s="168">
        <v>59680887</v>
      </c>
      <c r="AS20" s="168">
        <v>167</v>
      </c>
      <c r="AT20" s="168">
        <v>414848025</v>
      </c>
      <c r="AU20" s="9">
        <v>52</v>
      </c>
      <c r="AV20" s="168">
        <v>425197616</v>
      </c>
      <c r="AW20" s="9">
        <v>77</v>
      </c>
      <c r="AX20" s="168">
        <v>2594829269</v>
      </c>
      <c r="AY20" s="9">
        <v>30</v>
      </c>
      <c r="AZ20" s="168">
        <v>6007409493</v>
      </c>
      <c r="BA20" s="196">
        <f t="shared" si="4"/>
        <v>463</v>
      </c>
      <c r="BB20" s="186">
        <f t="shared" si="5"/>
        <v>9501965290</v>
      </c>
      <c r="BC20" s="9"/>
      <c r="BD20" s="13"/>
      <c r="BE20" s="9"/>
      <c r="BF20" s="13"/>
      <c r="BG20" s="9"/>
      <c r="BH20" s="13"/>
      <c r="BI20" s="9"/>
      <c r="BJ20" s="13"/>
      <c r="BK20" s="9"/>
      <c r="BL20" s="13"/>
      <c r="BM20" s="13"/>
      <c r="BN20" s="13"/>
      <c r="BO20" s="13"/>
      <c r="BP20" s="13"/>
      <c r="BQ20" s="13"/>
      <c r="BR20" s="13"/>
      <c r="BS20" s="13"/>
      <c r="BT20" s="13"/>
      <c r="BU20" s="13"/>
      <c r="BV20" s="13"/>
      <c r="BW20" s="119"/>
      <c r="BX20" s="120"/>
    </row>
    <row r="21" spans="2:76" ht="15" customHeight="1" x14ac:dyDescent="0.3">
      <c r="B21" s="8" t="s">
        <v>19</v>
      </c>
      <c r="C21" s="9"/>
      <c r="D21" s="13"/>
      <c r="E21" s="9">
        <v>1</v>
      </c>
      <c r="F21" s="13">
        <v>4165.3599999999997</v>
      </c>
      <c r="G21" s="9">
        <v>3</v>
      </c>
      <c r="H21" s="13">
        <v>166000</v>
      </c>
      <c r="I21" s="9">
        <v>1</v>
      </c>
      <c r="J21" s="13">
        <v>136000</v>
      </c>
      <c r="K21" s="9"/>
      <c r="L21" s="13"/>
      <c r="M21" s="39">
        <f t="shared" si="0"/>
        <v>5</v>
      </c>
      <c r="N21" s="40">
        <f t="shared" si="1"/>
        <v>306165.36</v>
      </c>
      <c r="O21" s="9">
        <v>725</v>
      </c>
      <c r="P21" s="13">
        <v>370432.07</v>
      </c>
      <c r="Q21" s="9">
        <v>1852</v>
      </c>
      <c r="R21" s="13">
        <v>9105486.7400000002</v>
      </c>
      <c r="S21" s="9">
        <v>2657</v>
      </c>
      <c r="T21" s="13">
        <v>115151697.20999999</v>
      </c>
      <c r="U21" s="9">
        <v>1644</v>
      </c>
      <c r="V21" s="13">
        <v>561994120.62</v>
      </c>
      <c r="W21" s="9">
        <v>134</v>
      </c>
      <c r="X21" s="13">
        <v>277938002.37</v>
      </c>
      <c r="Y21" s="9">
        <v>3</v>
      </c>
      <c r="Z21" s="13">
        <v>21203111.109999999</v>
      </c>
      <c r="AA21" s="39">
        <f t="shared" si="2"/>
        <v>7015</v>
      </c>
      <c r="AB21" s="40">
        <f t="shared" si="3"/>
        <v>985762850.12000012</v>
      </c>
      <c r="AC21" s="9">
        <v>9228</v>
      </c>
      <c r="AD21" s="9">
        <v>3976779416</v>
      </c>
      <c r="AE21" s="9">
        <v>9200</v>
      </c>
      <c r="AF21" s="9">
        <v>25561526672</v>
      </c>
      <c r="AG21" s="9">
        <v>3368</v>
      </c>
      <c r="AH21" s="9">
        <v>26381556391</v>
      </c>
      <c r="AI21" s="9">
        <v>6743</v>
      </c>
      <c r="AJ21" s="9">
        <v>254801786691</v>
      </c>
      <c r="AK21" s="9">
        <v>3854</v>
      </c>
      <c r="AL21" s="9">
        <v>1343300501204</v>
      </c>
      <c r="AM21" s="9">
        <v>926</v>
      </c>
      <c r="AN21" s="9">
        <v>3334862716990</v>
      </c>
      <c r="AO21" s="39">
        <f t="shared" si="7"/>
        <v>33319</v>
      </c>
      <c r="AP21" s="39">
        <f t="shared" si="6"/>
        <v>4988884867364</v>
      </c>
      <c r="AQ21" s="168">
        <v>121</v>
      </c>
      <c r="AR21" s="168">
        <v>52317317</v>
      </c>
      <c r="AS21" s="168">
        <v>106</v>
      </c>
      <c r="AT21" s="168">
        <v>247272778</v>
      </c>
      <c r="AU21" s="9">
        <v>31</v>
      </c>
      <c r="AV21" s="168">
        <v>241840053</v>
      </c>
      <c r="AW21" s="9">
        <v>57</v>
      </c>
      <c r="AX21" s="168">
        <v>1973444558</v>
      </c>
      <c r="AY21" s="9">
        <v>23</v>
      </c>
      <c r="AZ21" s="168">
        <v>5393791943</v>
      </c>
      <c r="BA21" s="196">
        <f t="shared" si="4"/>
        <v>338</v>
      </c>
      <c r="BB21" s="186">
        <f t="shared" si="5"/>
        <v>7908666649</v>
      </c>
      <c r="BC21" s="9"/>
      <c r="BD21" s="13"/>
      <c r="BE21" s="9"/>
      <c r="BF21" s="13"/>
      <c r="BG21" s="9"/>
      <c r="BH21" s="13"/>
      <c r="BI21" s="9"/>
      <c r="BJ21" s="13"/>
      <c r="BK21" s="9"/>
      <c r="BL21" s="13"/>
      <c r="BM21" s="13"/>
      <c r="BN21" s="13"/>
      <c r="BO21" s="13"/>
      <c r="BP21" s="13"/>
      <c r="BQ21" s="13"/>
      <c r="BR21" s="13"/>
      <c r="BS21" s="13"/>
      <c r="BT21" s="13"/>
      <c r="BU21" s="13"/>
      <c r="BV21" s="13"/>
      <c r="BW21" s="119"/>
      <c r="BX21" s="120"/>
    </row>
    <row r="22" spans="2:76" ht="15" customHeight="1" x14ac:dyDescent="0.3">
      <c r="B22" s="8" t="s">
        <v>20</v>
      </c>
      <c r="C22" s="9"/>
      <c r="D22" s="13"/>
      <c r="E22" s="9">
        <v>2</v>
      </c>
      <c r="F22" s="13">
        <v>15659.49</v>
      </c>
      <c r="G22" s="9">
        <v>1</v>
      </c>
      <c r="H22" s="13">
        <v>40000</v>
      </c>
      <c r="I22" s="9"/>
      <c r="J22" s="13"/>
      <c r="K22" s="9"/>
      <c r="L22" s="13"/>
      <c r="M22" s="39">
        <f t="shared" si="0"/>
        <v>3</v>
      </c>
      <c r="N22" s="40">
        <f t="shared" si="1"/>
        <v>55659.49</v>
      </c>
      <c r="O22" s="9">
        <v>788</v>
      </c>
      <c r="P22" s="13">
        <v>387573.15</v>
      </c>
      <c r="Q22" s="9">
        <v>1784</v>
      </c>
      <c r="R22" s="13">
        <v>8485433.5299999993</v>
      </c>
      <c r="S22" s="9">
        <v>2710</v>
      </c>
      <c r="T22" s="13">
        <v>114031536.34999999</v>
      </c>
      <c r="U22" s="9">
        <v>1600</v>
      </c>
      <c r="V22" s="13">
        <v>541213617.55999994</v>
      </c>
      <c r="W22" s="9">
        <v>173</v>
      </c>
      <c r="X22" s="13">
        <v>316357935.12</v>
      </c>
      <c r="Y22" s="9">
        <v>5</v>
      </c>
      <c r="Z22" s="13">
        <v>28123496.449999999</v>
      </c>
      <c r="AA22" s="39">
        <f t="shared" si="2"/>
        <v>7060</v>
      </c>
      <c r="AB22" s="40">
        <f t="shared" si="3"/>
        <v>1008599592.1599998</v>
      </c>
      <c r="AC22" s="9">
        <v>9070</v>
      </c>
      <c r="AD22" s="9">
        <v>3883379813</v>
      </c>
      <c r="AE22" s="9">
        <v>8912</v>
      </c>
      <c r="AF22" s="9">
        <v>24589404681</v>
      </c>
      <c r="AG22" s="9">
        <v>3208</v>
      </c>
      <c r="AH22" s="9">
        <v>25096227544</v>
      </c>
      <c r="AI22" s="9">
        <v>6420</v>
      </c>
      <c r="AJ22" s="9">
        <v>244448836089</v>
      </c>
      <c r="AK22" s="9">
        <v>3405</v>
      </c>
      <c r="AL22" s="9">
        <v>1173654601914</v>
      </c>
      <c r="AM22" s="9">
        <v>865</v>
      </c>
      <c r="AN22" s="9">
        <v>3543021115025</v>
      </c>
      <c r="AO22" s="39">
        <f t="shared" si="7"/>
        <v>31880</v>
      </c>
      <c r="AP22" s="39">
        <f t="shared" si="6"/>
        <v>5014693565066</v>
      </c>
      <c r="AQ22" s="168">
        <v>101</v>
      </c>
      <c r="AR22" s="168">
        <v>38881157</v>
      </c>
      <c r="AS22" s="168">
        <v>94</v>
      </c>
      <c r="AT22" s="168">
        <v>253062517</v>
      </c>
      <c r="AU22" s="9">
        <v>29</v>
      </c>
      <c r="AV22" s="168">
        <v>219422997</v>
      </c>
      <c r="AW22" s="9">
        <v>34</v>
      </c>
      <c r="AX22" s="168">
        <v>922740686</v>
      </c>
      <c r="AY22" s="9">
        <v>19</v>
      </c>
      <c r="AZ22" s="168">
        <v>2999094065</v>
      </c>
      <c r="BA22" s="196">
        <f t="shared" si="4"/>
        <v>277</v>
      </c>
      <c r="BB22" s="186">
        <f t="shared" si="5"/>
        <v>4433201422</v>
      </c>
      <c r="BC22" s="9"/>
      <c r="BD22" s="13"/>
      <c r="BE22" s="9"/>
      <c r="BF22" s="13"/>
      <c r="BG22" s="9"/>
      <c r="BH22" s="13"/>
      <c r="BI22" s="9"/>
      <c r="BJ22" s="13"/>
      <c r="BK22" s="9"/>
      <c r="BL22" s="13"/>
      <c r="BM22" s="13"/>
      <c r="BN22" s="13"/>
      <c r="BO22" s="13"/>
      <c r="BP22" s="13"/>
      <c r="BQ22" s="13"/>
      <c r="BR22" s="13"/>
      <c r="BS22" s="13"/>
      <c r="BT22" s="13"/>
      <c r="BU22" s="13"/>
      <c r="BV22" s="13"/>
      <c r="BW22" s="119"/>
      <c r="BX22" s="120"/>
    </row>
    <row r="23" spans="2:76" ht="15" customHeight="1" x14ac:dyDescent="0.3">
      <c r="B23" s="8" t="s">
        <v>21</v>
      </c>
      <c r="C23" s="9"/>
      <c r="D23" s="13"/>
      <c r="E23" s="9">
        <v>1</v>
      </c>
      <c r="F23" s="13">
        <v>5544.35</v>
      </c>
      <c r="G23" s="9"/>
      <c r="H23" s="13"/>
      <c r="I23" s="9"/>
      <c r="J23" s="13"/>
      <c r="K23" s="9"/>
      <c r="L23" s="13"/>
      <c r="M23" s="39">
        <f t="shared" si="0"/>
        <v>1</v>
      </c>
      <c r="N23" s="40">
        <f t="shared" si="1"/>
        <v>5544.35</v>
      </c>
      <c r="O23" s="9">
        <v>718</v>
      </c>
      <c r="P23" s="13">
        <v>365354.4</v>
      </c>
      <c r="Q23" s="9">
        <v>1889</v>
      </c>
      <c r="R23" s="13">
        <v>9152034.1299999896</v>
      </c>
      <c r="S23" s="9">
        <v>2627</v>
      </c>
      <c r="T23" s="13">
        <v>110691039.73</v>
      </c>
      <c r="U23" s="9">
        <v>1630</v>
      </c>
      <c r="V23" s="13">
        <v>552093820.57000005</v>
      </c>
      <c r="W23" s="9">
        <v>164</v>
      </c>
      <c r="X23" s="13">
        <v>319961120.25999999</v>
      </c>
      <c r="Y23" s="9">
        <v>2</v>
      </c>
      <c r="Z23" s="13">
        <v>17000000</v>
      </c>
      <c r="AA23" s="39">
        <f t="shared" si="2"/>
        <v>7030</v>
      </c>
      <c r="AB23" s="40">
        <f t="shared" si="3"/>
        <v>1009263369.09</v>
      </c>
      <c r="AC23" s="9">
        <v>9289</v>
      </c>
      <c r="AD23" s="9">
        <v>4033418953</v>
      </c>
      <c r="AE23" s="9">
        <v>9266</v>
      </c>
      <c r="AF23" s="9">
        <v>25974200196</v>
      </c>
      <c r="AG23" s="9">
        <v>3265</v>
      </c>
      <c r="AH23" s="9">
        <v>25577465647</v>
      </c>
      <c r="AI23" s="9">
        <v>6359</v>
      </c>
      <c r="AJ23" s="9">
        <v>238096301283</v>
      </c>
      <c r="AK23" s="9">
        <v>3426</v>
      </c>
      <c r="AL23" s="9">
        <v>1158235573922</v>
      </c>
      <c r="AM23" s="9">
        <v>819</v>
      </c>
      <c r="AN23" s="9">
        <v>3359484444284</v>
      </c>
      <c r="AO23" s="39">
        <f t="shared" si="7"/>
        <v>32424</v>
      </c>
      <c r="AP23" s="39">
        <f t="shared" si="6"/>
        <v>4811401404285</v>
      </c>
      <c r="AQ23" s="168">
        <v>91</v>
      </c>
      <c r="AR23" s="168">
        <v>37692780</v>
      </c>
      <c r="AS23" s="168">
        <v>101</v>
      </c>
      <c r="AT23" s="168">
        <v>269799170</v>
      </c>
      <c r="AU23" s="9">
        <v>33</v>
      </c>
      <c r="AV23" s="168">
        <v>263772228</v>
      </c>
      <c r="AW23" s="9">
        <v>70</v>
      </c>
      <c r="AX23" s="168">
        <v>2386220257</v>
      </c>
      <c r="AY23" s="9">
        <v>19</v>
      </c>
      <c r="AZ23" s="168">
        <v>3718675972</v>
      </c>
      <c r="BA23" s="196">
        <f t="shared" si="4"/>
        <v>314</v>
      </c>
      <c r="BB23" s="186">
        <f t="shared" si="5"/>
        <v>6676160407</v>
      </c>
      <c r="BC23" s="9"/>
      <c r="BD23" s="13"/>
      <c r="BE23" s="9"/>
      <c r="BF23" s="13"/>
      <c r="BG23" s="9"/>
      <c r="BH23" s="13"/>
      <c r="BI23" s="9"/>
      <c r="BJ23" s="13"/>
      <c r="BK23" s="9"/>
      <c r="BL23" s="13"/>
      <c r="BM23" s="13"/>
      <c r="BN23" s="13"/>
      <c r="BO23" s="13"/>
      <c r="BP23" s="13"/>
      <c r="BQ23" s="13"/>
      <c r="BR23" s="13"/>
      <c r="BS23" s="13"/>
      <c r="BT23" s="13"/>
      <c r="BU23" s="13"/>
      <c r="BV23" s="13"/>
      <c r="BW23" s="119"/>
      <c r="BX23" s="120"/>
    </row>
    <row r="24" spans="2:76" ht="15" customHeight="1" x14ac:dyDescent="0.3">
      <c r="B24" s="8" t="s">
        <v>22</v>
      </c>
      <c r="C24" s="9"/>
      <c r="D24" s="13"/>
      <c r="E24" s="9">
        <v>1</v>
      </c>
      <c r="F24" s="13">
        <v>10000</v>
      </c>
      <c r="G24" s="9">
        <v>3</v>
      </c>
      <c r="H24" s="13">
        <v>200000</v>
      </c>
      <c r="I24" s="9"/>
      <c r="J24" s="13"/>
      <c r="K24" s="9"/>
      <c r="L24" s="13"/>
      <c r="M24" s="39">
        <f t="shared" si="0"/>
        <v>4</v>
      </c>
      <c r="N24" s="40">
        <f t="shared" si="1"/>
        <v>210000</v>
      </c>
      <c r="O24" s="9">
        <v>859</v>
      </c>
      <c r="P24" s="13">
        <v>453362.85</v>
      </c>
      <c r="Q24" s="9">
        <v>2072</v>
      </c>
      <c r="R24" s="13">
        <v>9992892.1899999995</v>
      </c>
      <c r="S24" s="9">
        <v>3079</v>
      </c>
      <c r="T24" s="13">
        <v>130808262.37</v>
      </c>
      <c r="U24" s="9">
        <v>1796</v>
      </c>
      <c r="V24" s="13">
        <v>596538036.44000101</v>
      </c>
      <c r="W24" s="9">
        <v>168</v>
      </c>
      <c r="X24" s="13">
        <v>306967668.88999999</v>
      </c>
      <c r="Y24" s="9">
        <v>3</v>
      </c>
      <c r="Z24" s="13">
        <v>27086671.440000001</v>
      </c>
      <c r="AA24" s="39">
        <f t="shared" si="2"/>
        <v>7977</v>
      </c>
      <c r="AB24" s="40">
        <f t="shared" si="3"/>
        <v>1071846894.180001</v>
      </c>
      <c r="AC24" s="9">
        <v>11003</v>
      </c>
      <c r="AD24" s="9">
        <v>4747021378</v>
      </c>
      <c r="AE24" s="9">
        <v>10943</v>
      </c>
      <c r="AF24" s="9">
        <v>30280978226</v>
      </c>
      <c r="AG24" s="9">
        <v>3873</v>
      </c>
      <c r="AH24" s="9">
        <v>30498708695</v>
      </c>
      <c r="AI24" s="9">
        <v>7777</v>
      </c>
      <c r="AJ24" s="9">
        <v>287190821580</v>
      </c>
      <c r="AK24" s="9">
        <v>4051</v>
      </c>
      <c r="AL24" s="9">
        <v>1353549506120</v>
      </c>
      <c r="AM24" s="9">
        <v>861</v>
      </c>
      <c r="AN24" s="9">
        <v>3915932129137</v>
      </c>
      <c r="AO24" s="39">
        <f t="shared" si="7"/>
        <v>38508</v>
      </c>
      <c r="AP24" s="39">
        <f t="shared" si="6"/>
        <v>5622199165136</v>
      </c>
      <c r="AQ24" s="168">
        <v>86</v>
      </c>
      <c r="AR24" s="168">
        <v>39889209</v>
      </c>
      <c r="AS24" s="168">
        <v>94</v>
      </c>
      <c r="AT24" s="168">
        <v>230015764</v>
      </c>
      <c r="AU24" s="9">
        <v>36</v>
      </c>
      <c r="AV24" s="168">
        <v>270693229</v>
      </c>
      <c r="AW24" s="9">
        <v>61</v>
      </c>
      <c r="AX24" s="168">
        <v>2268110610</v>
      </c>
      <c r="AY24" s="9">
        <v>15</v>
      </c>
      <c r="AZ24" s="168">
        <v>4222812821</v>
      </c>
      <c r="BA24" s="196">
        <f t="shared" si="4"/>
        <v>292</v>
      </c>
      <c r="BB24" s="186">
        <f t="shared" si="5"/>
        <v>7031521633</v>
      </c>
      <c r="BC24" s="9"/>
      <c r="BD24" s="13"/>
      <c r="BE24" s="9"/>
      <c r="BF24" s="13"/>
      <c r="BG24" s="9"/>
      <c r="BH24" s="13"/>
      <c r="BI24" s="9"/>
      <c r="BJ24" s="13"/>
      <c r="BK24" s="9"/>
      <c r="BL24" s="13"/>
      <c r="BM24" s="13"/>
      <c r="BN24" s="13"/>
      <c r="BO24" s="13"/>
      <c r="BP24" s="13"/>
      <c r="BQ24" s="13"/>
      <c r="BR24" s="13"/>
      <c r="BS24" s="13"/>
      <c r="BT24" s="13"/>
      <c r="BU24" s="13"/>
      <c r="BV24" s="13"/>
      <c r="BW24" s="119"/>
      <c r="BX24" s="120"/>
    </row>
    <row r="25" spans="2:76" ht="15" customHeight="1" x14ac:dyDescent="0.3">
      <c r="B25" s="8" t="s">
        <v>23</v>
      </c>
      <c r="C25" s="9"/>
      <c r="D25" s="13"/>
      <c r="E25" s="9">
        <v>2</v>
      </c>
      <c r="F25" s="13">
        <v>11124</v>
      </c>
      <c r="G25" s="9">
        <v>2</v>
      </c>
      <c r="H25" s="13">
        <v>80000</v>
      </c>
      <c r="I25" s="9">
        <v>2</v>
      </c>
      <c r="J25" s="13">
        <v>270000</v>
      </c>
      <c r="K25" s="9"/>
      <c r="L25" s="13"/>
      <c r="M25" s="39">
        <f t="shared" si="0"/>
        <v>6</v>
      </c>
      <c r="N25" s="40">
        <f t="shared" si="1"/>
        <v>361124</v>
      </c>
      <c r="O25" s="9">
        <v>1002</v>
      </c>
      <c r="P25" s="13">
        <v>503981.37</v>
      </c>
      <c r="Q25" s="9">
        <v>2188</v>
      </c>
      <c r="R25" s="13">
        <v>10221926.34</v>
      </c>
      <c r="S25" s="9">
        <v>2812</v>
      </c>
      <c r="T25" s="13">
        <v>119081623.95</v>
      </c>
      <c r="U25" s="9">
        <v>1616</v>
      </c>
      <c r="V25" s="13">
        <v>517213038.83999902</v>
      </c>
      <c r="W25" s="9">
        <v>139</v>
      </c>
      <c r="X25" s="13">
        <v>248062588.05000001</v>
      </c>
      <c r="Y25" s="9">
        <v>3</v>
      </c>
      <c r="Z25" s="13">
        <v>32980000</v>
      </c>
      <c r="AA25" s="39">
        <f t="shared" si="2"/>
        <v>7760</v>
      </c>
      <c r="AB25" s="40">
        <f t="shared" si="3"/>
        <v>928063158.54999912</v>
      </c>
      <c r="AC25" s="9">
        <v>12329</v>
      </c>
      <c r="AD25" s="9">
        <v>5338809034</v>
      </c>
      <c r="AE25" s="9">
        <v>12005</v>
      </c>
      <c r="AF25" s="9">
        <v>33334855327</v>
      </c>
      <c r="AG25" s="9">
        <v>4223</v>
      </c>
      <c r="AH25" s="9">
        <v>32994279774</v>
      </c>
      <c r="AI25" s="9">
        <v>7967</v>
      </c>
      <c r="AJ25" s="9">
        <v>300224504821</v>
      </c>
      <c r="AK25" s="9">
        <v>4121</v>
      </c>
      <c r="AL25" s="9">
        <v>1415699593414</v>
      </c>
      <c r="AM25" s="9">
        <v>832</v>
      </c>
      <c r="AN25" s="9">
        <v>3462258774361</v>
      </c>
      <c r="AO25" s="39">
        <f t="shared" si="7"/>
        <v>41477</v>
      </c>
      <c r="AP25" s="39">
        <f t="shared" si="6"/>
        <v>5249850816731</v>
      </c>
      <c r="AQ25" s="168">
        <v>80</v>
      </c>
      <c r="AR25" s="168">
        <v>37786776</v>
      </c>
      <c r="AS25" s="168">
        <v>96</v>
      </c>
      <c r="AT25" s="168">
        <v>243528397</v>
      </c>
      <c r="AU25" s="9">
        <v>42</v>
      </c>
      <c r="AV25" s="168">
        <v>324347679</v>
      </c>
      <c r="AW25" s="9">
        <v>72</v>
      </c>
      <c r="AX25" s="168">
        <v>2959334062</v>
      </c>
      <c r="AY25" s="9">
        <v>23</v>
      </c>
      <c r="AZ25" s="168">
        <v>5123473476</v>
      </c>
      <c r="BA25" s="196">
        <f t="shared" si="4"/>
        <v>313</v>
      </c>
      <c r="BB25" s="186">
        <f t="shared" si="5"/>
        <v>8688470390</v>
      </c>
      <c r="BC25" s="9"/>
      <c r="BD25" s="13"/>
      <c r="BE25" s="9"/>
      <c r="BF25" s="13"/>
      <c r="BG25" s="9"/>
      <c r="BH25" s="13"/>
      <c r="BI25" s="9"/>
      <c r="BJ25" s="13"/>
      <c r="BK25" s="9"/>
      <c r="BL25" s="13"/>
      <c r="BM25" s="13"/>
      <c r="BN25" s="13"/>
      <c r="BO25" s="13"/>
      <c r="BP25" s="13"/>
      <c r="BQ25" s="13"/>
      <c r="BR25" s="13"/>
      <c r="BS25" s="13"/>
      <c r="BT25" s="13"/>
      <c r="BU25" s="13"/>
      <c r="BV25" s="13"/>
      <c r="BW25" s="119"/>
      <c r="BX25" s="120"/>
    </row>
    <row r="26" spans="2:76" ht="15" customHeight="1" x14ac:dyDescent="0.3">
      <c r="B26" s="8" t="s">
        <v>24</v>
      </c>
      <c r="C26" s="9"/>
      <c r="D26" s="13"/>
      <c r="E26" s="9">
        <v>3</v>
      </c>
      <c r="F26" s="13">
        <v>15000</v>
      </c>
      <c r="G26" s="9">
        <v>4</v>
      </c>
      <c r="H26" s="13">
        <v>92996.39</v>
      </c>
      <c r="I26" s="9"/>
      <c r="J26" s="13"/>
      <c r="K26" s="9"/>
      <c r="L26" s="13"/>
      <c r="M26" s="39">
        <f t="shared" si="0"/>
        <v>7</v>
      </c>
      <c r="N26" s="40">
        <f t="shared" si="1"/>
        <v>107996.39</v>
      </c>
      <c r="O26" s="9">
        <v>1004</v>
      </c>
      <c r="P26" s="13">
        <v>506516.28</v>
      </c>
      <c r="Q26" s="9">
        <v>2136</v>
      </c>
      <c r="R26" s="13">
        <v>9863858.8600000106</v>
      </c>
      <c r="S26" s="9">
        <v>2831</v>
      </c>
      <c r="T26" s="13">
        <v>117981344.56999999</v>
      </c>
      <c r="U26" s="9">
        <v>1366</v>
      </c>
      <c r="V26" s="13">
        <v>450860596.38</v>
      </c>
      <c r="W26" s="9">
        <v>130</v>
      </c>
      <c r="X26" s="13">
        <v>259143704.63</v>
      </c>
      <c r="Y26" s="9">
        <v>3</v>
      </c>
      <c r="Z26" s="13">
        <v>20381642.370000001</v>
      </c>
      <c r="AA26" s="39">
        <f t="shared" si="2"/>
        <v>7470</v>
      </c>
      <c r="AB26" s="40">
        <f t="shared" si="3"/>
        <v>858737663.09000003</v>
      </c>
      <c r="AC26" s="9">
        <v>13078</v>
      </c>
      <c r="AD26" s="9">
        <v>5525025798</v>
      </c>
      <c r="AE26" s="9">
        <v>12505</v>
      </c>
      <c r="AF26" s="9">
        <v>34712063284</v>
      </c>
      <c r="AG26" s="9">
        <v>4230</v>
      </c>
      <c r="AH26" s="9">
        <v>33048583065</v>
      </c>
      <c r="AI26" s="9">
        <v>8464</v>
      </c>
      <c r="AJ26" s="9">
        <v>315699894568</v>
      </c>
      <c r="AK26" s="9">
        <v>4133</v>
      </c>
      <c r="AL26" s="9">
        <v>1381515375941</v>
      </c>
      <c r="AM26" s="9">
        <v>858</v>
      </c>
      <c r="AN26" s="9">
        <v>3867892261190</v>
      </c>
      <c r="AO26" s="39">
        <f t="shared" si="7"/>
        <v>43268</v>
      </c>
      <c r="AP26" s="39">
        <f t="shared" si="6"/>
        <v>5638393203846</v>
      </c>
      <c r="AQ26" s="168">
        <v>97</v>
      </c>
      <c r="AR26" s="168">
        <v>41199894</v>
      </c>
      <c r="AS26" s="168">
        <v>95</v>
      </c>
      <c r="AT26" s="168">
        <v>239600771</v>
      </c>
      <c r="AU26" s="9">
        <v>33</v>
      </c>
      <c r="AV26" s="168">
        <v>241329153</v>
      </c>
      <c r="AW26" s="9">
        <v>64</v>
      </c>
      <c r="AX26" s="168">
        <v>1937027333</v>
      </c>
      <c r="AY26" s="9">
        <v>16</v>
      </c>
      <c r="AZ26" s="168">
        <v>3808853969</v>
      </c>
      <c r="BA26" s="196">
        <f t="shared" si="4"/>
        <v>305</v>
      </c>
      <c r="BB26" s="186">
        <f t="shared" si="5"/>
        <v>6268011120</v>
      </c>
      <c r="BC26" s="9"/>
      <c r="BD26" s="13"/>
      <c r="BE26" s="9"/>
      <c r="BF26" s="13"/>
      <c r="BG26" s="9"/>
      <c r="BH26" s="13"/>
      <c r="BI26" s="9"/>
      <c r="BJ26" s="13"/>
      <c r="BK26" s="9"/>
      <c r="BL26" s="13"/>
      <c r="BM26" s="13"/>
      <c r="BN26" s="13"/>
      <c r="BO26" s="13"/>
      <c r="BP26" s="13"/>
      <c r="BQ26" s="13"/>
      <c r="BR26" s="13"/>
      <c r="BS26" s="13"/>
      <c r="BT26" s="13"/>
      <c r="BU26" s="13"/>
      <c r="BV26" s="13"/>
      <c r="BW26" s="119"/>
      <c r="BX26" s="120"/>
    </row>
    <row r="27" spans="2:76" ht="15" customHeight="1" x14ac:dyDescent="0.3">
      <c r="B27" s="8" t="s">
        <v>25</v>
      </c>
      <c r="C27" s="9"/>
      <c r="D27" s="13"/>
      <c r="E27" s="9">
        <v>2</v>
      </c>
      <c r="F27" s="13">
        <v>8197.7900000000009</v>
      </c>
      <c r="G27" s="9">
        <v>4</v>
      </c>
      <c r="H27" s="13">
        <v>160000</v>
      </c>
      <c r="I27" s="9"/>
      <c r="J27" s="13"/>
      <c r="K27" s="9"/>
      <c r="L27" s="13"/>
      <c r="M27" s="39">
        <f t="shared" si="0"/>
        <v>6</v>
      </c>
      <c r="N27" s="40">
        <f t="shared" si="1"/>
        <v>168197.79</v>
      </c>
      <c r="O27" s="9">
        <v>1125</v>
      </c>
      <c r="P27" s="13">
        <v>545589.96</v>
      </c>
      <c r="Q27" s="9">
        <v>2337</v>
      </c>
      <c r="R27" s="13">
        <v>11425280.289999999</v>
      </c>
      <c r="S27" s="9">
        <v>2946</v>
      </c>
      <c r="T27" s="13">
        <v>118976204.42</v>
      </c>
      <c r="U27" s="9">
        <v>1444</v>
      </c>
      <c r="V27" s="13">
        <v>456988128.36000001</v>
      </c>
      <c r="W27" s="9">
        <v>123</v>
      </c>
      <c r="X27" s="13">
        <v>232289029.22999999</v>
      </c>
      <c r="Y27" s="9">
        <v>6</v>
      </c>
      <c r="Z27" s="13">
        <v>46091645.789999999</v>
      </c>
      <c r="AA27" s="39">
        <f t="shared" si="2"/>
        <v>7981</v>
      </c>
      <c r="AB27" s="40">
        <f t="shared" si="3"/>
        <v>866315878.04999995</v>
      </c>
      <c r="AC27" s="9">
        <v>13917</v>
      </c>
      <c r="AD27" s="9">
        <v>6012840535</v>
      </c>
      <c r="AE27" s="9">
        <v>13357</v>
      </c>
      <c r="AF27" s="9">
        <v>37324371368</v>
      </c>
      <c r="AG27" s="9">
        <v>4495</v>
      </c>
      <c r="AH27" s="9">
        <v>35126829483</v>
      </c>
      <c r="AI27" s="9">
        <v>9077</v>
      </c>
      <c r="AJ27" s="9">
        <v>341058711713</v>
      </c>
      <c r="AK27" s="9">
        <v>4349</v>
      </c>
      <c r="AL27" s="9">
        <v>1482652900564</v>
      </c>
      <c r="AM27" s="9">
        <v>979</v>
      </c>
      <c r="AN27" s="9">
        <v>4602295541961</v>
      </c>
      <c r="AO27" s="39">
        <f t="shared" si="7"/>
        <v>46174</v>
      </c>
      <c r="AP27" s="39">
        <f t="shared" si="6"/>
        <v>6504471195624</v>
      </c>
      <c r="AQ27" s="168">
        <v>85</v>
      </c>
      <c r="AR27" s="168">
        <v>39995292</v>
      </c>
      <c r="AS27" s="168">
        <v>83</v>
      </c>
      <c r="AT27" s="168">
        <v>210583264</v>
      </c>
      <c r="AU27" s="9">
        <v>26</v>
      </c>
      <c r="AV27" s="168">
        <v>192040291</v>
      </c>
      <c r="AW27" s="9">
        <v>84</v>
      </c>
      <c r="AX27" s="168">
        <v>3212242204</v>
      </c>
      <c r="AY27" s="9">
        <v>24</v>
      </c>
      <c r="AZ27" s="168">
        <v>5381950297</v>
      </c>
      <c r="BA27" s="196">
        <f t="shared" si="4"/>
        <v>302</v>
      </c>
      <c r="BB27" s="186">
        <f t="shared" si="5"/>
        <v>9036811348</v>
      </c>
      <c r="BC27" s="9"/>
      <c r="BD27" s="13"/>
      <c r="BE27" s="9"/>
      <c r="BF27" s="13"/>
      <c r="BG27" s="9"/>
      <c r="BH27" s="13"/>
      <c r="BI27" s="9"/>
      <c r="BJ27" s="13"/>
      <c r="BK27" s="9"/>
      <c r="BL27" s="13"/>
      <c r="BM27" s="13"/>
      <c r="BN27" s="13"/>
      <c r="BO27" s="13"/>
      <c r="BP27" s="13"/>
      <c r="BQ27" s="13"/>
      <c r="BR27" s="13"/>
      <c r="BS27" s="13"/>
      <c r="BT27" s="13"/>
      <c r="BU27" s="13"/>
      <c r="BV27" s="13"/>
      <c r="BW27" s="119"/>
      <c r="BX27" s="120"/>
    </row>
    <row r="28" spans="2:76" ht="15" customHeight="1" x14ac:dyDescent="0.3">
      <c r="B28" s="8" t="s">
        <v>26</v>
      </c>
      <c r="C28" s="9">
        <v>2</v>
      </c>
      <c r="D28" s="13">
        <v>1258.3699999999999</v>
      </c>
      <c r="E28" s="9">
        <v>7</v>
      </c>
      <c r="F28" s="13">
        <v>30356.92</v>
      </c>
      <c r="G28" s="9">
        <v>2</v>
      </c>
      <c r="H28" s="13">
        <v>45000</v>
      </c>
      <c r="I28" s="9">
        <v>1</v>
      </c>
      <c r="J28" s="13">
        <v>160000</v>
      </c>
      <c r="K28" s="9"/>
      <c r="L28" s="13"/>
      <c r="M28" s="39">
        <f t="shared" si="0"/>
        <v>12</v>
      </c>
      <c r="N28" s="40">
        <f t="shared" si="1"/>
        <v>236615.28999999998</v>
      </c>
      <c r="O28" s="9">
        <v>1373</v>
      </c>
      <c r="P28" s="13">
        <v>659430.69999999995</v>
      </c>
      <c r="Q28" s="9">
        <v>2701</v>
      </c>
      <c r="R28" s="13">
        <v>11984839.1</v>
      </c>
      <c r="S28" s="9">
        <v>3144</v>
      </c>
      <c r="T28" s="13">
        <v>128414897.47</v>
      </c>
      <c r="U28" s="9">
        <v>1355</v>
      </c>
      <c r="V28" s="13">
        <v>420706669.20999998</v>
      </c>
      <c r="W28" s="9">
        <v>137</v>
      </c>
      <c r="X28" s="13">
        <v>283405771.23000002</v>
      </c>
      <c r="Y28" s="9">
        <v>6</v>
      </c>
      <c r="Z28" s="13">
        <v>48251958.909999996</v>
      </c>
      <c r="AA28" s="39">
        <f t="shared" si="2"/>
        <v>8716</v>
      </c>
      <c r="AB28" s="40">
        <f t="shared" si="3"/>
        <v>893423566.62</v>
      </c>
      <c r="AC28" s="9">
        <v>15702</v>
      </c>
      <c r="AD28" s="9">
        <v>6746997818</v>
      </c>
      <c r="AE28" s="9">
        <v>14820</v>
      </c>
      <c r="AF28" s="9">
        <v>41675610555</v>
      </c>
      <c r="AG28" s="9">
        <v>5009</v>
      </c>
      <c r="AH28" s="9">
        <v>39415097393</v>
      </c>
      <c r="AI28" s="9">
        <v>9881</v>
      </c>
      <c r="AJ28" s="9">
        <v>368240895589</v>
      </c>
      <c r="AK28" s="9">
        <v>4685</v>
      </c>
      <c r="AL28" s="9">
        <v>1565201984048</v>
      </c>
      <c r="AM28" s="9">
        <v>1057</v>
      </c>
      <c r="AN28" s="9">
        <v>4797953442131</v>
      </c>
      <c r="AO28" s="39">
        <f t="shared" si="7"/>
        <v>51154</v>
      </c>
      <c r="AP28" s="39">
        <f t="shared" si="6"/>
        <v>6819234027534</v>
      </c>
      <c r="AQ28" s="168">
        <v>121</v>
      </c>
      <c r="AR28" s="168">
        <v>51663441</v>
      </c>
      <c r="AS28" s="168">
        <v>90</v>
      </c>
      <c r="AT28" s="168">
        <v>239170850</v>
      </c>
      <c r="AU28" s="9">
        <v>44</v>
      </c>
      <c r="AV28" s="168">
        <v>326550647</v>
      </c>
      <c r="AW28" s="9">
        <v>60</v>
      </c>
      <c r="AX28" s="168">
        <v>2167457159</v>
      </c>
      <c r="AY28" s="9">
        <v>15</v>
      </c>
      <c r="AZ28" s="168">
        <v>3335009379</v>
      </c>
      <c r="BA28" s="196">
        <f t="shared" si="4"/>
        <v>330</v>
      </c>
      <c r="BB28" s="186">
        <f t="shared" si="5"/>
        <v>6119851476</v>
      </c>
      <c r="BC28" s="9"/>
      <c r="BD28" s="13"/>
      <c r="BE28" s="9"/>
      <c r="BF28" s="13"/>
      <c r="BG28" s="9"/>
      <c r="BH28" s="13"/>
      <c r="BI28" s="9"/>
      <c r="BJ28" s="13"/>
      <c r="BK28" s="9"/>
      <c r="BL28" s="13"/>
      <c r="BM28" s="13"/>
      <c r="BN28" s="13"/>
      <c r="BO28" s="13"/>
      <c r="BP28" s="13"/>
      <c r="BQ28" s="13"/>
      <c r="BR28" s="13"/>
      <c r="BS28" s="13"/>
      <c r="BT28" s="13"/>
      <c r="BU28" s="13"/>
      <c r="BV28" s="13"/>
      <c r="BW28" s="119"/>
      <c r="BX28" s="120"/>
    </row>
    <row r="29" spans="2:76" ht="15" customHeight="1" x14ac:dyDescent="0.3">
      <c r="B29" s="8" t="s">
        <v>27</v>
      </c>
      <c r="C29" s="9">
        <v>2</v>
      </c>
      <c r="D29" s="13">
        <v>1600.26</v>
      </c>
      <c r="E29" s="9">
        <v>5</v>
      </c>
      <c r="F29" s="13">
        <v>23706.06</v>
      </c>
      <c r="G29" s="9">
        <v>4</v>
      </c>
      <c r="H29" s="13">
        <v>140499.84</v>
      </c>
      <c r="I29" s="9"/>
      <c r="J29" s="13"/>
      <c r="K29" s="9"/>
      <c r="L29" s="13"/>
      <c r="M29" s="39">
        <f t="shared" si="0"/>
        <v>11</v>
      </c>
      <c r="N29" s="40">
        <f t="shared" si="1"/>
        <v>165806.16</v>
      </c>
      <c r="O29" s="9">
        <v>1458</v>
      </c>
      <c r="P29" s="13">
        <v>719107.51000000199</v>
      </c>
      <c r="Q29" s="9">
        <v>2740</v>
      </c>
      <c r="R29" s="13">
        <v>12344735.85</v>
      </c>
      <c r="S29" s="9">
        <v>2999</v>
      </c>
      <c r="T29" s="13">
        <v>121437435.86</v>
      </c>
      <c r="U29" s="9">
        <v>1269</v>
      </c>
      <c r="V29" s="13">
        <v>401805855.44</v>
      </c>
      <c r="W29" s="9">
        <v>139</v>
      </c>
      <c r="X29" s="13">
        <v>278939180.58999997</v>
      </c>
      <c r="Y29" s="9">
        <v>8</v>
      </c>
      <c r="Z29" s="13">
        <v>71027657.530000001</v>
      </c>
      <c r="AA29" s="39">
        <f t="shared" si="2"/>
        <v>8613</v>
      </c>
      <c r="AB29" s="40">
        <f t="shared" si="3"/>
        <v>886273972.77999997</v>
      </c>
      <c r="AC29" s="9">
        <v>16764</v>
      </c>
      <c r="AD29" s="9">
        <v>7055881194</v>
      </c>
      <c r="AE29" s="9">
        <v>15901</v>
      </c>
      <c r="AF29" s="9">
        <v>44965554861</v>
      </c>
      <c r="AG29" s="9">
        <v>5271</v>
      </c>
      <c r="AH29" s="9">
        <v>41095470321</v>
      </c>
      <c r="AI29" s="9">
        <v>9750</v>
      </c>
      <c r="AJ29" s="9">
        <v>364850936515</v>
      </c>
      <c r="AK29" s="9">
        <v>4483</v>
      </c>
      <c r="AL29" s="9">
        <v>1497847793777</v>
      </c>
      <c r="AM29" s="9">
        <v>1005</v>
      </c>
      <c r="AN29" s="9">
        <v>4704853473619</v>
      </c>
      <c r="AO29" s="39">
        <f t="shared" si="7"/>
        <v>53174</v>
      </c>
      <c r="AP29" s="39">
        <f t="shared" si="6"/>
        <v>6660669110287</v>
      </c>
      <c r="AQ29" s="168">
        <v>438</v>
      </c>
      <c r="AR29" s="168">
        <v>200369432</v>
      </c>
      <c r="AS29" s="168">
        <v>382</v>
      </c>
      <c r="AT29" s="168">
        <v>916967816</v>
      </c>
      <c r="AU29" s="9">
        <v>79</v>
      </c>
      <c r="AV29" s="168">
        <v>614762757</v>
      </c>
      <c r="AW29" s="9">
        <v>99</v>
      </c>
      <c r="AX29" s="168">
        <v>3478231590</v>
      </c>
      <c r="AY29" s="9">
        <v>21</v>
      </c>
      <c r="AZ29" s="168">
        <v>5444037197</v>
      </c>
      <c r="BA29" s="196">
        <f t="shared" si="4"/>
        <v>1019</v>
      </c>
      <c r="BB29" s="186">
        <f t="shared" si="5"/>
        <v>10654368792</v>
      </c>
      <c r="BC29" s="9"/>
      <c r="BD29" s="13"/>
      <c r="BE29" s="9"/>
      <c r="BF29" s="13"/>
      <c r="BG29" s="9"/>
      <c r="BH29" s="13"/>
      <c r="BI29" s="9"/>
      <c r="BJ29" s="13"/>
      <c r="BK29" s="9"/>
      <c r="BL29" s="13"/>
      <c r="BM29" s="13"/>
      <c r="BN29" s="13"/>
      <c r="BO29" s="13"/>
      <c r="BP29" s="13"/>
      <c r="BQ29" s="13"/>
      <c r="BR29" s="13"/>
      <c r="BS29" s="13"/>
      <c r="BT29" s="13"/>
      <c r="BU29" s="13"/>
      <c r="BV29" s="13"/>
      <c r="BW29" s="119"/>
      <c r="BX29" s="120"/>
    </row>
    <row r="30" spans="2:76" ht="15" customHeight="1" x14ac:dyDescent="0.3">
      <c r="B30" s="8" t="s">
        <v>28</v>
      </c>
      <c r="C30" s="9">
        <v>5</v>
      </c>
      <c r="D30" s="13">
        <v>1199.0999999999999</v>
      </c>
      <c r="E30" s="9">
        <v>1</v>
      </c>
      <c r="F30" s="13">
        <v>10000</v>
      </c>
      <c r="G30" s="9">
        <v>1</v>
      </c>
      <c r="H30" s="13">
        <v>17669.310000000001</v>
      </c>
      <c r="I30" s="9"/>
      <c r="J30" s="13"/>
      <c r="K30" s="9"/>
      <c r="L30" s="13"/>
      <c r="M30" s="39">
        <f t="shared" si="0"/>
        <v>7</v>
      </c>
      <c r="N30" s="40">
        <f t="shared" si="1"/>
        <v>28868.41</v>
      </c>
      <c r="O30" s="9">
        <v>1497</v>
      </c>
      <c r="P30" s="13">
        <v>726982.32</v>
      </c>
      <c r="Q30" s="9">
        <v>2931</v>
      </c>
      <c r="R30" s="13">
        <v>13092006.16</v>
      </c>
      <c r="S30" s="9">
        <v>3080</v>
      </c>
      <c r="T30" s="13">
        <v>123416640.12</v>
      </c>
      <c r="U30" s="9">
        <v>1323</v>
      </c>
      <c r="V30" s="13">
        <v>442260701.60000002</v>
      </c>
      <c r="W30" s="9">
        <v>111</v>
      </c>
      <c r="X30" s="13">
        <v>208197824.38</v>
      </c>
      <c r="Y30" s="9">
        <v>19</v>
      </c>
      <c r="Z30" s="13">
        <v>180078025.05000001</v>
      </c>
      <c r="AA30" s="39">
        <f t="shared" si="2"/>
        <v>8961</v>
      </c>
      <c r="AB30" s="40">
        <f t="shared" si="3"/>
        <v>967772179.63</v>
      </c>
      <c r="AC30" s="9">
        <v>19016</v>
      </c>
      <c r="AD30" s="9">
        <v>8114795281</v>
      </c>
      <c r="AE30" s="9">
        <v>18764</v>
      </c>
      <c r="AF30" s="9">
        <v>52952887832</v>
      </c>
      <c r="AG30" s="9">
        <v>5937</v>
      </c>
      <c r="AH30" s="9">
        <v>46278272503</v>
      </c>
      <c r="AI30" s="9">
        <v>11028</v>
      </c>
      <c r="AJ30" s="9">
        <v>407495269091</v>
      </c>
      <c r="AK30" s="9">
        <v>4946</v>
      </c>
      <c r="AL30" s="9">
        <v>1671663935433</v>
      </c>
      <c r="AM30" s="9">
        <v>1074</v>
      </c>
      <c r="AN30" s="9">
        <v>4415617141499</v>
      </c>
      <c r="AO30" s="39">
        <f t="shared" si="7"/>
        <v>60765</v>
      </c>
      <c r="AP30" s="39">
        <f t="shared" si="6"/>
        <v>6602122301639</v>
      </c>
      <c r="AQ30" s="168">
        <v>466</v>
      </c>
      <c r="AR30" s="168">
        <v>208336947</v>
      </c>
      <c r="AS30" s="168">
        <v>358</v>
      </c>
      <c r="AT30" s="168">
        <v>831343438</v>
      </c>
      <c r="AU30" s="9">
        <v>97</v>
      </c>
      <c r="AV30" s="168">
        <v>715397152</v>
      </c>
      <c r="AW30" s="9">
        <v>114</v>
      </c>
      <c r="AX30" s="168">
        <v>3760480961</v>
      </c>
      <c r="AY30" s="9">
        <v>23</v>
      </c>
      <c r="AZ30" s="168">
        <v>5216816259</v>
      </c>
      <c r="BA30" s="196">
        <f t="shared" si="4"/>
        <v>1058</v>
      </c>
      <c r="BB30" s="186">
        <f t="shared" si="5"/>
        <v>10732374757</v>
      </c>
      <c r="BC30" s="9"/>
      <c r="BD30" s="13"/>
      <c r="BE30" s="9"/>
      <c r="BF30" s="13"/>
      <c r="BG30" s="9"/>
      <c r="BH30" s="13"/>
      <c r="BI30" s="9"/>
      <c r="BJ30" s="13"/>
      <c r="BK30" s="9"/>
      <c r="BL30" s="13"/>
      <c r="BM30" s="13"/>
      <c r="BN30" s="13"/>
      <c r="BO30" s="13"/>
      <c r="BP30" s="13"/>
      <c r="BQ30" s="13"/>
      <c r="BR30" s="13"/>
      <c r="BS30" s="13"/>
      <c r="BT30" s="13"/>
      <c r="BU30" s="13"/>
      <c r="BV30" s="13"/>
      <c r="BW30" s="119"/>
      <c r="BX30" s="120"/>
    </row>
    <row r="31" spans="2:76" ht="15" customHeight="1" x14ac:dyDescent="0.3">
      <c r="B31" s="8" t="s">
        <v>29</v>
      </c>
      <c r="C31" s="9">
        <v>2</v>
      </c>
      <c r="D31" s="13">
        <v>1010.26</v>
      </c>
      <c r="E31" s="9">
        <v>1</v>
      </c>
      <c r="F31" s="13">
        <v>7989.7</v>
      </c>
      <c r="G31" s="9"/>
      <c r="H31" s="13"/>
      <c r="I31" s="9">
        <v>2</v>
      </c>
      <c r="J31" s="13">
        <v>696056.52</v>
      </c>
      <c r="K31" s="9"/>
      <c r="L31" s="13"/>
      <c r="M31" s="39">
        <f t="shared" si="0"/>
        <v>5</v>
      </c>
      <c r="N31" s="40">
        <f t="shared" si="1"/>
        <v>705056.48</v>
      </c>
      <c r="O31" s="9">
        <v>1481</v>
      </c>
      <c r="P31" s="13">
        <v>725365.66</v>
      </c>
      <c r="Q31" s="9">
        <v>2651</v>
      </c>
      <c r="R31" s="13">
        <v>11787895.140000001</v>
      </c>
      <c r="S31" s="9">
        <v>2596</v>
      </c>
      <c r="T31" s="13">
        <v>104072284.36</v>
      </c>
      <c r="U31" s="9">
        <v>1121</v>
      </c>
      <c r="V31" s="13">
        <v>349258479.06</v>
      </c>
      <c r="W31" s="9">
        <v>98</v>
      </c>
      <c r="X31" s="13">
        <v>183665450.13</v>
      </c>
      <c r="Y31" s="9">
        <v>2</v>
      </c>
      <c r="Z31" s="13">
        <v>15000000</v>
      </c>
      <c r="AA31" s="39">
        <f t="shared" si="2"/>
        <v>7949</v>
      </c>
      <c r="AB31" s="40">
        <f t="shared" si="3"/>
        <v>664509474.35000002</v>
      </c>
      <c r="AC31" s="9">
        <v>16165</v>
      </c>
      <c r="AD31" s="9">
        <v>6961840394</v>
      </c>
      <c r="AE31" s="9">
        <v>16069</v>
      </c>
      <c r="AF31" s="9">
        <v>45211564772</v>
      </c>
      <c r="AG31" s="9">
        <v>5056</v>
      </c>
      <c r="AH31" s="9">
        <v>39474706450</v>
      </c>
      <c r="AI31" s="9">
        <v>9525</v>
      </c>
      <c r="AJ31" s="9">
        <v>350546110635</v>
      </c>
      <c r="AK31" s="9">
        <v>4148</v>
      </c>
      <c r="AL31" s="9">
        <v>1382115132685</v>
      </c>
      <c r="AM31" s="9">
        <v>892</v>
      </c>
      <c r="AN31" s="9">
        <v>3669701282183</v>
      </c>
      <c r="AO31" s="39">
        <f t="shared" si="7"/>
        <v>51855</v>
      </c>
      <c r="AP31" s="39">
        <f t="shared" si="6"/>
        <v>5494010637119</v>
      </c>
      <c r="AQ31" s="168">
        <v>398</v>
      </c>
      <c r="AR31" s="168">
        <v>189634398</v>
      </c>
      <c r="AS31" s="168">
        <v>398</v>
      </c>
      <c r="AT31" s="168">
        <v>903469588</v>
      </c>
      <c r="AU31" s="9">
        <v>105</v>
      </c>
      <c r="AV31" s="168">
        <v>767934710</v>
      </c>
      <c r="AW31" s="9">
        <v>205</v>
      </c>
      <c r="AX31" s="168">
        <v>7043360340</v>
      </c>
      <c r="AY31" s="9">
        <v>49</v>
      </c>
      <c r="AZ31" s="168">
        <v>9788007910</v>
      </c>
      <c r="BA31" s="196">
        <f t="shared" si="4"/>
        <v>1155</v>
      </c>
      <c r="BB31" s="186">
        <f t="shared" si="5"/>
        <v>18692406946</v>
      </c>
      <c r="BC31" s="9"/>
      <c r="BD31" s="13"/>
      <c r="BE31" s="9"/>
      <c r="BF31" s="13"/>
      <c r="BG31" s="9"/>
      <c r="BH31" s="13"/>
      <c r="BI31" s="9"/>
      <c r="BJ31" s="13"/>
      <c r="BK31" s="9"/>
      <c r="BL31" s="13"/>
      <c r="BM31" s="13"/>
      <c r="BN31" s="13"/>
      <c r="BO31" s="13"/>
      <c r="BP31" s="13"/>
      <c r="BQ31" s="13"/>
      <c r="BR31" s="13"/>
      <c r="BS31" s="13"/>
      <c r="BT31" s="13"/>
      <c r="BU31" s="13"/>
      <c r="BV31" s="13"/>
      <c r="BW31" s="119"/>
      <c r="BX31" s="120"/>
    </row>
    <row r="32" spans="2:76" ht="15" customHeight="1" x14ac:dyDescent="0.3">
      <c r="B32" s="8" t="s">
        <v>30</v>
      </c>
      <c r="C32" s="9">
        <v>2</v>
      </c>
      <c r="D32" s="13">
        <v>1464.34</v>
      </c>
      <c r="E32" s="9">
        <v>2</v>
      </c>
      <c r="F32" s="13">
        <v>7960.33</v>
      </c>
      <c r="G32" s="9">
        <v>2</v>
      </c>
      <c r="H32" s="13">
        <v>90000</v>
      </c>
      <c r="I32" s="9">
        <v>4</v>
      </c>
      <c r="J32" s="13">
        <v>478528.25</v>
      </c>
      <c r="K32" s="9"/>
      <c r="L32" s="13"/>
      <c r="M32" s="39">
        <f t="shared" si="0"/>
        <v>10</v>
      </c>
      <c r="N32" s="40">
        <f t="shared" si="1"/>
        <v>577952.91999999993</v>
      </c>
      <c r="O32" s="9">
        <v>1509</v>
      </c>
      <c r="P32" s="13">
        <v>759405.65</v>
      </c>
      <c r="Q32" s="9">
        <v>3059</v>
      </c>
      <c r="R32" s="13">
        <v>13828067.289999999</v>
      </c>
      <c r="S32" s="9">
        <v>3232</v>
      </c>
      <c r="T32" s="13">
        <v>130269730.78</v>
      </c>
      <c r="U32" s="9">
        <v>1439</v>
      </c>
      <c r="V32" s="13">
        <v>445230781.22000003</v>
      </c>
      <c r="W32" s="9">
        <v>126</v>
      </c>
      <c r="X32" s="13">
        <v>234062183.28</v>
      </c>
      <c r="Y32" s="9">
        <v>3</v>
      </c>
      <c r="Z32" s="13">
        <v>20145000</v>
      </c>
      <c r="AA32" s="39">
        <f t="shared" si="2"/>
        <v>9368</v>
      </c>
      <c r="AB32" s="40">
        <f t="shared" si="3"/>
        <v>844295168.21999991</v>
      </c>
      <c r="AC32" s="9">
        <v>18075</v>
      </c>
      <c r="AD32" s="9">
        <v>7693358989</v>
      </c>
      <c r="AE32" s="9">
        <v>17217</v>
      </c>
      <c r="AF32" s="9">
        <v>48306699544</v>
      </c>
      <c r="AG32" s="9">
        <v>5369</v>
      </c>
      <c r="AH32" s="9">
        <v>41957083867</v>
      </c>
      <c r="AI32" s="9">
        <v>10099</v>
      </c>
      <c r="AJ32" s="9">
        <v>372715744433</v>
      </c>
      <c r="AK32" s="9">
        <v>4389</v>
      </c>
      <c r="AL32" s="9">
        <v>1432645976751</v>
      </c>
      <c r="AM32" s="9">
        <v>984</v>
      </c>
      <c r="AN32" s="9">
        <v>4303744341030</v>
      </c>
      <c r="AO32" s="39">
        <f t="shared" si="7"/>
        <v>56133</v>
      </c>
      <c r="AP32" s="39">
        <f t="shared" si="6"/>
        <v>6207063204614</v>
      </c>
      <c r="AQ32" s="168">
        <v>582</v>
      </c>
      <c r="AR32" s="168">
        <v>287893640</v>
      </c>
      <c r="AS32" s="168">
        <v>536</v>
      </c>
      <c r="AT32" s="168">
        <v>1269369388</v>
      </c>
      <c r="AU32" s="9">
        <v>149</v>
      </c>
      <c r="AV32" s="168">
        <v>1094787342</v>
      </c>
      <c r="AW32" s="9">
        <v>362</v>
      </c>
      <c r="AX32" s="168">
        <v>13323775932</v>
      </c>
      <c r="AY32" s="9">
        <v>89</v>
      </c>
      <c r="AZ32" s="168">
        <v>17123230158</v>
      </c>
      <c r="BA32" s="196">
        <f t="shared" si="4"/>
        <v>1718</v>
      </c>
      <c r="BB32" s="186">
        <f t="shared" si="5"/>
        <v>33099056460</v>
      </c>
      <c r="BC32" s="9"/>
      <c r="BD32" s="13"/>
      <c r="BE32" s="9"/>
      <c r="BF32" s="13"/>
      <c r="BG32" s="9"/>
      <c r="BH32" s="13"/>
      <c r="BI32" s="9"/>
      <c r="BJ32" s="13"/>
      <c r="BK32" s="9"/>
      <c r="BL32" s="13"/>
      <c r="BM32" s="13"/>
      <c r="BN32" s="13"/>
      <c r="BO32" s="13"/>
      <c r="BP32" s="13"/>
      <c r="BQ32" s="13"/>
      <c r="BR32" s="13"/>
      <c r="BS32" s="13"/>
      <c r="BT32" s="13"/>
      <c r="BU32" s="13"/>
      <c r="BV32" s="13"/>
      <c r="BW32" s="119"/>
      <c r="BX32" s="120"/>
    </row>
    <row r="33" spans="2:76" ht="15" customHeight="1" x14ac:dyDescent="0.3">
      <c r="B33" s="8" t="s">
        <v>31</v>
      </c>
      <c r="C33" s="9"/>
      <c r="D33" s="13"/>
      <c r="E33" s="9">
        <v>2</v>
      </c>
      <c r="F33" s="13">
        <v>7670</v>
      </c>
      <c r="G33" s="9">
        <v>6</v>
      </c>
      <c r="H33" s="13">
        <v>229930.06</v>
      </c>
      <c r="I33" s="9">
        <v>2</v>
      </c>
      <c r="J33" s="13">
        <v>400451.06</v>
      </c>
      <c r="K33" s="9"/>
      <c r="L33" s="13"/>
      <c r="M33" s="39">
        <f t="shared" si="0"/>
        <v>10</v>
      </c>
      <c r="N33" s="40">
        <f t="shared" si="1"/>
        <v>638051.12</v>
      </c>
      <c r="O33" s="9">
        <v>1884</v>
      </c>
      <c r="P33" s="13">
        <v>941408.19</v>
      </c>
      <c r="Q33" s="9">
        <v>3507</v>
      </c>
      <c r="R33" s="13">
        <v>16018152.300000001</v>
      </c>
      <c r="S33" s="9">
        <v>4010</v>
      </c>
      <c r="T33" s="13">
        <v>162774588.91</v>
      </c>
      <c r="U33" s="9">
        <v>1964</v>
      </c>
      <c r="V33" s="13">
        <v>651975003.36000001</v>
      </c>
      <c r="W33" s="9">
        <v>179</v>
      </c>
      <c r="X33" s="13">
        <v>332636486.11000001</v>
      </c>
      <c r="Y33" s="9">
        <v>10</v>
      </c>
      <c r="Z33" s="13">
        <v>69455099</v>
      </c>
      <c r="AA33" s="39">
        <f t="shared" si="2"/>
        <v>11554</v>
      </c>
      <c r="AB33" s="40">
        <f t="shared" si="3"/>
        <v>1233800737.8700001</v>
      </c>
      <c r="AC33" s="9">
        <v>21614</v>
      </c>
      <c r="AD33" s="9">
        <v>9249585433</v>
      </c>
      <c r="AE33" s="9">
        <v>20140</v>
      </c>
      <c r="AF33" s="9">
        <v>56192773719</v>
      </c>
      <c r="AG33" s="9">
        <v>6180</v>
      </c>
      <c r="AH33" s="9">
        <v>48114775687</v>
      </c>
      <c r="AI33" s="9">
        <v>11871</v>
      </c>
      <c r="AJ33" s="9">
        <v>443956822762</v>
      </c>
      <c r="AK33" s="9">
        <v>5226</v>
      </c>
      <c r="AL33" s="9">
        <v>1694512527648</v>
      </c>
      <c r="AM33" s="9">
        <v>1090</v>
      </c>
      <c r="AN33" s="9">
        <v>4273695728396</v>
      </c>
      <c r="AO33" s="39">
        <f t="shared" si="7"/>
        <v>66121</v>
      </c>
      <c r="AP33" s="39">
        <f t="shared" si="6"/>
        <v>6525722213645</v>
      </c>
      <c r="AQ33" s="168">
        <v>1030</v>
      </c>
      <c r="AR33" s="168">
        <v>459897888</v>
      </c>
      <c r="AS33" s="168">
        <v>965</v>
      </c>
      <c r="AT33" s="168">
        <v>2408198932</v>
      </c>
      <c r="AU33" s="9">
        <v>273</v>
      </c>
      <c r="AV33" s="168">
        <v>1980485833</v>
      </c>
      <c r="AW33" s="9">
        <v>453</v>
      </c>
      <c r="AX33" s="168">
        <v>14276232053</v>
      </c>
      <c r="AY33" s="9">
        <v>106</v>
      </c>
      <c r="AZ33" s="168">
        <v>19415656057</v>
      </c>
      <c r="BA33" s="196">
        <f t="shared" si="4"/>
        <v>2827</v>
      </c>
      <c r="BB33" s="186">
        <f t="shared" si="5"/>
        <v>38540470763</v>
      </c>
      <c r="BC33" s="9"/>
      <c r="BD33" s="13"/>
      <c r="BE33" s="9"/>
      <c r="BF33" s="13"/>
      <c r="BG33" s="9"/>
      <c r="BH33" s="13"/>
      <c r="BI33" s="9"/>
      <c r="BJ33" s="13"/>
      <c r="BK33" s="9"/>
      <c r="BL33" s="13"/>
      <c r="BM33" s="13"/>
      <c r="BN33" s="13"/>
      <c r="BO33" s="13"/>
      <c r="BP33" s="13"/>
      <c r="BQ33" s="13"/>
      <c r="BR33" s="13"/>
      <c r="BS33" s="13"/>
      <c r="BT33" s="13"/>
      <c r="BU33" s="13"/>
      <c r="BV33" s="13"/>
      <c r="BW33" s="119"/>
      <c r="BX33" s="120"/>
    </row>
    <row r="34" spans="2:76" ht="15" customHeight="1" x14ac:dyDescent="0.3">
      <c r="B34" s="8" t="s">
        <v>32</v>
      </c>
      <c r="C34" s="9">
        <v>1</v>
      </c>
      <c r="D34" s="13">
        <v>386.75</v>
      </c>
      <c r="E34" s="9">
        <v>1</v>
      </c>
      <c r="F34" s="13">
        <v>2000</v>
      </c>
      <c r="G34" s="9">
        <v>2</v>
      </c>
      <c r="H34" s="13">
        <v>107272</v>
      </c>
      <c r="I34" s="9"/>
      <c r="J34" s="13"/>
      <c r="K34" s="9"/>
      <c r="L34" s="13"/>
      <c r="M34" s="39">
        <f t="shared" si="0"/>
        <v>4</v>
      </c>
      <c r="N34" s="40">
        <f t="shared" si="1"/>
        <v>109658.75</v>
      </c>
      <c r="O34" s="9">
        <v>1960</v>
      </c>
      <c r="P34" s="13">
        <v>941594.64</v>
      </c>
      <c r="Q34" s="9">
        <v>3640</v>
      </c>
      <c r="R34" s="13">
        <v>15772014.77</v>
      </c>
      <c r="S34" s="9">
        <v>3801</v>
      </c>
      <c r="T34" s="13">
        <v>154911887.08000001</v>
      </c>
      <c r="U34" s="9">
        <v>2000</v>
      </c>
      <c r="V34" s="13">
        <v>661792714.36000001</v>
      </c>
      <c r="W34" s="9">
        <v>194</v>
      </c>
      <c r="X34" s="13">
        <v>360426765.95999998</v>
      </c>
      <c r="Y34" s="9">
        <v>6</v>
      </c>
      <c r="Z34" s="13">
        <v>72410000</v>
      </c>
      <c r="AA34" s="39">
        <f t="shared" si="2"/>
        <v>11601</v>
      </c>
      <c r="AB34" s="40">
        <f t="shared" si="3"/>
        <v>1266254976.8099999</v>
      </c>
      <c r="AC34" s="9">
        <v>22184</v>
      </c>
      <c r="AD34" s="9">
        <v>9244762554</v>
      </c>
      <c r="AE34" s="9">
        <v>20098</v>
      </c>
      <c r="AF34" s="9">
        <v>56008589572</v>
      </c>
      <c r="AG34" s="9">
        <v>6438</v>
      </c>
      <c r="AH34" s="9">
        <v>50283024956</v>
      </c>
      <c r="AI34" s="9">
        <v>12139</v>
      </c>
      <c r="AJ34" s="9">
        <v>450339863937</v>
      </c>
      <c r="AK34" s="9">
        <v>5286</v>
      </c>
      <c r="AL34" s="9">
        <v>1732048875241</v>
      </c>
      <c r="AM34" s="9">
        <v>1123</v>
      </c>
      <c r="AN34" s="9">
        <v>4655427600076</v>
      </c>
      <c r="AO34" s="39">
        <f t="shared" si="7"/>
        <v>67268</v>
      </c>
      <c r="AP34" s="39">
        <f t="shared" si="6"/>
        <v>6953352716336</v>
      </c>
      <c r="AQ34" s="168">
        <v>1189</v>
      </c>
      <c r="AR34" s="168">
        <v>535495673</v>
      </c>
      <c r="AS34" s="168">
        <v>1131</v>
      </c>
      <c r="AT34" s="168">
        <v>2758901800</v>
      </c>
      <c r="AU34" s="9">
        <v>359</v>
      </c>
      <c r="AV34" s="168">
        <v>2646735635</v>
      </c>
      <c r="AW34" s="9">
        <v>597</v>
      </c>
      <c r="AX34" s="168">
        <v>18577816123</v>
      </c>
      <c r="AY34" s="9">
        <v>108</v>
      </c>
      <c r="AZ34" s="168">
        <v>20263794151</v>
      </c>
      <c r="BA34" s="196">
        <f t="shared" si="4"/>
        <v>3384</v>
      </c>
      <c r="BB34" s="186">
        <f t="shared" si="5"/>
        <v>44782743382</v>
      </c>
      <c r="BC34" s="9"/>
      <c r="BD34" s="13"/>
      <c r="BE34" s="9"/>
      <c r="BF34" s="13"/>
      <c r="BG34" s="9"/>
      <c r="BH34" s="13"/>
      <c r="BI34" s="9"/>
      <c r="BJ34" s="13"/>
      <c r="BK34" s="9"/>
      <c r="BL34" s="13"/>
      <c r="BM34" s="13"/>
      <c r="BN34" s="13"/>
      <c r="BO34" s="13"/>
      <c r="BP34" s="13"/>
      <c r="BQ34" s="13"/>
      <c r="BR34" s="13"/>
      <c r="BS34" s="13"/>
      <c r="BT34" s="13"/>
      <c r="BU34" s="13"/>
      <c r="BV34" s="13"/>
      <c r="BW34" s="119"/>
      <c r="BX34" s="120"/>
    </row>
    <row r="35" spans="2:76" ht="15" customHeight="1" x14ac:dyDescent="0.3">
      <c r="B35" s="8" t="s">
        <v>33</v>
      </c>
      <c r="C35" s="9">
        <v>4</v>
      </c>
      <c r="D35" s="13">
        <v>2186.3200000000002</v>
      </c>
      <c r="E35" s="9">
        <v>1</v>
      </c>
      <c r="F35" s="13">
        <v>4922.8999999999996</v>
      </c>
      <c r="G35" s="9">
        <v>3</v>
      </c>
      <c r="H35" s="13">
        <v>160303.22</v>
      </c>
      <c r="I35" s="9"/>
      <c r="J35" s="13"/>
      <c r="K35" s="9"/>
      <c r="L35" s="13"/>
      <c r="M35" s="39">
        <f t="shared" si="0"/>
        <v>8</v>
      </c>
      <c r="N35" s="40">
        <f t="shared" si="1"/>
        <v>167412.44</v>
      </c>
      <c r="O35" s="9">
        <v>2068</v>
      </c>
      <c r="P35" s="13">
        <v>1049004.08</v>
      </c>
      <c r="Q35" s="9">
        <v>3932</v>
      </c>
      <c r="R35" s="13">
        <v>17939573.25</v>
      </c>
      <c r="S35" s="9">
        <v>4145</v>
      </c>
      <c r="T35" s="13">
        <v>166489785.43000001</v>
      </c>
      <c r="U35" s="9">
        <v>1962</v>
      </c>
      <c r="V35" s="13">
        <v>667448811.52999902</v>
      </c>
      <c r="W35" s="9">
        <v>175</v>
      </c>
      <c r="X35" s="13">
        <v>330785036.98000002</v>
      </c>
      <c r="Y35" s="9">
        <v>11</v>
      </c>
      <c r="Z35" s="13">
        <v>94171685.480000004</v>
      </c>
      <c r="AA35" s="39">
        <f t="shared" si="2"/>
        <v>12293</v>
      </c>
      <c r="AB35" s="40">
        <f t="shared" si="3"/>
        <v>1277883896.749999</v>
      </c>
      <c r="AC35" s="9">
        <v>25559</v>
      </c>
      <c r="AD35" s="9">
        <v>10768570450</v>
      </c>
      <c r="AE35" s="9">
        <v>22420</v>
      </c>
      <c r="AF35" s="9">
        <v>62227441365</v>
      </c>
      <c r="AG35" s="9">
        <v>7088</v>
      </c>
      <c r="AH35" s="9">
        <v>55151471194</v>
      </c>
      <c r="AI35" s="9">
        <v>12924</v>
      </c>
      <c r="AJ35" s="9">
        <v>478231781137</v>
      </c>
      <c r="AK35" s="9">
        <v>5497</v>
      </c>
      <c r="AL35" s="9">
        <v>1802229220016</v>
      </c>
      <c r="AM35" s="9">
        <v>1162</v>
      </c>
      <c r="AN35" s="9">
        <v>4522952868258</v>
      </c>
      <c r="AO35" s="39">
        <f t="shared" si="7"/>
        <v>74650</v>
      </c>
      <c r="AP35" s="39">
        <f t="shared" si="6"/>
        <v>6931561352420</v>
      </c>
      <c r="AQ35" s="168">
        <v>1259</v>
      </c>
      <c r="AR35" s="168">
        <v>561400264</v>
      </c>
      <c r="AS35" s="168">
        <v>1282</v>
      </c>
      <c r="AT35" s="168">
        <v>3204768482</v>
      </c>
      <c r="AU35" s="9">
        <v>361</v>
      </c>
      <c r="AV35" s="168">
        <v>2640043945</v>
      </c>
      <c r="AW35" s="9">
        <v>636</v>
      </c>
      <c r="AX35" s="168">
        <v>19963653530</v>
      </c>
      <c r="AY35" s="9">
        <v>133</v>
      </c>
      <c r="AZ35" s="168">
        <v>25884645230</v>
      </c>
      <c r="BA35" s="196">
        <f t="shared" si="4"/>
        <v>3671</v>
      </c>
      <c r="BB35" s="186">
        <f t="shared" si="5"/>
        <v>52254511451</v>
      </c>
      <c r="BC35" s="9"/>
      <c r="BD35" s="13"/>
      <c r="BE35" s="9"/>
      <c r="BF35" s="13"/>
      <c r="BG35" s="9"/>
      <c r="BH35" s="13"/>
      <c r="BI35" s="9"/>
      <c r="BJ35" s="13"/>
      <c r="BK35" s="9"/>
      <c r="BL35" s="13"/>
      <c r="BM35" s="13"/>
      <c r="BN35" s="13"/>
      <c r="BO35" s="13"/>
      <c r="BP35" s="13"/>
      <c r="BQ35" s="13"/>
      <c r="BR35" s="13"/>
      <c r="BS35" s="13"/>
      <c r="BT35" s="13"/>
      <c r="BU35" s="13"/>
      <c r="BV35" s="13"/>
      <c r="BW35" s="119"/>
      <c r="BX35" s="120"/>
    </row>
    <row r="36" spans="2:76" ht="15" customHeight="1" x14ac:dyDescent="0.3">
      <c r="B36" s="8" t="s">
        <v>34</v>
      </c>
      <c r="C36" s="9">
        <v>4</v>
      </c>
      <c r="D36" s="13">
        <v>1159.82</v>
      </c>
      <c r="E36" s="9">
        <v>2</v>
      </c>
      <c r="F36" s="13">
        <v>3695</v>
      </c>
      <c r="G36" s="9">
        <v>4</v>
      </c>
      <c r="H36" s="13">
        <v>162332</v>
      </c>
      <c r="I36" s="9"/>
      <c r="J36" s="13"/>
      <c r="K36" s="9"/>
      <c r="L36" s="13"/>
      <c r="M36" s="39">
        <f t="shared" si="0"/>
        <v>10</v>
      </c>
      <c r="N36" s="40">
        <f t="shared" si="1"/>
        <v>167186.82</v>
      </c>
      <c r="O36" s="9">
        <v>2197</v>
      </c>
      <c r="P36" s="13">
        <v>1143408.72</v>
      </c>
      <c r="Q36" s="9">
        <v>4124</v>
      </c>
      <c r="R36" s="13">
        <v>18419311.239999998</v>
      </c>
      <c r="S36" s="9">
        <v>4282</v>
      </c>
      <c r="T36" s="13">
        <v>175101104.94999999</v>
      </c>
      <c r="U36" s="9">
        <v>2073</v>
      </c>
      <c r="V36" s="13">
        <v>654114618.80999994</v>
      </c>
      <c r="W36" s="9">
        <v>167</v>
      </c>
      <c r="X36" s="13">
        <v>296624507.98000002</v>
      </c>
      <c r="Y36" s="9">
        <v>6</v>
      </c>
      <c r="Z36" s="13">
        <v>38672402.119999997</v>
      </c>
      <c r="AA36" s="39">
        <f t="shared" si="2"/>
        <v>12849</v>
      </c>
      <c r="AB36" s="40">
        <f t="shared" si="3"/>
        <v>1184075353.8199999</v>
      </c>
      <c r="AC36" s="9">
        <v>26891</v>
      </c>
      <c r="AD36" s="9">
        <v>11298992055</v>
      </c>
      <c r="AE36" s="9">
        <v>23492</v>
      </c>
      <c r="AF36" s="9">
        <v>65801549677</v>
      </c>
      <c r="AG36" s="9">
        <v>7261</v>
      </c>
      <c r="AH36" s="9">
        <v>56334809058</v>
      </c>
      <c r="AI36" s="9">
        <v>13099</v>
      </c>
      <c r="AJ36" s="9">
        <v>476783938201</v>
      </c>
      <c r="AK36" s="9">
        <v>5471</v>
      </c>
      <c r="AL36" s="9">
        <v>1781333339402</v>
      </c>
      <c r="AM36" s="9">
        <v>1124</v>
      </c>
      <c r="AN36" s="9">
        <v>4238940866302</v>
      </c>
      <c r="AO36" s="39">
        <f t="shared" si="7"/>
        <v>77338</v>
      </c>
      <c r="AP36" s="39">
        <f t="shared" si="6"/>
        <v>6630493494695</v>
      </c>
      <c r="AQ36" s="168">
        <v>1278</v>
      </c>
      <c r="AR36" s="168">
        <v>551324561</v>
      </c>
      <c r="AS36" s="168">
        <v>1214</v>
      </c>
      <c r="AT36" s="168">
        <v>3098646662</v>
      </c>
      <c r="AU36" s="9">
        <v>347</v>
      </c>
      <c r="AV36" s="168">
        <v>2516226921</v>
      </c>
      <c r="AW36" s="9">
        <v>600</v>
      </c>
      <c r="AX36" s="168">
        <v>18663779336</v>
      </c>
      <c r="AY36" s="9">
        <v>123</v>
      </c>
      <c r="AZ36" s="168">
        <v>22397896811</v>
      </c>
      <c r="BA36" s="196">
        <f t="shared" si="4"/>
        <v>3562</v>
      </c>
      <c r="BB36" s="186">
        <f t="shared" si="5"/>
        <v>47227874291</v>
      </c>
      <c r="BC36" s="9"/>
      <c r="BD36" s="13"/>
      <c r="BE36" s="9"/>
      <c r="BF36" s="13"/>
      <c r="BG36" s="9"/>
      <c r="BH36" s="13"/>
      <c r="BI36" s="9"/>
      <c r="BJ36" s="13"/>
      <c r="BK36" s="9"/>
      <c r="BL36" s="13"/>
      <c r="BM36" s="13"/>
      <c r="BN36" s="13"/>
      <c r="BO36" s="13"/>
      <c r="BP36" s="13"/>
      <c r="BQ36" s="13"/>
      <c r="BR36" s="13"/>
      <c r="BS36" s="13"/>
      <c r="BT36" s="13"/>
      <c r="BU36" s="13"/>
      <c r="BV36" s="13"/>
      <c r="BW36" s="119"/>
      <c r="BX36" s="120"/>
    </row>
    <row r="37" spans="2:76" ht="15" customHeight="1" x14ac:dyDescent="0.3">
      <c r="B37" s="8" t="s">
        <v>35</v>
      </c>
      <c r="C37" s="9"/>
      <c r="D37" s="13"/>
      <c r="E37" s="9">
        <v>6</v>
      </c>
      <c r="F37" s="13">
        <v>18852.55</v>
      </c>
      <c r="G37" s="9">
        <v>2</v>
      </c>
      <c r="H37" s="13">
        <v>26000</v>
      </c>
      <c r="I37" s="9"/>
      <c r="J37" s="13"/>
      <c r="K37" s="9"/>
      <c r="L37" s="13"/>
      <c r="M37" s="39">
        <f t="shared" si="0"/>
        <v>8</v>
      </c>
      <c r="N37" s="40">
        <f t="shared" si="1"/>
        <v>44852.55</v>
      </c>
      <c r="O37" s="9">
        <v>2464</v>
      </c>
      <c r="P37" s="13">
        <v>1232271.68</v>
      </c>
      <c r="Q37" s="9">
        <v>3971</v>
      </c>
      <c r="R37" s="13">
        <v>17579212.629999999</v>
      </c>
      <c r="S37" s="9">
        <v>3995</v>
      </c>
      <c r="T37" s="13">
        <v>161833622.91999999</v>
      </c>
      <c r="U37" s="9">
        <v>1758</v>
      </c>
      <c r="V37" s="13">
        <v>569629551.77999997</v>
      </c>
      <c r="W37" s="9">
        <v>162</v>
      </c>
      <c r="X37" s="13">
        <v>304764772.95999998</v>
      </c>
      <c r="Y37" s="9">
        <v>11</v>
      </c>
      <c r="Z37" s="13">
        <v>77413210.709999993</v>
      </c>
      <c r="AA37" s="39">
        <f t="shared" si="2"/>
        <v>12361</v>
      </c>
      <c r="AB37" s="40">
        <f t="shared" si="3"/>
        <v>1132452642.6800001</v>
      </c>
      <c r="AC37" s="9">
        <v>27762</v>
      </c>
      <c r="AD37" s="9">
        <v>11612519376</v>
      </c>
      <c r="AE37" s="9">
        <v>24226</v>
      </c>
      <c r="AF37" s="9">
        <v>67365457540</v>
      </c>
      <c r="AG37" s="9">
        <v>7584</v>
      </c>
      <c r="AH37" s="9">
        <v>58907812716</v>
      </c>
      <c r="AI37" s="9">
        <v>13764</v>
      </c>
      <c r="AJ37" s="9">
        <v>492843897483</v>
      </c>
      <c r="AK37" s="9">
        <v>5769</v>
      </c>
      <c r="AL37" s="9">
        <v>1875565921248</v>
      </c>
      <c r="AM37" s="9">
        <v>1168</v>
      </c>
      <c r="AN37" s="9">
        <v>4424363950640</v>
      </c>
      <c r="AO37" s="39">
        <f t="shared" si="7"/>
        <v>80273</v>
      </c>
      <c r="AP37" s="39">
        <f t="shared" si="6"/>
        <v>6930659559003</v>
      </c>
      <c r="AQ37" s="168">
        <v>1264</v>
      </c>
      <c r="AR37" s="168">
        <v>556427834</v>
      </c>
      <c r="AS37" s="168">
        <v>1224</v>
      </c>
      <c r="AT37" s="168">
        <v>3080904127</v>
      </c>
      <c r="AU37" s="9">
        <v>334</v>
      </c>
      <c r="AV37" s="168">
        <v>2422328989</v>
      </c>
      <c r="AW37" s="9">
        <v>702</v>
      </c>
      <c r="AX37" s="168">
        <v>23021062007</v>
      </c>
      <c r="AY37" s="9">
        <v>129</v>
      </c>
      <c r="AZ37" s="168">
        <v>24657002056</v>
      </c>
      <c r="BA37" s="196">
        <f t="shared" si="4"/>
        <v>3653</v>
      </c>
      <c r="BB37" s="186">
        <f t="shared" si="5"/>
        <v>53737725013</v>
      </c>
      <c r="BC37" s="9"/>
      <c r="BD37" s="13"/>
      <c r="BE37" s="9"/>
      <c r="BF37" s="13"/>
      <c r="BG37" s="9"/>
      <c r="BH37" s="13"/>
      <c r="BI37" s="9"/>
      <c r="BJ37" s="13"/>
      <c r="BK37" s="9"/>
      <c r="BL37" s="13"/>
      <c r="BM37" s="13"/>
      <c r="BN37" s="13"/>
      <c r="BO37" s="13"/>
      <c r="BP37" s="13"/>
      <c r="BQ37" s="13"/>
      <c r="BR37" s="13"/>
      <c r="BS37" s="13"/>
      <c r="BT37" s="13"/>
      <c r="BU37" s="13"/>
      <c r="BV37" s="13"/>
      <c r="BW37" s="119"/>
      <c r="BX37" s="120"/>
    </row>
    <row r="38" spans="2:76" ht="15" customHeight="1" x14ac:dyDescent="0.3">
      <c r="B38" s="8" t="s">
        <v>36</v>
      </c>
      <c r="C38" s="9"/>
      <c r="D38" s="13"/>
      <c r="E38" s="9">
        <v>1</v>
      </c>
      <c r="F38" s="13">
        <v>2996.7</v>
      </c>
      <c r="G38" s="9">
        <v>4</v>
      </c>
      <c r="H38" s="13">
        <v>180362.4</v>
      </c>
      <c r="I38" s="9">
        <v>1</v>
      </c>
      <c r="J38" s="13">
        <v>105250</v>
      </c>
      <c r="K38" s="9"/>
      <c r="L38" s="13"/>
      <c r="M38" s="39">
        <f t="shared" si="0"/>
        <v>6</v>
      </c>
      <c r="N38" s="40">
        <f t="shared" si="1"/>
        <v>288609.10000000003</v>
      </c>
      <c r="O38" s="9">
        <v>2591</v>
      </c>
      <c r="P38" s="13">
        <v>1274672.78</v>
      </c>
      <c r="Q38" s="9">
        <v>4581</v>
      </c>
      <c r="R38" s="13">
        <v>20133511.190000001</v>
      </c>
      <c r="S38" s="9">
        <v>4147</v>
      </c>
      <c r="T38" s="13">
        <v>165524990.69</v>
      </c>
      <c r="U38" s="9">
        <v>1795</v>
      </c>
      <c r="V38" s="13">
        <v>584255546.85000002</v>
      </c>
      <c r="W38" s="9">
        <v>164</v>
      </c>
      <c r="X38" s="13">
        <v>306820859.11000001</v>
      </c>
      <c r="Y38" s="9">
        <v>6</v>
      </c>
      <c r="Z38" s="13">
        <v>49250000</v>
      </c>
      <c r="AA38" s="39">
        <f t="shared" si="2"/>
        <v>13284</v>
      </c>
      <c r="AB38" s="40">
        <f t="shared" si="3"/>
        <v>1127259580.6200001</v>
      </c>
      <c r="AC38" s="9">
        <v>31701</v>
      </c>
      <c r="AD38" s="9">
        <v>13276784951</v>
      </c>
      <c r="AE38" s="9">
        <v>27786</v>
      </c>
      <c r="AF38" s="9">
        <v>77296452414</v>
      </c>
      <c r="AG38" s="9">
        <v>8611</v>
      </c>
      <c r="AH38" s="9">
        <v>66679199859</v>
      </c>
      <c r="AI38" s="9">
        <v>15600</v>
      </c>
      <c r="AJ38" s="9">
        <v>555857291317</v>
      </c>
      <c r="AK38" s="9">
        <v>5760</v>
      </c>
      <c r="AL38" s="9">
        <v>1837401229104</v>
      </c>
      <c r="AM38" s="9">
        <v>1201</v>
      </c>
      <c r="AN38" s="9">
        <v>5798956444540</v>
      </c>
      <c r="AO38" s="39">
        <f t="shared" si="7"/>
        <v>90659</v>
      </c>
      <c r="AP38" s="39">
        <f t="shared" si="6"/>
        <v>8349467402185</v>
      </c>
      <c r="AQ38" s="168">
        <v>1305</v>
      </c>
      <c r="AR38" s="168">
        <v>577869179</v>
      </c>
      <c r="AS38" s="168">
        <v>1268</v>
      </c>
      <c r="AT38" s="168">
        <v>3160022421</v>
      </c>
      <c r="AU38" s="9">
        <v>361</v>
      </c>
      <c r="AV38" s="168">
        <v>2637125433</v>
      </c>
      <c r="AW38" s="9">
        <v>615</v>
      </c>
      <c r="AX38" s="168">
        <v>20297933477</v>
      </c>
      <c r="AY38" s="9">
        <v>121</v>
      </c>
      <c r="AZ38" s="168">
        <v>23224890252</v>
      </c>
      <c r="BA38" s="196">
        <f t="shared" si="4"/>
        <v>3670</v>
      </c>
      <c r="BB38" s="186">
        <f t="shared" si="5"/>
        <v>49897840762</v>
      </c>
      <c r="BC38" s="9"/>
      <c r="BD38" s="13"/>
      <c r="BE38" s="9"/>
      <c r="BF38" s="13"/>
      <c r="BG38" s="9"/>
      <c r="BH38" s="13"/>
      <c r="BI38" s="9"/>
      <c r="BJ38" s="13"/>
      <c r="BK38" s="9"/>
      <c r="BL38" s="13"/>
      <c r="BM38" s="13"/>
      <c r="BN38" s="13"/>
      <c r="BO38" s="13"/>
      <c r="BP38" s="13"/>
      <c r="BQ38" s="13"/>
      <c r="BR38" s="13"/>
      <c r="BS38" s="13"/>
      <c r="BT38" s="13"/>
      <c r="BU38" s="13"/>
      <c r="BV38" s="13"/>
      <c r="BW38" s="119"/>
      <c r="BX38" s="120"/>
    </row>
    <row r="39" spans="2:76" ht="15" customHeight="1" x14ac:dyDescent="0.3">
      <c r="B39" s="8" t="s">
        <v>61</v>
      </c>
      <c r="C39" s="9">
        <v>1</v>
      </c>
      <c r="D39" s="13">
        <v>1000</v>
      </c>
      <c r="E39" s="9">
        <v>4</v>
      </c>
      <c r="F39" s="13">
        <v>19329.89</v>
      </c>
      <c r="G39" s="9">
        <v>1</v>
      </c>
      <c r="H39" s="13">
        <v>30000</v>
      </c>
      <c r="I39" s="9"/>
      <c r="J39" s="13"/>
      <c r="K39" s="9"/>
      <c r="L39" s="13"/>
      <c r="M39" s="39">
        <f t="shared" si="0"/>
        <v>6</v>
      </c>
      <c r="N39" s="40">
        <f t="shared" si="1"/>
        <v>50329.89</v>
      </c>
      <c r="O39" s="9">
        <v>2746</v>
      </c>
      <c r="P39" s="13">
        <v>1349214.44</v>
      </c>
      <c r="Q39" s="9">
        <v>4833</v>
      </c>
      <c r="R39" s="13">
        <v>20929025.91</v>
      </c>
      <c r="S39" s="9">
        <v>4114</v>
      </c>
      <c r="T39" s="13">
        <v>160224218.05000001</v>
      </c>
      <c r="U39" s="9">
        <v>1701</v>
      </c>
      <c r="V39" s="13">
        <v>568803541.30999994</v>
      </c>
      <c r="W39" s="9">
        <v>131</v>
      </c>
      <c r="X39" s="13">
        <v>248648208.53</v>
      </c>
      <c r="Y39" s="9">
        <v>8</v>
      </c>
      <c r="Z39" s="13">
        <v>59688276.780000001</v>
      </c>
      <c r="AA39" s="39">
        <f t="shared" si="2"/>
        <v>13533</v>
      </c>
      <c r="AB39" s="40">
        <f t="shared" si="3"/>
        <v>1059642485.0199999</v>
      </c>
      <c r="AC39" s="9">
        <v>33489</v>
      </c>
      <c r="AD39" s="9">
        <v>14071986629</v>
      </c>
      <c r="AE39" s="9">
        <v>28444</v>
      </c>
      <c r="AF39" s="9">
        <v>78490490814</v>
      </c>
      <c r="AG39" s="9">
        <v>9006</v>
      </c>
      <c r="AH39" s="9">
        <v>69873515983</v>
      </c>
      <c r="AI39" s="9">
        <v>16501</v>
      </c>
      <c r="AJ39" s="9">
        <v>586724152656</v>
      </c>
      <c r="AK39" s="9">
        <v>6084</v>
      </c>
      <c r="AL39" s="9">
        <v>1938964418816</v>
      </c>
      <c r="AM39" s="9">
        <v>1194</v>
      </c>
      <c r="AN39" s="9">
        <v>4351253963695</v>
      </c>
      <c r="AO39" s="39">
        <f t="shared" si="7"/>
        <v>94718</v>
      </c>
      <c r="AP39" s="39">
        <f t="shared" si="6"/>
        <v>7039378528593</v>
      </c>
      <c r="AQ39" s="168">
        <v>1335</v>
      </c>
      <c r="AR39" s="168">
        <v>595450951</v>
      </c>
      <c r="AS39" s="168">
        <v>1240</v>
      </c>
      <c r="AT39" s="168">
        <v>3194243536</v>
      </c>
      <c r="AU39" s="9">
        <v>357</v>
      </c>
      <c r="AV39" s="168">
        <v>2603539606</v>
      </c>
      <c r="AW39" s="9">
        <v>641</v>
      </c>
      <c r="AX39" s="168">
        <v>21427774352</v>
      </c>
      <c r="AY39" s="9">
        <v>133</v>
      </c>
      <c r="AZ39" s="168">
        <v>27953197762</v>
      </c>
      <c r="BA39" s="196">
        <f t="shared" si="4"/>
        <v>3706</v>
      </c>
      <c r="BB39" s="186">
        <f t="shared" si="5"/>
        <v>55774206207</v>
      </c>
      <c r="BC39" s="9"/>
      <c r="BD39" s="13"/>
      <c r="BE39" s="9"/>
      <c r="BF39" s="13"/>
      <c r="BG39" s="9"/>
      <c r="BH39" s="13"/>
      <c r="BI39" s="9"/>
      <c r="BJ39" s="13"/>
      <c r="BK39" s="9"/>
      <c r="BL39" s="13"/>
      <c r="BM39" s="13"/>
      <c r="BN39" s="13"/>
      <c r="BO39" s="13"/>
      <c r="BP39" s="13"/>
      <c r="BQ39" s="13"/>
      <c r="BR39" s="13"/>
      <c r="BS39" s="13"/>
      <c r="BT39" s="13"/>
      <c r="BU39" s="13"/>
      <c r="BV39" s="13"/>
      <c r="BW39" s="119"/>
      <c r="BX39" s="120"/>
    </row>
    <row r="40" spans="2:76" ht="15" customHeight="1" x14ac:dyDescent="0.3">
      <c r="B40" s="8" t="s">
        <v>62</v>
      </c>
      <c r="C40" s="9">
        <v>2</v>
      </c>
      <c r="D40" s="13">
        <v>1950</v>
      </c>
      <c r="E40" s="9">
        <v>1</v>
      </c>
      <c r="F40" s="13">
        <v>5000</v>
      </c>
      <c r="G40" s="9">
        <v>1</v>
      </c>
      <c r="H40" s="13">
        <v>100000</v>
      </c>
      <c r="I40" s="9">
        <v>1</v>
      </c>
      <c r="J40" s="13">
        <v>139591.26999999999</v>
      </c>
      <c r="K40" s="9"/>
      <c r="L40" s="13"/>
      <c r="M40" s="39">
        <f t="shared" si="0"/>
        <v>5</v>
      </c>
      <c r="N40" s="40">
        <f t="shared" si="1"/>
        <v>246541.27</v>
      </c>
      <c r="O40" s="9">
        <v>2769</v>
      </c>
      <c r="P40" s="13">
        <v>1338824.04</v>
      </c>
      <c r="Q40" s="9">
        <v>4972</v>
      </c>
      <c r="R40" s="13">
        <v>21131287.489999998</v>
      </c>
      <c r="S40" s="9">
        <v>4048</v>
      </c>
      <c r="T40" s="13">
        <v>159197289.33000001</v>
      </c>
      <c r="U40" s="9">
        <v>1608</v>
      </c>
      <c r="V40" s="13">
        <v>511963919.36000001</v>
      </c>
      <c r="W40" s="9">
        <v>147</v>
      </c>
      <c r="X40" s="13">
        <v>286140975.75</v>
      </c>
      <c r="Y40" s="9">
        <v>8</v>
      </c>
      <c r="Z40" s="13">
        <v>74673000</v>
      </c>
      <c r="AA40" s="39">
        <f t="shared" si="2"/>
        <v>13552</v>
      </c>
      <c r="AB40" s="40">
        <f t="shared" si="3"/>
        <v>1054445295.97</v>
      </c>
      <c r="AC40" s="9">
        <v>33987</v>
      </c>
      <c r="AD40" s="9">
        <v>14078604788</v>
      </c>
      <c r="AE40" s="9">
        <v>28586</v>
      </c>
      <c r="AF40" s="9">
        <v>78916818226</v>
      </c>
      <c r="AG40" s="9">
        <v>9295</v>
      </c>
      <c r="AH40" s="9">
        <v>72077582006</v>
      </c>
      <c r="AI40" s="9">
        <v>16067</v>
      </c>
      <c r="AJ40" s="9">
        <v>570496465530</v>
      </c>
      <c r="AK40" s="9">
        <v>5958</v>
      </c>
      <c r="AL40" s="9">
        <v>1917199011402</v>
      </c>
      <c r="AM40" s="9">
        <v>1087</v>
      </c>
      <c r="AN40" s="9">
        <v>4084324495511</v>
      </c>
      <c r="AO40" s="39">
        <f t="shared" si="7"/>
        <v>94980</v>
      </c>
      <c r="AP40" s="39">
        <f t="shared" si="6"/>
        <v>6737092977463</v>
      </c>
      <c r="AQ40" s="168">
        <v>1404</v>
      </c>
      <c r="AR40" s="168">
        <v>606076878</v>
      </c>
      <c r="AS40" s="168">
        <v>1391</v>
      </c>
      <c r="AT40" s="168">
        <v>3477792629</v>
      </c>
      <c r="AU40" s="9">
        <v>334</v>
      </c>
      <c r="AV40" s="168">
        <v>2416642809</v>
      </c>
      <c r="AW40" s="9">
        <v>564</v>
      </c>
      <c r="AX40" s="168">
        <v>18108564778</v>
      </c>
      <c r="AY40" s="9">
        <v>111</v>
      </c>
      <c r="AZ40" s="168">
        <v>23266239724</v>
      </c>
      <c r="BA40" s="196">
        <f t="shared" si="4"/>
        <v>3804</v>
      </c>
      <c r="BB40" s="186">
        <f t="shared" si="5"/>
        <v>47875316818</v>
      </c>
      <c r="BC40" s="9"/>
      <c r="BD40" s="13"/>
      <c r="BE40" s="9"/>
      <c r="BF40" s="13"/>
      <c r="BG40" s="9"/>
      <c r="BH40" s="13"/>
      <c r="BI40" s="9"/>
      <c r="BJ40" s="13"/>
      <c r="BK40" s="9"/>
      <c r="BL40" s="13"/>
      <c r="BM40" s="13"/>
      <c r="BN40" s="13"/>
      <c r="BO40" s="13"/>
      <c r="BP40" s="13"/>
      <c r="BQ40" s="13"/>
      <c r="BR40" s="13"/>
      <c r="BS40" s="13"/>
      <c r="BT40" s="13"/>
      <c r="BU40" s="13"/>
      <c r="BV40" s="13"/>
      <c r="BW40" s="119"/>
      <c r="BX40" s="120"/>
    </row>
    <row r="41" spans="2:76" ht="15" customHeight="1" x14ac:dyDescent="0.3">
      <c r="B41" s="8" t="s">
        <v>63</v>
      </c>
      <c r="C41" s="9">
        <v>2</v>
      </c>
      <c r="D41" s="13">
        <v>854.17</v>
      </c>
      <c r="E41" s="9">
        <v>7</v>
      </c>
      <c r="F41" s="13">
        <v>9239.18</v>
      </c>
      <c r="G41" s="9">
        <v>5</v>
      </c>
      <c r="H41" s="13">
        <v>183000</v>
      </c>
      <c r="I41" s="9"/>
      <c r="J41" s="13"/>
      <c r="K41" s="9"/>
      <c r="L41" s="13"/>
      <c r="M41" s="39">
        <f t="shared" si="0"/>
        <v>14</v>
      </c>
      <c r="N41" s="40">
        <f t="shared" si="1"/>
        <v>193093.35</v>
      </c>
      <c r="O41" s="9">
        <v>3097</v>
      </c>
      <c r="P41" s="13">
        <v>1494741.49</v>
      </c>
      <c r="Q41" s="9">
        <v>5309</v>
      </c>
      <c r="R41" s="13">
        <v>22728652.02</v>
      </c>
      <c r="S41" s="9">
        <v>4350</v>
      </c>
      <c r="T41" s="13">
        <v>170566308.81</v>
      </c>
      <c r="U41" s="9">
        <v>1594</v>
      </c>
      <c r="V41" s="13">
        <v>514048628.49000001</v>
      </c>
      <c r="W41" s="9">
        <v>132</v>
      </c>
      <c r="X41" s="13">
        <v>261478791.13</v>
      </c>
      <c r="Y41" s="9">
        <v>4</v>
      </c>
      <c r="Z41" s="13">
        <v>58897800</v>
      </c>
      <c r="AA41" s="39">
        <f t="shared" si="2"/>
        <v>14486</v>
      </c>
      <c r="AB41" s="40">
        <f t="shared" si="3"/>
        <v>1029214921.9400001</v>
      </c>
      <c r="AC41" s="9">
        <v>39858</v>
      </c>
      <c r="AD41" s="9">
        <v>16092526196</v>
      </c>
      <c r="AE41" s="9">
        <v>32605</v>
      </c>
      <c r="AF41" s="9">
        <v>90399448142</v>
      </c>
      <c r="AG41" s="9">
        <v>10856</v>
      </c>
      <c r="AH41" s="9">
        <v>85168967121</v>
      </c>
      <c r="AI41" s="9">
        <v>17806</v>
      </c>
      <c r="AJ41" s="9">
        <v>628897137281</v>
      </c>
      <c r="AK41" s="9">
        <v>6663</v>
      </c>
      <c r="AL41" s="9">
        <v>2138156464614</v>
      </c>
      <c r="AM41" s="9">
        <v>1271</v>
      </c>
      <c r="AN41" s="9">
        <v>4902719014122</v>
      </c>
      <c r="AO41" s="39">
        <f t="shared" si="7"/>
        <v>109059</v>
      </c>
      <c r="AP41" s="39">
        <f t="shared" si="6"/>
        <v>7861433557476</v>
      </c>
      <c r="AQ41" s="168">
        <v>2715</v>
      </c>
      <c r="AR41" s="168">
        <v>831473396</v>
      </c>
      <c r="AS41" s="168">
        <v>1374</v>
      </c>
      <c r="AT41" s="168">
        <v>3475836295</v>
      </c>
      <c r="AU41" s="9">
        <v>367</v>
      </c>
      <c r="AV41" s="168">
        <v>2646224980</v>
      </c>
      <c r="AW41" s="9">
        <v>530</v>
      </c>
      <c r="AX41" s="168">
        <v>16847850248</v>
      </c>
      <c r="AY41" s="9">
        <v>102</v>
      </c>
      <c r="AZ41" s="168">
        <v>22405670210</v>
      </c>
      <c r="BA41" s="196">
        <f t="shared" si="4"/>
        <v>5088</v>
      </c>
      <c r="BB41" s="186">
        <f t="shared" si="5"/>
        <v>46207055129</v>
      </c>
      <c r="BC41" s="9"/>
      <c r="BD41" s="13"/>
      <c r="BE41" s="9"/>
      <c r="BF41" s="13"/>
      <c r="BG41" s="9"/>
      <c r="BH41" s="13"/>
      <c r="BI41" s="9"/>
      <c r="BJ41" s="13"/>
      <c r="BK41" s="9"/>
      <c r="BL41" s="13"/>
      <c r="BM41" s="13"/>
      <c r="BN41" s="13"/>
      <c r="BO41" s="13"/>
      <c r="BP41" s="13"/>
      <c r="BQ41" s="13"/>
      <c r="BR41" s="13"/>
      <c r="BS41" s="13"/>
      <c r="BT41" s="13"/>
      <c r="BU41" s="13"/>
      <c r="BV41" s="13"/>
      <c r="BW41" s="119"/>
      <c r="BX41" s="120"/>
    </row>
    <row r="42" spans="2:76" ht="15" customHeight="1" x14ac:dyDescent="0.3">
      <c r="B42" s="8" t="s">
        <v>64</v>
      </c>
      <c r="C42" s="9">
        <v>3</v>
      </c>
      <c r="D42" s="13">
        <v>123.68</v>
      </c>
      <c r="E42" s="9">
        <v>1</v>
      </c>
      <c r="F42" s="13">
        <v>3000</v>
      </c>
      <c r="G42" s="9">
        <v>5</v>
      </c>
      <c r="H42" s="13">
        <v>240300</v>
      </c>
      <c r="I42" s="9">
        <v>2</v>
      </c>
      <c r="J42" s="13">
        <v>300000</v>
      </c>
      <c r="K42" s="9"/>
      <c r="L42" s="13"/>
      <c r="M42" s="39">
        <f t="shared" si="0"/>
        <v>11</v>
      </c>
      <c r="N42" s="40">
        <f t="shared" si="1"/>
        <v>543423.68000000005</v>
      </c>
      <c r="O42" s="9">
        <v>3155</v>
      </c>
      <c r="P42" s="13">
        <v>1515219.13</v>
      </c>
      <c r="Q42" s="9">
        <v>5168</v>
      </c>
      <c r="R42" s="13">
        <v>22419366.949999999</v>
      </c>
      <c r="S42" s="9">
        <v>4129</v>
      </c>
      <c r="T42" s="13">
        <v>158281377.66999999</v>
      </c>
      <c r="U42" s="9">
        <v>1621</v>
      </c>
      <c r="V42" s="13">
        <v>526262573.68999898</v>
      </c>
      <c r="W42" s="9">
        <v>154</v>
      </c>
      <c r="X42" s="13">
        <v>320926809.38</v>
      </c>
      <c r="Y42" s="9">
        <v>7</v>
      </c>
      <c r="Z42" s="13">
        <v>53003722.200000003</v>
      </c>
      <c r="AA42" s="39">
        <f t="shared" si="2"/>
        <v>14234</v>
      </c>
      <c r="AB42" s="40">
        <f t="shared" si="3"/>
        <v>1082409069.019999</v>
      </c>
      <c r="AC42" s="9">
        <v>43610</v>
      </c>
      <c r="AD42" s="9">
        <v>18191045917</v>
      </c>
      <c r="AE42" s="9">
        <v>37919</v>
      </c>
      <c r="AF42" s="9">
        <v>105073778236</v>
      </c>
      <c r="AG42" s="9">
        <v>12336</v>
      </c>
      <c r="AH42" s="9">
        <v>95917310840</v>
      </c>
      <c r="AI42" s="9">
        <v>19548</v>
      </c>
      <c r="AJ42" s="9">
        <v>672712147815</v>
      </c>
      <c r="AK42" s="9">
        <v>7049</v>
      </c>
      <c r="AL42" s="9">
        <v>2242866783554</v>
      </c>
      <c r="AM42" s="9">
        <v>1382</v>
      </c>
      <c r="AN42" s="9">
        <v>6231842330847</v>
      </c>
      <c r="AO42" s="39">
        <f t="shared" si="7"/>
        <v>121844</v>
      </c>
      <c r="AP42" s="39">
        <f t="shared" si="6"/>
        <v>9366603397209</v>
      </c>
      <c r="AQ42" s="168">
        <v>3786</v>
      </c>
      <c r="AR42" s="168">
        <v>1120277959</v>
      </c>
      <c r="AS42" s="168">
        <v>1552</v>
      </c>
      <c r="AT42" s="168">
        <v>3826931817</v>
      </c>
      <c r="AU42" s="9">
        <v>392</v>
      </c>
      <c r="AV42" s="168">
        <v>2869829621</v>
      </c>
      <c r="AW42" s="9">
        <v>576</v>
      </c>
      <c r="AX42" s="168">
        <v>17900455984</v>
      </c>
      <c r="AY42" s="9">
        <v>103</v>
      </c>
      <c r="AZ42" s="168">
        <v>24068563498</v>
      </c>
      <c r="BA42" s="196">
        <f t="shared" si="4"/>
        <v>6409</v>
      </c>
      <c r="BB42" s="186">
        <f t="shared" si="5"/>
        <v>49786058879</v>
      </c>
      <c r="BC42" s="9"/>
      <c r="BD42" s="13"/>
      <c r="BE42" s="9"/>
      <c r="BF42" s="13"/>
      <c r="BG42" s="9"/>
      <c r="BH42" s="13"/>
      <c r="BI42" s="9"/>
      <c r="BJ42" s="13"/>
      <c r="BK42" s="9"/>
      <c r="BL42" s="13"/>
      <c r="BM42" s="13"/>
      <c r="BN42" s="13"/>
      <c r="BO42" s="13"/>
      <c r="BP42" s="13"/>
      <c r="BQ42" s="13"/>
      <c r="BR42" s="13"/>
      <c r="BS42" s="13"/>
      <c r="BT42" s="13"/>
      <c r="BU42" s="13"/>
      <c r="BV42" s="13"/>
      <c r="BW42" s="119"/>
      <c r="BX42" s="120"/>
    </row>
    <row r="43" spans="2:76" ht="15" customHeight="1" x14ac:dyDescent="0.3">
      <c r="B43" s="8" t="s">
        <v>65</v>
      </c>
      <c r="C43" s="9">
        <v>6</v>
      </c>
      <c r="D43" s="13">
        <v>1793.6</v>
      </c>
      <c r="E43" s="9">
        <v>6</v>
      </c>
      <c r="F43" s="13">
        <v>21642.87</v>
      </c>
      <c r="G43" s="9">
        <v>5</v>
      </c>
      <c r="H43" s="13">
        <v>177776.28</v>
      </c>
      <c r="I43" s="9"/>
      <c r="J43" s="13"/>
      <c r="K43" s="9"/>
      <c r="L43" s="13"/>
      <c r="M43" s="39">
        <f t="shared" si="0"/>
        <v>17</v>
      </c>
      <c r="N43" s="40">
        <f t="shared" si="1"/>
        <v>201212.75</v>
      </c>
      <c r="O43" s="9">
        <v>3133</v>
      </c>
      <c r="P43" s="13">
        <v>1494054.05</v>
      </c>
      <c r="Q43" s="9">
        <v>4696</v>
      </c>
      <c r="R43" s="13">
        <v>20042121.539999999</v>
      </c>
      <c r="S43" s="9">
        <v>3718</v>
      </c>
      <c r="T43" s="13">
        <v>148112966.66999999</v>
      </c>
      <c r="U43" s="9">
        <v>1524</v>
      </c>
      <c r="V43" s="13">
        <v>468885963.25000101</v>
      </c>
      <c r="W43" s="9">
        <v>102</v>
      </c>
      <c r="X43" s="13">
        <v>207216908.77000001</v>
      </c>
      <c r="Y43" s="9">
        <v>5</v>
      </c>
      <c r="Z43" s="13">
        <v>66499000</v>
      </c>
      <c r="AA43" s="39">
        <f t="shared" si="2"/>
        <v>13178</v>
      </c>
      <c r="AB43" s="40">
        <f t="shared" si="3"/>
        <v>912251014.28000081</v>
      </c>
      <c r="AC43" s="9">
        <v>40096</v>
      </c>
      <c r="AD43" s="9">
        <v>16891618123</v>
      </c>
      <c r="AE43" s="9">
        <v>34563</v>
      </c>
      <c r="AF43" s="9">
        <v>95630540579</v>
      </c>
      <c r="AG43" s="9">
        <v>10508</v>
      </c>
      <c r="AH43" s="9">
        <v>81479321107</v>
      </c>
      <c r="AI43" s="9">
        <v>17989</v>
      </c>
      <c r="AJ43" s="9">
        <v>621038895964</v>
      </c>
      <c r="AK43" s="9">
        <v>6227</v>
      </c>
      <c r="AL43" s="9">
        <v>1987345189121</v>
      </c>
      <c r="AM43" s="9">
        <v>1146</v>
      </c>
      <c r="AN43" s="9">
        <v>4643007869468</v>
      </c>
      <c r="AO43" s="39">
        <f t="shared" si="7"/>
        <v>110529</v>
      </c>
      <c r="AP43" s="39">
        <f t="shared" si="6"/>
        <v>7445393434362</v>
      </c>
      <c r="AQ43" s="168">
        <v>3996</v>
      </c>
      <c r="AR43" s="168">
        <v>1112493298</v>
      </c>
      <c r="AS43" s="168">
        <v>1421</v>
      </c>
      <c r="AT43" s="168">
        <v>3525459728</v>
      </c>
      <c r="AU43" s="9">
        <v>348</v>
      </c>
      <c r="AV43" s="168">
        <v>2498319772</v>
      </c>
      <c r="AW43" s="9">
        <v>427</v>
      </c>
      <c r="AX43" s="168">
        <v>14886181086</v>
      </c>
      <c r="AY43" s="9">
        <v>102</v>
      </c>
      <c r="AZ43" s="168">
        <v>24681430466</v>
      </c>
      <c r="BA43" s="196">
        <f t="shared" si="4"/>
        <v>6294</v>
      </c>
      <c r="BB43" s="186">
        <f t="shared" si="5"/>
        <v>46703884350</v>
      </c>
      <c r="BC43" s="9"/>
      <c r="BD43" s="13"/>
      <c r="BE43" s="9"/>
      <c r="BF43" s="13"/>
      <c r="BG43" s="9"/>
      <c r="BH43" s="13"/>
      <c r="BI43" s="9"/>
      <c r="BJ43" s="13"/>
      <c r="BK43" s="9"/>
      <c r="BL43" s="13"/>
      <c r="BM43" s="13"/>
      <c r="BN43" s="13"/>
      <c r="BO43" s="13"/>
      <c r="BP43" s="13"/>
      <c r="BQ43" s="13"/>
      <c r="BR43" s="13"/>
      <c r="BS43" s="13"/>
      <c r="BT43" s="13"/>
      <c r="BU43" s="13"/>
      <c r="BV43" s="13"/>
      <c r="BW43" s="119"/>
      <c r="BX43" s="120"/>
    </row>
    <row r="44" spans="2:76" ht="15" customHeight="1" x14ac:dyDescent="0.3">
      <c r="B44" s="8" t="s">
        <v>66</v>
      </c>
      <c r="C44" s="9">
        <v>1</v>
      </c>
      <c r="D44" s="13">
        <v>31.09</v>
      </c>
      <c r="E44" s="9">
        <v>5</v>
      </c>
      <c r="F44" s="13">
        <v>19557</v>
      </c>
      <c r="G44" s="9">
        <v>3</v>
      </c>
      <c r="H44" s="13">
        <v>140421.96</v>
      </c>
      <c r="I44" s="9">
        <v>1</v>
      </c>
      <c r="J44" s="13">
        <v>150000</v>
      </c>
      <c r="K44" s="9"/>
      <c r="L44" s="13"/>
      <c r="M44" s="39">
        <f t="shared" si="0"/>
        <v>10</v>
      </c>
      <c r="N44" s="40">
        <f t="shared" si="1"/>
        <v>310010.05</v>
      </c>
      <c r="O44" s="9">
        <v>3029</v>
      </c>
      <c r="P44" s="13">
        <v>1424211.66</v>
      </c>
      <c r="Q44" s="9">
        <v>4915</v>
      </c>
      <c r="R44" s="13">
        <v>21125703.899999999</v>
      </c>
      <c r="S44" s="9">
        <v>4666</v>
      </c>
      <c r="T44" s="13">
        <v>185438453.88</v>
      </c>
      <c r="U44" s="9">
        <v>2310</v>
      </c>
      <c r="V44" s="13">
        <v>739242044.53999996</v>
      </c>
      <c r="W44" s="9">
        <v>146</v>
      </c>
      <c r="X44" s="13">
        <v>286917136.69</v>
      </c>
      <c r="Y44" s="9">
        <v>6</v>
      </c>
      <c r="Z44" s="13">
        <v>41164728</v>
      </c>
      <c r="AA44" s="39">
        <f t="shared" si="2"/>
        <v>15072</v>
      </c>
      <c r="AB44" s="40">
        <f t="shared" si="3"/>
        <v>1275312278.6700003</v>
      </c>
      <c r="AC44" s="9">
        <v>40569</v>
      </c>
      <c r="AD44" s="9">
        <v>16779680661</v>
      </c>
      <c r="AE44" s="9">
        <v>33374</v>
      </c>
      <c r="AF44" s="9">
        <v>91902804390</v>
      </c>
      <c r="AG44" s="9">
        <v>10006</v>
      </c>
      <c r="AH44" s="9">
        <v>77423189930</v>
      </c>
      <c r="AI44" s="9">
        <v>17524</v>
      </c>
      <c r="AJ44" s="9">
        <v>614862358064</v>
      </c>
      <c r="AK44" s="9">
        <v>6094</v>
      </c>
      <c r="AL44" s="9">
        <v>1980421142034</v>
      </c>
      <c r="AM44" s="9">
        <v>1213</v>
      </c>
      <c r="AN44" s="9">
        <v>4316774617965</v>
      </c>
      <c r="AO44" s="39">
        <f t="shared" si="7"/>
        <v>108780</v>
      </c>
      <c r="AP44" s="39">
        <f t="shared" si="6"/>
        <v>7098163793044</v>
      </c>
      <c r="AQ44" s="168">
        <v>3239</v>
      </c>
      <c r="AR44" s="168">
        <v>934294958</v>
      </c>
      <c r="AS44" s="168">
        <v>1321</v>
      </c>
      <c r="AT44" s="168">
        <v>3373159597</v>
      </c>
      <c r="AU44" s="9">
        <v>299</v>
      </c>
      <c r="AV44" s="168">
        <v>2204726783</v>
      </c>
      <c r="AW44" s="9">
        <v>426</v>
      </c>
      <c r="AX44" s="168">
        <v>14069138508</v>
      </c>
      <c r="AY44" s="9">
        <v>79</v>
      </c>
      <c r="AZ44" s="168">
        <v>20767802867</v>
      </c>
      <c r="BA44" s="196">
        <f t="shared" si="4"/>
        <v>5364</v>
      </c>
      <c r="BB44" s="186">
        <f t="shared" si="5"/>
        <v>41349122713</v>
      </c>
      <c r="BC44" s="9"/>
      <c r="BD44" s="13"/>
      <c r="BE44" s="9"/>
      <c r="BF44" s="13"/>
      <c r="BG44" s="9"/>
      <c r="BH44" s="13"/>
      <c r="BI44" s="9"/>
      <c r="BJ44" s="13"/>
      <c r="BK44" s="9"/>
      <c r="BL44" s="13"/>
      <c r="BM44" s="13"/>
      <c r="BN44" s="13"/>
      <c r="BO44" s="13"/>
      <c r="BP44" s="13"/>
      <c r="BQ44" s="13"/>
      <c r="BR44" s="13"/>
      <c r="BS44" s="13"/>
      <c r="BT44" s="13"/>
      <c r="BU44" s="13"/>
      <c r="BV44" s="13"/>
      <c r="BW44" s="119"/>
      <c r="BX44" s="120"/>
    </row>
    <row r="45" spans="2:76" ht="15" customHeight="1" x14ac:dyDescent="0.3">
      <c r="B45" s="8" t="s">
        <v>67</v>
      </c>
      <c r="C45" s="9"/>
      <c r="D45" s="13"/>
      <c r="E45" s="9">
        <v>7</v>
      </c>
      <c r="F45" s="13">
        <v>29129.39</v>
      </c>
      <c r="G45" s="9">
        <v>5</v>
      </c>
      <c r="H45" s="13">
        <v>160827.95000000001</v>
      </c>
      <c r="I45" s="9">
        <v>2</v>
      </c>
      <c r="J45" s="13">
        <v>650000</v>
      </c>
      <c r="K45" s="9"/>
      <c r="L45" s="13"/>
      <c r="M45" s="39">
        <f t="shared" si="0"/>
        <v>14</v>
      </c>
      <c r="N45" s="40">
        <f t="shared" si="1"/>
        <v>839957.34</v>
      </c>
      <c r="O45" s="9">
        <v>3956</v>
      </c>
      <c r="P45" s="13">
        <v>1827500.71</v>
      </c>
      <c r="Q45" s="9">
        <v>6584</v>
      </c>
      <c r="R45" s="13">
        <v>28651294.5400001</v>
      </c>
      <c r="S45" s="9">
        <v>6301</v>
      </c>
      <c r="T45" s="13">
        <v>245904283.24000001</v>
      </c>
      <c r="U45" s="9">
        <v>2927</v>
      </c>
      <c r="V45" s="13">
        <v>910682462.80999994</v>
      </c>
      <c r="W45" s="9">
        <v>211</v>
      </c>
      <c r="X45" s="13">
        <v>388424979.88999999</v>
      </c>
      <c r="Y45" s="9">
        <v>7</v>
      </c>
      <c r="Z45" s="13">
        <v>58366333.329999998</v>
      </c>
      <c r="AA45" s="39">
        <f t="shared" si="2"/>
        <v>19986</v>
      </c>
      <c r="AB45" s="40">
        <f t="shared" si="3"/>
        <v>1633856854.5200002</v>
      </c>
      <c r="AC45" s="9">
        <v>53289</v>
      </c>
      <c r="AD45" s="9">
        <v>21821057432</v>
      </c>
      <c r="AE45" s="9">
        <v>43004</v>
      </c>
      <c r="AF45" s="9">
        <v>116944847012</v>
      </c>
      <c r="AG45" s="9">
        <v>13384</v>
      </c>
      <c r="AH45" s="9">
        <v>103689192073</v>
      </c>
      <c r="AI45" s="9">
        <v>22595</v>
      </c>
      <c r="AJ45" s="9">
        <v>792355301710</v>
      </c>
      <c r="AK45" s="9">
        <v>8247</v>
      </c>
      <c r="AL45" s="9">
        <v>2628018434881</v>
      </c>
      <c r="AM45" s="9">
        <v>1472</v>
      </c>
      <c r="AN45" s="9">
        <v>5494144949496</v>
      </c>
      <c r="AO45" s="39">
        <f t="shared" si="7"/>
        <v>141991</v>
      </c>
      <c r="AP45" s="39">
        <f t="shared" si="6"/>
        <v>9156973782604</v>
      </c>
      <c r="AQ45" s="168">
        <v>5232</v>
      </c>
      <c r="AR45" s="168">
        <v>1365970498</v>
      </c>
      <c r="AS45" s="168">
        <v>1711</v>
      </c>
      <c r="AT45" s="168">
        <v>4158778092</v>
      </c>
      <c r="AU45" s="9">
        <v>377</v>
      </c>
      <c r="AV45" s="168">
        <v>2713745890</v>
      </c>
      <c r="AW45" s="9">
        <v>591</v>
      </c>
      <c r="AX45" s="168">
        <v>18405894859</v>
      </c>
      <c r="AY45" s="9">
        <v>125</v>
      </c>
      <c r="AZ45" s="168">
        <v>31285647905</v>
      </c>
      <c r="BA45" s="196">
        <f t="shared" si="4"/>
        <v>8036</v>
      </c>
      <c r="BB45" s="186">
        <f t="shared" si="5"/>
        <v>57930037244</v>
      </c>
      <c r="BC45" s="9"/>
      <c r="BD45" s="13"/>
      <c r="BE45" s="9"/>
      <c r="BF45" s="13"/>
      <c r="BG45" s="9"/>
      <c r="BH45" s="13"/>
      <c r="BI45" s="9"/>
      <c r="BJ45" s="13"/>
      <c r="BK45" s="9"/>
      <c r="BL45" s="13"/>
      <c r="BM45" s="13"/>
      <c r="BN45" s="13"/>
      <c r="BO45" s="13"/>
      <c r="BP45" s="13"/>
      <c r="BQ45" s="13"/>
      <c r="BR45" s="13"/>
      <c r="BS45" s="13"/>
      <c r="BT45" s="13"/>
      <c r="BU45" s="13"/>
      <c r="BV45" s="13"/>
      <c r="BW45" s="119"/>
      <c r="BX45" s="120"/>
    </row>
    <row r="46" spans="2:76" ht="15" customHeight="1" x14ac:dyDescent="0.3">
      <c r="B46" s="8" t="s">
        <v>68</v>
      </c>
      <c r="C46" s="9">
        <v>6</v>
      </c>
      <c r="D46" s="13">
        <v>2253.36</v>
      </c>
      <c r="E46" s="9">
        <v>7</v>
      </c>
      <c r="F46" s="13">
        <v>28098.02</v>
      </c>
      <c r="G46" s="9">
        <v>5</v>
      </c>
      <c r="H46" s="13">
        <v>103799.5</v>
      </c>
      <c r="I46" s="9"/>
      <c r="J46" s="13"/>
      <c r="K46" s="9"/>
      <c r="L46" s="13"/>
      <c r="M46" s="39">
        <f t="shared" si="0"/>
        <v>18</v>
      </c>
      <c r="N46" s="40">
        <f t="shared" si="1"/>
        <v>134150.87999999998</v>
      </c>
      <c r="O46" s="9">
        <v>3383</v>
      </c>
      <c r="P46" s="13">
        <v>1565881.0999999901</v>
      </c>
      <c r="Q46" s="9">
        <v>5424</v>
      </c>
      <c r="R46" s="13">
        <v>23233676.23</v>
      </c>
      <c r="S46" s="9">
        <v>4798</v>
      </c>
      <c r="T46" s="13">
        <v>189863964.78999999</v>
      </c>
      <c r="U46" s="9">
        <v>2287</v>
      </c>
      <c r="V46" s="13">
        <v>738664200.05000103</v>
      </c>
      <c r="W46" s="9">
        <v>181</v>
      </c>
      <c r="X46" s="13">
        <v>337159116.32999998</v>
      </c>
      <c r="Y46" s="9">
        <v>8</v>
      </c>
      <c r="Z46" s="13">
        <v>78978000</v>
      </c>
      <c r="AA46" s="39">
        <f t="shared" si="2"/>
        <v>16081</v>
      </c>
      <c r="AB46" s="40">
        <f t="shared" si="3"/>
        <v>1369464838.500001</v>
      </c>
      <c r="AC46" s="9">
        <v>46015</v>
      </c>
      <c r="AD46" s="9">
        <v>18910989097</v>
      </c>
      <c r="AE46" s="9">
        <v>36564</v>
      </c>
      <c r="AF46" s="9">
        <v>98875161084</v>
      </c>
      <c r="AG46" s="9">
        <v>11347</v>
      </c>
      <c r="AH46" s="9">
        <v>87846702173</v>
      </c>
      <c r="AI46" s="9">
        <v>18791</v>
      </c>
      <c r="AJ46" s="9">
        <v>652348312469</v>
      </c>
      <c r="AK46" s="9">
        <v>6371</v>
      </c>
      <c r="AL46" s="9">
        <v>2068108489777</v>
      </c>
      <c r="AM46" s="9">
        <v>1375</v>
      </c>
      <c r="AN46" s="9">
        <v>5642289242167</v>
      </c>
      <c r="AO46" s="39">
        <f t="shared" si="7"/>
        <v>120463</v>
      </c>
      <c r="AP46" s="39">
        <f t="shared" si="6"/>
        <v>8568378896767</v>
      </c>
      <c r="AQ46" s="168">
        <v>4620</v>
      </c>
      <c r="AR46" s="168">
        <v>1189160228</v>
      </c>
      <c r="AS46" s="168">
        <v>1390</v>
      </c>
      <c r="AT46" s="168">
        <v>3376033851</v>
      </c>
      <c r="AU46" s="9">
        <v>349</v>
      </c>
      <c r="AV46" s="168">
        <v>2496945292</v>
      </c>
      <c r="AW46" s="9">
        <v>450</v>
      </c>
      <c r="AX46" s="168">
        <v>13517236111</v>
      </c>
      <c r="AY46" s="9">
        <v>89</v>
      </c>
      <c r="AZ46" s="168">
        <v>22176573810</v>
      </c>
      <c r="BA46" s="196">
        <f t="shared" si="4"/>
        <v>6898</v>
      </c>
      <c r="BB46" s="186">
        <f t="shared" si="5"/>
        <v>42755949292</v>
      </c>
      <c r="BC46" s="9"/>
      <c r="BD46" s="13"/>
      <c r="BE46" s="9"/>
      <c r="BF46" s="13"/>
      <c r="BG46" s="9"/>
      <c r="BH46" s="13"/>
      <c r="BI46" s="9"/>
      <c r="BJ46" s="13"/>
      <c r="BK46" s="9"/>
      <c r="BL46" s="13"/>
      <c r="BM46" s="13"/>
      <c r="BN46" s="13"/>
      <c r="BO46" s="13"/>
      <c r="BP46" s="13"/>
      <c r="BQ46" s="13"/>
      <c r="BR46" s="13"/>
      <c r="BS46" s="13"/>
      <c r="BT46" s="13"/>
      <c r="BU46" s="13"/>
      <c r="BV46" s="13"/>
      <c r="BW46" s="119"/>
      <c r="BX46" s="120"/>
    </row>
    <row r="47" spans="2:76" ht="15" customHeight="1" x14ac:dyDescent="0.3">
      <c r="B47" s="8" t="s">
        <v>69</v>
      </c>
      <c r="C47" s="9">
        <v>2</v>
      </c>
      <c r="D47" s="13">
        <v>317.45999999999998</v>
      </c>
      <c r="E47" s="9">
        <v>6</v>
      </c>
      <c r="F47" s="13">
        <v>21475.43</v>
      </c>
      <c r="G47" s="9">
        <v>2</v>
      </c>
      <c r="H47" s="13">
        <v>70000</v>
      </c>
      <c r="I47" s="9">
        <v>1</v>
      </c>
      <c r="J47" s="13">
        <v>500000</v>
      </c>
      <c r="K47" s="9"/>
      <c r="L47" s="13"/>
      <c r="M47" s="39">
        <f t="shared" si="0"/>
        <v>11</v>
      </c>
      <c r="N47" s="40">
        <f t="shared" si="1"/>
        <v>591792.89</v>
      </c>
      <c r="O47" s="9">
        <v>4066</v>
      </c>
      <c r="P47" s="13">
        <v>1932021.07</v>
      </c>
      <c r="Q47" s="9">
        <v>6933</v>
      </c>
      <c r="R47" s="13">
        <v>29121183.699999999</v>
      </c>
      <c r="S47" s="9">
        <v>5867</v>
      </c>
      <c r="T47" s="13">
        <v>229484599.09</v>
      </c>
      <c r="U47" s="9">
        <v>2661</v>
      </c>
      <c r="V47" s="13">
        <v>891472448.83000004</v>
      </c>
      <c r="W47" s="9">
        <v>228</v>
      </c>
      <c r="X47" s="13">
        <v>394985058.66000003</v>
      </c>
      <c r="Y47" s="9">
        <v>9</v>
      </c>
      <c r="Z47" s="13">
        <v>61230000</v>
      </c>
      <c r="AA47" s="39">
        <f t="shared" si="2"/>
        <v>19764</v>
      </c>
      <c r="AB47" s="40">
        <f t="shared" si="3"/>
        <v>1608225311.3499999</v>
      </c>
      <c r="AC47" s="9">
        <v>57198</v>
      </c>
      <c r="AD47" s="9">
        <v>23293763506</v>
      </c>
      <c r="AE47" s="9">
        <v>44922</v>
      </c>
      <c r="AF47" s="9">
        <v>120728387606</v>
      </c>
      <c r="AG47" s="9">
        <v>14359</v>
      </c>
      <c r="AH47" s="9">
        <v>111164167469</v>
      </c>
      <c r="AI47" s="9">
        <v>22759</v>
      </c>
      <c r="AJ47" s="9">
        <v>788158749267</v>
      </c>
      <c r="AK47" s="9">
        <v>7803</v>
      </c>
      <c r="AL47" s="9">
        <v>2568050632433</v>
      </c>
      <c r="AM47" s="9">
        <v>1525</v>
      </c>
      <c r="AN47" s="9">
        <v>5904928249096</v>
      </c>
      <c r="AO47" s="39">
        <f t="shared" si="7"/>
        <v>148566</v>
      </c>
      <c r="AP47" s="39">
        <f t="shared" si="6"/>
        <v>9516323949377</v>
      </c>
      <c r="AQ47" s="168">
        <v>5870</v>
      </c>
      <c r="AR47" s="168">
        <v>1465521733</v>
      </c>
      <c r="AS47" s="168">
        <v>1670</v>
      </c>
      <c r="AT47" s="168">
        <v>4032033632</v>
      </c>
      <c r="AU47" s="9">
        <v>349</v>
      </c>
      <c r="AV47" s="168">
        <v>2618077429</v>
      </c>
      <c r="AW47" s="9">
        <v>554</v>
      </c>
      <c r="AX47" s="168">
        <v>17816989188</v>
      </c>
      <c r="AY47" s="9">
        <v>84</v>
      </c>
      <c r="AZ47" s="168">
        <v>21815657978</v>
      </c>
      <c r="BA47" s="196">
        <f t="shared" si="4"/>
        <v>8527</v>
      </c>
      <c r="BB47" s="186">
        <f t="shared" si="5"/>
        <v>47748279960</v>
      </c>
      <c r="BC47" s="9"/>
      <c r="BD47" s="13"/>
      <c r="BE47" s="9"/>
      <c r="BF47" s="13"/>
      <c r="BG47" s="9"/>
      <c r="BH47" s="13"/>
      <c r="BI47" s="9"/>
      <c r="BJ47" s="13"/>
      <c r="BK47" s="9"/>
      <c r="BL47" s="13"/>
      <c r="BM47" s="13"/>
      <c r="BN47" s="13"/>
      <c r="BO47" s="13"/>
      <c r="BP47" s="13"/>
      <c r="BQ47" s="13"/>
      <c r="BR47" s="13"/>
      <c r="BS47" s="13"/>
      <c r="BT47" s="13"/>
      <c r="BU47" s="13"/>
      <c r="BV47" s="13"/>
      <c r="BW47" s="119"/>
      <c r="BX47" s="120"/>
    </row>
    <row r="48" spans="2:76" ht="15" customHeight="1" x14ac:dyDescent="0.3">
      <c r="B48" s="8" t="s">
        <v>80</v>
      </c>
      <c r="C48" s="9">
        <v>3</v>
      </c>
      <c r="D48" s="13">
        <v>1022.1</v>
      </c>
      <c r="E48" s="9">
        <v>3</v>
      </c>
      <c r="F48" s="13">
        <v>15210.83</v>
      </c>
      <c r="G48" s="9">
        <v>7</v>
      </c>
      <c r="H48" s="13">
        <v>152644.66</v>
      </c>
      <c r="I48" s="9">
        <v>3</v>
      </c>
      <c r="J48" s="13">
        <v>631680</v>
      </c>
      <c r="K48" s="9"/>
      <c r="L48" s="13"/>
      <c r="M48" s="39">
        <f t="shared" si="0"/>
        <v>16</v>
      </c>
      <c r="N48" s="40">
        <f t="shared" si="1"/>
        <v>800557.59</v>
      </c>
      <c r="O48" s="9">
        <v>4065</v>
      </c>
      <c r="P48" s="13">
        <v>1906744.3200000001</v>
      </c>
      <c r="Q48" s="9">
        <v>6640</v>
      </c>
      <c r="R48" s="13">
        <v>28123044.530000102</v>
      </c>
      <c r="S48" s="9">
        <v>5760</v>
      </c>
      <c r="T48" s="13">
        <v>226918765.74000001</v>
      </c>
      <c r="U48" s="9">
        <v>2544</v>
      </c>
      <c r="V48" s="13">
        <v>824708751.55000103</v>
      </c>
      <c r="W48" s="9">
        <v>219</v>
      </c>
      <c r="X48" s="13">
        <v>406391925.91000003</v>
      </c>
      <c r="Y48" s="9">
        <v>10</v>
      </c>
      <c r="Z48" s="13">
        <v>97765340.670000002</v>
      </c>
      <c r="AA48" s="39">
        <f t="shared" si="2"/>
        <v>19238</v>
      </c>
      <c r="AB48" s="40">
        <f t="shared" si="3"/>
        <v>1585814572.7200012</v>
      </c>
      <c r="AC48" s="9">
        <v>60199</v>
      </c>
      <c r="AD48" s="9">
        <v>24222680327</v>
      </c>
      <c r="AE48" s="9">
        <v>45762</v>
      </c>
      <c r="AF48" s="9">
        <v>121913725080</v>
      </c>
      <c r="AG48" s="9">
        <v>14614</v>
      </c>
      <c r="AH48" s="9">
        <v>112929302976</v>
      </c>
      <c r="AI48" s="9">
        <v>23578</v>
      </c>
      <c r="AJ48" s="9">
        <v>807652389690</v>
      </c>
      <c r="AK48" s="9">
        <v>7991</v>
      </c>
      <c r="AL48" s="9">
        <v>2569514778323</v>
      </c>
      <c r="AM48" s="9">
        <v>1452</v>
      </c>
      <c r="AN48" s="9">
        <v>5375271231116</v>
      </c>
      <c r="AO48" s="39">
        <f t="shared" si="7"/>
        <v>153596</v>
      </c>
      <c r="AP48" s="39">
        <f t="shared" si="6"/>
        <v>9011504107512</v>
      </c>
      <c r="AQ48" s="168">
        <v>5853</v>
      </c>
      <c r="AR48" s="168">
        <v>1487402910</v>
      </c>
      <c r="AS48" s="168">
        <v>1803</v>
      </c>
      <c r="AT48" s="168">
        <v>4354143038</v>
      </c>
      <c r="AU48" s="9">
        <v>432</v>
      </c>
      <c r="AV48" s="168">
        <v>3149944629</v>
      </c>
      <c r="AW48" s="9">
        <v>550</v>
      </c>
      <c r="AX48" s="168">
        <v>15112347474</v>
      </c>
      <c r="AY48" s="9">
        <v>51</v>
      </c>
      <c r="AZ48" s="168">
        <v>12109773140</v>
      </c>
      <c r="BA48" s="196">
        <f t="shared" si="4"/>
        <v>8689</v>
      </c>
      <c r="BB48" s="186">
        <f t="shared" si="5"/>
        <v>36213611191</v>
      </c>
      <c r="BC48" s="9"/>
      <c r="BD48" s="13"/>
      <c r="BE48" s="9"/>
      <c r="BF48" s="13"/>
      <c r="BG48" s="9"/>
      <c r="BH48" s="13"/>
      <c r="BI48" s="9"/>
      <c r="BJ48" s="13"/>
      <c r="BK48" s="9"/>
      <c r="BL48" s="13"/>
      <c r="BM48" s="13"/>
      <c r="BN48" s="13"/>
      <c r="BO48" s="13"/>
      <c r="BP48" s="13"/>
      <c r="BQ48" s="13"/>
      <c r="BR48" s="13"/>
      <c r="BS48" s="13"/>
      <c r="BT48" s="13"/>
      <c r="BU48" s="13"/>
      <c r="BV48" s="13"/>
      <c r="BW48" s="119"/>
      <c r="BX48" s="120"/>
    </row>
    <row r="49" spans="2:76" ht="15" customHeight="1" x14ac:dyDescent="0.3">
      <c r="B49" s="8" t="s">
        <v>81</v>
      </c>
      <c r="C49" s="9"/>
      <c r="D49" s="13"/>
      <c r="E49" s="9">
        <v>4</v>
      </c>
      <c r="F49" s="13">
        <v>25918.42</v>
      </c>
      <c r="G49" s="9">
        <v>2</v>
      </c>
      <c r="H49" s="13">
        <v>25804.28</v>
      </c>
      <c r="I49" s="9">
        <v>1</v>
      </c>
      <c r="J49" s="13">
        <v>175000</v>
      </c>
      <c r="K49" s="9"/>
      <c r="L49" s="13"/>
      <c r="M49" s="39">
        <f t="shared" si="0"/>
        <v>7</v>
      </c>
      <c r="N49" s="40">
        <f t="shared" si="1"/>
        <v>226722.7</v>
      </c>
      <c r="O49" s="9">
        <v>4316</v>
      </c>
      <c r="P49" s="13">
        <v>2016373.85</v>
      </c>
      <c r="Q49" s="9">
        <v>6755</v>
      </c>
      <c r="R49" s="13">
        <v>28171801.27</v>
      </c>
      <c r="S49" s="9">
        <v>5800</v>
      </c>
      <c r="T49" s="13">
        <v>230563410.72999999</v>
      </c>
      <c r="U49" s="9">
        <v>2560</v>
      </c>
      <c r="V49" s="13">
        <v>841773252.75999999</v>
      </c>
      <c r="W49" s="9">
        <v>201</v>
      </c>
      <c r="X49" s="13">
        <v>356730500.27999997</v>
      </c>
      <c r="Y49" s="9">
        <v>8</v>
      </c>
      <c r="Z49" s="13">
        <v>66823000</v>
      </c>
      <c r="AA49" s="39">
        <f t="shared" si="2"/>
        <v>19640</v>
      </c>
      <c r="AB49" s="40">
        <f t="shared" si="3"/>
        <v>1526078338.8899999</v>
      </c>
      <c r="AC49" s="9">
        <v>65566</v>
      </c>
      <c r="AD49" s="9">
        <v>26078889921</v>
      </c>
      <c r="AE49" s="9">
        <v>48807</v>
      </c>
      <c r="AF49" s="9">
        <v>130336377298</v>
      </c>
      <c r="AG49" s="9">
        <v>15634</v>
      </c>
      <c r="AH49" s="9">
        <v>121017408790</v>
      </c>
      <c r="AI49" s="9">
        <v>24438</v>
      </c>
      <c r="AJ49" s="9">
        <v>829684785780</v>
      </c>
      <c r="AK49" s="9">
        <v>7986</v>
      </c>
      <c r="AL49" s="9">
        <v>2588225406090</v>
      </c>
      <c r="AM49" s="9">
        <v>1515</v>
      </c>
      <c r="AN49" s="9">
        <v>5780275022764</v>
      </c>
      <c r="AO49" s="39">
        <f t="shared" si="7"/>
        <v>163946</v>
      </c>
      <c r="AP49" s="39">
        <f t="shared" si="6"/>
        <v>9475617890643</v>
      </c>
      <c r="AQ49" s="168">
        <v>6020</v>
      </c>
      <c r="AR49" s="168">
        <v>1538744899</v>
      </c>
      <c r="AS49" s="168">
        <v>1700</v>
      </c>
      <c r="AT49" s="168">
        <v>4186079668</v>
      </c>
      <c r="AU49" s="9">
        <v>405</v>
      </c>
      <c r="AV49" s="168">
        <v>2968247895</v>
      </c>
      <c r="AW49" s="9">
        <v>480</v>
      </c>
      <c r="AX49" s="168">
        <v>13416000672</v>
      </c>
      <c r="AY49" s="9">
        <v>44</v>
      </c>
      <c r="AZ49" s="168">
        <v>11279994152</v>
      </c>
      <c r="BA49" s="196">
        <f t="shared" si="4"/>
        <v>8649</v>
      </c>
      <c r="BB49" s="186">
        <f t="shared" si="5"/>
        <v>33389067286</v>
      </c>
      <c r="BC49" s="9"/>
      <c r="BD49" s="13"/>
      <c r="BE49" s="9"/>
      <c r="BF49" s="13"/>
      <c r="BG49" s="9"/>
      <c r="BH49" s="13"/>
      <c r="BI49" s="9"/>
      <c r="BJ49" s="13"/>
      <c r="BK49" s="9"/>
      <c r="BL49" s="13"/>
      <c r="BM49" s="13"/>
      <c r="BN49" s="13"/>
      <c r="BO49" s="13"/>
      <c r="BP49" s="13"/>
      <c r="BQ49" s="13"/>
      <c r="BR49" s="13"/>
      <c r="BS49" s="13"/>
      <c r="BT49" s="13"/>
      <c r="BU49" s="13"/>
      <c r="BV49" s="13"/>
      <c r="BW49" s="119"/>
      <c r="BX49" s="120"/>
    </row>
    <row r="50" spans="2:76" ht="15" customHeight="1" x14ac:dyDescent="0.3">
      <c r="B50" s="8" t="s">
        <v>82</v>
      </c>
      <c r="C50" s="9">
        <v>6</v>
      </c>
      <c r="D50" s="13">
        <v>4749.3100000000004</v>
      </c>
      <c r="E50" s="9">
        <v>19</v>
      </c>
      <c r="F50" s="13">
        <v>101438.86</v>
      </c>
      <c r="G50" s="9">
        <v>6</v>
      </c>
      <c r="H50" s="13">
        <v>208814.02</v>
      </c>
      <c r="I50" s="9"/>
      <c r="J50" s="13"/>
      <c r="K50" s="9"/>
      <c r="L50" s="13"/>
      <c r="M50" s="39">
        <f t="shared" si="0"/>
        <v>31</v>
      </c>
      <c r="N50" s="40">
        <f t="shared" si="1"/>
        <v>315002.19</v>
      </c>
      <c r="O50" s="9">
        <v>4746</v>
      </c>
      <c r="P50" s="13">
        <v>2213098.19</v>
      </c>
      <c r="Q50" s="9">
        <v>7328</v>
      </c>
      <c r="R50" s="13">
        <v>30879912.57</v>
      </c>
      <c r="S50" s="9">
        <v>5752</v>
      </c>
      <c r="T50" s="13">
        <v>220499125.49000001</v>
      </c>
      <c r="U50" s="9">
        <v>2342</v>
      </c>
      <c r="V50" s="13">
        <v>776578296.60000002</v>
      </c>
      <c r="W50" s="9">
        <v>143</v>
      </c>
      <c r="X50" s="13">
        <v>276396324.25999999</v>
      </c>
      <c r="Y50" s="9">
        <v>15</v>
      </c>
      <c r="Z50" s="13">
        <v>205339322.61000001</v>
      </c>
      <c r="AA50" s="39">
        <f t="shared" si="2"/>
        <v>20326</v>
      </c>
      <c r="AB50" s="40">
        <f t="shared" si="3"/>
        <v>1511906079.72</v>
      </c>
      <c r="AC50" s="9">
        <v>72690</v>
      </c>
      <c r="AD50" s="9">
        <v>28742696049</v>
      </c>
      <c r="AE50" s="9">
        <v>53201</v>
      </c>
      <c r="AF50" s="9">
        <v>141227418615</v>
      </c>
      <c r="AG50" s="9">
        <v>17439</v>
      </c>
      <c r="AH50" s="9">
        <v>134741367471</v>
      </c>
      <c r="AI50" s="9">
        <v>27152</v>
      </c>
      <c r="AJ50" s="9">
        <v>912329501463</v>
      </c>
      <c r="AK50" s="9">
        <v>8898</v>
      </c>
      <c r="AL50" s="9">
        <v>2858223173789</v>
      </c>
      <c r="AM50" s="9">
        <v>1550</v>
      </c>
      <c r="AN50" s="9">
        <v>6617287622716</v>
      </c>
      <c r="AO50" s="39">
        <f t="shared" si="7"/>
        <v>180930</v>
      </c>
      <c r="AP50" s="39">
        <f t="shared" si="6"/>
        <v>10692551780103</v>
      </c>
      <c r="AQ50" s="168">
        <v>6611</v>
      </c>
      <c r="AR50" s="168">
        <v>1672037032</v>
      </c>
      <c r="AS50" s="168">
        <v>1807</v>
      </c>
      <c r="AT50" s="168">
        <v>4276908079</v>
      </c>
      <c r="AU50" s="9">
        <v>395</v>
      </c>
      <c r="AV50" s="168">
        <v>2937388195</v>
      </c>
      <c r="AW50" s="9">
        <v>460</v>
      </c>
      <c r="AX50" s="168">
        <v>12492287401</v>
      </c>
      <c r="AY50" s="9">
        <v>57</v>
      </c>
      <c r="AZ50" s="168">
        <v>14611391743</v>
      </c>
      <c r="BA50" s="196">
        <f t="shared" si="4"/>
        <v>9330</v>
      </c>
      <c r="BB50" s="186">
        <f t="shared" si="5"/>
        <v>35990012450</v>
      </c>
      <c r="BC50" s="9"/>
      <c r="BD50" s="13"/>
      <c r="BE50" s="9"/>
      <c r="BF50" s="13"/>
      <c r="BG50" s="9"/>
      <c r="BH50" s="13"/>
      <c r="BI50" s="9"/>
      <c r="BJ50" s="13"/>
      <c r="BK50" s="9"/>
      <c r="BL50" s="13"/>
      <c r="BM50" s="13"/>
      <c r="BN50" s="13"/>
      <c r="BO50" s="13"/>
      <c r="BP50" s="13"/>
      <c r="BQ50" s="13"/>
      <c r="BR50" s="13"/>
      <c r="BS50" s="13"/>
      <c r="BT50" s="13"/>
      <c r="BU50" s="13"/>
      <c r="BV50" s="13"/>
      <c r="BW50" s="119"/>
      <c r="BX50" s="120"/>
    </row>
    <row r="51" spans="2:76" ht="15" customHeight="1" x14ac:dyDescent="0.3">
      <c r="B51" s="8" t="s">
        <v>83</v>
      </c>
      <c r="C51" s="9"/>
      <c r="D51" s="13"/>
      <c r="E51" s="9">
        <v>4</v>
      </c>
      <c r="F51" s="13">
        <v>13214.68</v>
      </c>
      <c r="G51" s="9">
        <v>6</v>
      </c>
      <c r="H51" s="13">
        <v>151910</v>
      </c>
      <c r="I51" s="9"/>
      <c r="J51" s="13"/>
      <c r="K51" s="9"/>
      <c r="L51" s="13"/>
      <c r="M51" s="39">
        <f t="shared" si="0"/>
        <v>10</v>
      </c>
      <c r="N51" s="40">
        <f t="shared" si="1"/>
        <v>165124.68</v>
      </c>
      <c r="O51" s="9">
        <v>4634</v>
      </c>
      <c r="P51" s="13">
        <v>2200097.87</v>
      </c>
      <c r="Q51" s="9">
        <v>7492</v>
      </c>
      <c r="R51" s="13">
        <v>31131112</v>
      </c>
      <c r="S51" s="9">
        <v>5543</v>
      </c>
      <c r="T51" s="13">
        <v>213956650.53999999</v>
      </c>
      <c r="U51" s="9">
        <v>2409</v>
      </c>
      <c r="V51" s="13">
        <v>796253129.20000005</v>
      </c>
      <c r="W51" s="9">
        <v>203</v>
      </c>
      <c r="X51" s="13">
        <v>376303858.95999998</v>
      </c>
      <c r="Y51" s="9">
        <v>9</v>
      </c>
      <c r="Z51" s="13">
        <v>67622876.769999996</v>
      </c>
      <c r="AA51" s="39">
        <f t="shared" si="2"/>
        <v>20290</v>
      </c>
      <c r="AB51" s="40">
        <f t="shared" si="3"/>
        <v>1487467725.3399999</v>
      </c>
      <c r="AC51" s="9">
        <v>73994</v>
      </c>
      <c r="AD51" s="9">
        <v>29201130249</v>
      </c>
      <c r="AE51" s="9">
        <v>54094</v>
      </c>
      <c r="AF51" s="9">
        <v>143204929773</v>
      </c>
      <c r="AG51" s="9">
        <v>17352</v>
      </c>
      <c r="AH51" s="9">
        <v>133732038346</v>
      </c>
      <c r="AI51" s="9">
        <v>27135</v>
      </c>
      <c r="AJ51" s="9">
        <v>925902224595</v>
      </c>
      <c r="AK51" s="9">
        <v>8791</v>
      </c>
      <c r="AL51" s="9">
        <v>2774822206811</v>
      </c>
      <c r="AM51" s="9">
        <v>1602</v>
      </c>
      <c r="AN51" s="9">
        <v>5580490113236</v>
      </c>
      <c r="AO51" s="39">
        <f t="shared" si="7"/>
        <v>182968</v>
      </c>
      <c r="AP51" s="39">
        <f t="shared" si="6"/>
        <v>9587352643010</v>
      </c>
      <c r="AQ51" s="168">
        <v>6553</v>
      </c>
      <c r="AR51" s="168">
        <v>1560403638</v>
      </c>
      <c r="AS51" s="168">
        <v>1650</v>
      </c>
      <c r="AT51" s="168">
        <v>3932306104</v>
      </c>
      <c r="AU51" s="9">
        <v>403</v>
      </c>
      <c r="AV51" s="168">
        <v>2943062180</v>
      </c>
      <c r="AW51" s="9">
        <v>413</v>
      </c>
      <c r="AX51" s="168">
        <v>11290316034</v>
      </c>
      <c r="AY51" s="9">
        <v>47</v>
      </c>
      <c r="AZ51" s="168">
        <v>11335830719</v>
      </c>
      <c r="BA51" s="196">
        <f t="shared" si="4"/>
        <v>9066</v>
      </c>
      <c r="BB51" s="186">
        <f t="shared" si="5"/>
        <v>31061918675</v>
      </c>
      <c r="BC51" s="9"/>
      <c r="BD51" s="13"/>
      <c r="BE51" s="9"/>
      <c r="BF51" s="13"/>
      <c r="BG51" s="9"/>
      <c r="BH51" s="13"/>
      <c r="BI51" s="9"/>
      <c r="BJ51" s="13"/>
      <c r="BK51" s="9"/>
      <c r="BL51" s="13"/>
      <c r="BM51" s="13"/>
      <c r="BN51" s="13"/>
      <c r="BO51" s="13"/>
      <c r="BP51" s="13"/>
      <c r="BQ51" s="13"/>
      <c r="BR51" s="13"/>
      <c r="BS51" s="13"/>
      <c r="BT51" s="13"/>
      <c r="BU51" s="13"/>
      <c r="BV51" s="13"/>
      <c r="BW51" s="119"/>
      <c r="BX51" s="120"/>
    </row>
    <row r="52" spans="2:76" ht="15" customHeight="1" x14ac:dyDescent="0.3">
      <c r="B52" s="8" t="s">
        <v>101</v>
      </c>
      <c r="C52" s="9">
        <v>4</v>
      </c>
      <c r="D52" s="13">
        <v>3210.36</v>
      </c>
      <c r="E52" s="9">
        <v>5</v>
      </c>
      <c r="F52" s="13">
        <v>19461.21</v>
      </c>
      <c r="G52" s="9">
        <v>2</v>
      </c>
      <c r="H52" s="13">
        <v>103518.18</v>
      </c>
      <c r="I52" s="9"/>
      <c r="J52" s="13"/>
      <c r="K52" s="9"/>
      <c r="L52" s="13"/>
      <c r="M52" s="39">
        <f t="shared" si="0"/>
        <v>11</v>
      </c>
      <c r="N52" s="40">
        <f t="shared" si="1"/>
        <v>126189.74999999999</v>
      </c>
      <c r="O52" s="9">
        <v>4899</v>
      </c>
      <c r="P52" s="13">
        <v>2385687.0699999998</v>
      </c>
      <c r="Q52" s="9">
        <v>8034</v>
      </c>
      <c r="R52" s="13">
        <v>33296967.48</v>
      </c>
      <c r="S52" s="9">
        <v>5676</v>
      </c>
      <c r="T52" s="13">
        <v>211434894.81999999</v>
      </c>
      <c r="U52" s="9">
        <v>2300</v>
      </c>
      <c r="V52" s="13">
        <v>757237008.59000003</v>
      </c>
      <c r="W52" s="9">
        <v>195</v>
      </c>
      <c r="X52" s="13">
        <v>372345194.18000001</v>
      </c>
      <c r="Y52" s="9">
        <v>7</v>
      </c>
      <c r="Z52" s="13">
        <v>45900000</v>
      </c>
      <c r="AA52" s="39">
        <f t="shared" si="2"/>
        <v>21111</v>
      </c>
      <c r="AB52" s="40">
        <f t="shared" si="3"/>
        <v>1422599752.1399999</v>
      </c>
      <c r="AC52" s="9">
        <v>78746</v>
      </c>
      <c r="AD52" s="9">
        <v>30958604800</v>
      </c>
      <c r="AE52" s="9">
        <v>56949</v>
      </c>
      <c r="AF52" s="9">
        <v>150469246007</v>
      </c>
      <c r="AG52" s="9">
        <v>18706</v>
      </c>
      <c r="AH52" s="9">
        <v>144864011347</v>
      </c>
      <c r="AI52" s="9">
        <v>28258</v>
      </c>
      <c r="AJ52" s="9">
        <v>960595633190</v>
      </c>
      <c r="AK52" s="9">
        <v>8834</v>
      </c>
      <c r="AL52" s="9">
        <v>2816794726730</v>
      </c>
      <c r="AM52" s="9">
        <v>1586</v>
      </c>
      <c r="AN52" s="9">
        <v>5997560873575</v>
      </c>
      <c r="AO52" s="39">
        <f t="shared" si="7"/>
        <v>193079</v>
      </c>
      <c r="AP52" s="39">
        <f t="shared" si="6"/>
        <v>10101243095649</v>
      </c>
      <c r="AQ52" s="168">
        <v>6865</v>
      </c>
      <c r="AR52" s="168">
        <v>1628715861</v>
      </c>
      <c r="AS52" s="168">
        <v>1694</v>
      </c>
      <c r="AT52" s="168">
        <v>4090036330</v>
      </c>
      <c r="AU52" s="9">
        <v>384</v>
      </c>
      <c r="AV52" s="168">
        <v>2796533082</v>
      </c>
      <c r="AW52" s="9">
        <v>445</v>
      </c>
      <c r="AX52" s="168">
        <v>11466191388</v>
      </c>
      <c r="AY52" s="9">
        <v>81</v>
      </c>
      <c r="AZ52" s="168">
        <v>20080212755</v>
      </c>
      <c r="BA52" s="196">
        <f t="shared" si="4"/>
        <v>9469</v>
      </c>
      <c r="BB52" s="186">
        <f t="shared" si="5"/>
        <v>40061689416</v>
      </c>
      <c r="BC52" s="9"/>
      <c r="BD52" s="13"/>
      <c r="BE52" s="9"/>
      <c r="BF52" s="13"/>
      <c r="BG52" s="9"/>
      <c r="BH52" s="13"/>
      <c r="BI52" s="9"/>
      <c r="BJ52" s="13"/>
      <c r="BK52" s="9"/>
      <c r="BL52" s="13"/>
      <c r="BM52" s="13"/>
      <c r="BN52" s="13"/>
      <c r="BO52" s="13"/>
      <c r="BP52" s="13"/>
      <c r="BQ52" s="13"/>
      <c r="BR52" s="13"/>
      <c r="BS52" s="13"/>
      <c r="BT52" s="13"/>
      <c r="BU52" s="13"/>
      <c r="BV52" s="13"/>
      <c r="BW52" s="119"/>
      <c r="BX52" s="120"/>
    </row>
    <row r="53" spans="2:76" ht="15" customHeight="1" x14ac:dyDescent="0.3">
      <c r="B53" s="8" t="s">
        <v>102</v>
      </c>
      <c r="C53" s="9">
        <v>1</v>
      </c>
      <c r="D53" s="13">
        <v>1000</v>
      </c>
      <c r="E53" s="9">
        <v>8</v>
      </c>
      <c r="F53" s="13">
        <v>29200.87</v>
      </c>
      <c r="G53" s="9">
        <v>4</v>
      </c>
      <c r="H53" s="13">
        <v>133000</v>
      </c>
      <c r="I53" s="9"/>
      <c r="J53" s="13"/>
      <c r="K53" s="9"/>
      <c r="L53" s="13"/>
      <c r="M53" s="39">
        <f t="shared" si="0"/>
        <v>13</v>
      </c>
      <c r="N53" s="40">
        <f t="shared" si="1"/>
        <v>163200.87</v>
      </c>
      <c r="O53" s="9">
        <v>5416</v>
      </c>
      <c r="P53" s="13">
        <v>2564885.23</v>
      </c>
      <c r="Q53" s="9">
        <v>8343</v>
      </c>
      <c r="R53" s="13">
        <v>33974587.719999999</v>
      </c>
      <c r="S53" s="9">
        <v>5764</v>
      </c>
      <c r="T53" s="13">
        <v>218370375.06999999</v>
      </c>
      <c r="U53" s="9">
        <v>2247</v>
      </c>
      <c r="V53" s="13">
        <v>767328872.78999996</v>
      </c>
      <c r="W53" s="9">
        <v>196</v>
      </c>
      <c r="X53" s="13">
        <v>350663586.70999998</v>
      </c>
      <c r="Y53" s="9">
        <v>8</v>
      </c>
      <c r="Z53" s="13">
        <v>81802173.950000003</v>
      </c>
      <c r="AA53" s="39">
        <f t="shared" si="2"/>
        <v>21974</v>
      </c>
      <c r="AB53" s="40">
        <f t="shared" si="3"/>
        <v>1454704481.4699998</v>
      </c>
      <c r="AC53" s="9">
        <v>90470</v>
      </c>
      <c r="AD53" s="9">
        <v>35286742473</v>
      </c>
      <c r="AE53" s="9">
        <v>64387</v>
      </c>
      <c r="AF53" s="9">
        <v>170783827146</v>
      </c>
      <c r="AG53" s="9">
        <v>21171</v>
      </c>
      <c r="AH53" s="9">
        <v>163148659648</v>
      </c>
      <c r="AI53" s="9">
        <v>30690</v>
      </c>
      <c r="AJ53" s="9">
        <v>1023874246661</v>
      </c>
      <c r="AK53" s="9">
        <v>9537</v>
      </c>
      <c r="AL53" s="9">
        <v>3040169434653</v>
      </c>
      <c r="AM53" s="9">
        <v>1670</v>
      </c>
      <c r="AN53" s="9">
        <v>6558264632442</v>
      </c>
      <c r="AO53" s="39">
        <f t="shared" si="7"/>
        <v>217925</v>
      </c>
      <c r="AP53" s="39">
        <f t="shared" si="6"/>
        <v>10991527543023</v>
      </c>
      <c r="AQ53" s="168">
        <v>8983</v>
      </c>
      <c r="AR53" s="168">
        <v>2713975447</v>
      </c>
      <c r="AS53" s="168">
        <v>6363</v>
      </c>
      <c r="AT53" s="168">
        <v>16515987681</v>
      </c>
      <c r="AU53" s="9">
        <v>1879</v>
      </c>
      <c r="AV53" s="168">
        <v>13602785247</v>
      </c>
      <c r="AW53" s="9">
        <v>1078</v>
      </c>
      <c r="AX53" s="168">
        <v>22469359345</v>
      </c>
      <c r="AY53" s="9">
        <v>114</v>
      </c>
      <c r="AZ53" s="168">
        <v>30799989809</v>
      </c>
      <c r="BA53" s="196">
        <f t="shared" si="4"/>
        <v>18417</v>
      </c>
      <c r="BB53" s="186">
        <f t="shared" si="5"/>
        <v>86102097529</v>
      </c>
      <c r="BC53" s="9"/>
      <c r="BD53" s="13"/>
      <c r="BE53" s="9"/>
      <c r="BF53" s="13"/>
      <c r="BG53" s="9"/>
      <c r="BH53" s="13"/>
      <c r="BI53" s="9"/>
      <c r="BJ53" s="13"/>
      <c r="BK53" s="9"/>
      <c r="BL53" s="13"/>
      <c r="BM53" s="13"/>
      <c r="BN53" s="13"/>
      <c r="BO53" s="13"/>
      <c r="BP53" s="13"/>
      <c r="BQ53" s="13"/>
      <c r="BR53" s="13"/>
      <c r="BS53" s="13"/>
      <c r="BT53" s="13"/>
      <c r="BU53" s="13"/>
      <c r="BV53" s="13"/>
      <c r="BW53" s="119"/>
      <c r="BX53" s="120"/>
    </row>
    <row r="54" spans="2:76" ht="15" customHeight="1" x14ac:dyDescent="0.3">
      <c r="B54" s="8" t="s">
        <v>103</v>
      </c>
      <c r="C54" s="9"/>
      <c r="D54" s="13"/>
      <c r="E54" s="9">
        <v>8</v>
      </c>
      <c r="F54" s="13">
        <v>34769.43</v>
      </c>
      <c r="G54" s="9">
        <v>2</v>
      </c>
      <c r="H54" s="13">
        <v>36319.480000000003</v>
      </c>
      <c r="I54" s="9">
        <v>2</v>
      </c>
      <c r="J54" s="13">
        <v>687219.07</v>
      </c>
      <c r="K54" s="9"/>
      <c r="L54" s="13"/>
      <c r="M54" s="39">
        <f t="shared" si="0"/>
        <v>12</v>
      </c>
      <c r="N54" s="40">
        <f t="shared" si="1"/>
        <v>758307.98</v>
      </c>
      <c r="O54" s="9">
        <v>5190</v>
      </c>
      <c r="P54" s="13">
        <v>2538648.39</v>
      </c>
      <c r="Q54" s="9">
        <v>8154</v>
      </c>
      <c r="R54" s="13">
        <v>33203027.98</v>
      </c>
      <c r="S54" s="9">
        <v>5504</v>
      </c>
      <c r="T54" s="13">
        <v>205831841.49000001</v>
      </c>
      <c r="U54" s="9">
        <v>2093</v>
      </c>
      <c r="V54" s="13">
        <v>712369678.65999997</v>
      </c>
      <c r="W54" s="9">
        <v>186</v>
      </c>
      <c r="X54" s="13">
        <v>347904687.12</v>
      </c>
      <c r="Y54" s="9">
        <v>11</v>
      </c>
      <c r="Z54" s="13">
        <v>149250000</v>
      </c>
      <c r="AA54" s="39">
        <f t="shared" si="2"/>
        <v>21138</v>
      </c>
      <c r="AB54" s="40">
        <f t="shared" si="3"/>
        <v>1451097883.6400001</v>
      </c>
      <c r="AC54" s="9">
        <v>96029</v>
      </c>
      <c r="AD54" s="9">
        <v>38683384684</v>
      </c>
      <c r="AE54" s="9">
        <v>72331</v>
      </c>
      <c r="AF54" s="9">
        <v>192497695463</v>
      </c>
      <c r="AG54" s="9">
        <v>23817</v>
      </c>
      <c r="AH54" s="9">
        <v>184375880244</v>
      </c>
      <c r="AI54" s="9">
        <v>32655</v>
      </c>
      <c r="AJ54" s="9">
        <v>1076360998648</v>
      </c>
      <c r="AK54" s="9">
        <v>9815</v>
      </c>
      <c r="AL54" s="9">
        <v>3150979869331</v>
      </c>
      <c r="AM54" s="9">
        <v>1826</v>
      </c>
      <c r="AN54" s="9">
        <v>8054576018568</v>
      </c>
      <c r="AO54" s="39">
        <f t="shared" si="7"/>
        <v>236473</v>
      </c>
      <c r="AP54" s="39">
        <f t="shared" si="6"/>
        <v>12697473846938</v>
      </c>
      <c r="AQ54" s="168">
        <v>11063</v>
      </c>
      <c r="AR54" s="168">
        <v>4175980826</v>
      </c>
      <c r="AS54" s="168">
        <v>9753</v>
      </c>
      <c r="AT54" s="168">
        <v>24928617009</v>
      </c>
      <c r="AU54" s="9">
        <v>3399</v>
      </c>
      <c r="AV54" s="168">
        <v>25052453113</v>
      </c>
      <c r="AW54" s="9">
        <v>2215</v>
      </c>
      <c r="AX54" s="168">
        <v>44751628756</v>
      </c>
      <c r="AY54" s="9">
        <v>85</v>
      </c>
      <c r="AZ54" s="168">
        <v>20860075488</v>
      </c>
      <c r="BA54" s="196">
        <f t="shared" si="4"/>
        <v>26515</v>
      </c>
      <c r="BB54" s="186">
        <f t="shared" si="5"/>
        <v>119768755192</v>
      </c>
      <c r="BC54" s="9"/>
      <c r="BD54" s="13"/>
      <c r="BE54" s="9"/>
      <c r="BF54" s="13"/>
      <c r="BG54" s="9"/>
      <c r="BH54" s="13"/>
      <c r="BI54" s="9"/>
      <c r="BJ54" s="13"/>
      <c r="BK54" s="9"/>
      <c r="BL54" s="13"/>
      <c r="BM54" s="13"/>
      <c r="BN54" s="13"/>
      <c r="BO54" s="13"/>
      <c r="BP54" s="13"/>
      <c r="BQ54" s="13"/>
      <c r="BR54" s="13"/>
      <c r="BS54" s="13"/>
      <c r="BT54" s="13"/>
      <c r="BU54" s="13"/>
      <c r="BV54" s="13"/>
      <c r="BW54" s="119"/>
      <c r="BX54" s="120"/>
    </row>
    <row r="55" spans="2:76" ht="15" customHeight="1" x14ac:dyDescent="0.3">
      <c r="B55" s="8" t="s">
        <v>104</v>
      </c>
      <c r="C55" s="9">
        <v>5</v>
      </c>
      <c r="D55" s="13">
        <v>1624.5</v>
      </c>
      <c r="E55" s="9">
        <v>3</v>
      </c>
      <c r="F55" s="13">
        <v>7803.49</v>
      </c>
      <c r="G55" s="9">
        <v>1</v>
      </c>
      <c r="H55" s="13">
        <v>100000</v>
      </c>
      <c r="I55" s="9">
        <v>1</v>
      </c>
      <c r="J55" s="13">
        <v>350000</v>
      </c>
      <c r="K55" s="9"/>
      <c r="L55" s="13"/>
      <c r="M55" s="39">
        <f t="shared" si="0"/>
        <v>10</v>
      </c>
      <c r="N55" s="40">
        <f t="shared" si="1"/>
        <v>459427.99</v>
      </c>
      <c r="O55" s="9">
        <v>5765</v>
      </c>
      <c r="P55" s="13">
        <v>2808120.38</v>
      </c>
      <c r="Q55" s="9">
        <v>8287</v>
      </c>
      <c r="R55" s="13">
        <v>33293308.18</v>
      </c>
      <c r="S55" s="9">
        <v>5205</v>
      </c>
      <c r="T55" s="13">
        <v>199191679.38999999</v>
      </c>
      <c r="U55" s="9">
        <v>1971</v>
      </c>
      <c r="V55" s="13">
        <v>678247306.73000097</v>
      </c>
      <c r="W55" s="9">
        <v>166</v>
      </c>
      <c r="X55" s="13">
        <v>323840349.74000001</v>
      </c>
      <c r="Y55" s="9">
        <v>10</v>
      </c>
      <c r="Z55" s="13">
        <v>88518439.969999999</v>
      </c>
      <c r="AA55" s="39">
        <f t="shared" si="2"/>
        <v>21404</v>
      </c>
      <c r="AB55" s="40">
        <f t="shared" si="3"/>
        <v>1325899204.3900011</v>
      </c>
      <c r="AC55" s="9">
        <v>93440</v>
      </c>
      <c r="AD55" s="9">
        <v>37739065953</v>
      </c>
      <c r="AE55" s="9">
        <v>69883</v>
      </c>
      <c r="AF55" s="9">
        <v>185421023300</v>
      </c>
      <c r="AG55" s="9">
        <v>22948</v>
      </c>
      <c r="AH55" s="9">
        <v>177532998179</v>
      </c>
      <c r="AI55" s="9">
        <v>32460</v>
      </c>
      <c r="AJ55" s="9">
        <v>1077748163659</v>
      </c>
      <c r="AK55" s="9">
        <v>9274</v>
      </c>
      <c r="AL55" s="9">
        <v>2939911988776</v>
      </c>
      <c r="AM55" s="9">
        <v>1729</v>
      </c>
      <c r="AN55" s="9">
        <v>7026538395622</v>
      </c>
      <c r="AO55" s="39">
        <f t="shared" si="7"/>
        <v>229734</v>
      </c>
      <c r="AP55" s="39">
        <f t="shared" si="6"/>
        <v>11444891635489</v>
      </c>
      <c r="AQ55" s="168">
        <v>8632</v>
      </c>
      <c r="AR55" s="168">
        <v>2541715612</v>
      </c>
      <c r="AS55" s="168">
        <v>4862</v>
      </c>
      <c r="AT55" s="168">
        <v>12301324817</v>
      </c>
      <c r="AU55" s="9">
        <v>1328</v>
      </c>
      <c r="AV55" s="168">
        <v>9553133043</v>
      </c>
      <c r="AW55" s="9">
        <v>727</v>
      </c>
      <c r="AX55" s="168">
        <v>16161665719</v>
      </c>
      <c r="AY55" s="9">
        <v>90</v>
      </c>
      <c r="AZ55" s="168">
        <v>22273730632</v>
      </c>
      <c r="BA55" s="196">
        <f t="shared" si="4"/>
        <v>15639</v>
      </c>
      <c r="BB55" s="186">
        <f t="shared" si="5"/>
        <v>62831569823</v>
      </c>
      <c r="BC55" s="9"/>
      <c r="BD55" s="13"/>
      <c r="BE55" s="9"/>
      <c r="BF55" s="13"/>
      <c r="BG55" s="9"/>
      <c r="BH55" s="13"/>
      <c r="BI55" s="9"/>
      <c r="BJ55" s="13"/>
      <c r="BK55" s="9"/>
      <c r="BL55" s="13"/>
      <c r="BM55" s="13"/>
      <c r="BN55" s="13"/>
      <c r="BO55" s="13"/>
      <c r="BP55" s="13"/>
      <c r="BQ55" s="13"/>
      <c r="BR55" s="13"/>
      <c r="BS55" s="13"/>
      <c r="BT55" s="13"/>
      <c r="BU55" s="13"/>
      <c r="BV55" s="13"/>
      <c r="BW55" s="119"/>
      <c r="BX55" s="120"/>
    </row>
    <row r="56" spans="2:76" ht="15" customHeight="1" x14ac:dyDescent="0.3">
      <c r="B56" s="8" t="s">
        <v>105</v>
      </c>
      <c r="C56" s="9">
        <v>7</v>
      </c>
      <c r="D56" s="13">
        <v>797.59</v>
      </c>
      <c r="E56" s="9">
        <v>5</v>
      </c>
      <c r="F56" s="13">
        <v>22557.35</v>
      </c>
      <c r="G56" s="9">
        <v>3</v>
      </c>
      <c r="H56" s="13">
        <v>45000</v>
      </c>
      <c r="I56" s="9"/>
      <c r="J56" s="13"/>
      <c r="K56" s="9"/>
      <c r="L56" s="13"/>
      <c r="M56" s="39">
        <f t="shared" si="0"/>
        <v>15</v>
      </c>
      <c r="N56" s="40">
        <f t="shared" si="1"/>
        <v>68354.94</v>
      </c>
      <c r="O56" s="9">
        <v>5493</v>
      </c>
      <c r="P56" s="13">
        <v>2644375.9700000002</v>
      </c>
      <c r="Q56" s="9">
        <v>8228</v>
      </c>
      <c r="R56" s="13">
        <v>33782071.969999999</v>
      </c>
      <c r="S56" s="9">
        <v>6347</v>
      </c>
      <c r="T56" s="13">
        <v>245013018.59999999</v>
      </c>
      <c r="U56" s="9">
        <v>2606</v>
      </c>
      <c r="V56" s="13">
        <v>863493591.60000098</v>
      </c>
      <c r="W56" s="9">
        <v>205</v>
      </c>
      <c r="X56" s="13">
        <v>363688179.91000003</v>
      </c>
      <c r="Y56" s="9">
        <v>15</v>
      </c>
      <c r="Z56" s="13">
        <v>119702997.34</v>
      </c>
      <c r="AA56" s="39">
        <f t="shared" si="2"/>
        <v>22894</v>
      </c>
      <c r="AB56" s="40">
        <f t="shared" si="3"/>
        <v>1628324235.3900008</v>
      </c>
      <c r="AC56" s="9">
        <v>95114</v>
      </c>
      <c r="AD56" s="9">
        <v>37765667918</v>
      </c>
      <c r="AE56" s="9">
        <v>69263</v>
      </c>
      <c r="AF56" s="9">
        <v>182684627734</v>
      </c>
      <c r="AG56" s="9">
        <v>22493</v>
      </c>
      <c r="AH56" s="9">
        <v>173941249131</v>
      </c>
      <c r="AI56" s="9">
        <v>30592</v>
      </c>
      <c r="AJ56" s="9">
        <v>1015640448331</v>
      </c>
      <c r="AK56" s="9">
        <v>8740</v>
      </c>
      <c r="AL56" s="9">
        <v>2760859208913</v>
      </c>
      <c r="AM56" s="9">
        <v>1591</v>
      </c>
      <c r="AN56" s="9">
        <v>6986676922496</v>
      </c>
      <c r="AO56" s="39">
        <f t="shared" si="7"/>
        <v>227793</v>
      </c>
      <c r="AP56" s="39">
        <f t="shared" si="6"/>
        <v>11157568124523</v>
      </c>
      <c r="AQ56" s="168">
        <v>9249</v>
      </c>
      <c r="AR56" s="168">
        <v>3208818406</v>
      </c>
      <c r="AS56" s="168">
        <v>8653</v>
      </c>
      <c r="AT56" s="168">
        <v>23384682088</v>
      </c>
      <c r="AU56" s="9">
        <v>2750</v>
      </c>
      <c r="AV56" s="168">
        <v>19826186340</v>
      </c>
      <c r="AW56" s="9">
        <v>1276</v>
      </c>
      <c r="AX56" s="168">
        <v>24307857516</v>
      </c>
      <c r="AY56" s="9">
        <v>101</v>
      </c>
      <c r="AZ56" s="168">
        <v>26274319768</v>
      </c>
      <c r="BA56" s="196">
        <f t="shared" si="4"/>
        <v>22029</v>
      </c>
      <c r="BB56" s="186">
        <f t="shared" si="5"/>
        <v>97001864118</v>
      </c>
      <c r="BC56" s="9"/>
      <c r="BD56" s="13"/>
      <c r="BE56" s="9"/>
      <c r="BF56" s="13"/>
      <c r="BG56" s="9"/>
      <c r="BH56" s="13"/>
      <c r="BI56" s="9"/>
      <c r="BJ56" s="13"/>
      <c r="BK56" s="9"/>
      <c r="BL56" s="13"/>
      <c r="BM56" s="13"/>
      <c r="BN56" s="13"/>
      <c r="BO56" s="13"/>
      <c r="BP56" s="13"/>
      <c r="BQ56" s="13"/>
      <c r="BR56" s="13"/>
      <c r="BS56" s="13"/>
      <c r="BT56" s="13"/>
      <c r="BU56" s="13"/>
      <c r="BV56" s="13"/>
      <c r="BW56" s="119"/>
      <c r="BX56" s="120"/>
    </row>
    <row r="57" spans="2:76" ht="15" customHeight="1" x14ac:dyDescent="0.3">
      <c r="B57" s="8" t="s">
        <v>106</v>
      </c>
      <c r="C57" s="9">
        <v>1</v>
      </c>
      <c r="D57" s="13">
        <v>4.91</v>
      </c>
      <c r="E57" s="9">
        <v>4</v>
      </c>
      <c r="F57" s="13">
        <v>19608.02</v>
      </c>
      <c r="G57" s="9">
        <v>6</v>
      </c>
      <c r="H57" s="13">
        <v>157542.76</v>
      </c>
      <c r="I57" s="9">
        <v>1</v>
      </c>
      <c r="J57" s="13">
        <v>272536.84999999998</v>
      </c>
      <c r="K57" s="9"/>
      <c r="L57" s="13"/>
      <c r="M57" s="39">
        <f t="shared" si="0"/>
        <v>12</v>
      </c>
      <c r="N57" s="40">
        <f t="shared" si="1"/>
        <v>449692.54</v>
      </c>
      <c r="O57" s="9">
        <v>6042</v>
      </c>
      <c r="P57" s="13">
        <v>2890085.2</v>
      </c>
      <c r="Q57" s="9">
        <v>9299</v>
      </c>
      <c r="R57" s="13">
        <v>38633714.729999997</v>
      </c>
      <c r="S57" s="9">
        <v>8037</v>
      </c>
      <c r="T57" s="13">
        <v>313975814.70999998</v>
      </c>
      <c r="U57" s="9">
        <v>3695</v>
      </c>
      <c r="V57" s="13">
        <v>1221195614.6800001</v>
      </c>
      <c r="W57" s="9">
        <v>296</v>
      </c>
      <c r="X57" s="13">
        <v>561187241.40999997</v>
      </c>
      <c r="Y57" s="9">
        <v>17</v>
      </c>
      <c r="Z57" s="13">
        <v>155319227</v>
      </c>
      <c r="AA57" s="39">
        <f t="shared" si="2"/>
        <v>27386</v>
      </c>
      <c r="AB57" s="40">
        <f t="shared" si="3"/>
        <v>2293201697.73</v>
      </c>
      <c r="AC57" s="9">
        <v>107991</v>
      </c>
      <c r="AD57" s="9">
        <v>43059208896</v>
      </c>
      <c r="AE57" s="9">
        <v>78930</v>
      </c>
      <c r="AF57" s="9">
        <v>207400564630</v>
      </c>
      <c r="AG57" s="9">
        <v>25292</v>
      </c>
      <c r="AH57" s="9">
        <v>195077949714</v>
      </c>
      <c r="AI57" s="9">
        <v>35198</v>
      </c>
      <c r="AJ57" s="9">
        <v>1175500506622</v>
      </c>
      <c r="AK57" s="9">
        <v>10537</v>
      </c>
      <c r="AL57" s="9">
        <v>3358497126609</v>
      </c>
      <c r="AM57" s="9">
        <v>1783</v>
      </c>
      <c r="AN57" s="9">
        <v>7073025651380</v>
      </c>
      <c r="AO57" s="39">
        <f t="shared" si="7"/>
        <v>259731</v>
      </c>
      <c r="AP57" s="39">
        <f t="shared" si="6"/>
        <v>12052561007851</v>
      </c>
      <c r="AQ57" s="168">
        <v>9768</v>
      </c>
      <c r="AR57" s="168">
        <v>3485478361</v>
      </c>
      <c r="AS57" s="168">
        <v>8064</v>
      </c>
      <c r="AT57" s="168">
        <v>20822315175</v>
      </c>
      <c r="AU57" s="9">
        <v>2262</v>
      </c>
      <c r="AV57" s="168">
        <v>16278854914</v>
      </c>
      <c r="AW57" s="9">
        <v>1134</v>
      </c>
      <c r="AX57" s="168">
        <v>23576168032</v>
      </c>
      <c r="AY57" s="9">
        <v>103</v>
      </c>
      <c r="AZ57" s="168">
        <v>24311472101</v>
      </c>
      <c r="BA57" s="196">
        <f t="shared" si="4"/>
        <v>21331</v>
      </c>
      <c r="BB57" s="186">
        <f t="shared" si="5"/>
        <v>88474288583</v>
      </c>
      <c r="BC57" s="9"/>
      <c r="BD57" s="13"/>
      <c r="BE57" s="9"/>
      <c r="BF57" s="13"/>
      <c r="BG57" s="9"/>
      <c r="BH57" s="13"/>
      <c r="BI57" s="9"/>
      <c r="BJ57" s="13"/>
      <c r="BK57" s="9"/>
      <c r="BL57" s="13"/>
      <c r="BM57" s="13"/>
      <c r="BN57" s="13"/>
      <c r="BO57" s="13"/>
      <c r="BP57" s="13"/>
      <c r="BQ57" s="13"/>
      <c r="BR57" s="13"/>
      <c r="BS57" s="13"/>
      <c r="BT57" s="13"/>
      <c r="BU57" s="13"/>
      <c r="BV57" s="13"/>
      <c r="BW57" s="119"/>
      <c r="BX57" s="120"/>
    </row>
    <row r="58" spans="2:76" ht="15" customHeight="1" x14ac:dyDescent="0.3">
      <c r="B58" s="8" t="s">
        <v>107</v>
      </c>
      <c r="C58" s="9">
        <v>5</v>
      </c>
      <c r="D58" s="13">
        <v>1569.79</v>
      </c>
      <c r="E58" s="9">
        <v>5</v>
      </c>
      <c r="F58" s="13">
        <v>19819.740000000002</v>
      </c>
      <c r="G58" s="9">
        <v>2</v>
      </c>
      <c r="H58" s="13">
        <v>78419.679999999993</v>
      </c>
      <c r="I58" s="9"/>
      <c r="J58" s="13"/>
      <c r="K58" s="9"/>
      <c r="L58" s="13"/>
      <c r="M58" s="39">
        <f t="shared" si="0"/>
        <v>12</v>
      </c>
      <c r="N58" s="40">
        <f t="shared" si="1"/>
        <v>99809.209999999992</v>
      </c>
      <c r="O58" s="9">
        <v>6779</v>
      </c>
      <c r="P58" s="13">
        <v>3237728.77999999</v>
      </c>
      <c r="Q58" s="9">
        <v>9953</v>
      </c>
      <c r="R58" s="13">
        <v>41160355.509999998</v>
      </c>
      <c r="S58" s="9">
        <v>7881</v>
      </c>
      <c r="T58" s="13">
        <v>307450139.12</v>
      </c>
      <c r="U58" s="9">
        <v>3625</v>
      </c>
      <c r="V58" s="13">
        <v>1213611891.01</v>
      </c>
      <c r="W58" s="9">
        <v>307</v>
      </c>
      <c r="X58" s="13">
        <v>568420848.49000001</v>
      </c>
      <c r="Y58" s="9">
        <v>19</v>
      </c>
      <c r="Z58" s="13">
        <v>182683398.66</v>
      </c>
      <c r="AA58" s="39">
        <f t="shared" si="2"/>
        <v>28564</v>
      </c>
      <c r="AB58" s="40">
        <f t="shared" si="3"/>
        <v>2316564361.5700002</v>
      </c>
      <c r="AC58" s="9">
        <v>120899</v>
      </c>
      <c r="AD58" s="9">
        <v>47389180540</v>
      </c>
      <c r="AE58" s="9">
        <v>86150</v>
      </c>
      <c r="AF58" s="9">
        <v>228809396537</v>
      </c>
      <c r="AG58" s="9">
        <v>26721</v>
      </c>
      <c r="AH58" s="9">
        <v>205916312988</v>
      </c>
      <c r="AI58" s="9">
        <v>37662</v>
      </c>
      <c r="AJ58" s="9">
        <v>1250069636752</v>
      </c>
      <c r="AK58" s="9">
        <v>11098</v>
      </c>
      <c r="AL58" s="9">
        <v>3546952747964</v>
      </c>
      <c r="AM58" s="9">
        <v>1928</v>
      </c>
      <c r="AN58" s="9">
        <v>8080516530246</v>
      </c>
      <c r="AO58" s="39">
        <f t="shared" si="7"/>
        <v>284458</v>
      </c>
      <c r="AP58" s="39">
        <f t="shared" si="6"/>
        <v>13359653805027</v>
      </c>
      <c r="AQ58" s="168">
        <v>10087</v>
      </c>
      <c r="AR58" s="168">
        <v>3387689108</v>
      </c>
      <c r="AS58" s="168">
        <v>7658</v>
      </c>
      <c r="AT58" s="168">
        <v>19935075829</v>
      </c>
      <c r="AU58" s="9">
        <v>2241</v>
      </c>
      <c r="AV58" s="168">
        <v>16016713520</v>
      </c>
      <c r="AW58" s="9">
        <v>1192</v>
      </c>
      <c r="AX58" s="168">
        <v>24732195006</v>
      </c>
      <c r="AY58" s="9">
        <v>116</v>
      </c>
      <c r="AZ58" s="168">
        <v>29367110961</v>
      </c>
      <c r="BA58" s="196">
        <f t="shared" si="4"/>
        <v>21294</v>
      </c>
      <c r="BB58" s="186">
        <f t="shared" si="5"/>
        <v>93438784424</v>
      </c>
      <c r="BC58" s="9"/>
      <c r="BD58" s="13"/>
      <c r="BE58" s="9"/>
      <c r="BF58" s="13"/>
      <c r="BG58" s="9"/>
      <c r="BH58" s="13"/>
      <c r="BI58" s="9"/>
      <c r="BJ58" s="13"/>
      <c r="BK58" s="9"/>
      <c r="BL58" s="13"/>
      <c r="BM58" s="13"/>
      <c r="BN58" s="13"/>
      <c r="BO58" s="13"/>
      <c r="BP58" s="13"/>
      <c r="BQ58" s="13"/>
      <c r="BR58" s="13"/>
      <c r="BS58" s="13"/>
      <c r="BT58" s="13"/>
      <c r="BU58" s="13"/>
      <c r="BV58" s="13"/>
      <c r="BW58" s="119"/>
      <c r="BX58" s="120"/>
    </row>
    <row r="59" spans="2:76" ht="15" customHeight="1" x14ac:dyDescent="0.3">
      <c r="B59" s="8" t="s">
        <v>108</v>
      </c>
      <c r="C59" s="9">
        <v>1</v>
      </c>
      <c r="D59" s="13">
        <v>14.47</v>
      </c>
      <c r="E59" s="9">
        <v>6</v>
      </c>
      <c r="F59" s="13">
        <v>34138.21</v>
      </c>
      <c r="G59" s="9">
        <v>4</v>
      </c>
      <c r="H59" s="13">
        <v>100164.01</v>
      </c>
      <c r="I59" s="9">
        <v>2</v>
      </c>
      <c r="J59" s="13">
        <v>1019532.15</v>
      </c>
      <c r="K59" s="9"/>
      <c r="L59" s="13"/>
      <c r="M59" s="39">
        <f t="shared" si="0"/>
        <v>13</v>
      </c>
      <c r="N59" s="40">
        <f t="shared" si="1"/>
        <v>1153848.8399999999</v>
      </c>
      <c r="O59" s="9">
        <v>7093</v>
      </c>
      <c r="P59" s="13">
        <v>3439553.39</v>
      </c>
      <c r="Q59" s="9">
        <v>10131</v>
      </c>
      <c r="R59" s="13">
        <v>41869998.899999999</v>
      </c>
      <c r="S59" s="9">
        <v>7489</v>
      </c>
      <c r="T59" s="13">
        <v>289471749.56</v>
      </c>
      <c r="U59" s="9">
        <v>3272</v>
      </c>
      <c r="V59" s="13">
        <v>1079845795.6099999</v>
      </c>
      <c r="W59" s="9">
        <v>296</v>
      </c>
      <c r="X59" s="13">
        <v>546850481.22000003</v>
      </c>
      <c r="Y59" s="9">
        <v>21</v>
      </c>
      <c r="Z59" s="13">
        <v>169627448.74000001</v>
      </c>
      <c r="AA59" s="39">
        <f t="shared" si="2"/>
        <v>28302</v>
      </c>
      <c r="AB59" s="40">
        <f t="shared" si="3"/>
        <v>2131105027.4200001</v>
      </c>
      <c r="AC59" s="9">
        <v>127152</v>
      </c>
      <c r="AD59" s="9">
        <v>49653960638</v>
      </c>
      <c r="AE59" s="9">
        <v>91113</v>
      </c>
      <c r="AF59" s="9">
        <v>246963843448</v>
      </c>
      <c r="AG59" s="9">
        <v>25562</v>
      </c>
      <c r="AH59" s="9">
        <v>194831207195</v>
      </c>
      <c r="AI59" s="9">
        <v>38342</v>
      </c>
      <c r="AJ59" s="9">
        <v>1268973745452</v>
      </c>
      <c r="AK59" s="9">
        <v>11282</v>
      </c>
      <c r="AL59" s="9">
        <v>3531847971600</v>
      </c>
      <c r="AM59" s="9">
        <v>1836</v>
      </c>
      <c r="AN59" s="9">
        <v>7399995711849</v>
      </c>
      <c r="AO59" s="39">
        <f t="shared" si="7"/>
        <v>295287</v>
      </c>
      <c r="AP59" s="39">
        <f t="shared" si="6"/>
        <v>12692266440182</v>
      </c>
      <c r="AQ59" s="168">
        <v>8826</v>
      </c>
      <c r="AR59" s="168">
        <v>2822497028</v>
      </c>
      <c r="AS59" s="168">
        <v>7042</v>
      </c>
      <c r="AT59" s="168">
        <v>18569009386</v>
      </c>
      <c r="AU59" s="9">
        <v>2311</v>
      </c>
      <c r="AV59" s="168">
        <v>16723031801</v>
      </c>
      <c r="AW59" s="9">
        <v>1332</v>
      </c>
      <c r="AX59" s="168">
        <v>26761256289</v>
      </c>
      <c r="AY59" s="9">
        <v>161</v>
      </c>
      <c r="AZ59" s="168">
        <v>37059505703</v>
      </c>
      <c r="BA59" s="196">
        <f t="shared" si="4"/>
        <v>19672</v>
      </c>
      <c r="BB59" s="186">
        <f t="shared" si="5"/>
        <v>101935300207</v>
      </c>
      <c r="BC59" s="9"/>
      <c r="BD59" s="13"/>
      <c r="BE59" s="9"/>
      <c r="BF59" s="13"/>
      <c r="BG59" s="9"/>
      <c r="BH59" s="13"/>
      <c r="BI59" s="9"/>
      <c r="BJ59" s="13"/>
      <c r="BK59" s="9"/>
      <c r="BL59" s="13"/>
      <c r="BM59" s="13"/>
      <c r="BN59" s="13"/>
      <c r="BO59" s="13"/>
      <c r="BP59" s="13"/>
      <c r="BQ59" s="13"/>
      <c r="BR59" s="13"/>
      <c r="BS59" s="13"/>
      <c r="BT59" s="13"/>
      <c r="BU59" s="13"/>
      <c r="BV59" s="13"/>
      <c r="BW59" s="119"/>
      <c r="BX59" s="120"/>
    </row>
    <row r="60" spans="2:76" ht="15" customHeight="1" x14ac:dyDescent="0.3">
      <c r="B60" s="8" t="s">
        <v>116</v>
      </c>
      <c r="C60" s="9"/>
      <c r="D60" s="13"/>
      <c r="E60" s="9">
        <v>5</v>
      </c>
      <c r="F60" s="13">
        <v>15771.45</v>
      </c>
      <c r="G60" s="9">
        <v>3</v>
      </c>
      <c r="H60" s="13">
        <v>64549.03</v>
      </c>
      <c r="I60" s="9">
        <v>1</v>
      </c>
      <c r="J60" s="13">
        <v>272672.84999999998</v>
      </c>
      <c r="K60" s="9"/>
      <c r="L60" s="13"/>
      <c r="M60" s="39">
        <f t="shared" si="0"/>
        <v>9</v>
      </c>
      <c r="N60" s="40">
        <f t="shared" si="1"/>
        <v>352993.33</v>
      </c>
      <c r="O60" s="9">
        <v>6854</v>
      </c>
      <c r="P60" s="13">
        <v>3379620.83</v>
      </c>
      <c r="Q60" s="9">
        <v>9452</v>
      </c>
      <c r="R60" s="13">
        <v>39083286.07</v>
      </c>
      <c r="S60" s="9">
        <v>6992</v>
      </c>
      <c r="T60" s="13">
        <v>265998603.56</v>
      </c>
      <c r="U60" s="9">
        <v>2728</v>
      </c>
      <c r="V60" s="13">
        <v>920939416.46000004</v>
      </c>
      <c r="W60" s="9">
        <v>268</v>
      </c>
      <c r="X60" s="13">
        <v>493723167.72000003</v>
      </c>
      <c r="Y60" s="9">
        <v>8</v>
      </c>
      <c r="Z60" s="13">
        <v>65538167</v>
      </c>
      <c r="AA60" s="39">
        <f t="shared" si="2"/>
        <v>26302</v>
      </c>
      <c r="AB60" s="40">
        <f t="shared" si="3"/>
        <v>1788662261.6399999</v>
      </c>
      <c r="AC60" s="9">
        <v>127294</v>
      </c>
      <c r="AD60" s="9">
        <v>49215308379</v>
      </c>
      <c r="AE60" s="9">
        <v>90594</v>
      </c>
      <c r="AF60" s="9">
        <v>244257833681</v>
      </c>
      <c r="AG60" s="9">
        <v>25391</v>
      </c>
      <c r="AH60" s="9">
        <v>193341741607</v>
      </c>
      <c r="AI60" s="9">
        <v>38103</v>
      </c>
      <c r="AJ60" s="9">
        <v>1256077765129</v>
      </c>
      <c r="AK60" s="9">
        <v>10774</v>
      </c>
      <c r="AL60" s="9">
        <v>3417553822046</v>
      </c>
      <c r="AM60" s="9">
        <v>1951</v>
      </c>
      <c r="AN60" s="9">
        <v>7779082470475</v>
      </c>
      <c r="AO60" s="39">
        <f t="shared" si="7"/>
        <v>294107</v>
      </c>
      <c r="AP60" s="39">
        <f t="shared" si="6"/>
        <v>12939528941317</v>
      </c>
      <c r="AQ60" s="168">
        <v>8330</v>
      </c>
      <c r="AR60" s="168">
        <v>2707014135</v>
      </c>
      <c r="AS60" s="168">
        <v>6975</v>
      </c>
      <c r="AT60" s="168">
        <v>18649753310</v>
      </c>
      <c r="AU60" s="9">
        <v>2331</v>
      </c>
      <c r="AV60" s="168">
        <v>16700340050</v>
      </c>
      <c r="AW60" s="9">
        <v>1252</v>
      </c>
      <c r="AX60" s="168">
        <v>23985956841</v>
      </c>
      <c r="AY60" s="9">
        <v>138</v>
      </c>
      <c r="AZ60" s="168">
        <v>32755641620</v>
      </c>
      <c r="BA60" s="196">
        <f t="shared" si="4"/>
        <v>19026</v>
      </c>
      <c r="BB60" s="186">
        <f t="shared" si="5"/>
        <v>94798705956</v>
      </c>
      <c r="BC60" s="9"/>
      <c r="BD60" s="13"/>
      <c r="BE60" s="9"/>
      <c r="BF60" s="13"/>
      <c r="BG60" s="9"/>
      <c r="BH60" s="13"/>
      <c r="BI60" s="9"/>
      <c r="BJ60" s="13"/>
      <c r="BK60" s="9"/>
      <c r="BL60" s="13"/>
      <c r="BM60" s="13"/>
      <c r="BN60" s="13"/>
      <c r="BO60" s="13"/>
      <c r="BP60" s="13"/>
      <c r="BQ60" s="13"/>
      <c r="BR60" s="13"/>
      <c r="BS60" s="13"/>
      <c r="BT60" s="13"/>
      <c r="BU60" s="13"/>
      <c r="BV60" s="13"/>
      <c r="BW60" s="119"/>
      <c r="BX60" s="120"/>
    </row>
    <row r="61" spans="2:76" ht="15" customHeight="1" x14ac:dyDescent="0.3">
      <c r="B61" s="8" t="s">
        <v>117</v>
      </c>
      <c r="C61" s="9">
        <v>5</v>
      </c>
      <c r="D61" s="13">
        <v>3426.98</v>
      </c>
      <c r="E61" s="9">
        <v>9</v>
      </c>
      <c r="F61" s="13">
        <v>36997.32</v>
      </c>
      <c r="G61" s="9">
        <v>3</v>
      </c>
      <c r="H61" s="13">
        <v>70000</v>
      </c>
      <c r="I61" s="9"/>
      <c r="J61" s="13"/>
      <c r="K61" s="9"/>
      <c r="L61" s="13"/>
      <c r="M61" s="39">
        <f t="shared" si="0"/>
        <v>17</v>
      </c>
      <c r="N61" s="40">
        <f t="shared" si="1"/>
        <v>110424.3</v>
      </c>
      <c r="O61" s="9">
        <v>7784</v>
      </c>
      <c r="P61" s="13">
        <v>3823113.84</v>
      </c>
      <c r="Q61" s="9">
        <v>10185</v>
      </c>
      <c r="R61" s="13">
        <v>41343065.409999996</v>
      </c>
      <c r="S61" s="9">
        <v>7054</v>
      </c>
      <c r="T61" s="13">
        <v>271811953.55000001</v>
      </c>
      <c r="U61" s="9">
        <v>2549</v>
      </c>
      <c r="V61" s="13">
        <v>839672748.35000002</v>
      </c>
      <c r="W61" s="9">
        <v>224</v>
      </c>
      <c r="X61" s="13">
        <v>421870348.17000002</v>
      </c>
      <c r="Y61" s="9">
        <v>6</v>
      </c>
      <c r="Z61" s="13">
        <v>61450597.539999999</v>
      </c>
      <c r="AA61" s="39">
        <f t="shared" si="2"/>
        <v>27802</v>
      </c>
      <c r="AB61" s="40">
        <f t="shared" si="3"/>
        <v>1639971826.8599999</v>
      </c>
      <c r="AC61" s="9">
        <v>146243</v>
      </c>
      <c r="AD61" s="9">
        <v>55936294174</v>
      </c>
      <c r="AE61" s="9">
        <v>101617</v>
      </c>
      <c r="AF61" s="9">
        <v>273750779090</v>
      </c>
      <c r="AG61" s="9">
        <v>28458</v>
      </c>
      <c r="AH61" s="9">
        <v>216932510590</v>
      </c>
      <c r="AI61" s="9">
        <v>41645</v>
      </c>
      <c r="AJ61" s="9">
        <v>1368257703042</v>
      </c>
      <c r="AK61" s="9">
        <v>11582</v>
      </c>
      <c r="AL61" s="9">
        <v>3693698436929</v>
      </c>
      <c r="AM61" s="9">
        <v>2019</v>
      </c>
      <c r="AN61" s="9">
        <v>7942435668371</v>
      </c>
      <c r="AO61" s="39">
        <f t="shared" si="7"/>
        <v>331564</v>
      </c>
      <c r="AP61" s="39">
        <f t="shared" si="6"/>
        <v>13551011392196</v>
      </c>
      <c r="AQ61" s="168">
        <v>9612</v>
      </c>
      <c r="AR61" s="168">
        <v>3110379609</v>
      </c>
      <c r="AS61" s="168">
        <v>7280</v>
      </c>
      <c r="AT61" s="168">
        <v>19206782807</v>
      </c>
      <c r="AU61" s="9">
        <v>2409</v>
      </c>
      <c r="AV61" s="168">
        <v>17288368558</v>
      </c>
      <c r="AW61" s="9">
        <v>1400</v>
      </c>
      <c r="AX61" s="168">
        <v>27763897908</v>
      </c>
      <c r="AY61" s="9">
        <v>141</v>
      </c>
      <c r="AZ61" s="168">
        <v>34121130926</v>
      </c>
      <c r="BA61" s="196">
        <f t="shared" si="4"/>
        <v>20842</v>
      </c>
      <c r="BB61" s="186">
        <f t="shared" si="5"/>
        <v>101490559808</v>
      </c>
      <c r="BC61" s="9"/>
      <c r="BD61" s="13"/>
      <c r="BE61" s="9"/>
      <c r="BF61" s="13"/>
      <c r="BG61" s="9"/>
      <c r="BH61" s="13"/>
      <c r="BI61" s="9"/>
      <c r="BJ61" s="13"/>
      <c r="BK61" s="9"/>
      <c r="BL61" s="13"/>
      <c r="BM61" s="13"/>
      <c r="BN61" s="13"/>
      <c r="BO61" s="13"/>
      <c r="BP61" s="13"/>
      <c r="BQ61" s="13"/>
      <c r="BR61" s="13"/>
      <c r="BS61" s="13"/>
      <c r="BT61" s="13"/>
      <c r="BU61" s="13"/>
      <c r="BV61" s="13"/>
      <c r="BW61" s="119"/>
      <c r="BX61" s="120"/>
    </row>
    <row r="62" spans="2:76" ht="15" customHeight="1" x14ac:dyDescent="0.3">
      <c r="B62" s="8" t="s">
        <v>118</v>
      </c>
      <c r="C62" s="9">
        <v>2</v>
      </c>
      <c r="D62" s="13">
        <v>95.86</v>
      </c>
      <c r="E62" s="9">
        <v>5</v>
      </c>
      <c r="F62" s="13">
        <v>21872.94</v>
      </c>
      <c r="G62" s="9">
        <v>2</v>
      </c>
      <c r="H62" s="13">
        <v>56800.89</v>
      </c>
      <c r="I62" s="9">
        <v>3</v>
      </c>
      <c r="J62" s="13">
        <v>759394.19</v>
      </c>
      <c r="K62" s="9"/>
      <c r="L62" s="13"/>
      <c r="M62" s="39">
        <f t="shared" si="0"/>
        <v>12</v>
      </c>
      <c r="N62" s="40">
        <f t="shared" si="1"/>
        <v>838163.87999999989</v>
      </c>
      <c r="O62" s="9">
        <v>8380</v>
      </c>
      <c r="P62" s="13">
        <v>4127427.8700000099</v>
      </c>
      <c r="Q62" s="9">
        <v>11185</v>
      </c>
      <c r="R62" s="13">
        <v>45320643.969999999</v>
      </c>
      <c r="S62" s="9">
        <v>7628</v>
      </c>
      <c r="T62" s="13">
        <v>288694370.07999903</v>
      </c>
      <c r="U62" s="9">
        <v>2555</v>
      </c>
      <c r="V62" s="13">
        <v>824829223.03999996</v>
      </c>
      <c r="W62" s="9">
        <v>230</v>
      </c>
      <c r="X62" s="13">
        <v>415486955.92000002</v>
      </c>
      <c r="Y62" s="9">
        <v>7</v>
      </c>
      <c r="Z62" s="13">
        <v>81386667</v>
      </c>
      <c r="AA62" s="39">
        <f t="shared" si="2"/>
        <v>29985</v>
      </c>
      <c r="AB62" s="40">
        <f t="shared" si="3"/>
        <v>1659845287.8799992</v>
      </c>
      <c r="AC62" s="9">
        <v>157089</v>
      </c>
      <c r="AD62" s="9">
        <v>59924761159</v>
      </c>
      <c r="AE62" s="9">
        <v>106820</v>
      </c>
      <c r="AF62" s="9">
        <v>286969677770</v>
      </c>
      <c r="AG62" s="9">
        <v>30641</v>
      </c>
      <c r="AH62" s="9">
        <v>233219312378</v>
      </c>
      <c r="AI62" s="9">
        <v>43940</v>
      </c>
      <c r="AJ62" s="9">
        <v>1438988452382</v>
      </c>
      <c r="AK62" s="9">
        <v>11894</v>
      </c>
      <c r="AL62" s="9">
        <v>3725501639393</v>
      </c>
      <c r="AM62" s="9">
        <v>1766</v>
      </c>
      <c r="AN62" s="9">
        <v>7238860595080</v>
      </c>
      <c r="AO62" s="39">
        <f t="shared" si="7"/>
        <v>352150</v>
      </c>
      <c r="AP62" s="39">
        <f t="shared" si="6"/>
        <v>12983464438162</v>
      </c>
      <c r="AQ62" s="168">
        <v>9826</v>
      </c>
      <c r="AR62" s="168">
        <v>3457768662</v>
      </c>
      <c r="AS62" s="168">
        <v>7651</v>
      </c>
      <c r="AT62" s="168">
        <v>19816214433</v>
      </c>
      <c r="AU62" s="9">
        <v>2444</v>
      </c>
      <c r="AV62" s="168">
        <v>17554811377</v>
      </c>
      <c r="AW62" s="9">
        <v>1404</v>
      </c>
      <c r="AX62" s="168">
        <v>27202659499</v>
      </c>
      <c r="AY62" s="9">
        <v>131</v>
      </c>
      <c r="AZ62" s="168">
        <v>32230998192</v>
      </c>
      <c r="BA62" s="196">
        <f t="shared" si="4"/>
        <v>21456</v>
      </c>
      <c r="BB62" s="186">
        <f t="shared" si="5"/>
        <v>100262452163</v>
      </c>
      <c r="BC62" s="9"/>
      <c r="BD62" s="13"/>
      <c r="BE62" s="9"/>
      <c r="BF62" s="13"/>
      <c r="BG62" s="9"/>
      <c r="BH62" s="13"/>
      <c r="BI62" s="9"/>
      <c r="BJ62" s="13"/>
      <c r="BK62" s="9"/>
      <c r="BL62" s="13"/>
      <c r="BM62" s="13"/>
      <c r="BN62" s="13"/>
      <c r="BO62" s="13"/>
      <c r="BP62" s="13"/>
      <c r="BQ62" s="13"/>
      <c r="BR62" s="13"/>
      <c r="BS62" s="13"/>
      <c r="BT62" s="13"/>
      <c r="BU62" s="13"/>
      <c r="BV62" s="13"/>
      <c r="BW62" s="119"/>
      <c r="BX62" s="120"/>
    </row>
    <row r="63" spans="2:76" ht="15" customHeight="1" x14ac:dyDescent="0.3">
      <c r="B63" s="8" t="s">
        <v>119</v>
      </c>
      <c r="C63" s="9">
        <v>1</v>
      </c>
      <c r="D63" s="13">
        <v>154.63999999999999</v>
      </c>
      <c r="E63" s="9">
        <v>6</v>
      </c>
      <c r="F63" s="13">
        <v>14093.31</v>
      </c>
      <c r="G63" s="9">
        <v>4</v>
      </c>
      <c r="H63" s="13">
        <v>169665.08</v>
      </c>
      <c r="I63" s="9"/>
      <c r="J63" s="13"/>
      <c r="K63" s="9"/>
      <c r="L63" s="13"/>
      <c r="M63" s="39">
        <f t="shared" si="0"/>
        <v>11</v>
      </c>
      <c r="N63" s="40">
        <f t="shared" si="1"/>
        <v>183913.03</v>
      </c>
      <c r="O63" s="9">
        <v>7318</v>
      </c>
      <c r="P63" s="13">
        <v>3524979.45</v>
      </c>
      <c r="Q63" s="9">
        <v>10403</v>
      </c>
      <c r="R63" s="13">
        <v>42323668.829999998</v>
      </c>
      <c r="S63" s="9">
        <v>6880</v>
      </c>
      <c r="T63" s="13">
        <v>264502851.24000001</v>
      </c>
      <c r="U63" s="9">
        <v>2394</v>
      </c>
      <c r="V63" s="13">
        <v>770701819.13999999</v>
      </c>
      <c r="W63" s="9">
        <v>213</v>
      </c>
      <c r="X63" s="13">
        <v>384007646.12</v>
      </c>
      <c r="Y63" s="9">
        <v>5</v>
      </c>
      <c r="Z63" s="13">
        <v>61916667</v>
      </c>
      <c r="AA63" s="39">
        <f t="shared" si="2"/>
        <v>27213</v>
      </c>
      <c r="AB63" s="40">
        <f t="shared" si="3"/>
        <v>1526977631.78</v>
      </c>
      <c r="AC63" s="9">
        <v>148522</v>
      </c>
      <c r="AD63" s="9">
        <v>56778920770</v>
      </c>
      <c r="AE63" s="9">
        <v>98558</v>
      </c>
      <c r="AF63" s="9">
        <v>259388336433</v>
      </c>
      <c r="AG63" s="9">
        <v>30214</v>
      </c>
      <c r="AH63" s="9">
        <v>231977619457</v>
      </c>
      <c r="AI63" s="9">
        <v>40501</v>
      </c>
      <c r="AJ63" s="9">
        <v>1323802919804</v>
      </c>
      <c r="AK63" s="9">
        <v>10985</v>
      </c>
      <c r="AL63" s="9">
        <v>3406338304593</v>
      </c>
      <c r="AM63" s="9">
        <v>1798</v>
      </c>
      <c r="AN63" s="9">
        <v>6979530394074</v>
      </c>
      <c r="AO63" s="39">
        <f t="shared" si="7"/>
        <v>330578</v>
      </c>
      <c r="AP63" s="39">
        <f t="shared" si="6"/>
        <v>12257816495131</v>
      </c>
      <c r="AQ63" s="168">
        <v>11335</v>
      </c>
      <c r="AR63" s="168">
        <v>3642233566</v>
      </c>
      <c r="AS63" s="168">
        <v>6552</v>
      </c>
      <c r="AT63" s="168">
        <v>16873373085</v>
      </c>
      <c r="AU63" s="9">
        <v>2059</v>
      </c>
      <c r="AV63" s="168">
        <v>14694960105</v>
      </c>
      <c r="AW63" s="9">
        <v>1125</v>
      </c>
      <c r="AX63" s="168">
        <v>22484120803</v>
      </c>
      <c r="AY63" s="9">
        <v>142</v>
      </c>
      <c r="AZ63" s="168">
        <v>34594916519</v>
      </c>
      <c r="BA63" s="196">
        <f t="shared" si="4"/>
        <v>21213</v>
      </c>
      <c r="BB63" s="186">
        <f t="shared" si="5"/>
        <v>92289604078</v>
      </c>
      <c r="BC63" s="9"/>
      <c r="BD63" s="13"/>
      <c r="BE63" s="9"/>
      <c r="BF63" s="13"/>
      <c r="BG63" s="9"/>
      <c r="BH63" s="13"/>
      <c r="BI63" s="9"/>
      <c r="BJ63" s="13"/>
      <c r="BK63" s="9"/>
      <c r="BL63" s="13"/>
      <c r="BM63" s="13"/>
      <c r="BN63" s="13"/>
      <c r="BO63" s="13"/>
      <c r="BP63" s="13"/>
      <c r="BQ63" s="13"/>
      <c r="BR63" s="13"/>
      <c r="BS63" s="13"/>
      <c r="BT63" s="13"/>
      <c r="BU63" s="13"/>
      <c r="BV63" s="13"/>
      <c r="BW63" s="119"/>
      <c r="BX63" s="120"/>
    </row>
    <row r="64" spans="2:76" ht="15" customHeight="1" x14ac:dyDescent="0.3">
      <c r="B64" s="8" t="s">
        <v>120</v>
      </c>
      <c r="C64" s="9">
        <v>2</v>
      </c>
      <c r="D64" s="13">
        <v>853.32</v>
      </c>
      <c r="E64" s="9">
        <v>3</v>
      </c>
      <c r="F64" s="13">
        <v>9346.64</v>
      </c>
      <c r="G64" s="9">
        <v>6</v>
      </c>
      <c r="H64" s="13">
        <v>271000</v>
      </c>
      <c r="I64" s="9">
        <v>1</v>
      </c>
      <c r="J64" s="13">
        <v>120000</v>
      </c>
      <c r="K64" s="9"/>
      <c r="L64" s="13"/>
      <c r="M64" s="39">
        <f t="shared" si="0"/>
        <v>12</v>
      </c>
      <c r="N64" s="40">
        <f t="shared" si="1"/>
        <v>401199.96</v>
      </c>
      <c r="O64" s="9">
        <v>9083</v>
      </c>
      <c r="P64" s="13">
        <v>4271892.4500000104</v>
      </c>
      <c r="Q64" s="9">
        <v>12323</v>
      </c>
      <c r="R64" s="13">
        <v>50035940.529999897</v>
      </c>
      <c r="S64" s="9">
        <v>8043</v>
      </c>
      <c r="T64" s="13">
        <v>301385174.78999901</v>
      </c>
      <c r="U64" s="9">
        <v>2708</v>
      </c>
      <c r="V64" s="13">
        <v>882532529.70000005</v>
      </c>
      <c r="W64" s="9">
        <v>247</v>
      </c>
      <c r="X64" s="13">
        <v>455664436.32999998</v>
      </c>
      <c r="Y64" s="9">
        <v>10</v>
      </c>
      <c r="Z64" s="13">
        <v>120760594.84999999</v>
      </c>
      <c r="AA64" s="39">
        <f t="shared" si="2"/>
        <v>32414</v>
      </c>
      <c r="AB64" s="40">
        <f t="shared" si="3"/>
        <v>1814650568.6499991</v>
      </c>
      <c r="AC64" s="9">
        <v>180843</v>
      </c>
      <c r="AD64" s="9">
        <v>68434335468</v>
      </c>
      <c r="AE64" s="9">
        <v>116972</v>
      </c>
      <c r="AF64" s="9">
        <v>307427235655</v>
      </c>
      <c r="AG64" s="9">
        <v>36354</v>
      </c>
      <c r="AH64" s="9">
        <v>279266998361</v>
      </c>
      <c r="AI64" s="9">
        <v>46841</v>
      </c>
      <c r="AJ64" s="9">
        <v>1515216721968</v>
      </c>
      <c r="AK64" s="9">
        <v>12397</v>
      </c>
      <c r="AL64" s="9">
        <v>3865688352983</v>
      </c>
      <c r="AM64" s="9">
        <v>2070</v>
      </c>
      <c r="AN64" s="9">
        <v>7642655571674</v>
      </c>
      <c r="AO64" s="39">
        <f t="shared" si="7"/>
        <v>395477</v>
      </c>
      <c r="AP64" s="39">
        <f t="shared" si="6"/>
        <v>13678689216109</v>
      </c>
      <c r="AQ64" s="168">
        <v>11616</v>
      </c>
      <c r="AR64" s="168">
        <v>3819736590</v>
      </c>
      <c r="AS64" s="168">
        <v>8545</v>
      </c>
      <c r="AT64" s="168">
        <v>23084011965</v>
      </c>
      <c r="AU64" s="9">
        <v>2938</v>
      </c>
      <c r="AV64" s="168">
        <v>21117828114</v>
      </c>
      <c r="AW64" s="9">
        <v>1565</v>
      </c>
      <c r="AX64" s="168">
        <v>29926306855</v>
      </c>
      <c r="AY64" s="9">
        <v>136</v>
      </c>
      <c r="AZ64" s="168">
        <v>33513701980</v>
      </c>
      <c r="BA64" s="196">
        <f t="shared" si="4"/>
        <v>24800</v>
      </c>
      <c r="BB64" s="186">
        <f t="shared" si="5"/>
        <v>111461585504</v>
      </c>
      <c r="BC64" s="9"/>
      <c r="BD64" s="13"/>
      <c r="BE64" s="9"/>
      <c r="BF64" s="13"/>
      <c r="BG64" s="9"/>
      <c r="BH64" s="13"/>
      <c r="BI64" s="9"/>
      <c r="BJ64" s="13"/>
      <c r="BK64" s="9"/>
      <c r="BL64" s="13"/>
      <c r="BM64" s="13"/>
      <c r="BN64" s="13"/>
      <c r="BO64" s="13"/>
      <c r="BP64" s="13"/>
      <c r="BQ64" s="13"/>
      <c r="BR64" s="13"/>
      <c r="BS64" s="13"/>
      <c r="BT64" s="13"/>
      <c r="BU64" s="13"/>
      <c r="BV64" s="13"/>
      <c r="BW64" s="119"/>
      <c r="BX64" s="120"/>
    </row>
    <row r="65" spans="2:76" ht="15" customHeight="1" x14ac:dyDescent="0.3">
      <c r="B65" s="8" t="s">
        <v>121</v>
      </c>
      <c r="C65" s="9">
        <v>4</v>
      </c>
      <c r="D65" s="13">
        <v>1557.94</v>
      </c>
      <c r="E65" s="9">
        <v>4</v>
      </c>
      <c r="F65" s="13">
        <v>16645.64</v>
      </c>
      <c r="G65" s="9">
        <v>3</v>
      </c>
      <c r="H65" s="13">
        <v>244097.52</v>
      </c>
      <c r="I65" s="9"/>
      <c r="J65" s="13"/>
      <c r="K65" s="9"/>
      <c r="L65" s="13"/>
      <c r="M65" s="39">
        <f t="shared" si="0"/>
        <v>11</v>
      </c>
      <c r="N65" s="40">
        <f t="shared" si="1"/>
        <v>262301.09999999998</v>
      </c>
      <c r="O65" s="9">
        <v>9340</v>
      </c>
      <c r="P65" s="13">
        <v>4403533.0400000103</v>
      </c>
      <c r="Q65" s="9">
        <v>11933</v>
      </c>
      <c r="R65" s="13">
        <v>47353738.5200001</v>
      </c>
      <c r="S65" s="9">
        <v>7561</v>
      </c>
      <c r="T65" s="13">
        <v>279819565.47000003</v>
      </c>
      <c r="U65" s="9">
        <v>2502</v>
      </c>
      <c r="V65" s="13">
        <v>806723679.72000003</v>
      </c>
      <c r="W65" s="9">
        <v>252</v>
      </c>
      <c r="X65" s="13">
        <v>437108559.00999999</v>
      </c>
      <c r="Y65" s="9">
        <v>7</v>
      </c>
      <c r="Z65" s="13">
        <v>60511610.409999996</v>
      </c>
      <c r="AA65" s="39">
        <f t="shared" si="2"/>
        <v>31595</v>
      </c>
      <c r="AB65" s="40">
        <f t="shared" si="3"/>
        <v>1635920686.1700001</v>
      </c>
      <c r="AC65" s="9">
        <v>187402</v>
      </c>
      <c r="AD65" s="9">
        <v>70458728645</v>
      </c>
      <c r="AE65" s="9">
        <v>118885</v>
      </c>
      <c r="AF65" s="9">
        <v>311428322745</v>
      </c>
      <c r="AG65" s="9">
        <v>36961</v>
      </c>
      <c r="AH65" s="9">
        <v>284359108602</v>
      </c>
      <c r="AI65" s="9">
        <v>47065</v>
      </c>
      <c r="AJ65" s="9">
        <v>1520804655079</v>
      </c>
      <c r="AK65" s="9">
        <v>12321</v>
      </c>
      <c r="AL65" s="9">
        <v>3841186542725</v>
      </c>
      <c r="AM65" s="9">
        <v>1935</v>
      </c>
      <c r="AN65" s="9">
        <v>8103855864183</v>
      </c>
      <c r="AO65" s="39">
        <f t="shared" si="7"/>
        <v>404569</v>
      </c>
      <c r="AP65" s="39">
        <f t="shared" si="6"/>
        <v>14132093221979</v>
      </c>
      <c r="AQ65" s="168">
        <v>10972</v>
      </c>
      <c r="AR65" s="168">
        <v>3611418664</v>
      </c>
      <c r="AS65" s="168">
        <v>7794</v>
      </c>
      <c r="AT65" s="168">
        <v>20355651538</v>
      </c>
      <c r="AU65" s="9">
        <v>2462</v>
      </c>
      <c r="AV65" s="168">
        <v>17670083775</v>
      </c>
      <c r="AW65" s="9">
        <v>1382</v>
      </c>
      <c r="AX65" s="168">
        <v>27639242685</v>
      </c>
      <c r="AY65" s="9">
        <v>124</v>
      </c>
      <c r="AZ65" s="168">
        <v>31671290966</v>
      </c>
      <c r="BA65" s="196">
        <f t="shared" si="4"/>
        <v>22734</v>
      </c>
      <c r="BB65" s="186">
        <f t="shared" si="5"/>
        <v>100947687628</v>
      </c>
      <c r="BC65" s="9"/>
      <c r="BD65" s="13"/>
      <c r="BE65" s="9"/>
      <c r="BF65" s="13"/>
      <c r="BG65" s="9"/>
      <c r="BH65" s="13"/>
      <c r="BI65" s="9"/>
      <c r="BJ65" s="13"/>
      <c r="BK65" s="9"/>
      <c r="BL65" s="13"/>
      <c r="BM65" s="13"/>
      <c r="BN65" s="13"/>
      <c r="BO65" s="13"/>
      <c r="BP65" s="13"/>
      <c r="BQ65" s="13"/>
      <c r="BR65" s="13"/>
      <c r="BS65" s="13"/>
      <c r="BT65" s="13"/>
      <c r="BU65" s="13"/>
      <c r="BV65" s="13"/>
      <c r="BW65" s="119"/>
      <c r="BX65" s="120"/>
    </row>
    <row r="66" spans="2:76" ht="15" customHeight="1" x14ac:dyDescent="0.3">
      <c r="B66" s="8" t="s">
        <v>122</v>
      </c>
      <c r="C66" s="9">
        <v>9</v>
      </c>
      <c r="D66" s="13">
        <v>4654.82</v>
      </c>
      <c r="E66" s="9">
        <v>2</v>
      </c>
      <c r="F66" s="13">
        <v>3500</v>
      </c>
      <c r="G66" s="9">
        <v>2</v>
      </c>
      <c r="H66" s="13">
        <v>93500</v>
      </c>
      <c r="I66" s="9"/>
      <c r="J66" s="13"/>
      <c r="K66" s="9"/>
      <c r="L66" s="13"/>
      <c r="M66" s="39">
        <f t="shared" si="0"/>
        <v>13</v>
      </c>
      <c r="N66" s="40">
        <f t="shared" si="1"/>
        <v>101654.82</v>
      </c>
      <c r="O66" s="9">
        <v>8208</v>
      </c>
      <c r="P66" s="13">
        <v>3921421.56</v>
      </c>
      <c r="Q66" s="9">
        <v>11217</v>
      </c>
      <c r="R66" s="13">
        <v>44136865.859999999</v>
      </c>
      <c r="S66" s="9">
        <v>6816</v>
      </c>
      <c r="T66" s="13">
        <v>255032668.99000001</v>
      </c>
      <c r="U66" s="9">
        <v>2397</v>
      </c>
      <c r="V66" s="13">
        <v>795387584.41999996</v>
      </c>
      <c r="W66" s="9">
        <v>249</v>
      </c>
      <c r="X66" s="13">
        <v>458070421.27999997</v>
      </c>
      <c r="Y66" s="9">
        <v>13</v>
      </c>
      <c r="Z66" s="13">
        <v>163527391.78</v>
      </c>
      <c r="AA66" s="39">
        <f t="shared" si="2"/>
        <v>28900</v>
      </c>
      <c r="AB66" s="40">
        <f t="shared" si="3"/>
        <v>1720076353.8899999</v>
      </c>
      <c r="AC66" s="9">
        <v>185692</v>
      </c>
      <c r="AD66" s="9">
        <v>71271008329</v>
      </c>
      <c r="AE66" s="9">
        <v>124205</v>
      </c>
      <c r="AF66" s="9">
        <v>328616857454</v>
      </c>
      <c r="AG66" s="9">
        <v>38559</v>
      </c>
      <c r="AH66" s="9">
        <v>297227859512</v>
      </c>
      <c r="AI66" s="9">
        <v>47517</v>
      </c>
      <c r="AJ66" s="9">
        <v>1516211582714</v>
      </c>
      <c r="AK66" s="9">
        <v>11932</v>
      </c>
      <c r="AL66" s="9">
        <v>3729012266391</v>
      </c>
      <c r="AM66" s="9">
        <v>2048</v>
      </c>
      <c r="AN66" s="9">
        <v>8490232485718</v>
      </c>
      <c r="AO66" s="39">
        <f t="shared" si="7"/>
        <v>409953</v>
      </c>
      <c r="AP66" s="39">
        <f t="shared" si="6"/>
        <v>14432572060118</v>
      </c>
      <c r="AQ66" s="168">
        <v>13204</v>
      </c>
      <c r="AR66" s="168">
        <v>4771562774</v>
      </c>
      <c r="AS66" s="168">
        <v>9858</v>
      </c>
      <c r="AT66" s="168">
        <v>24723916387</v>
      </c>
      <c r="AU66" s="9">
        <v>3829</v>
      </c>
      <c r="AV66" s="168">
        <v>28306637338</v>
      </c>
      <c r="AW66" s="9">
        <v>3164</v>
      </c>
      <c r="AX66" s="168">
        <v>65796717409</v>
      </c>
      <c r="AY66" s="9">
        <v>102</v>
      </c>
      <c r="AZ66" s="168">
        <v>23932796539</v>
      </c>
      <c r="BA66" s="196">
        <f t="shared" si="4"/>
        <v>30157</v>
      </c>
      <c r="BB66" s="186">
        <f t="shared" si="5"/>
        <v>147531630447</v>
      </c>
      <c r="BC66" s="9"/>
      <c r="BD66" s="13"/>
      <c r="BE66" s="9"/>
      <c r="BF66" s="13"/>
      <c r="BG66" s="9"/>
      <c r="BH66" s="13"/>
      <c r="BI66" s="9"/>
      <c r="BJ66" s="13"/>
      <c r="BK66" s="9"/>
      <c r="BL66" s="13"/>
      <c r="BM66" s="13"/>
      <c r="BN66" s="13"/>
      <c r="BO66" s="13"/>
      <c r="BP66" s="13"/>
      <c r="BQ66" s="13"/>
      <c r="BR66" s="13"/>
      <c r="BS66" s="13"/>
      <c r="BT66" s="13"/>
      <c r="BU66" s="13"/>
      <c r="BV66" s="13"/>
      <c r="BW66" s="119"/>
      <c r="BX66" s="120"/>
    </row>
    <row r="67" spans="2:76" ht="15" customHeight="1" x14ac:dyDescent="0.3">
      <c r="B67" s="8" t="s">
        <v>123</v>
      </c>
      <c r="C67" s="9">
        <v>3</v>
      </c>
      <c r="D67" s="13">
        <v>1739.32</v>
      </c>
      <c r="E67" s="9">
        <v>9</v>
      </c>
      <c r="F67" s="13">
        <v>47788.23</v>
      </c>
      <c r="G67" s="9">
        <v>4</v>
      </c>
      <c r="H67" s="13">
        <v>100251.7</v>
      </c>
      <c r="I67" s="9">
        <v>1</v>
      </c>
      <c r="J67" s="13">
        <v>243728</v>
      </c>
      <c r="K67" s="9"/>
      <c r="L67" s="13"/>
      <c r="M67" s="39">
        <f t="shared" si="0"/>
        <v>17</v>
      </c>
      <c r="N67" s="40">
        <f t="shared" si="1"/>
        <v>393507.25</v>
      </c>
      <c r="O67" s="9">
        <v>8847</v>
      </c>
      <c r="P67" s="13">
        <v>4204453.01</v>
      </c>
      <c r="Q67" s="9">
        <v>11714</v>
      </c>
      <c r="R67" s="13">
        <v>45865055.769999899</v>
      </c>
      <c r="S67" s="9">
        <v>6857</v>
      </c>
      <c r="T67" s="13">
        <v>249707315.53</v>
      </c>
      <c r="U67" s="9">
        <v>2270</v>
      </c>
      <c r="V67" s="13">
        <v>745868231.049999</v>
      </c>
      <c r="W67" s="9">
        <v>238</v>
      </c>
      <c r="X67" s="13">
        <v>445612286.22000003</v>
      </c>
      <c r="Y67" s="9">
        <v>12</v>
      </c>
      <c r="Z67" s="13">
        <v>142637104.47999999</v>
      </c>
      <c r="AA67" s="39">
        <f t="shared" si="2"/>
        <v>29938</v>
      </c>
      <c r="AB67" s="40">
        <f t="shared" si="3"/>
        <v>1633894446.059999</v>
      </c>
      <c r="AC67" s="9">
        <v>181235</v>
      </c>
      <c r="AD67" s="9">
        <v>69523060742</v>
      </c>
      <c r="AE67" s="9">
        <v>120634</v>
      </c>
      <c r="AF67" s="9">
        <v>316794304034</v>
      </c>
      <c r="AG67" s="9">
        <v>37903</v>
      </c>
      <c r="AH67" s="9">
        <v>292506787166</v>
      </c>
      <c r="AI67" s="9">
        <v>47256</v>
      </c>
      <c r="AJ67" s="9">
        <v>1518109388472</v>
      </c>
      <c r="AK67" s="9">
        <v>11786</v>
      </c>
      <c r="AL67" s="9">
        <v>3639470813554</v>
      </c>
      <c r="AM67" s="9">
        <v>1877</v>
      </c>
      <c r="AN67" s="9">
        <v>8133548325891</v>
      </c>
      <c r="AO67" s="39">
        <f t="shared" si="7"/>
        <v>400691</v>
      </c>
      <c r="AP67" s="39">
        <f t="shared" si="6"/>
        <v>13969952679859</v>
      </c>
      <c r="AQ67" s="168">
        <v>10942</v>
      </c>
      <c r="AR67" s="168">
        <v>3347808614</v>
      </c>
      <c r="AS67" s="168">
        <v>7028</v>
      </c>
      <c r="AT67" s="168">
        <v>18391556671</v>
      </c>
      <c r="AU67" s="9">
        <v>2307</v>
      </c>
      <c r="AV67" s="168">
        <v>16570329983</v>
      </c>
      <c r="AW67" s="9">
        <v>1344</v>
      </c>
      <c r="AX67" s="168">
        <v>29691616771</v>
      </c>
      <c r="AY67" s="9">
        <v>113</v>
      </c>
      <c r="AZ67" s="168">
        <v>26323989485</v>
      </c>
      <c r="BA67" s="196">
        <f t="shared" si="4"/>
        <v>21734</v>
      </c>
      <c r="BB67" s="186">
        <f t="shared" si="5"/>
        <v>94325301524</v>
      </c>
      <c r="BC67" s="9"/>
      <c r="BD67" s="13"/>
      <c r="BE67" s="9"/>
      <c r="BF67" s="13"/>
      <c r="BG67" s="9"/>
      <c r="BH67" s="13"/>
      <c r="BI67" s="9"/>
      <c r="BJ67" s="13"/>
      <c r="BK67" s="9"/>
      <c r="BL67" s="13"/>
      <c r="BM67" s="13"/>
      <c r="BN67" s="13"/>
      <c r="BO67" s="13"/>
      <c r="BP67" s="13"/>
      <c r="BQ67" s="13"/>
      <c r="BR67" s="13"/>
      <c r="BS67" s="13"/>
      <c r="BT67" s="13"/>
      <c r="BU67" s="13"/>
      <c r="BV67" s="13"/>
      <c r="BW67" s="119"/>
      <c r="BX67" s="120"/>
    </row>
    <row r="68" spans="2:76" ht="15" customHeight="1" x14ac:dyDescent="0.3">
      <c r="B68" s="8" t="s">
        <v>124</v>
      </c>
      <c r="C68" s="9">
        <v>7</v>
      </c>
      <c r="D68" s="13">
        <v>2602.62</v>
      </c>
      <c r="E68" s="9">
        <v>4</v>
      </c>
      <c r="F68" s="13">
        <v>7715.95</v>
      </c>
      <c r="G68" s="9">
        <v>2</v>
      </c>
      <c r="H68" s="13">
        <v>75000</v>
      </c>
      <c r="I68" s="9">
        <v>2</v>
      </c>
      <c r="J68" s="13">
        <v>261314.95</v>
      </c>
      <c r="K68" s="9"/>
      <c r="L68" s="13"/>
      <c r="M68" s="39">
        <f t="shared" si="0"/>
        <v>15</v>
      </c>
      <c r="N68" s="40">
        <f t="shared" si="1"/>
        <v>346633.52</v>
      </c>
      <c r="O68" s="9">
        <v>8847</v>
      </c>
      <c r="P68" s="13">
        <v>4161488.08</v>
      </c>
      <c r="Q68" s="9">
        <v>11517</v>
      </c>
      <c r="R68" s="13">
        <v>46072383.320000097</v>
      </c>
      <c r="S68" s="9">
        <v>7175</v>
      </c>
      <c r="T68" s="13">
        <v>270555093.29000002</v>
      </c>
      <c r="U68" s="9">
        <v>2415</v>
      </c>
      <c r="V68" s="13">
        <v>780017049.64999998</v>
      </c>
      <c r="W68" s="9">
        <v>203</v>
      </c>
      <c r="X68" s="13">
        <v>359687053.33999997</v>
      </c>
      <c r="Y68" s="9">
        <v>5</v>
      </c>
      <c r="Z68" s="13">
        <v>70152671.75</v>
      </c>
      <c r="AA68" s="39">
        <f t="shared" si="2"/>
        <v>30162</v>
      </c>
      <c r="AB68" s="40">
        <f t="shared" si="3"/>
        <v>1530645739.4300001</v>
      </c>
      <c r="AC68" s="9">
        <v>186708</v>
      </c>
      <c r="AD68" s="9">
        <v>70812718042</v>
      </c>
      <c r="AE68" s="9">
        <v>118116</v>
      </c>
      <c r="AF68" s="9">
        <v>307869329095</v>
      </c>
      <c r="AG68" s="9">
        <v>36689</v>
      </c>
      <c r="AH68" s="9">
        <v>281831973992</v>
      </c>
      <c r="AI68" s="9">
        <v>45349</v>
      </c>
      <c r="AJ68" s="9">
        <v>1458091482993</v>
      </c>
      <c r="AK68" s="9">
        <v>11057</v>
      </c>
      <c r="AL68" s="9">
        <v>3367603394457</v>
      </c>
      <c r="AM68" s="9">
        <v>1773</v>
      </c>
      <c r="AN68" s="9">
        <v>7409198321667</v>
      </c>
      <c r="AO68" s="39">
        <f t="shared" si="7"/>
        <v>399692</v>
      </c>
      <c r="AP68" s="39">
        <f t="shared" si="6"/>
        <v>12895407220246</v>
      </c>
      <c r="AQ68" s="168">
        <v>10889</v>
      </c>
      <c r="AR68" s="168">
        <v>3557132642</v>
      </c>
      <c r="AS68" s="168">
        <v>7936</v>
      </c>
      <c r="AT68" s="168">
        <v>20749743421</v>
      </c>
      <c r="AU68" s="9">
        <v>2502</v>
      </c>
      <c r="AV68" s="168">
        <v>17946988489</v>
      </c>
      <c r="AW68" s="9">
        <v>1425</v>
      </c>
      <c r="AX68" s="168">
        <v>28033238123</v>
      </c>
      <c r="AY68" s="9">
        <v>118</v>
      </c>
      <c r="AZ68" s="168">
        <v>27498901500</v>
      </c>
      <c r="BA68" s="196">
        <f t="shared" si="4"/>
        <v>22870</v>
      </c>
      <c r="BB68" s="186">
        <f t="shared" si="5"/>
        <v>97786004175</v>
      </c>
      <c r="BC68" s="9"/>
      <c r="BD68" s="13"/>
      <c r="BE68" s="9"/>
      <c r="BF68" s="13"/>
      <c r="BG68" s="9"/>
      <c r="BH68" s="13"/>
      <c r="BI68" s="9"/>
      <c r="BJ68" s="13"/>
      <c r="BK68" s="9"/>
      <c r="BL68" s="13"/>
      <c r="BM68" s="13"/>
      <c r="BN68" s="13"/>
      <c r="BO68" s="13"/>
      <c r="BP68" s="13"/>
      <c r="BQ68" s="13"/>
      <c r="BR68" s="13"/>
      <c r="BS68" s="13"/>
      <c r="BT68" s="13"/>
      <c r="BU68" s="13"/>
      <c r="BV68" s="13"/>
      <c r="BW68" s="119"/>
      <c r="BX68" s="120"/>
    </row>
    <row r="69" spans="2:76" ht="15" customHeight="1" x14ac:dyDescent="0.3">
      <c r="B69" s="8" t="s">
        <v>145</v>
      </c>
      <c r="C69" s="9">
        <v>1</v>
      </c>
      <c r="D69" s="13">
        <v>739.85</v>
      </c>
      <c r="E69" s="9">
        <v>3</v>
      </c>
      <c r="F69" s="13">
        <v>12515.65</v>
      </c>
      <c r="G69" s="9">
        <v>1</v>
      </c>
      <c r="H69" s="13">
        <v>80000</v>
      </c>
      <c r="I69" s="9"/>
      <c r="J69" s="13"/>
      <c r="K69" s="9">
        <v>1</v>
      </c>
      <c r="L69" s="13">
        <v>1166181</v>
      </c>
      <c r="M69" s="39">
        <f t="shared" ref="M69:M132" si="8">+K69+I69+G69+E69+C69</f>
        <v>6</v>
      </c>
      <c r="N69" s="40">
        <f t="shared" ref="N69:N132" si="9">+L69+J69+H69+F69+D69</f>
        <v>1259436.5</v>
      </c>
      <c r="O69" s="9">
        <v>9019</v>
      </c>
      <c r="P69" s="13">
        <v>4286657.9599999804</v>
      </c>
      <c r="Q69" s="9">
        <v>12159</v>
      </c>
      <c r="R69" s="13">
        <v>48116747.5200001</v>
      </c>
      <c r="S69" s="9">
        <v>7736</v>
      </c>
      <c r="T69" s="13">
        <v>293149673.01999998</v>
      </c>
      <c r="U69" s="9">
        <v>2650</v>
      </c>
      <c r="V69" s="13">
        <v>876565588.61000001</v>
      </c>
      <c r="W69" s="9">
        <v>263</v>
      </c>
      <c r="X69" s="13">
        <v>457961288.35000002</v>
      </c>
      <c r="Y69" s="9">
        <v>12</v>
      </c>
      <c r="Z69" s="13">
        <v>109838641.83</v>
      </c>
      <c r="AA69" s="39">
        <f t="shared" ref="AA69:AA132" si="10">+Y69+W69+U69+S69+Q69+O69</f>
        <v>31839</v>
      </c>
      <c r="AB69" s="40">
        <f t="shared" ref="AB69:AB132" si="11">+Z69+X69+V69+T69+R69+P69</f>
        <v>1789918597.29</v>
      </c>
      <c r="AC69" s="9">
        <v>206558</v>
      </c>
      <c r="AD69" s="9">
        <v>77189061922</v>
      </c>
      <c r="AE69" s="9">
        <v>128712</v>
      </c>
      <c r="AF69" s="9">
        <v>334760055189</v>
      </c>
      <c r="AG69" s="9">
        <v>39377</v>
      </c>
      <c r="AH69" s="9">
        <v>302831670124</v>
      </c>
      <c r="AI69" s="9">
        <v>48417</v>
      </c>
      <c r="AJ69" s="9">
        <v>1540525326300</v>
      </c>
      <c r="AK69" s="9">
        <v>11954</v>
      </c>
      <c r="AL69" s="9">
        <v>3616756207026</v>
      </c>
      <c r="AM69" s="9">
        <v>1821</v>
      </c>
      <c r="AN69" s="9">
        <v>8829196441280</v>
      </c>
      <c r="AO69" s="39">
        <f t="shared" si="7"/>
        <v>436839</v>
      </c>
      <c r="AP69" s="39">
        <f t="shared" si="6"/>
        <v>14701258761841</v>
      </c>
      <c r="AQ69" s="168">
        <v>10169</v>
      </c>
      <c r="AR69" s="168">
        <v>3353659639</v>
      </c>
      <c r="AS69" s="168">
        <v>8324</v>
      </c>
      <c r="AT69" s="168">
        <v>21325397596</v>
      </c>
      <c r="AU69" s="9">
        <v>2631</v>
      </c>
      <c r="AV69" s="168">
        <v>18917609659</v>
      </c>
      <c r="AW69" s="9">
        <v>1455</v>
      </c>
      <c r="AX69" s="168">
        <v>30300350509</v>
      </c>
      <c r="AY69" s="9">
        <v>147</v>
      </c>
      <c r="AZ69" s="168">
        <v>32955121613</v>
      </c>
      <c r="BA69" s="196">
        <f t="shared" ref="BA69:BA132" si="12">+AY69+AW69+AU69+AS69+AQ69</f>
        <v>22726</v>
      </c>
      <c r="BB69" s="186">
        <f t="shared" ref="BB69:BB132" si="13">+AZ69+AX69+AV69+AT69+AR69</f>
        <v>106852139016</v>
      </c>
      <c r="BC69" s="9"/>
      <c r="BD69" s="13"/>
      <c r="BE69" s="9"/>
      <c r="BF69" s="13"/>
      <c r="BG69" s="9"/>
      <c r="BH69" s="13"/>
      <c r="BI69" s="9"/>
      <c r="BJ69" s="13"/>
      <c r="BK69" s="9"/>
      <c r="BL69" s="13"/>
      <c r="BM69" s="13"/>
      <c r="BN69" s="13"/>
      <c r="BO69" s="13"/>
      <c r="BP69" s="13"/>
      <c r="BQ69" s="13"/>
      <c r="BR69" s="13"/>
      <c r="BS69" s="13"/>
      <c r="BT69" s="13"/>
      <c r="BU69" s="13"/>
      <c r="BV69" s="13"/>
      <c r="BW69" s="119"/>
      <c r="BX69" s="120"/>
    </row>
    <row r="70" spans="2:76" ht="15" customHeight="1" x14ac:dyDescent="0.3">
      <c r="B70" s="8" t="s">
        <v>146</v>
      </c>
      <c r="C70" s="9">
        <v>4</v>
      </c>
      <c r="D70" s="13">
        <v>1311.86</v>
      </c>
      <c r="E70" s="9">
        <v>6</v>
      </c>
      <c r="F70" s="13">
        <v>29697.45</v>
      </c>
      <c r="G70" s="9">
        <v>5</v>
      </c>
      <c r="H70" s="13">
        <v>124268</v>
      </c>
      <c r="I70" s="9">
        <v>1</v>
      </c>
      <c r="J70" s="13">
        <v>160000</v>
      </c>
      <c r="K70" s="9"/>
      <c r="L70" s="13"/>
      <c r="M70" s="39">
        <f t="shared" si="8"/>
        <v>16</v>
      </c>
      <c r="N70" s="40">
        <f t="shared" si="9"/>
        <v>315277.31</v>
      </c>
      <c r="O70" s="9">
        <v>9649</v>
      </c>
      <c r="P70" s="13">
        <v>4610664.97</v>
      </c>
      <c r="Q70" s="9">
        <v>12398</v>
      </c>
      <c r="R70" s="13">
        <v>49627972.300000101</v>
      </c>
      <c r="S70" s="9">
        <v>8314</v>
      </c>
      <c r="T70" s="13">
        <v>310777019.24000001</v>
      </c>
      <c r="U70" s="9">
        <v>2981</v>
      </c>
      <c r="V70" s="13">
        <v>996989844.93999898</v>
      </c>
      <c r="W70" s="9">
        <v>349</v>
      </c>
      <c r="X70" s="13">
        <v>639266607.33000004</v>
      </c>
      <c r="Y70" s="9">
        <v>9</v>
      </c>
      <c r="Z70" s="13">
        <v>114535518.2</v>
      </c>
      <c r="AA70" s="39">
        <f t="shared" si="10"/>
        <v>33700</v>
      </c>
      <c r="AB70" s="40">
        <f t="shared" si="11"/>
        <v>2115807626.9799993</v>
      </c>
      <c r="AC70" s="9">
        <v>218202</v>
      </c>
      <c r="AD70" s="9">
        <v>80489808803</v>
      </c>
      <c r="AE70" s="9">
        <v>131154</v>
      </c>
      <c r="AF70" s="9">
        <v>339626942583</v>
      </c>
      <c r="AG70" s="9">
        <v>40001</v>
      </c>
      <c r="AH70" s="9">
        <v>307992825150</v>
      </c>
      <c r="AI70" s="9">
        <v>48009</v>
      </c>
      <c r="AJ70" s="9">
        <v>1536193688894</v>
      </c>
      <c r="AK70" s="9">
        <v>12065</v>
      </c>
      <c r="AL70" s="9">
        <v>3721014673709</v>
      </c>
      <c r="AM70" s="9">
        <v>1925</v>
      </c>
      <c r="AN70" s="9">
        <v>9430245283788</v>
      </c>
      <c r="AO70" s="39">
        <f t="shared" si="7"/>
        <v>451356</v>
      </c>
      <c r="AP70" s="39">
        <f t="shared" ref="AP70:AP133" si="14">+AN70+AL70+AJ70+AH70+AF70+AD70</f>
        <v>15415563222927</v>
      </c>
      <c r="AQ70" s="168">
        <v>10477</v>
      </c>
      <c r="AR70" s="168">
        <v>3284236820</v>
      </c>
      <c r="AS70" s="168">
        <v>7338</v>
      </c>
      <c r="AT70" s="168">
        <v>19070819094</v>
      </c>
      <c r="AU70" s="9">
        <v>2548</v>
      </c>
      <c r="AV70" s="168">
        <v>18418697629</v>
      </c>
      <c r="AW70" s="9">
        <v>1474</v>
      </c>
      <c r="AX70" s="168">
        <v>30500360197</v>
      </c>
      <c r="AY70" s="9">
        <v>135</v>
      </c>
      <c r="AZ70" s="168">
        <v>31664821477</v>
      </c>
      <c r="BA70" s="196">
        <f t="shared" si="12"/>
        <v>21972</v>
      </c>
      <c r="BB70" s="186">
        <f t="shared" si="13"/>
        <v>102938935217</v>
      </c>
      <c r="BC70" s="9"/>
      <c r="BD70" s="13"/>
      <c r="BE70" s="9"/>
      <c r="BF70" s="13"/>
      <c r="BG70" s="9"/>
      <c r="BH70" s="13"/>
      <c r="BI70" s="9"/>
      <c r="BJ70" s="13"/>
      <c r="BK70" s="9"/>
      <c r="BL70" s="13"/>
      <c r="BM70" s="13"/>
      <c r="BN70" s="13"/>
      <c r="BO70" s="13"/>
      <c r="BP70" s="13"/>
      <c r="BQ70" s="13"/>
      <c r="BR70" s="13"/>
      <c r="BS70" s="13"/>
      <c r="BT70" s="13"/>
      <c r="BU70" s="13"/>
      <c r="BV70" s="13"/>
      <c r="BW70" s="119"/>
      <c r="BX70" s="120"/>
    </row>
    <row r="71" spans="2:76" ht="15" customHeight="1" x14ac:dyDescent="0.3">
      <c r="B71" s="8" t="s">
        <v>148</v>
      </c>
      <c r="C71" s="9">
        <v>3</v>
      </c>
      <c r="D71" s="13">
        <v>1212.29</v>
      </c>
      <c r="E71" s="9">
        <v>10</v>
      </c>
      <c r="F71" s="13">
        <v>39129.07</v>
      </c>
      <c r="G71" s="9">
        <v>1</v>
      </c>
      <c r="H71" s="13">
        <v>11000</v>
      </c>
      <c r="I71" s="9">
        <v>1</v>
      </c>
      <c r="J71" s="13">
        <v>240505</v>
      </c>
      <c r="K71" s="9"/>
      <c r="L71" s="13"/>
      <c r="M71" s="39">
        <f t="shared" si="8"/>
        <v>15</v>
      </c>
      <c r="N71" s="40">
        <f t="shared" si="9"/>
        <v>291846.36</v>
      </c>
      <c r="O71" s="9">
        <v>10619</v>
      </c>
      <c r="P71" s="13">
        <v>4994758.07</v>
      </c>
      <c r="Q71" s="9">
        <v>13642</v>
      </c>
      <c r="R71" s="13">
        <v>53682946.699999899</v>
      </c>
      <c r="S71" s="9">
        <v>8585</v>
      </c>
      <c r="T71" s="13">
        <v>318481279.71999902</v>
      </c>
      <c r="U71" s="9">
        <v>3274</v>
      </c>
      <c r="V71" s="13">
        <v>1067532482.2</v>
      </c>
      <c r="W71" s="9">
        <v>362</v>
      </c>
      <c r="X71" s="13">
        <v>651234516.23000002</v>
      </c>
      <c r="Y71" s="9">
        <v>12</v>
      </c>
      <c r="Z71" s="13">
        <v>93600000</v>
      </c>
      <c r="AA71" s="39">
        <f t="shared" si="10"/>
        <v>36494</v>
      </c>
      <c r="AB71" s="40">
        <f t="shared" si="11"/>
        <v>2189525982.9199991</v>
      </c>
      <c r="AC71" s="9">
        <v>233107</v>
      </c>
      <c r="AD71" s="9">
        <v>86366736002</v>
      </c>
      <c r="AE71" s="9">
        <v>137998</v>
      </c>
      <c r="AF71" s="9">
        <v>356851626525</v>
      </c>
      <c r="AG71" s="9">
        <v>42023</v>
      </c>
      <c r="AH71" s="9">
        <v>323129446057</v>
      </c>
      <c r="AI71" s="9">
        <v>49835</v>
      </c>
      <c r="AJ71" s="9">
        <v>1583225829927</v>
      </c>
      <c r="AK71" s="9">
        <v>12390</v>
      </c>
      <c r="AL71" s="9">
        <v>3829419430302</v>
      </c>
      <c r="AM71" s="9">
        <v>2003</v>
      </c>
      <c r="AN71" s="9">
        <v>8067640977959</v>
      </c>
      <c r="AO71" s="39">
        <f t="shared" ref="AO71:AO134" si="15">+AM71+AK71+AI71+AG71+AE71+AC71</f>
        <v>477356</v>
      </c>
      <c r="AP71" s="39">
        <f t="shared" si="14"/>
        <v>14246634046772</v>
      </c>
      <c r="AQ71" s="168">
        <v>10533</v>
      </c>
      <c r="AR71" s="168">
        <v>3341249366</v>
      </c>
      <c r="AS71" s="168">
        <v>7664</v>
      </c>
      <c r="AT71" s="168">
        <v>19921207211</v>
      </c>
      <c r="AU71" s="9">
        <v>2554</v>
      </c>
      <c r="AV71" s="168">
        <v>18399646695</v>
      </c>
      <c r="AW71" s="9">
        <v>1483</v>
      </c>
      <c r="AX71" s="168">
        <v>30278986424</v>
      </c>
      <c r="AY71" s="9">
        <v>150</v>
      </c>
      <c r="AZ71" s="168">
        <v>35624639467</v>
      </c>
      <c r="BA71" s="196">
        <f t="shared" si="12"/>
        <v>22384</v>
      </c>
      <c r="BB71" s="186">
        <f t="shared" si="13"/>
        <v>107565729163</v>
      </c>
      <c r="BC71" s="9"/>
      <c r="BD71" s="13"/>
      <c r="BE71" s="9"/>
      <c r="BF71" s="13"/>
      <c r="BG71" s="9"/>
      <c r="BH71" s="13"/>
      <c r="BI71" s="9"/>
      <c r="BJ71" s="13"/>
      <c r="BK71" s="9"/>
      <c r="BL71" s="13"/>
      <c r="BM71" s="13"/>
      <c r="BN71" s="13"/>
      <c r="BO71" s="13"/>
      <c r="BP71" s="13"/>
      <c r="BQ71" s="13"/>
      <c r="BR71" s="13"/>
      <c r="BS71" s="13"/>
      <c r="BT71" s="13"/>
      <c r="BU71" s="13"/>
      <c r="BV71" s="13"/>
      <c r="BW71" s="119"/>
      <c r="BX71" s="120"/>
    </row>
    <row r="72" spans="2:76" ht="15" customHeight="1" x14ac:dyDescent="0.3">
      <c r="B72" s="8" t="s">
        <v>171</v>
      </c>
      <c r="C72" s="9">
        <v>4</v>
      </c>
      <c r="D72" s="13">
        <v>1637.24</v>
      </c>
      <c r="E72" s="9">
        <v>3</v>
      </c>
      <c r="F72" s="13">
        <v>15628.37</v>
      </c>
      <c r="G72" s="9">
        <v>5</v>
      </c>
      <c r="H72" s="13">
        <v>338916.07</v>
      </c>
      <c r="I72" s="9">
        <v>2</v>
      </c>
      <c r="J72" s="13">
        <v>566309</v>
      </c>
      <c r="K72" s="9"/>
      <c r="L72" s="13"/>
      <c r="M72" s="39">
        <f t="shared" si="8"/>
        <v>14</v>
      </c>
      <c r="N72" s="40">
        <f t="shared" si="9"/>
        <v>922490.68</v>
      </c>
      <c r="O72" s="9">
        <v>9664</v>
      </c>
      <c r="P72" s="13">
        <v>4542033</v>
      </c>
      <c r="Q72" s="9">
        <v>12321</v>
      </c>
      <c r="R72" s="13">
        <v>48785990.140000001</v>
      </c>
      <c r="S72" s="9">
        <v>8211</v>
      </c>
      <c r="T72" s="13">
        <v>307149503.15000099</v>
      </c>
      <c r="U72" s="9">
        <v>2974</v>
      </c>
      <c r="V72" s="13">
        <v>973848355.16000199</v>
      </c>
      <c r="W72" s="9">
        <v>284</v>
      </c>
      <c r="X72" s="13">
        <v>507701781.50999999</v>
      </c>
      <c r="Y72" s="9">
        <v>5</v>
      </c>
      <c r="Z72" s="13">
        <v>32600000</v>
      </c>
      <c r="AA72" s="39">
        <f t="shared" si="10"/>
        <v>33459</v>
      </c>
      <c r="AB72" s="40">
        <f t="shared" si="11"/>
        <v>1874627662.9600031</v>
      </c>
      <c r="AC72" s="9">
        <v>225227</v>
      </c>
      <c r="AD72" s="9">
        <v>82372529436</v>
      </c>
      <c r="AE72" s="9">
        <v>131685</v>
      </c>
      <c r="AF72" s="9">
        <v>340243211534</v>
      </c>
      <c r="AG72" s="9">
        <v>39708</v>
      </c>
      <c r="AH72" s="9">
        <v>304618812446</v>
      </c>
      <c r="AI72" s="9">
        <v>47529</v>
      </c>
      <c r="AJ72" s="9">
        <v>1506776296432</v>
      </c>
      <c r="AK72" s="9">
        <v>11513</v>
      </c>
      <c r="AL72" s="9">
        <v>3594650872433</v>
      </c>
      <c r="AM72" s="9">
        <v>1992</v>
      </c>
      <c r="AN72" s="9">
        <v>8242419193493</v>
      </c>
      <c r="AO72" s="39">
        <f t="shared" si="15"/>
        <v>457654</v>
      </c>
      <c r="AP72" s="39">
        <f t="shared" si="14"/>
        <v>14071080915774</v>
      </c>
      <c r="AQ72" s="168">
        <v>11155</v>
      </c>
      <c r="AR72" s="168">
        <v>3583718060</v>
      </c>
      <c r="AS72" s="168">
        <v>7446</v>
      </c>
      <c r="AT72" s="168">
        <v>19241591109</v>
      </c>
      <c r="AU72" s="9">
        <v>2543</v>
      </c>
      <c r="AV72" s="168">
        <v>18345915953</v>
      </c>
      <c r="AW72" s="9">
        <v>1417</v>
      </c>
      <c r="AX72" s="168">
        <v>30779007182</v>
      </c>
      <c r="AY72" s="9">
        <v>127</v>
      </c>
      <c r="AZ72" s="168">
        <v>27256471990</v>
      </c>
      <c r="BA72" s="196">
        <f t="shared" si="12"/>
        <v>22688</v>
      </c>
      <c r="BB72" s="186">
        <f t="shared" si="13"/>
        <v>99206704294</v>
      </c>
      <c r="BC72" s="9"/>
      <c r="BD72" s="13"/>
      <c r="BE72" s="9"/>
      <c r="BF72" s="13"/>
      <c r="BG72" s="9"/>
      <c r="BH72" s="13"/>
      <c r="BI72" s="9"/>
      <c r="BJ72" s="13"/>
      <c r="BK72" s="9"/>
      <c r="BL72" s="13"/>
      <c r="BM72" s="13"/>
      <c r="BN72" s="13"/>
      <c r="BO72" s="13"/>
      <c r="BP72" s="13"/>
      <c r="BQ72" s="13"/>
      <c r="BR72" s="13"/>
      <c r="BS72" s="13"/>
      <c r="BT72" s="13"/>
      <c r="BU72" s="13"/>
      <c r="BV72" s="13"/>
      <c r="BW72" s="119"/>
      <c r="BX72" s="120"/>
    </row>
    <row r="73" spans="2:76" ht="15" customHeight="1" x14ac:dyDescent="0.3">
      <c r="B73" s="8" t="s">
        <v>172</v>
      </c>
      <c r="C73" s="9">
        <v>4</v>
      </c>
      <c r="D73" s="13">
        <v>2312.25</v>
      </c>
      <c r="E73" s="9">
        <v>8</v>
      </c>
      <c r="F73" s="13">
        <v>42352.99</v>
      </c>
      <c r="G73" s="9">
        <v>5</v>
      </c>
      <c r="H73" s="13">
        <v>143857.64000000001</v>
      </c>
      <c r="I73" s="9">
        <v>1</v>
      </c>
      <c r="J73" s="13">
        <v>450000</v>
      </c>
      <c r="K73" s="9"/>
      <c r="L73" s="13"/>
      <c r="M73" s="39">
        <f t="shared" si="8"/>
        <v>18</v>
      </c>
      <c r="N73" s="40">
        <f t="shared" si="9"/>
        <v>638522.88</v>
      </c>
      <c r="O73" s="9">
        <v>11552</v>
      </c>
      <c r="P73" s="13">
        <v>5414470.7999999896</v>
      </c>
      <c r="Q73" s="9">
        <v>14590</v>
      </c>
      <c r="R73" s="13">
        <v>56743565.490000099</v>
      </c>
      <c r="S73" s="9">
        <v>8813</v>
      </c>
      <c r="T73" s="13">
        <v>319173529.17000002</v>
      </c>
      <c r="U73" s="9">
        <v>2941</v>
      </c>
      <c r="V73" s="13">
        <v>981664611.58999896</v>
      </c>
      <c r="W73" s="9">
        <v>301</v>
      </c>
      <c r="X73" s="13">
        <v>577677997.48000002</v>
      </c>
      <c r="Y73" s="9">
        <v>6</v>
      </c>
      <c r="Z73" s="13">
        <v>49896142.590000004</v>
      </c>
      <c r="AA73" s="39">
        <f t="shared" si="10"/>
        <v>38203</v>
      </c>
      <c r="AB73" s="40">
        <f t="shared" si="11"/>
        <v>1990570317.1199989</v>
      </c>
      <c r="AC73" s="9">
        <v>270202</v>
      </c>
      <c r="AD73" s="9">
        <v>98227659690</v>
      </c>
      <c r="AE73" s="9">
        <v>156754</v>
      </c>
      <c r="AF73" s="9">
        <v>404403637529</v>
      </c>
      <c r="AG73" s="9">
        <v>47334</v>
      </c>
      <c r="AH73" s="9">
        <v>363690357234</v>
      </c>
      <c r="AI73" s="9">
        <v>55738</v>
      </c>
      <c r="AJ73" s="9">
        <v>1758044444077</v>
      </c>
      <c r="AK73" s="9">
        <v>13466</v>
      </c>
      <c r="AL73" s="9">
        <v>4148710249220</v>
      </c>
      <c r="AM73" s="9">
        <v>2175</v>
      </c>
      <c r="AN73" s="9">
        <v>9656486355278</v>
      </c>
      <c r="AO73" s="39">
        <f t="shared" si="15"/>
        <v>545669</v>
      </c>
      <c r="AP73" s="39">
        <f t="shared" si="14"/>
        <v>16429562703028</v>
      </c>
      <c r="AQ73" s="168">
        <v>11935</v>
      </c>
      <c r="AR73" s="168">
        <v>3521395805</v>
      </c>
      <c r="AS73" s="168">
        <v>7710</v>
      </c>
      <c r="AT73" s="168">
        <v>20269796648</v>
      </c>
      <c r="AU73" s="9">
        <v>2649</v>
      </c>
      <c r="AV73" s="168">
        <v>19178810833</v>
      </c>
      <c r="AW73" s="9">
        <v>1639</v>
      </c>
      <c r="AX73" s="168">
        <v>35820302273</v>
      </c>
      <c r="AY73" s="9">
        <v>150</v>
      </c>
      <c r="AZ73" s="168">
        <v>34731451287</v>
      </c>
      <c r="BA73" s="196">
        <f t="shared" si="12"/>
        <v>24083</v>
      </c>
      <c r="BB73" s="186">
        <f t="shared" si="13"/>
        <v>113521756846</v>
      </c>
      <c r="BC73" s="9"/>
      <c r="BD73" s="13"/>
      <c r="BE73" s="9"/>
      <c r="BF73" s="13"/>
      <c r="BG73" s="9"/>
      <c r="BH73" s="13"/>
      <c r="BI73" s="9"/>
      <c r="BJ73" s="13"/>
      <c r="BK73" s="9"/>
      <c r="BL73" s="13"/>
      <c r="BM73" s="13"/>
      <c r="BN73" s="13"/>
      <c r="BO73" s="13"/>
      <c r="BP73" s="13"/>
      <c r="BQ73" s="13"/>
      <c r="BR73" s="13"/>
      <c r="BS73" s="13"/>
      <c r="BT73" s="13"/>
      <c r="BU73" s="13"/>
      <c r="BV73" s="13"/>
      <c r="BW73" s="119"/>
      <c r="BX73" s="120"/>
    </row>
    <row r="74" spans="2:76" ht="15" customHeight="1" x14ac:dyDescent="0.3">
      <c r="B74" s="8" t="s">
        <v>173</v>
      </c>
      <c r="C74" s="9">
        <v>3</v>
      </c>
      <c r="D74" s="13">
        <v>1338.5</v>
      </c>
      <c r="E74" s="9">
        <v>7</v>
      </c>
      <c r="F74" s="13">
        <v>25957.919999999998</v>
      </c>
      <c r="G74" s="9">
        <v>6</v>
      </c>
      <c r="H74" s="13">
        <v>445543.46</v>
      </c>
      <c r="I74" s="9">
        <v>1</v>
      </c>
      <c r="J74" s="13">
        <v>289500</v>
      </c>
      <c r="K74" s="9"/>
      <c r="L74" s="13"/>
      <c r="M74" s="39">
        <f t="shared" si="8"/>
        <v>17</v>
      </c>
      <c r="N74" s="40">
        <f t="shared" si="9"/>
        <v>762339.88</v>
      </c>
      <c r="O74" s="9">
        <v>11604</v>
      </c>
      <c r="P74" s="13">
        <v>5590718.7099999897</v>
      </c>
      <c r="Q74" s="9">
        <v>14119</v>
      </c>
      <c r="R74" s="13">
        <v>54515677.380000003</v>
      </c>
      <c r="S74" s="9">
        <v>8051</v>
      </c>
      <c r="T74" s="13">
        <v>291596103.86000001</v>
      </c>
      <c r="U74" s="9">
        <v>2627</v>
      </c>
      <c r="V74" s="13">
        <v>915030836.45000005</v>
      </c>
      <c r="W74" s="9">
        <v>258</v>
      </c>
      <c r="X74" s="13">
        <v>445239332.58999997</v>
      </c>
      <c r="Y74" s="9">
        <v>5</v>
      </c>
      <c r="Z74" s="13">
        <v>36054000</v>
      </c>
      <c r="AA74" s="39">
        <f t="shared" si="10"/>
        <v>36664</v>
      </c>
      <c r="AB74" s="40">
        <f t="shared" si="11"/>
        <v>1748026668.9900002</v>
      </c>
      <c r="AC74" s="9">
        <v>275319</v>
      </c>
      <c r="AD74" s="9">
        <v>99394961564</v>
      </c>
      <c r="AE74" s="9">
        <v>155133</v>
      </c>
      <c r="AF74" s="9">
        <v>399970137138</v>
      </c>
      <c r="AG74" s="9">
        <v>46340</v>
      </c>
      <c r="AH74" s="9">
        <v>354679359101</v>
      </c>
      <c r="AI74" s="9">
        <v>54735</v>
      </c>
      <c r="AJ74" s="9">
        <v>1715309290012</v>
      </c>
      <c r="AK74" s="9">
        <v>12532</v>
      </c>
      <c r="AL74" s="9">
        <v>3821085090237</v>
      </c>
      <c r="AM74" s="9">
        <v>2062</v>
      </c>
      <c r="AN74" s="9">
        <v>7682803470956</v>
      </c>
      <c r="AO74" s="39">
        <f t="shared" si="15"/>
        <v>546121</v>
      </c>
      <c r="AP74" s="39">
        <f t="shared" si="14"/>
        <v>14073242309008</v>
      </c>
      <c r="AQ74" s="168">
        <v>12946</v>
      </c>
      <c r="AR74" s="168">
        <v>4327991429</v>
      </c>
      <c r="AS74" s="168">
        <v>7967</v>
      </c>
      <c r="AT74" s="168">
        <v>20638977276</v>
      </c>
      <c r="AU74" s="9">
        <v>2643</v>
      </c>
      <c r="AV74" s="168">
        <v>19123792663</v>
      </c>
      <c r="AW74" s="9">
        <v>1596</v>
      </c>
      <c r="AX74" s="168">
        <v>34330397398</v>
      </c>
      <c r="AY74" s="9">
        <v>123</v>
      </c>
      <c r="AZ74" s="168">
        <v>27603341670</v>
      </c>
      <c r="BA74" s="196">
        <f t="shared" si="12"/>
        <v>25275</v>
      </c>
      <c r="BB74" s="186">
        <f t="shared" si="13"/>
        <v>106024500436</v>
      </c>
      <c r="BC74" s="9"/>
      <c r="BD74" s="13"/>
      <c r="BE74" s="9"/>
      <c r="BF74" s="13"/>
      <c r="BG74" s="9"/>
      <c r="BH74" s="13"/>
      <c r="BI74" s="9"/>
      <c r="BJ74" s="13"/>
      <c r="BK74" s="9"/>
      <c r="BL74" s="13"/>
      <c r="BM74" s="13"/>
      <c r="BN74" s="13"/>
      <c r="BO74" s="13"/>
      <c r="BP74" s="13"/>
      <c r="BQ74" s="13"/>
      <c r="BR74" s="13"/>
      <c r="BS74" s="13"/>
      <c r="BT74" s="13"/>
      <c r="BU74" s="13"/>
      <c r="BV74" s="13"/>
      <c r="BW74" s="119"/>
      <c r="BX74" s="120"/>
    </row>
    <row r="75" spans="2:76" ht="15" customHeight="1" x14ac:dyDescent="0.3">
      <c r="B75" s="8" t="s">
        <v>174</v>
      </c>
      <c r="C75" s="9">
        <v>9</v>
      </c>
      <c r="D75" s="13">
        <v>478.84</v>
      </c>
      <c r="E75" s="9">
        <v>7</v>
      </c>
      <c r="F75" s="13">
        <v>25819.67</v>
      </c>
      <c r="G75" s="9">
        <v>4</v>
      </c>
      <c r="H75" s="13">
        <v>274054.40999999997</v>
      </c>
      <c r="I75" s="9">
        <v>1</v>
      </c>
      <c r="J75" s="13">
        <v>201000</v>
      </c>
      <c r="K75" s="9"/>
      <c r="L75" s="13"/>
      <c r="M75" s="39">
        <f t="shared" si="8"/>
        <v>21</v>
      </c>
      <c r="N75" s="40">
        <f t="shared" si="9"/>
        <v>501352.92</v>
      </c>
      <c r="O75" s="9">
        <v>11845</v>
      </c>
      <c r="P75" s="13">
        <v>5848501.3000000101</v>
      </c>
      <c r="Q75" s="9">
        <v>14194</v>
      </c>
      <c r="R75" s="13">
        <v>54662912.640000001</v>
      </c>
      <c r="S75" s="9">
        <v>7927</v>
      </c>
      <c r="T75" s="13">
        <v>278814673.35000002</v>
      </c>
      <c r="U75" s="9">
        <v>2600</v>
      </c>
      <c r="V75" s="13">
        <v>890362432.70000005</v>
      </c>
      <c r="W75" s="9">
        <v>302</v>
      </c>
      <c r="X75" s="13">
        <v>590517563.37</v>
      </c>
      <c r="Y75" s="9">
        <v>5</v>
      </c>
      <c r="Z75" s="13">
        <v>45369953</v>
      </c>
      <c r="AA75" s="39">
        <f t="shared" si="10"/>
        <v>36873</v>
      </c>
      <c r="AB75" s="40">
        <f t="shared" si="11"/>
        <v>1865576036.3600001</v>
      </c>
      <c r="AC75" s="9">
        <v>284993</v>
      </c>
      <c r="AD75" s="9">
        <v>103498826023</v>
      </c>
      <c r="AE75" s="9">
        <v>159731</v>
      </c>
      <c r="AF75" s="9">
        <v>411132170645</v>
      </c>
      <c r="AG75" s="9">
        <v>47301</v>
      </c>
      <c r="AH75" s="9">
        <v>362069054870</v>
      </c>
      <c r="AI75" s="9">
        <v>55328</v>
      </c>
      <c r="AJ75" s="9">
        <v>1748923603165</v>
      </c>
      <c r="AK75" s="9">
        <v>12783</v>
      </c>
      <c r="AL75" s="9">
        <v>3886520099318</v>
      </c>
      <c r="AM75" s="9">
        <v>2195</v>
      </c>
      <c r="AN75" s="9">
        <v>9031478902050</v>
      </c>
      <c r="AO75" s="39">
        <f t="shared" si="15"/>
        <v>562331</v>
      </c>
      <c r="AP75" s="39">
        <f t="shared" si="14"/>
        <v>15543622656071</v>
      </c>
      <c r="AQ75" s="168">
        <v>12159</v>
      </c>
      <c r="AR75" s="168">
        <v>3747454767</v>
      </c>
      <c r="AS75" s="168">
        <v>8127</v>
      </c>
      <c r="AT75" s="168">
        <v>20701647211</v>
      </c>
      <c r="AU75" s="9">
        <v>2701</v>
      </c>
      <c r="AV75" s="168">
        <v>19543209993</v>
      </c>
      <c r="AW75" s="9">
        <v>1544</v>
      </c>
      <c r="AX75" s="168">
        <v>33577995733</v>
      </c>
      <c r="AY75" s="9">
        <v>146</v>
      </c>
      <c r="AZ75" s="168">
        <v>33508721963</v>
      </c>
      <c r="BA75" s="196">
        <f t="shared" si="12"/>
        <v>24677</v>
      </c>
      <c r="BB75" s="186">
        <f t="shared" si="13"/>
        <v>111079029667</v>
      </c>
      <c r="BC75" s="9"/>
      <c r="BD75" s="13"/>
      <c r="BE75" s="9"/>
      <c r="BF75" s="13"/>
      <c r="BG75" s="9"/>
      <c r="BH75" s="13"/>
      <c r="BI75" s="9"/>
      <c r="BJ75" s="13"/>
      <c r="BK75" s="9"/>
      <c r="BL75" s="13"/>
      <c r="BM75" s="13"/>
      <c r="BN75" s="13"/>
      <c r="BO75" s="13"/>
      <c r="BP75" s="13"/>
      <c r="BQ75" s="13"/>
      <c r="BR75" s="13"/>
      <c r="BS75" s="13"/>
      <c r="BT75" s="13"/>
      <c r="BU75" s="13"/>
      <c r="BV75" s="13"/>
      <c r="BW75" s="119"/>
      <c r="BX75" s="120"/>
    </row>
    <row r="76" spans="2:76" ht="15" customHeight="1" x14ac:dyDescent="0.3">
      <c r="B76" s="8" t="s">
        <v>175</v>
      </c>
      <c r="C76" s="9">
        <v>11</v>
      </c>
      <c r="D76" s="13">
        <v>2010.62</v>
      </c>
      <c r="E76" s="9">
        <v>10</v>
      </c>
      <c r="F76" s="13">
        <v>47205.3</v>
      </c>
      <c r="G76" s="9">
        <v>4</v>
      </c>
      <c r="H76" s="13">
        <v>100107.58</v>
      </c>
      <c r="I76" s="9">
        <v>5</v>
      </c>
      <c r="J76" s="13">
        <v>683763.25</v>
      </c>
      <c r="K76" s="9"/>
      <c r="L76" s="13"/>
      <c r="M76" s="39">
        <f t="shared" si="8"/>
        <v>30</v>
      </c>
      <c r="N76" s="40">
        <f t="shared" si="9"/>
        <v>833086.75</v>
      </c>
      <c r="O76" s="9">
        <v>13556</v>
      </c>
      <c r="P76" s="13">
        <v>6610987.7699999698</v>
      </c>
      <c r="Q76" s="9">
        <v>15934</v>
      </c>
      <c r="R76" s="13">
        <v>60763357.289999902</v>
      </c>
      <c r="S76" s="9">
        <v>9087</v>
      </c>
      <c r="T76" s="13">
        <v>320281410.63</v>
      </c>
      <c r="U76" s="9">
        <v>2606</v>
      </c>
      <c r="V76" s="13">
        <v>877620884.93999898</v>
      </c>
      <c r="W76" s="9">
        <v>304</v>
      </c>
      <c r="X76" s="13">
        <v>581514244.61000001</v>
      </c>
      <c r="Y76" s="9">
        <v>12</v>
      </c>
      <c r="Z76" s="13">
        <v>108501121.43000001</v>
      </c>
      <c r="AA76" s="39">
        <f t="shared" si="10"/>
        <v>41499</v>
      </c>
      <c r="AB76" s="40">
        <f t="shared" si="11"/>
        <v>1955292006.6699991</v>
      </c>
      <c r="AC76" s="9">
        <v>320976</v>
      </c>
      <c r="AD76" s="9">
        <v>115329942629</v>
      </c>
      <c r="AE76" s="9">
        <v>177410</v>
      </c>
      <c r="AF76" s="9">
        <v>455791279590</v>
      </c>
      <c r="AG76" s="9">
        <v>53036</v>
      </c>
      <c r="AH76" s="9">
        <v>406927224671</v>
      </c>
      <c r="AI76" s="9">
        <v>60485</v>
      </c>
      <c r="AJ76" s="9">
        <v>1903983622197</v>
      </c>
      <c r="AK76" s="9">
        <v>13872</v>
      </c>
      <c r="AL76" s="9">
        <v>4227876606388</v>
      </c>
      <c r="AM76" s="9">
        <v>2404</v>
      </c>
      <c r="AN76" s="9">
        <v>9985184360985</v>
      </c>
      <c r="AO76" s="39">
        <f t="shared" si="15"/>
        <v>628183</v>
      </c>
      <c r="AP76" s="39">
        <f t="shared" si="14"/>
        <v>17095093036460</v>
      </c>
      <c r="AQ76" s="168">
        <v>14133</v>
      </c>
      <c r="AR76" s="168">
        <v>4250187023</v>
      </c>
      <c r="AS76" s="168">
        <v>8691</v>
      </c>
      <c r="AT76" s="168">
        <v>21947315022</v>
      </c>
      <c r="AU76" s="9">
        <v>2736</v>
      </c>
      <c r="AV76" s="168">
        <v>19733896882</v>
      </c>
      <c r="AW76" s="9">
        <v>1682</v>
      </c>
      <c r="AX76" s="168">
        <v>36547045430</v>
      </c>
      <c r="AY76" s="9">
        <v>153</v>
      </c>
      <c r="AZ76" s="168">
        <v>34722764525</v>
      </c>
      <c r="BA76" s="196">
        <f t="shared" si="12"/>
        <v>27395</v>
      </c>
      <c r="BB76" s="186">
        <f t="shared" si="13"/>
        <v>117201208882</v>
      </c>
      <c r="BC76" s="9"/>
      <c r="BD76" s="13"/>
      <c r="BE76" s="9"/>
      <c r="BF76" s="13"/>
      <c r="BG76" s="9"/>
      <c r="BH76" s="13"/>
      <c r="BI76" s="9"/>
      <c r="BJ76" s="13"/>
      <c r="BK76" s="9"/>
      <c r="BL76" s="13"/>
      <c r="BM76" s="13"/>
      <c r="BN76" s="13"/>
      <c r="BO76" s="13"/>
      <c r="BP76" s="13"/>
      <c r="BQ76" s="13"/>
      <c r="BR76" s="13"/>
      <c r="BS76" s="13"/>
      <c r="BT76" s="13"/>
      <c r="BU76" s="13"/>
      <c r="BV76" s="13"/>
      <c r="BW76" s="119"/>
      <c r="BX76" s="120"/>
    </row>
    <row r="77" spans="2:76" ht="15" customHeight="1" x14ac:dyDescent="0.3">
      <c r="B77" s="8" t="s">
        <v>179</v>
      </c>
      <c r="C77" s="9">
        <v>11</v>
      </c>
      <c r="D77" s="13">
        <v>2392.7800000000002</v>
      </c>
      <c r="E77" s="9">
        <v>5</v>
      </c>
      <c r="F77" s="13">
        <v>18409.41</v>
      </c>
      <c r="G77" s="9">
        <v>1</v>
      </c>
      <c r="H77" s="13">
        <v>23000</v>
      </c>
      <c r="I77" s="9"/>
      <c r="J77" s="13"/>
      <c r="K77" s="9"/>
      <c r="L77" s="13"/>
      <c r="M77" s="39">
        <f t="shared" si="8"/>
        <v>17</v>
      </c>
      <c r="N77" s="40">
        <f t="shared" si="9"/>
        <v>43802.19</v>
      </c>
      <c r="O77" s="9">
        <v>12272</v>
      </c>
      <c r="P77" s="13">
        <v>5765893.2599999802</v>
      </c>
      <c r="Q77" s="9">
        <v>14855</v>
      </c>
      <c r="R77" s="13">
        <v>57444457.939999796</v>
      </c>
      <c r="S77" s="9">
        <v>7756</v>
      </c>
      <c r="T77" s="13">
        <v>278746242.74000001</v>
      </c>
      <c r="U77" s="9">
        <v>2481</v>
      </c>
      <c r="V77" s="13">
        <v>816279230.64000106</v>
      </c>
      <c r="W77" s="9">
        <v>247</v>
      </c>
      <c r="X77" s="13">
        <v>471700694.83999997</v>
      </c>
      <c r="Y77" s="9">
        <v>8</v>
      </c>
      <c r="Z77" s="13">
        <v>74319726.379999995</v>
      </c>
      <c r="AA77" s="39">
        <f t="shared" si="10"/>
        <v>37619</v>
      </c>
      <c r="AB77" s="40">
        <f t="shared" si="11"/>
        <v>1704256245.8000009</v>
      </c>
      <c r="AC77" s="9">
        <v>320874</v>
      </c>
      <c r="AD77" s="9">
        <v>114154952364</v>
      </c>
      <c r="AE77" s="9">
        <v>173710</v>
      </c>
      <c r="AF77" s="9">
        <v>445966850563</v>
      </c>
      <c r="AG77" s="9">
        <v>50928</v>
      </c>
      <c r="AH77" s="9">
        <v>390569524322</v>
      </c>
      <c r="AI77" s="9">
        <v>58095</v>
      </c>
      <c r="AJ77" s="9">
        <v>1836877395300</v>
      </c>
      <c r="AK77" s="9">
        <v>12935</v>
      </c>
      <c r="AL77" s="9">
        <v>3894353660785</v>
      </c>
      <c r="AM77" s="9">
        <v>2258</v>
      </c>
      <c r="AN77" s="9">
        <v>9180160828313</v>
      </c>
      <c r="AO77" s="39">
        <f t="shared" si="15"/>
        <v>618800</v>
      </c>
      <c r="AP77" s="39">
        <f t="shared" si="14"/>
        <v>15862083211647</v>
      </c>
      <c r="AQ77" s="168">
        <v>11959</v>
      </c>
      <c r="AR77" s="168">
        <v>3545219878</v>
      </c>
      <c r="AS77" s="168">
        <v>7205</v>
      </c>
      <c r="AT77" s="168">
        <v>18807371548</v>
      </c>
      <c r="AU77" s="9">
        <v>2682</v>
      </c>
      <c r="AV77" s="168">
        <v>19387145690</v>
      </c>
      <c r="AW77" s="9">
        <v>1756</v>
      </c>
      <c r="AX77" s="168">
        <v>36720272397</v>
      </c>
      <c r="AY77" s="9">
        <v>150</v>
      </c>
      <c r="AZ77" s="168">
        <v>31127589228</v>
      </c>
      <c r="BA77" s="196">
        <f t="shared" si="12"/>
        <v>23752</v>
      </c>
      <c r="BB77" s="186">
        <f t="shared" si="13"/>
        <v>109587598741</v>
      </c>
      <c r="BC77" s="9"/>
      <c r="BD77" s="13"/>
      <c r="BE77" s="9"/>
      <c r="BF77" s="13"/>
      <c r="BG77" s="9"/>
      <c r="BH77" s="13"/>
      <c r="BI77" s="9"/>
      <c r="BJ77" s="13"/>
      <c r="BK77" s="9"/>
      <c r="BL77" s="13"/>
      <c r="BM77" s="13"/>
      <c r="BN77" s="13"/>
      <c r="BO77" s="13"/>
      <c r="BP77" s="13"/>
      <c r="BQ77" s="13"/>
      <c r="BR77" s="13"/>
      <c r="BS77" s="13"/>
      <c r="BT77" s="13"/>
      <c r="BU77" s="13"/>
      <c r="BV77" s="13"/>
      <c r="BW77" s="119"/>
      <c r="BX77" s="120"/>
    </row>
    <row r="78" spans="2:76" ht="15" customHeight="1" x14ac:dyDescent="0.3">
      <c r="B78" s="8" t="s">
        <v>180</v>
      </c>
      <c r="C78" s="9">
        <v>3</v>
      </c>
      <c r="D78" s="13">
        <v>1746</v>
      </c>
      <c r="E78" s="9">
        <v>6</v>
      </c>
      <c r="F78" s="13">
        <v>21153.759999999998</v>
      </c>
      <c r="G78" s="9">
        <v>7</v>
      </c>
      <c r="H78" s="13">
        <v>259669.96</v>
      </c>
      <c r="I78" s="9">
        <v>1</v>
      </c>
      <c r="J78" s="13">
        <v>795000</v>
      </c>
      <c r="K78" s="9"/>
      <c r="L78" s="13"/>
      <c r="M78" s="39">
        <f t="shared" si="8"/>
        <v>17</v>
      </c>
      <c r="N78" s="40">
        <f t="shared" si="9"/>
        <v>1077569.72</v>
      </c>
      <c r="O78" s="9">
        <v>11586</v>
      </c>
      <c r="P78" s="13">
        <v>5252127.02999999</v>
      </c>
      <c r="Q78" s="9">
        <v>14534</v>
      </c>
      <c r="R78" s="13">
        <v>55837799.689999998</v>
      </c>
      <c r="S78" s="9">
        <v>7544</v>
      </c>
      <c r="T78" s="13">
        <v>263811221.75999999</v>
      </c>
      <c r="U78" s="9">
        <v>2353</v>
      </c>
      <c r="V78" s="13">
        <v>802890875.28999996</v>
      </c>
      <c r="W78" s="9">
        <v>281</v>
      </c>
      <c r="X78" s="13">
        <v>535922367.49000001</v>
      </c>
      <c r="Y78" s="9">
        <v>12</v>
      </c>
      <c r="Z78" s="13">
        <v>88728374.140000001</v>
      </c>
      <c r="AA78" s="39">
        <f t="shared" si="10"/>
        <v>36310</v>
      </c>
      <c r="AB78" s="40">
        <f t="shared" si="11"/>
        <v>1752442765.4000001</v>
      </c>
      <c r="AC78" s="9">
        <v>362632</v>
      </c>
      <c r="AD78" s="9">
        <v>129459728823</v>
      </c>
      <c r="AE78" s="9">
        <v>199164</v>
      </c>
      <c r="AF78" s="9">
        <v>513492250956</v>
      </c>
      <c r="AG78" s="9">
        <v>58782</v>
      </c>
      <c r="AH78" s="9">
        <v>450836373231</v>
      </c>
      <c r="AI78" s="9">
        <v>64669</v>
      </c>
      <c r="AJ78" s="9">
        <v>1998290384823</v>
      </c>
      <c r="AK78" s="9">
        <v>14125</v>
      </c>
      <c r="AL78" s="9">
        <v>4322290048675</v>
      </c>
      <c r="AM78" s="9">
        <v>2477</v>
      </c>
      <c r="AN78" s="9">
        <v>11691982845727</v>
      </c>
      <c r="AO78" s="39">
        <f t="shared" si="15"/>
        <v>701849</v>
      </c>
      <c r="AP78" s="39">
        <f t="shared" si="14"/>
        <v>19106351632235</v>
      </c>
      <c r="AQ78" s="168">
        <v>15431</v>
      </c>
      <c r="AR78" s="168">
        <v>5165192137</v>
      </c>
      <c r="AS78" s="168">
        <v>8174</v>
      </c>
      <c r="AT78" s="168">
        <v>20518097797</v>
      </c>
      <c r="AU78" s="9">
        <v>3560</v>
      </c>
      <c r="AV78" s="168">
        <v>26434323599</v>
      </c>
      <c r="AW78" s="9">
        <v>3410</v>
      </c>
      <c r="AX78" s="168">
        <v>74684916454</v>
      </c>
      <c r="AY78" s="9">
        <v>184</v>
      </c>
      <c r="AZ78" s="168">
        <v>39312413587</v>
      </c>
      <c r="BA78" s="196">
        <f t="shared" si="12"/>
        <v>30759</v>
      </c>
      <c r="BB78" s="186">
        <f t="shared" si="13"/>
        <v>166114943574</v>
      </c>
      <c r="BC78" s="9"/>
      <c r="BD78" s="13"/>
      <c r="BE78" s="9"/>
      <c r="BF78" s="13"/>
      <c r="BG78" s="9"/>
      <c r="BH78" s="13"/>
      <c r="BI78" s="9"/>
      <c r="BJ78" s="13"/>
      <c r="BK78" s="9"/>
      <c r="BL78" s="13"/>
      <c r="BM78" s="13"/>
      <c r="BN78" s="13"/>
      <c r="BO78" s="13"/>
      <c r="BP78" s="13"/>
      <c r="BQ78" s="13"/>
      <c r="BR78" s="13"/>
      <c r="BS78" s="13"/>
      <c r="BT78" s="13"/>
      <c r="BU78" s="13"/>
      <c r="BV78" s="13"/>
      <c r="BW78" s="119"/>
      <c r="BX78" s="120"/>
    </row>
    <row r="79" spans="2:76" ht="15" customHeight="1" x14ac:dyDescent="0.3">
      <c r="B79" s="8" t="s">
        <v>181</v>
      </c>
      <c r="C79" s="9">
        <v>8</v>
      </c>
      <c r="D79" s="13">
        <v>4543.75</v>
      </c>
      <c r="E79" s="9">
        <v>7</v>
      </c>
      <c r="F79" s="13">
        <v>33322.83</v>
      </c>
      <c r="G79" s="9">
        <v>7</v>
      </c>
      <c r="H79" s="13">
        <v>330748.76</v>
      </c>
      <c r="I79" s="9"/>
      <c r="J79" s="13"/>
      <c r="K79" s="9"/>
      <c r="L79" s="13"/>
      <c r="M79" s="39">
        <f t="shared" si="8"/>
        <v>22</v>
      </c>
      <c r="N79" s="40">
        <f t="shared" si="9"/>
        <v>368615.34</v>
      </c>
      <c r="O79" s="9">
        <v>12088</v>
      </c>
      <c r="P79" s="13">
        <v>5413579.3499999996</v>
      </c>
      <c r="Q79" s="9">
        <v>14121</v>
      </c>
      <c r="R79" s="13">
        <v>53881863.810000002</v>
      </c>
      <c r="S79" s="9">
        <v>7150</v>
      </c>
      <c r="T79" s="13">
        <v>249693060.53</v>
      </c>
      <c r="U79" s="9">
        <v>2256</v>
      </c>
      <c r="V79" s="13">
        <v>776626490.00999999</v>
      </c>
      <c r="W79" s="9">
        <v>221</v>
      </c>
      <c r="X79" s="13">
        <v>394369711.16000003</v>
      </c>
      <c r="Y79" s="9">
        <v>8</v>
      </c>
      <c r="Z79" s="13">
        <v>66468753.460000001</v>
      </c>
      <c r="AA79" s="39">
        <f t="shared" si="10"/>
        <v>35844</v>
      </c>
      <c r="AB79" s="40">
        <f t="shared" si="11"/>
        <v>1546453458.3199999</v>
      </c>
      <c r="AC79" s="9">
        <v>317150</v>
      </c>
      <c r="AD79" s="9">
        <v>114873905026</v>
      </c>
      <c r="AE79" s="9">
        <v>176979</v>
      </c>
      <c r="AF79" s="9">
        <v>456006306598</v>
      </c>
      <c r="AG79" s="9">
        <v>52030</v>
      </c>
      <c r="AH79" s="9">
        <v>399785515385</v>
      </c>
      <c r="AI79" s="9">
        <v>59871</v>
      </c>
      <c r="AJ79" s="9">
        <v>1881934919488</v>
      </c>
      <c r="AK79" s="9">
        <v>12685</v>
      </c>
      <c r="AL79" s="9">
        <v>3886588401083</v>
      </c>
      <c r="AM79" s="9">
        <v>2143</v>
      </c>
      <c r="AN79" s="9">
        <v>9320254921736</v>
      </c>
      <c r="AO79" s="39">
        <f t="shared" si="15"/>
        <v>620858</v>
      </c>
      <c r="AP79" s="39">
        <f t="shared" si="14"/>
        <v>16059443969316</v>
      </c>
      <c r="AQ79" s="168">
        <v>14554</v>
      </c>
      <c r="AR79" s="168">
        <v>4355633746</v>
      </c>
      <c r="AS79" s="168">
        <v>7674</v>
      </c>
      <c r="AT79" s="168">
        <v>19542259499</v>
      </c>
      <c r="AU79" s="9">
        <v>2514</v>
      </c>
      <c r="AV79" s="168">
        <v>17918470384</v>
      </c>
      <c r="AW79" s="9">
        <v>1771</v>
      </c>
      <c r="AX79" s="168">
        <v>39168437537</v>
      </c>
      <c r="AY79" s="9">
        <v>197</v>
      </c>
      <c r="AZ79" s="168">
        <v>45000849816</v>
      </c>
      <c r="BA79" s="196">
        <f t="shared" si="12"/>
        <v>26710</v>
      </c>
      <c r="BB79" s="186">
        <f t="shared" si="13"/>
        <v>125985650982</v>
      </c>
      <c r="BC79" s="9"/>
      <c r="BD79" s="13"/>
      <c r="BE79" s="9"/>
      <c r="BF79" s="13"/>
      <c r="BG79" s="9"/>
      <c r="BH79" s="13"/>
      <c r="BI79" s="9"/>
      <c r="BJ79" s="13"/>
      <c r="BK79" s="9"/>
      <c r="BL79" s="13"/>
      <c r="BM79" s="13"/>
      <c r="BN79" s="13"/>
      <c r="BO79" s="13"/>
      <c r="BP79" s="13"/>
      <c r="BQ79" s="13"/>
      <c r="BR79" s="13"/>
      <c r="BS79" s="13"/>
      <c r="BT79" s="13"/>
      <c r="BU79" s="13"/>
      <c r="BV79" s="13"/>
      <c r="BW79" s="119"/>
      <c r="BX79" s="120"/>
    </row>
    <row r="80" spans="2:76" ht="15" customHeight="1" x14ac:dyDescent="0.3">
      <c r="B80" s="8" t="s">
        <v>182</v>
      </c>
      <c r="C80" s="9">
        <v>2</v>
      </c>
      <c r="D80" s="13">
        <v>1373.44</v>
      </c>
      <c r="E80" s="9">
        <v>3</v>
      </c>
      <c r="F80" s="13">
        <v>8502.5</v>
      </c>
      <c r="G80" s="9">
        <v>4</v>
      </c>
      <c r="H80" s="13">
        <v>148000</v>
      </c>
      <c r="I80" s="9"/>
      <c r="J80" s="13"/>
      <c r="K80" s="9"/>
      <c r="L80" s="13"/>
      <c r="M80" s="39">
        <f t="shared" si="8"/>
        <v>9</v>
      </c>
      <c r="N80" s="40">
        <f t="shared" si="9"/>
        <v>157875.94</v>
      </c>
      <c r="O80" s="9">
        <v>11741</v>
      </c>
      <c r="P80" s="13">
        <v>5265620.18</v>
      </c>
      <c r="Q80" s="9">
        <v>13995</v>
      </c>
      <c r="R80" s="13">
        <v>55029479.080000103</v>
      </c>
      <c r="S80" s="9">
        <v>8139</v>
      </c>
      <c r="T80" s="13">
        <v>290949793.669999</v>
      </c>
      <c r="U80" s="9">
        <v>2769</v>
      </c>
      <c r="V80" s="13">
        <v>903618957.97000003</v>
      </c>
      <c r="W80" s="9">
        <v>258</v>
      </c>
      <c r="X80" s="13">
        <v>456229384.33999997</v>
      </c>
      <c r="Y80" s="9">
        <v>4</v>
      </c>
      <c r="Z80" s="13">
        <v>32300000</v>
      </c>
      <c r="AA80" s="39">
        <f t="shared" si="10"/>
        <v>36906</v>
      </c>
      <c r="AB80" s="40">
        <f t="shared" si="11"/>
        <v>1743393235.2399993</v>
      </c>
      <c r="AC80" s="9">
        <v>331161</v>
      </c>
      <c r="AD80" s="9">
        <v>118308373309</v>
      </c>
      <c r="AE80" s="9">
        <v>176421</v>
      </c>
      <c r="AF80" s="9">
        <v>450347682257</v>
      </c>
      <c r="AG80" s="9">
        <v>51023</v>
      </c>
      <c r="AH80" s="9">
        <v>391256996571</v>
      </c>
      <c r="AI80" s="9">
        <v>58618</v>
      </c>
      <c r="AJ80" s="9">
        <v>1833960159285</v>
      </c>
      <c r="AK80" s="9">
        <v>12607</v>
      </c>
      <c r="AL80" s="9">
        <v>3782724769987</v>
      </c>
      <c r="AM80" s="9">
        <v>2195</v>
      </c>
      <c r="AN80" s="9">
        <v>9614403856862</v>
      </c>
      <c r="AO80" s="39">
        <f t="shared" si="15"/>
        <v>632025</v>
      </c>
      <c r="AP80" s="39">
        <f t="shared" si="14"/>
        <v>16191001838271</v>
      </c>
      <c r="AQ80" s="168">
        <v>12121</v>
      </c>
      <c r="AR80" s="168">
        <v>3668153801</v>
      </c>
      <c r="AS80" s="168">
        <v>7724</v>
      </c>
      <c r="AT80" s="168">
        <v>19745175969</v>
      </c>
      <c r="AU80" s="9">
        <v>2468</v>
      </c>
      <c r="AV80" s="168">
        <v>17554512911</v>
      </c>
      <c r="AW80" s="9">
        <v>1759</v>
      </c>
      <c r="AX80" s="168">
        <v>36478196008</v>
      </c>
      <c r="AY80" s="9">
        <v>134</v>
      </c>
      <c r="AZ80" s="168">
        <v>28748239458</v>
      </c>
      <c r="BA80" s="196">
        <f t="shared" si="12"/>
        <v>24206</v>
      </c>
      <c r="BB80" s="186">
        <f t="shared" si="13"/>
        <v>106194278147</v>
      </c>
      <c r="BC80" s="9"/>
      <c r="BD80" s="13"/>
      <c r="BE80" s="9"/>
      <c r="BF80" s="13"/>
      <c r="BG80" s="9"/>
      <c r="BH80" s="13"/>
      <c r="BI80" s="9"/>
      <c r="BJ80" s="13"/>
      <c r="BK80" s="9"/>
      <c r="BL80" s="13"/>
      <c r="BM80" s="13"/>
      <c r="BN80" s="13"/>
      <c r="BO80" s="13"/>
      <c r="BP80" s="13"/>
      <c r="BQ80" s="13"/>
      <c r="BR80" s="13"/>
      <c r="BS80" s="13"/>
      <c r="BT80" s="13"/>
      <c r="BU80" s="13"/>
      <c r="BV80" s="13"/>
      <c r="BW80" s="119"/>
      <c r="BX80" s="120"/>
    </row>
    <row r="81" spans="2:76" ht="15" customHeight="1" x14ac:dyDescent="0.3">
      <c r="B81" s="8" t="s">
        <v>183</v>
      </c>
      <c r="C81" s="9">
        <v>3</v>
      </c>
      <c r="D81" s="13">
        <v>866.95</v>
      </c>
      <c r="E81" s="9">
        <v>5</v>
      </c>
      <c r="F81" s="13">
        <v>11447.78</v>
      </c>
      <c r="G81" s="9">
        <v>1</v>
      </c>
      <c r="H81" s="13">
        <v>50000</v>
      </c>
      <c r="I81" s="9">
        <v>1</v>
      </c>
      <c r="J81" s="13">
        <v>103059.5</v>
      </c>
      <c r="K81" s="9"/>
      <c r="L81" s="13"/>
      <c r="M81" s="39">
        <f t="shared" si="8"/>
        <v>10</v>
      </c>
      <c r="N81" s="40">
        <f t="shared" si="9"/>
        <v>165374.23000000001</v>
      </c>
      <c r="O81" s="9">
        <v>11341</v>
      </c>
      <c r="P81" s="13">
        <v>5069749.4100000104</v>
      </c>
      <c r="Q81" s="9">
        <v>13995</v>
      </c>
      <c r="R81" s="13">
        <v>55798748.240000099</v>
      </c>
      <c r="S81" s="9">
        <v>9086</v>
      </c>
      <c r="T81" s="13">
        <v>333456043.49000001</v>
      </c>
      <c r="U81" s="9">
        <v>3252</v>
      </c>
      <c r="V81" s="13">
        <v>1090062893.46</v>
      </c>
      <c r="W81" s="9">
        <v>304</v>
      </c>
      <c r="X81" s="13">
        <v>560399259.12</v>
      </c>
      <c r="Y81" s="9">
        <v>12</v>
      </c>
      <c r="Z81" s="13">
        <v>102973127.18000001</v>
      </c>
      <c r="AA81" s="39">
        <f t="shared" si="10"/>
        <v>37990</v>
      </c>
      <c r="AB81" s="40">
        <f t="shared" si="11"/>
        <v>2147759820.9000001</v>
      </c>
      <c r="AC81" s="9">
        <v>350776</v>
      </c>
      <c r="AD81" s="9">
        <v>124993904382</v>
      </c>
      <c r="AE81" s="9">
        <v>184116</v>
      </c>
      <c r="AF81" s="9">
        <v>469014962644</v>
      </c>
      <c r="AG81" s="9">
        <v>52609</v>
      </c>
      <c r="AH81" s="9">
        <v>404743957685</v>
      </c>
      <c r="AI81" s="9">
        <v>61326</v>
      </c>
      <c r="AJ81" s="9">
        <v>1917026237408</v>
      </c>
      <c r="AK81" s="9">
        <v>12899</v>
      </c>
      <c r="AL81" s="9">
        <v>3901616449078</v>
      </c>
      <c r="AM81" s="9">
        <v>2405</v>
      </c>
      <c r="AN81" s="9">
        <v>10626764820327</v>
      </c>
      <c r="AO81" s="39">
        <f t="shared" si="15"/>
        <v>664131</v>
      </c>
      <c r="AP81" s="39">
        <f t="shared" si="14"/>
        <v>17444160331524</v>
      </c>
      <c r="AQ81" s="168">
        <v>11174</v>
      </c>
      <c r="AR81" s="168">
        <v>3279285223</v>
      </c>
      <c r="AS81" s="168">
        <v>7204</v>
      </c>
      <c r="AT81" s="168">
        <v>18846038150</v>
      </c>
      <c r="AU81" s="9">
        <v>2463</v>
      </c>
      <c r="AV81" s="168">
        <v>17684838685</v>
      </c>
      <c r="AW81" s="9">
        <v>1811</v>
      </c>
      <c r="AX81" s="168">
        <v>37171292085</v>
      </c>
      <c r="AY81" s="9">
        <v>185</v>
      </c>
      <c r="AZ81" s="168">
        <v>40535396358</v>
      </c>
      <c r="BA81" s="196">
        <f t="shared" si="12"/>
        <v>22837</v>
      </c>
      <c r="BB81" s="186">
        <f t="shared" si="13"/>
        <v>117516850501</v>
      </c>
      <c r="BC81" s="9"/>
      <c r="BD81" s="13"/>
      <c r="BE81" s="9"/>
      <c r="BF81" s="13"/>
      <c r="BG81" s="9"/>
      <c r="BH81" s="13"/>
      <c r="BI81" s="9"/>
      <c r="BJ81" s="13"/>
      <c r="BK81" s="9"/>
      <c r="BL81" s="13"/>
      <c r="BM81" s="13"/>
      <c r="BN81" s="13"/>
      <c r="BO81" s="13"/>
      <c r="BP81" s="13"/>
      <c r="BQ81" s="13"/>
      <c r="BR81" s="13"/>
      <c r="BS81" s="13"/>
      <c r="BT81" s="13"/>
      <c r="BU81" s="13"/>
      <c r="BV81" s="13"/>
      <c r="BW81" s="119"/>
      <c r="BX81" s="120"/>
    </row>
    <row r="82" spans="2:76" ht="15" customHeight="1" x14ac:dyDescent="0.3">
      <c r="B82" s="8" t="s">
        <v>184</v>
      </c>
      <c r="C82" s="9">
        <v>6</v>
      </c>
      <c r="D82" s="13">
        <v>3311.4</v>
      </c>
      <c r="E82" s="9">
        <v>3</v>
      </c>
      <c r="F82" s="13">
        <v>8607.84</v>
      </c>
      <c r="G82" s="9">
        <v>1</v>
      </c>
      <c r="H82" s="13">
        <v>31000</v>
      </c>
      <c r="I82" s="9"/>
      <c r="J82" s="13"/>
      <c r="K82" s="9"/>
      <c r="L82" s="13"/>
      <c r="M82" s="39">
        <f t="shared" si="8"/>
        <v>10</v>
      </c>
      <c r="N82" s="40">
        <f t="shared" si="9"/>
        <v>42919.24</v>
      </c>
      <c r="O82" s="9">
        <v>10823</v>
      </c>
      <c r="P82" s="13">
        <v>4759263.2300000004</v>
      </c>
      <c r="Q82" s="9">
        <v>12917</v>
      </c>
      <c r="R82" s="13">
        <v>50106426.800000101</v>
      </c>
      <c r="S82" s="9">
        <v>7436</v>
      </c>
      <c r="T82" s="13">
        <v>267096826.34999999</v>
      </c>
      <c r="U82" s="9">
        <v>2649</v>
      </c>
      <c r="V82" s="13">
        <v>848874896.21000004</v>
      </c>
      <c r="W82" s="9">
        <v>226</v>
      </c>
      <c r="X82" s="13">
        <v>415538300.66000003</v>
      </c>
      <c r="Y82" s="9">
        <v>11</v>
      </c>
      <c r="Z82" s="13">
        <v>69532140.760000005</v>
      </c>
      <c r="AA82" s="39">
        <f t="shared" si="10"/>
        <v>34062</v>
      </c>
      <c r="AB82" s="40">
        <f t="shared" si="11"/>
        <v>1655907854.0100002</v>
      </c>
      <c r="AC82" s="9">
        <v>439119</v>
      </c>
      <c r="AD82" s="9">
        <v>145544840370</v>
      </c>
      <c r="AE82" s="9">
        <v>181623</v>
      </c>
      <c r="AF82" s="9">
        <v>455710401974</v>
      </c>
      <c r="AG82" s="9">
        <v>48158</v>
      </c>
      <c r="AH82" s="9">
        <v>365324331212</v>
      </c>
      <c r="AI82" s="9">
        <v>54866</v>
      </c>
      <c r="AJ82" s="9">
        <v>1678432855963</v>
      </c>
      <c r="AK82" s="9">
        <v>10741</v>
      </c>
      <c r="AL82" s="9">
        <v>3196194811960</v>
      </c>
      <c r="AM82" s="9">
        <v>1914</v>
      </c>
      <c r="AN82" s="9">
        <v>7993826743646</v>
      </c>
      <c r="AO82" s="39">
        <f t="shared" si="15"/>
        <v>736421</v>
      </c>
      <c r="AP82" s="39">
        <f t="shared" si="14"/>
        <v>13835033985125</v>
      </c>
      <c r="AQ82" s="168">
        <v>8989</v>
      </c>
      <c r="AR82" s="168">
        <v>2883122063</v>
      </c>
      <c r="AS82" s="168">
        <v>7089</v>
      </c>
      <c r="AT82" s="168">
        <v>19128602892</v>
      </c>
      <c r="AU82" s="9">
        <v>3140</v>
      </c>
      <c r="AV82" s="168">
        <v>22580001496</v>
      </c>
      <c r="AW82" s="9">
        <v>2942</v>
      </c>
      <c r="AX82" s="168">
        <v>71081366930</v>
      </c>
      <c r="AY82" s="9">
        <v>267</v>
      </c>
      <c r="AZ82" s="168">
        <v>57544693278</v>
      </c>
      <c r="BA82" s="196">
        <f t="shared" si="12"/>
        <v>22427</v>
      </c>
      <c r="BB82" s="186">
        <f t="shared" si="13"/>
        <v>173217786659</v>
      </c>
      <c r="BC82" s="9"/>
      <c r="BD82" s="13"/>
      <c r="BE82" s="9"/>
      <c r="BF82" s="13"/>
      <c r="BG82" s="9"/>
      <c r="BH82" s="13"/>
      <c r="BI82" s="9"/>
      <c r="BJ82" s="13"/>
      <c r="BK82" s="9"/>
      <c r="BL82" s="13"/>
      <c r="BM82" s="13"/>
      <c r="BN82" s="13"/>
      <c r="BO82" s="13"/>
      <c r="BP82" s="13"/>
      <c r="BQ82" s="13"/>
      <c r="BR82" s="13"/>
      <c r="BS82" s="13"/>
      <c r="BT82" s="13"/>
      <c r="BU82" s="13"/>
      <c r="BV82" s="13"/>
      <c r="BW82" s="119"/>
      <c r="BX82" s="120"/>
    </row>
    <row r="83" spans="2:76" x14ac:dyDescent="0.3">
      <c r="B83" s="8" t="s">
        <v>185</v>
      </c>
      <c r="C83" s="9">
        <v>3</v>
      </c>
      <c r="D83" s="13">
        <v>745.12</v>
      </c>
      <c r="E83" s="9">
        <v>5</v>
      </c>
      <c r="F83" s="13">
        <v>18040.05</v>
      </c>
      <c r="G83" s="9">
        <v>3</v>
      </c>
      <c r="H83" s="13">
        <v>144000</v>
      </c>
      <c r="I83" s="9">
        <v>2</v>
      </c>
      <c r="J83" s="13">
        <v>290000</v>
      </c>
      <c r="K83" s="9"/>
      <c r="L83" s="13"/>
      <c r="M83" s="39">
        <f t="shared" si="8"/>
        <v>13</v>
      </c>
      <c r="N83" s="40">
        <f t="shared" si="9"/>
        <v>452785.17</v>
      </c>
      <c r="O83" s="9">
        <v>12651</v>
      </c>
      <c r="P83" s="13">
        <v>5559097.6399999801</v>
      </c>
      <c r="Q83" s="9">
        <v>14741</v>
      </c>
      <c r="R83" s="13">
        <v>56706349.850000098</v>
      </c>
      <c r="S83" s="9">
        <v>8089</v>
      </c>
      <c r="T83" s="13">
        <v>293233172.63</v>
      </c>
      <c r="U83" s="9">
        <v>2906</v>
      </c>
      <c r="V83" s="13">
        <v>911333556.00999904</v>
      </c>
      <c r="W83" s="9">
        <v>217</v>
      </c>
      <c r="X83" s="13">
        <v>416402546.85000002</v>
      </c>
      <c r="Y83" s="9">
        <v>14</v>
      </c>
      <c r="Z83" s="13">
        <v>107771335.53</v>
      </c>
      <c r="AA83" s="39">
        <f t="shared" si="10"/>
        <v>38618</v>
      </c>
      <c r="AB83" s="40">
        <f t="shared" si="11"/>
        <v>1791006058.509999</v>
      </c>
      <c r="AC83" s="9">
        <v>557541</v>
      </c>
      <c r="AD83" s="9">
        <v>182110562659</v>
      </c>
      <c r="AE83" s="9">
        <v>216166</v>
      </c>
      <c r="AF83" s="9">
        <v>536660334194</v>
      </c>
      <c r="AG83" s="9">
        <v>54400</v>
      </c>
      <c r="AH83" s="9">
        <v>408950355304</v>
      </c>
      <c r="AI83" s="9">
        <v>60994</v>
      </c>
      <c r="AJ83" s="9">
        <v>1828024947185</v>
      </c>
      <c r="AK83" s="9">
        <v>11667</v>
      </c>
      <c r="AL83" s="9">
        <v>3480457427361</v>
      </c>
      <c r="AM83" s="9">
        <v>1975</v>
      </c>
      <c r="AN83" s="9">
        <v>8159351231126</v>
      </c>
      <c r="AO83" s="39">
        <f t="shared" si="15"/>
        <v>902743</v>
      </c>
      <c r="AP83" s="39">
        <f t="shared" si="14"/>
        <v>14595554857829</v>
      </c>
      <c r="AQ83" s="168">
        <v>13457</v>
      </c>
      <c r="AR83" s="168">
        <v>3984645672</v>
      </c>
      <c r="AS83" s="168">
        <v>7914</v>
      </c>
      <c r="AT83" s="168">
        <v>19895152381</v>
      </c>
      <c r="AU83" s="9">
        <v>2699</v>
      </c>
      <c r="AV83" s="168">
        <v>19426530468</v>
      </c>
      <c r="AW83" s="9">
        <v>2117</v>
      </c>
      <c r="AX83" s="168">
        <v>43865938081</v>
      </c>
      <c r="AY83" s="9">
        <v>209</v>
      </c>
      <c r="AZ83" s="168">
        <v>57539906199</v>
      </c>
      <c r="BA83" s="196">
        <f t="shared" si="12"/>
        <v>26396</v>
      </c>
      <c r="BB83" s="186">
        <f t="shared" si="13"/>
        <v>144712172801</v>
      </c>
      <c r="BC83" s="9"/>
      <c r="BD83" s="13"/>
      <c r="BE83" s="9"/>
      <c r="BF83" s="13"/>
      <c r="BG83" s="9"/>
      <c r="BH83" s="13"/>
      <c r="BI83" s="9"/>
      <c r="BJ83" s="13"/>
      <c r="BK83" s="9"/>
      <c r="BL83" s="13"/>
      <c r="BM83" s="13"/>
      <c r="BN83" s="13"/>
      <c r="BO83" s="13"/>
      <c r="BP83" s="13"/>
      <c r="BQ83" s="13"/>
      <c r="BR83" s="13"/>
      <c r="BS83" s="13"/>
      <c r="BT83" s="13"/>
      <c r="BU83" s="13"/>
      <c r="BV83" s="13"/>
      <c r="BW83" s="119"/>
      <c r="BX83" s="120"/>
    </row>
    <row r="84" spans="2:76" x14ac:dyDescent="0.3">
      <c r="B84" s="8" t="s">
        <v>186</v>
      </c>
      <c r="C84" s="9">
        <v>3</v>
      </c>
      <c r="D84" s="13">
        <v>1929.22</v>
      </c>
      <c r="E84" s="9">
        <v>6</v>
      </c>
      <c r="F84" s="13">
        <v>11627.53</v>
      </c>
      <c r="G84" s="9">
        <v>5</v>
      </c>
      <c r="H84" s="13">
        <v>204000</v>
      </c>
      <c r="I84" s="9"/>
      <c r="J84" s="13"/>
      <c r="K84" s="9"/>
      <c r="L84" s="13"/>
      <c r="M84" s="39">
        <f t="shared" si="8"/>
        <v>14</v>
      </c>
      <c r="N84" s="40">
        <f t="shared" si="9"/>
        <v>217556.75</v>
      </c>
      <c r="O84" s="9">
        <v>14557</v>
      </c>
      <c r="P84" s="13">
        <v>6313622.22000001</v>
      </c>
      <c r="Q84" s="9">
        <v>16629</v>
      </c>
      <c r="R84" s="13">
        <v>64107280.340000004</v>
      </c>
      <c r="S84" s="9">
        <v>9661</v>
      </c>
      <c r="T84" s="13">
        <v>348064408.60000002</v>
      </c>
      <c r="U84" s="9">
        <v>3194</v>
      </c>
      <c r="V84" s="13">
        <v>988332510.71000004</v>
      </c>
      <c r="W84" s="9">
        <v>300</v>
      </c>
      <c r="X84" s="13">
        <v>557109542.17999995</v>
      </c>
      <c r="Y84" s="9">
        <v>5</v>
      </c>
      <c r="Z84" s="13">
        <v>35500000</v>
      </c>
      <c r="AA84" s="39">
        <f t="shared" si="10"/>
        <v>44346</v>
      </c>
      <c r="AB84" s="40">
        <f t="shared" si="11"/>
        <v>1999427364.0499997</v>
      </c>
      <c r="AC84" s="9">
        <v>662139</v>
      </c>
      <c r="AD84" s="9">
        <v>213936616756</v>
      </c>
      <c r="AE84" s="9">
        <v>258963</v>
      </c>
      <c r="AF84" s="9">
        <v>642717426541</v>
      </c>
      <c r="AG84" s="9">
        <v>65338</v>
      </c>
      <c r="AH84" s="9">
        <v>492219730437</v>
      </c>
      <c r="AI84" s="9">
        <v>73470</v>
      </c>
      <c r="AJ84" s="9">
        <v>2208714286509</v>
      </c>
      <c r="AK84" s="9">
        <v>13878</v>
      </c>
      <c r="AL84" s="9">
        <v>4158620840845</v>
      </c>
      <c r="AM84" s="9">
        <v>2301</v>
      </c>
      <c r="AN84" s="9">
        <v>9886622407153</v>
      </c>
      <c r="AO84" s="39">
        <f t="shared" si="15"/>
        <v>1076089</v>
      </c>
      <c r="AP84" s="39">
        <f t="shared" si="14"/>
        <v>17602831308241</v>
      </c>
      <c r="AQ84" s="168">
        <v>19041</v>
      </c>
      <c r="AR84" s="168">
        <v>5986050738</v>
      </c>
      <c r="AS84" s="168">
        <v>10365</v>
      </c>
      <c r="AT84" s="168">
        <v>26008325431</v>
      </c>
      <c r="AU84" s="9">
        <v>3492</v>
      </c>
      <c r="AV84" s="168">
        <v>25054874691</v>
      </c>
      <c r="AW84" s="9">
        <v>3085</v>
      </c>
      <c r="AX84" s="168">
        <v>69425804191</v>
      </c>
      <c r="AY84" s="9">
        <v>300</v>
      </c>
      <c r="AZ84" s="168">
        <v>79616104203</v>
      </c>
      <c r="BA84" s="196">
        <f t="shared" si="12"/>
        <v>36283</v>
      </c>
      <c r="BB84" s="186">
        <f t="shared" si="13"/>
        <v>206091159254</v>
      </c>
      <c r="BC84" s="9"/>
      <c r="BD84" s="13"/>
      <c r="BE84" s="9"/>
      <c r="BF84" s="13"/>
      <c r="BG84" s="9"/>
      <c r="BH84" s="13"/>
      <c r="BI84" s="9"/>
      <c r="BJ84" s="13"/>
      <c r="BK84" s="9"/>
      <c r="BL84" s="13"/>
      <c r="BM84" s="13"/>
      <c r="BN84" s="13"/>
      <c r="BO84" s="13"/>
      <c r="BP84" s="13"/>
      <c r="BQ84" s="13"/>
      <c r="BR84" s="13"/>
      <c r="BS84" s="13"/>
      <c r="BT84" s="13"/>
      <c r="BU84" s="13"/>
      <c r="BV84" s="13"/>
      <c r="BW84" s="119"/>
      <c r="BX84" s="120"/>
    </row>
    <row r="85" spans="2:76" x14ac:dyDescent="0.3">
      <c r="B85" s="8" t="s">
        <v>187</v>
      </c>
      <c r="C85" s="9">
        <v>13</v>
      </c>
      <c r="D85" s="13">
        <v>3142.14</v>
      </c>
      <c r="E85" s="9">
        <v>2</v>
      </c>
      <c r="F85" s="13">
        <v>3865</v>
      </c>
      <c r="G85" s="9">
        <v>4</v>
      </c>
      <c r="H85" s="13">
        <v>167250</v>
      </c>
      <c r="I85" s="9">
        <v>2</v>
      </c>
      <c r="J85" s="13">
        <v>641200</v>
      </c>
      <c r="K85" s="9"/>
      <c r="L85" s="13"/>
      <c r="M85" s="39">
        <f t="shared" si="8"/>
        <v>21</v>
      </c>
      <c r="N85" s="40">
        <f t="shared" si="9"/>
        <v>815457.14</v>
      </c>
      <c r="O85" s="9">
        <v>16183</v>
      </c>
      <c r="P85" s="13">
        <v>6901328.6599999703</v>
      </c>
      <c r="Q85" s="9">
        <v>17854</v>
      </c>
      <c r="R85" s="13">
        <v>68712398.449999899</v>
      </c>
      <c r="S85" s="9">
        <v>9312</v>
      </c>
      <c r="T85" s="13">
        <v>329975959.73000002</v>
      </c>
      <c r="U85" s="9">
        <v>3136</v>
      </c>
      <c r="V85" s="13">
        <v>1043749009.87</v>
      </c>
      <c r="W85" s="9">
        <v>270</v>
      </c>
      <c r="X85" s="13">
        <v>522496961.97000003</v>
      </c>
      <c r="Y85" s="9">
        <v>3</v>
      </c>
      <c r="Z85" s="13">
        <v>22646099.899999999</v>
      </c>
      <c r="AA85" s="39">
        <f t="shared" si="10"/>
        <v>46758</v>
      </c>
      <c r="AB85" s="40">
        <f t="shared" si="11"/>
        <v>1994481758.5799999</v>
      </c>
      <c r="AC85" s="9">
        <v>731772</v>
      </c>
      <c r="AD85" s="9">
        <v>235599483402</v>
      </c>
      <c r="AE85" s="9">
        <v>287596</v>
      </c>
      <c r="AF85" s="9">
        <v>714250219128</v>
      </c>
      <c r="AG85" s="9">
        <v>71679</v>
      </c>
      <c r="AH85" s="9">
        <v>539868359374</v>
      </c>
      <c r="AI85" s="9">
        <v>81463</v>
      </c>
      <c r="AJ85" s="9">
        <v>2441364886583</v>
      </c>
      <c r="AK85" s="9">
        <v>15325</v>
      </c>
      <c r="AL85" s="9">
        <v>4536343044294</v>
      </c>
      <c r="AM85" s="9">
        <v>2515</v>
      </c>
      <c r="AN85" s="9">
        <v>11264256130264</v>
      </c>
      <c r="AO85" s="39">
        <f t="shared" si="15"/>
        <v>1190350</v>
      </c>
      <c r="AP85" s="39">
        <f t="shared" si="14"/>
        <v>19731682123045</v>
      </c>
      <c r="AQ85" s="168">
        <v>16729</v>
      </c>
      <c r="AR85" s="168">
        <v>4553923524</v>
      </c>
      <c r="AS85" s="168">
        <v>7566</v>
      </c>
      <c r="AT85" s="168">
        <v>19454092877</v>
      </c>
      <c r="AU85" s="9">
        <v>2750</v>
      </c>
      <c r="AV85" s="168">
        <v>19710429242</v>
      </c>
      <c r="AW85" s="9">
        <v>2231</v>
      </c>
      <c r="AX85" s="168">
        <v>48394465935</v>
      </c>
      <c r="AY85" s="9">
        <v>307</v>
      </c>
      <c r="AZ85" s="168">
        <v>93623366477</v>
      </c>
      <c r="BA85" s="196">
        <f t="shared" si="12"/>
        <v>29583</v>
      </c>
      <c r="BB85" s="186">
        <f t="shared" si="13"/>
        <v>185736278055</v>
      </c>
      <c r="BC85" s="9"/>
      <c r="BD85" s="13"/>
      <c r="BE85" s="9"/>
      <c r="BF85" s="13"/>
      <c r="BG85" s="9"/>
      <c r="BH85" s="13"/>
      <c r="BI85" s="9"/>
      <c r="BJ85" s="13"/>
      <c r="BK85" s="9"/>
      <c r="BL85" s="13"/>
      <c r="BM85" s="13"/>
      <c r="BN85" s="13"/>
      <c r="BO85" s="13"/>
      <c r="BP85" s="13"/>
      <c r="BQ85" s="13"/>
      <c r="BR85" s="13"/>
      <c r="BS85" s="13"/>
      <c r="BT85" s="13"/>
      <c r="BU85" s="13"/>
      <c r="BV85" s="13"/>
      <c r="BW85" s="119"/>
      <c r="BX85" s="120"/>
    </row>
    <row r="86" spans="2:76" x14ac:dyDescent="0.3">
      <c r="B86" s="8" t="s">
        <v>188</v>
      </c>
      <c r="C86" s="9">
        <v>7</v>
      </c>
      <c r="D86" s="13">
        <v>858.75</v>
      </c>
      <c r="E86" s="9">
        <v>5</v>
      </c>
      <c r="F86" s="13">
        <v>19103.38</v>
      </c>
      <c r="G86" s="9">
        <v>2</v>
      </c>
      <c r="H86" s="13">
        <v>73165</v>
      </c>
      <c r="I86" s="9">
        <v>1</v>
      </c>
      <c r="J86" s="13">
        <v>181943.92</v>
      </c>
      <c r="K86" s="9"/>
      <c r="L86" s="13"/>
      <c r="M86" s="39">
        <f t="shared" si="8"/>
        <v>15</v>
      </c>
      <c r="N86" s="40">
        <f t="shared" si="9"/>
        <v>275071.05</v>
      </c>
      <c r="O86" s="9">
        <v>15727</v>
      </c>
      <c r="P86" s="13">
        <v>6661620.1299999701</v>
      </c>
      <c r="Q86" s="9">
        <v>16737</v>
      </c>
      <c r="R86" s="13">
        <v>63518969.920000099</v>
      </c>
      <c r="S86" s="9">
        <v>8621</v>
      </c>
      <c r="T86" s="13">
        <v>295566652.44999999</v>
      </c>
      <c r="U86" s="9">
        <v>2632</v>
      </c>
      <c r="V86" s="13">
        <v>880256120.91000104</v>
      </c>
      <c r="W86" s="9">
        <v>245</v>
      </c>
      <c r="X86" s="13">
        <v>463716656.16000003</v>
      </c>
      <c r="Y86" s="9">
        <v>15</v>
      </c>
      <c r="Z86" s="13">
        <v>144470650.59999999</v>
      </c>
      <c r="AA86" s="39">
        <f t="shared" si="10"/>
        <v>43977</v>
      </c>
      <c r="AB86" s="40">
        <f t="shared" si="11"/>
        <v>1854190670.170001</v>
      </c>
      <c r="AC86" s="9">
        <v>744740</v>
      </c>
      <c r="AD86" s="9">
        <v>238992077451</v>
      </c>
      <c r="AE86" s="9">
        <v>287345</v>
      </c>
      <c r="AF86" s="9">
        <v>714016383843</v>
      </c>
      <c r="AG86" s="9">
        <v>71060</v>
      </c>
      <c r="AH86" s="9">
        <v>534894193359</v>
      </c>
      <c r="AI86" s="9">
        <v>80374</v>
      </c>
      <c r="AJ86" s="9">
        <v>2376043447718</v>
      </c>
      <c r="AK86" s="9">
        <v>14413</v>
      </c>
      <c r="AL86" s="9">
        <v>4211512967276</v>
      </c>
      <c r="AM86" s="9">
        <v>2373</v>
      </c>
      <c r="AN86" s="9">
        <v>9582981748098</v>
      </c>
      <c r="AO86" s="39">
        <f t="shared" si="15"/>
        <v>1200305</v>
      </c>
      <c r="AP86" s="39">
        <f t="shared" si="14"/>
        <v>17658440817745</v>
      </c>
      <c r="AQ86" s="168">
        <v>12384</v>
      </c>
      <c r="AR86" s="168">
        <v>3626081449</v>
      </c>
      <c r="AS86" s="168">
        <v>7376</v>
      </c>
      <c r="AT86" s="168">
        <v>19738457025</v>
      </c>
      <c r="AU86" s="9">
        <v>2989</v>
      </c>
      <c r="AV86" s="168">
        <v>21409633530</v>
      </c>
      <c r="AW86" s="9">
        <v>2325</v>
      </c>
      <c r="AX86" s="168">
        <v>50733212543</v>
      </c>
      <c r="AY86" s="9">
        <v>249</v>
      </c>
      <c r="AZ86" s="168">
        <v>81203303664</v>
      </c>
      <c r="BA86" s="196">
        <f t="shared" si="12"/>
        <v>25323</v>
      </c>
      <c r="BB86" s="186">
        <f t="shared" si="13"/>
        <v>176710688211</v>
      </c>
      <c r="BC86" s="9"/>
      <c r="BD86" s="13"/>
      <c r="BE86" s="9"/>
      <c r="BF86" s="13"/>
      <c r="BG86" s="9"/>
      <c r="BH86" s="13"/>
      <c r="BI86" s="9"/>
      <c r="BJ86" s="13"/>
      <c r="BK86" s="9"/>
      <c r="BL86" s="13"/>
      <c r="BM86" s="13"/>
      <c r="BN86" s="13"/>
      <c r="BO86" s="13"/>
      <c r="BP86" s="13"/>
      <c r="BQ86" s="13"/>
      <c r="BR86" s="13"/>
      <c r="BS86" s="13"/>
      <c r="BT86" s="13"/>
      <c r="BU86" s="13"/>
      <c r="BV86" s="13"/>
      <c r="BW86" s="119"/>
      <c r="BX86" s="120"/>
    </row>
    <row r="87" spans="2:76" x14ac:dyDescent="0.3">
      <c r="B87" s="8" t="s">
        <v>189</v>
      </c>
      <c r="C87" s="9">
        <v>12</v>
      </c>
      <c r="D87" s="13">
        <v>4593.1000000000004</v>
      </c>
      <c r="E87" s="9">
        <v>11</v>
      </c>
      <c r="F87" s="13">
        <v>38264.120000000003</v>
      </c>
      <c r="G87" s="9">
        <v>11</v>
      </c>
      <c r="H87" s="13">
        <v>411155.21</v>
      </c>
      <c r="I87" s="9">
        <v>1</v>
      </c>
      <c r="J87" s="13">
        <v>120000</v>
      </c>
      <c r="K87" s="9"/>
      <c r="L87" s="13"/>
      <c r="M87" s="39">
        <f t="shared" si="8"/>
        <v>35</v>
      </c>
      <c r="N87" s="40">
        <f t="shared" si="9"/>
        <v>574012.42999999993</v>
      </c>
      <c r="O87" s="9">
        <v>16294</v>
      </c>
      <c r="P87" s="13">
        <v>6896181.7200000295</v>
      </c>
      <c r="Q87" s="9">
        <v>18024</v>
      </c>
      <c r="R87" s="13">
        <v>69677925.820000201</v>
      </c>
      <c r="S87" s="9">
        <v>9318</v>
      </c>
      <c r="T87" s="13">
        <v>328181139.23000002</v>
      </c>
      <c r="U87" s="9">
        <v>2828</v>
      </c>
      <c r="V87" s="13">
        <v>965667818.96000004</v>
      </c>
      <c r="W87" s="9">
        <v>283</v>
      </c>
      <c r="X87" s="13">
        <v>532486568.44999999</v>
      </c>
      <c r="Y87" s="9">
        <v>11</v>
      </c>
      <c r="Z87" s="13">
        <v>99045267.709999993</v>
      </c>
      <c r="AA87" s="39">
        <f t="shared" si="10"/>
        <v>46758</v>
      </c>
      <c r="AB87" s="40">
        <f t="shared" si="11"/>
        <v>2001954901.8900001</v>
      </c>
      <c r="AC87" s="9">
        <v>790092</v>
      </c>
      <c r="AD87" s="9">
        <v>253105452828</v>
      </c>
      <c r="AE87" s="9">
        <v>300379</v>
      </c>
      <c r="AF87" s="9">
        <v>745066337762</v>
      </c>
      <c r="AG87" s="9">
        <v>74043</v>
      </c>
      <c r="AH87" s="9">
        <v>557393042154</v>
      </c>
      <c r="AI87" s="9">
        <v>84109</v>
      </c>
      <c r="AJ87" s="9">
        <v>2480402361613</v>
      </c>
      <c r="AK87" s="9">
        <v>15016</v>
      </c>
      <c r="AL87" s="9">
        <v>4379090110985</v>
      </c>
      <c r="AM87" s="9">
        <v>2533</v>
      </c>
      <c r="AN87" s="9">
        <v>12397964110501</v>
      </c>
      <c r="AO87" s="39">
        <f t="shared" si="15"/>
        <v>1266172</v>
      </c>
      <c r="AP87" s="39">
        <f t="shared" si="14"/>
        <v>20813021415843</v>
      </c>
      <c r="AQ87" s="168">
        <v>16366</v>
      </c>
      <c r="AR87" s="168">
        <v>4944003617</v>
      </c>
      <c r="AS87" s="168">
        <v>9392</v>
      </c>
      <c r="AT87" s="168">
        <v>24069864412</v>
      </c>
      <c r="AU87" s="9">
        <v>3073</v>
      </c>
      <c r="AV87" s="168">
        <v>22096009100</v>
      </c>
      <c r="AW87" s="9">
        <v>2758</v>
      </c>
      <c r="AX87" s="168">
        <v>64029045637</v>
      </c>
      <c r="AY87" s="9">
        <v>322</v>
      </c>
      <c r="AZ87" s="168">
        <v>92255843852</v>
      </c>
      <c r="BA87" s="196">
        <f t="shared" si="12"/>
        <v>31911</v>
      </c>
      <c r="BB87" s="186">
        <f t="shared" si="13"/>
        <v>207394766618</v>
      </c>
      <c r="BC87" s="9"/>
      <c r="BD87" s="13"/>
      <c r="BE87" s="9"/>
      <c r="BF87" s="13"/>
      <c r="BG87" s="9"/>
      <c r="BH87" s="13"/>
      <c r="BI87" s="9"/>
      <c r="BJ87" s="13"/>
      <c r="BK87" s="9"/>
      <c r="BL87" s="13"/>
      <c r="BM87" s="13"/>
      <c r="BN87" s="13"/>
      <c r="BO87" s="13"/>
      <c r="BP87" s="13"/>
      <c r="BQ87" s="13"/>
      <c r="BR87" s="13"/>
      <c r="BS87" s="13"/>
      <c r="BT87" s="13"/>
      <c r="BU87" s="13"/>
      <c r="BV87" s="13"/>
      <c r="BW87" s="119"/>
      <c r="BX87" s="120"/>
    </row>
    <row r="88" spans="2:76" x14ac:dyDescent="0.3">
      <c r="B88" s="8" t="s">
        <v>190</v>
      </c>
      <c r="C88" s="9">
        <v>2</v>
      </c>
      <c r="D88" s="13">
        <v>82.58</v>
      </c>
      <c r="E88" s="9">
        <v>9</v>
      </c>
      <c r="F88" s="13">
        <v>37549.65</v>
      </c>
      <c r="G88" s="9">
        <v>5</v>
      </c>
      <c r="H88" s="13">
        <v>310598.81</v>
      </c>
      <c r="I88" s="9">
        <v>2</v>
      </c>
      <c r="J88" s="13">
        <v>500000</v>
      </c>
      <c r="K88" s="9"/>
      <c r="L88" s="13"/>
      <c r="M88" s="39">
        <f t="shared" si="8"/>
        <v>18</v>
      </c>
      <c r="N88" s="40">
        <f t="shared" si="9"/>
        <v>848231.04</v>
      </c>
      <c r="O88" s="9">
        <v>17592</v>
      </c>
      <c r="P88" s="13">
        <v>7396414.2799999602</v>
      </c>
      <c r="Q88" s="9">
        <v>19141</v>
      </c>
      <c r="R88" s="13">
        <v>73009814.359999999</v>
      </c>
      <c r="S88" s="9">
        <v>9505</v>
      </c>
      <c r="T88" s="13">
        <v>328344048.54000002</v>
      </c>
      <c r="U88" s="9">
        <v>2792</v>
      </c>
      <c r="V88" s="13">
        <v>925099266.28999996</v>
      </c>
      <c r="W88" s="9">
        <v>246</v>
      </c>
      <c r="X88" s="13">
        <v>463818979</v>
      </c>
      <c r="Y88" s="9">
        <v>6</v>
      </c>
      <c r="Z88" s="13">
        <v>60540000</v>
      </c>
      <c r="AA88" s="39">
        <f t="shared" si="10"/>
        <v>49282</v>
      </c>
      <c r="AB88" s="40">
        <f t="shared" si="11"/>
        <v>1858208522.4699998</v>
      </c>
      <c r="AC88" s="9">
        <v>634374</v>
      </c>
      <c r="AD88" s="9">
        <v>214786766886</v>
      </c>
      <c r="AE88" s="9">
        <v>279543</v>
      </c>
      <c r="AF88" s="9">
        <v>699006409542</v>
      </c>
      <c r="AG88" s="9">
        <v>72951</v>
      </c>
      <c r="AH88" s="9">
        <v>549269747147</v>
      </c>
      <c r="AI88" s="9">
        <v>84720</v>
      </c>
      <c r="AJ88" s="9">
        <v>2517351847051</v>
      </c>
      <c r="AK88" s="9">
        <v>15656</v>
      </c>
      <c r="AL88" s="9">
        <v>4619755743901</v>
      </c>
      <c r="AM88" s="9">
        <v>2544</v>
      </c>
      <c r="AN88" s="9">
        <v>10654745208471</v>
      </c>
      <c r="AO88" s="39">
        <f t="shared" si="15"/>
        <v>1089788</v>
      </c>
      <c r="AP88" s="39">
        <f t="shared" si="14"/>
        <v>19254915722998</v>
      </c>
      <c r="AQ88" s="168">
        <v>230975</v>
      </c>
      <c r="AR88" s="168">
        <v>64687180589</v>
      </c>
      <c r="AS88" s="168">
        <v>61396</v>
      </c>
      <c r="AT88" s="168">
        <v>149392039413</v>
      </c>
      <c r="AU88" s="9">
        <v>13812</v>
      </c>
      <c r="AV88" s="168">
        <v>102815337003</v>
      </c>
      <c r="AW88" s="9">
        <v>11913</v>
      </c>
      <c r="AX88" s="168">
        <v>311057344303</v>
      </c>
      <c r="AY88" s="9">
        <v>1260</v>
      </c>
      <c r="AZ88" s="168">
        <v>304754078220</v>
      </c>
      <c r="BA88" s="196">
        <f t="shared" si="12"/>
        <v>319356</v>
      </c>
      <c r="BB88" s="186">
        <f t="shared" si="13"/>
        <v>932705979528</v>
      </c>
      <c r="BC88" s="9"/>
      <c r="BD88" s="13"/>
      <c r="BE88" s="9"/>
      <c r="BF88" s="13"/>
      <c r="BG88" s="9"/>
      <c r="BH88" s="13"/>
      <c r="BI88" s="9"/>
      <c r="BJ88" s="13"/>
      <c r="BK88" s="9"/>
      <c r="BL88" s="13"/>
      <c r="BM88" s="13"/>
      <c r="BN88" s="13"/>
      <c r="BO88" s="13"/>
      <c r="BP88" s="13"/>
      <c r="BQ88" s="13"/>
      <c r="BR88" s="13"/>
      <c r="BS88" s="13"/>
      <c r="BT88" s="13"/>
      <c r="BU88" s="13"/>
      <c r="BV88" s="13"/>
      <c r="BW88" s="119"/>
      <c r="BX88" s="120"/>
    </row>
    <row r="89" spans="2:76" x14ac:dyDescent="0.3">
      <c r="B89" s="8" t="s">
        <v>192</v>
      </c>
      <c r="C89" s="9">
        <v>7</v>
      </c>
      <c r="D89" s="13">
        <v>1801.52</v>
      </c>
      <c r="E89" s="9">
        <v>1</v>
      </c>
      <c r="F89" s="13">
        <v>1100</v>
      </c>
      <c r="G89" s="9">
        <v>6</v>
      </c>
      <c r="H89" s="13">
        <v>241388.26</v>
      </c>
      <c r="I89" s="9"/>
      <c r="J89" s="13"/>
      <c r="K89" s="9"/>
      <c r="L89" s="13"/>
      <c r="M89" s="39">
        <f t="shared" si="8"/>
        <v>14</v>
      </c>
      <c r="N89" s="40">
        <f t="shared" si="9"/>
        <v>244289.78</v>
      </c>
      <c r="O89" s="9">
        <v>17330</v>
      </c>
      <c r="P89" s="13">
        <v>7375672.0699999798</v>
      </c>
      <c r="Q89" s="9">
        <v>18521</v>
      </c>
      <c r="R89" s="13">
        <v>70478224.419999897</v>
      </c>
      <c r="S89" s="9">
        <v>8658</v>
      </c>
      <c r="T89" s="13">
        <v>295312978.77999902</v>
      </c>
      <c r="U89" s="9">
        <v>2459</v>
      </c>
      <c r="V89" s="13">
        <v>836135594.53999996</v>
      </c>
      <c r="W89" s="9">
        <v>229</v>
      </c>
      <c r="X89" s="13">
        <v>432094135.01999998</v>
      </c>
      <c r="Y89" s="9">
        <v>8</v>
      </c>
      <c r="Z89" s="13">
        <v>75019497.480000004</v>
      </c>
      <c r="AA89" s="39">
        <f t="shared" si="10"/>
        <v>47205</v>
      </c>
      <c r="AB89" s="40">
        <f t="shared" si="11"/>
        <v>1716416102.3099988</v>
      </c>
      <c r="AC89" s="9">
        <v>693159</v>
      </c>
      <c r="AD89" s="9">
        <v>229633275577</v>
      </c>
      <c r="AE89" s="9">
        <v>289349</v>
      </c>
      <c r="AF89" s="9">
        <v>722299600405</v>
      </c>
      <c r="AG89" s="9">
        <v>72348</v>
      </c>
      <c r="AH89" s="9">
        <v>544514638891</v>
      </c>
      <c r="AI89" s="9">
        <v>84010</v>
      </c>
      <c r="AJ89" s="9">
        <v>2474982109993</v>
      </c>
      <c r="AK89" s="9">
        <v>14986</v>
      </c>
      <c r="AL89" s="9">
        <v>4398125084979</v>
      </c>
      <c r="AM89" s="9">
        <v>2639</v>
      </c>
      <c r="AN89" s="9">
        <v>11034726684421</v>
      </c>
      <c r="AO89" s="39">
        <f t="shared" si="15"/>
        <v>1156491</v>
      </c>
      <c r="AP89" s="39">
        <f t="shared" si="14"/>
        <v>19404281394266</v>
      </c>
      <c r="AQ89" s="168">
        <v>229482</v>
      </c>
      <c r="AR89" s="168">
        <v>62596076486</v>
      </c>
      <c r="AS89" s="168">
        <v>58775</v>
      </c>
      <c r="AT89" s="168">
        <v>142311112977</v>
      </c>
      <c r="AU89" s="9">
        <v>13672</v>
      </c>
      <c r="AV89" s="168">
        <v>101535430738</v>
      </c>
      <c r="AW89" s="9">
        <v>11780</v>
      </c>
      <c r="AX89" s="168">
        <v>304992475176</v>
      </c>
      <c r="AY89" s="9">
        <v>1130</v>
      </c>
      <c r="AZ89" s="168">
        <v>261125251411</v>
      </c>
      <c r="BA89" s="196">
        <f t="shared" si="12"/>
        <v>314839</v>
      </c>
      <c r="BB89" s="186">
        <f t="shared" si="13"/>
        <v>872560346788</v>
      </c>
      <c r="BC89" s="9"/>
      <c r="BD89" s="13"/>
      <c r="BE89" s="9"/>
      <c r="BF89" s="13"/>
      <c r="BG89" s="9"/>
      <c r="BH89" s="13"/>
      <c r="BI89" s="9"/>
      <c r="BJ89" s="13"/>
      <c r="BK89" s="9"/>
      <c r="BL89" s="13"/>
      <c r="BM89" s="13"/>
      <c r="BN89" s="13"/>
      <c r="BO89" s="13"/>
      <c r="BP89" s="13"/>
      <c r="BQ89" s="13"/>
      <c r="BR89" s="13"/>
      <c r="BS89" s="13"/>
      <c r="BT89" s="13"/>
      <c r="BU89" s="13"/>
      <c r="BV89" s="13"/>
      <c r="BW89" s="119"/>
      <c r="BX89" s="120"/>
    </row>
    <row r="90" spans="2:76" x14ac:dyDescent="0.3">
      <c r="B90" s="8" t="s">
        <v>193</v>
      </c>
      <c r="C90" s="9">
        <v>6</v>
      </c>
      <c r="D90" s="13">
        <v>515.08000000000004</v>
      </c>
      <c r="E90" s="9">
        <v>14</v>
      </c>
      <c r="F90" s="13">
        <v>62904.03</v>
      </c>
      <c r="G90" s="9">
        <v>11</v>
      </c>
      <c r="H90" s="13">
        <v>330675.44</v>
      </c>
      <c r="I90" s="9">
        <v>2</v>
      </c>
      <c r="J90" s="13">
        <v>558439.9</v>
      </c>
      <c r="K90" s="9"/>
      <c r="L90" s="13"/>
      <c r="M90" s="39">
        <f t="shared" si="8"/>
        <v>33</v>
      </c>
      <c r="N90" s="40">
        <f t="shared" si="9"/>
        <v>952534.45000000007</v>
      </c>
      <c r="O90" s="9">
        <v>17991</v>
      </c>
      <c r="P90" s="13">
        <v>7782324.9199999701</v>
      </c>
      <c r="Q90" s="9">
        <v>19734</v>
      </c>
      <c r="R90" s="13">
        <v>74725480.940000206</v>
      </c>
      <c r="S90" s="9">
        <v>9194</v>
      </c>
      <c r="T90" s="13">
        <v>311707188.41000003</v>
      </c>
      <c r="U90" s="9">
        <v>2611</v>
      </c>
      <c r="V90" s="13">
        <v>894466883.62</v>
      </c>
      <c r="W90" s="9">
        <v>267</v>
      </c>
      <c r="X90" s="13">
        <v>494768934.27999997</v>
      </c>
      <c r="Y90" s="9">
        <v>12</v>
      </c>
      <c r="Z90" s="13">
        <v>110231593.54000001</v>
      </c>
      <c r="AA90" s="39">
        <f t="shared" si="10"/>
        <v>49809</v>
      </c>
      <c r="AB90" s="40">
        <f t="shared" si="11"/>
        <v>1893682405.7100005</v>
      </c>
      <c r="AC90" s="9">
        <v>866136</v>
      </c>
      <c r="AD90" s="9">
        <v>288712250112</v>
      </c>
      <c r="AE90" s="9">
        <v>362075</v>
      </c>
      <c r="AF90" s="9">
        <v>911495713806</v>
      </c>
      <c r="AG90" s="9">
        <v>86422</v>
      </c>
      <c r="AH90" s="9">
        <v>649846421672</v>
      </c>
      <c r="AI90" s="9">
        <v>97383</v>
      </c>
      <c r="AJ90" s="9">
        <v>2835454595717</v>
      </c>
      <c r="AK90" s="9">
        <v>16637</v>
      </c>
      <c r="AL90" s="9">
        <v>5010840610739</v>
      </c>
      <c r="AM90" s="9">
        <v>2891</v>
      </c>
      <c r="AN90" s="9">
        <v>15304364790175</v>
      </c>
      <c r="AO90" s="39">
        <f t="shared" si="15"/>
        <v>1431544</v>
      </c>
      <c r="AP90" s="39">
        <f t="shared" si="14"/>
        <v>25000714382221</v>
      </c>
      <c r="AQ90" s="168">
        <v>236506</v>
      </c>
      <c r="AR90" s="168">
        <v>61307670530</v>
      </c>
      <c r="AS90" s="168">
        <v>55711</v>
      </c>
      <c r="AT90" s="168">
        <v>137029602353</v>
      </c>
      <c r="AU90" s="9">
        <v>15941</v>
      </c>
      <c r="AV90" s="168">
        <v>119454056000</v>
      </c>
      <c r="AW90" s="9">
        <v>13889</v>
      </c>
      <c r="AX90" s="168">
        <v>341798237067</v>
      </c>
      <c r="AY90" s="9">
        <v>1239</v>
      </c>
      <c r="AZ90" s="168">
        <v>312305167426</v>
      </c>
      <c r="BA90" s="196">
        <f t="shared" si="12"/>
        <v>323286</v>
      </c>
      <c r="BB90" s="186">
        <f t="shared" si="13"/>
        <v>971894733376</v>
      </c>
      <c r="BC90" s="9"/>
      <c r="BD90" s="13"/>
      <c r="BE90" s="9"/>
      <c r="BF90" s="13"/>
      <c r="BG90" s="9"/>
      <c r="BH90" s="13"/>
      <c r="BI90" s="9"/>
      <c r="BJ90" s="13"/>
      <c r="BK90" s="9"/>
      <c r="BL90" s="13"/>
      <c r="BM90" s="13"/>
      <c r="BN90" s="13"/>
      <c r="BO90" s="13"/>
      <c r="BP90" s="13"/>
      <c r="BQ90" s="13"/>
      <c r="BR90" s="13"/>
      <c r="BS90" s="13"/>
      <c r="BT90" s="13"/>
      <c r="BU90" s="13"/>
      <c r="BV90" s="13"/>
      <c r="BW90" s="119"/>
      <c r="BX90" s="120"/>
    </row>
    <row r="91" spans="2:76" x14ac:dyDescent="0.3">
      <c r="B91" s="8" t="s">
        <v>194</v>
      </c>
      <c r="C91" s="9">
        <v>6</v>
      </c>
      <c r="D91" s="13">
        <v>694.58</v>
      </c>
      <c r="E91" s="9">
        <v>4</v>
      </c>
      <c r="F91" s="13">
        <v>5810</v>
      </c>
      <c r="G91" s="9">
        <v>5</v>
      </c>
      <c r="H91" s="13">
        <v>206600</v>
      </c>
      <c r="I91" s="9">
        <v>1</v>
      </c>
      <c r="J91" s="13">
        <v>150000</v>
      </c>
      <c r="K91" s="9"/>
      <c r="L91" s="13"/>
      <c r="M91" s="39">
        <f t="shared" si="8"/>
        <v>16</v>
      </c>
      <c r="N91" s="40">
        <f t="shared" si="9"/>
        <v>363104.58</v>
      </c>
      <c r="O91" s="9">
        <v>16512</v>
      </c>
      <c r="P91" s="13">
        <v>6971372.6900000097</v>
      </c>
      <c r="Q91" s="9">
        <v>17039</v>
      </c>
      <c r="R91" s="13">
        <v>63210137.570000097</v>
      </c>
      <c r="S91" s="9">
        <v>7567</v>
      </c>
      <c r="T91" s="13">
        <v>257931709.94999999</v>
      </c>
      <c r="U91" s="9">
        <v>2026</v>
      </c>
      <c r="V91" s="13">
        <v>668155694.53000104</v>
      </c>
      <c r="W91" s="9">
        <v>168</v>
      </c>
      <c r="X91" s="13">
        <v>334791482.83999997</v>
      </c>
      <c r="Y91" s="9">
        <v>7</v>
      </c>
      <c r="Z91" s="13">
        <v>55563748.700000003</v>
      </c>
      <c r="AA91" s="39">
        <f t="shared" si="10"/>
        <v>43319</v>
      </c>
      <c r="AB91" s="40">
        <f t="shared" si="11"/>
        <v>1386624146.2800012</v>
      </c>
      <c r="AC91" s="9">
        <v>730913</v>
      </c>
      <c r="AD91" s="9">
        <v>241807821709</v>
      </c>
      <c r="AE91" s="9">
        <v>299376</v>
      </c>
      <c r="AF91" s="9">
        <v>748095514138</v>
      </c>
      <c r="AG91" s="9">
        <v>71016</v>
      </c>
      <c r="AH91" s="9">
        <v>534257261001</v>
      </c>
      <c r="AI91" s="9">
        <v>81171</v>
      </c>
      <c r="AJ91" s="9">
        <v>2350924821632</v>
      </c>
      <c r="AK91" s="9">
        <v>13860</v>
      </c>
      <c r="AL91" s="9">
        <v>4106923029850</v>
      </c>
      <c r="AM91" s="9">
        <v>2358</v>
      </c>
      <c r="AN91" s="9">
        <v>11467856771812</v>
      </c>
      <c r="AO91" s="39">
        <f t="shared" si="15"/>
        <v>1198694</v>
      </c>
      <c r="AP91" s="39">
        <f t="shared" si="14"/>
        <v>19449865220142</v>
      </c>
      <c r="AQ91" s="168">
        <v>192080</v>
      </c>
      <c r="AR91" s="168">
        <v>48676902936</v>
      </c>
      <c r="AS91" s="168">
        <v>43786</v>
      </c>
      <c r="AT91" s="168">
        <v>107007925518</v>
      </c>
      <c r="AU91" s="9">
        <v>11443</v>
      </c>
      <c r="AV91" s="168">
        <v>85125244883</v>
      </c>
      <c r="AW91" s="9">
        <v>9816</v>
      </c>
      <c r="AX91" s="168">
        <v>249541946691</v>
      </c>
      <c r="AY91" s="9">
        <v>913</v>
      </c>
      <c r="AZ91" s="168">
        <v>208846675652</v>
      </c>
      <c r="BA91" s="196">
        <f t="shared" si="12"/>
        <v>258038</v>
      </c>
      <c r="BB91" s="186">
        <f t="shared" si="13"/>
        <v>699198695680</v>
      </c>
      <c r="BC91" s="9"/>
      <c r="BD91" s="13"/>
      <c r="BE91" s="9"/>
      <c r="BF91" s="13"/>
      <c r="BG91" s="9"/>
      <c r="BH91" s="13"/>
      <c r="BI91" s="9"/>
      <c r="BJ91" s="13"/>
      <c r="BK91" s="9"/>
      <c r="BL91" s="13"/>
      <c r="BM91" s="13"/>
      <c r="BN91" s="13"/>
      <c r="BO91" s="13"/>
      <c r="BP91" s="13"/>
      <c r="BQ91" s="13"/>
      <c r="BR91" s="13"/>
      <c r="BS91" s="13"/>
      <c r="BT91" s="13"/>
      <c r="BU91" s="13"/>
      <c r="BV91" s="13"/>
      <c r="BW91" s="119"/>
      <c r="BX91" s="120"/>
    </row>
    <row r="92" spans="2:76" x14ac:dyDescent="0.3">
      <c r="B92" s="8" t="s">
        <v>262</v>
      </c>
      <c r="C92" s="9">
        <v>1</v>
      </c>
      <c r="D92" s="13">
        <v>11.66</v>
      </c>
      <c r="E92" s="9">
        <v>3</v>
      </c>
      <c r="F92" s="13">
        <v>4072.7</v>
      </c>
      <c r="G92" s="9">
        <v>6</v>
      </c>
      <c r="H92" s="13">
        <v>189611.79</v>
      </c>
      <c r="I92" s="9"/>
      <c r="J92" s="13"/>
      <c r="K92" s="9"/>
      <c r="L92" s="13"/>
      <c r="M92" s="39">
        <f t="shared" si="8"/>
        <v>10</v>
      </c>
      <c r="N92" s="40">
        <f t="shared" si="9"/>
        <v>193696.15000000002</v>
      </c>
      <c r="O92" s="9">
        <v>17880</v>
      </c>
      <c r="P92" s="13">
        <v>7595316.7699999604</v>
      </c>
      <c r="Q92" s="9">
        <v>17977</v>
      </c>
      <c r="R92" s="13">
        <v>68546619.7700001</v>
      </c>
      <c r="S92" s="9">
        <v>9062</v>
      </c>
      <c r="T92" s="13">
        <v>315369086.81999999</v>
      </c>
      <c r="U92" s="9">
        <v>2567</v>
      </c>
      <c r="V92" s="13">
        <v>801643138.86000001</v>
      </c>
      <c r="W92" s="9">
        <v>186</v>
      </c>
      <c r="X92" s="13">
        <v>381675714.75999999</v>
      </c>
      <c r="Y92" s="9">
        <v>13</v>
      </c>
      <c r="Z92" s="13">
        <v>106138981.40000001</v>
      </c>
      <c r="AA92" s="39">
        <f t="shared" si="10"/>
        <v>47685</v>
      </c>
      <c r="AB92" s="40">
        <f t="shared" si="11"/>
        <v>1680968858.3800001</v>
      </c>
      <c r="AC92" s="9">
        <v>820853</v>
      </c>
      <c r="AD92" s="9">
        <v>268506367217</v>
      </c>
      <c r="AE92" s="9">
        <v>327411</v>
      </c>
      <c r="AF92" s="9">
        <v>817293499612</v>
      </c>
      <c r="AG92" s="9">
        <v>75065</v>
      </c>
      <c r="AH92" s="9">
        <v>564319187951</v>
      </c>
      <c r="AI92" s="9">
        <v>86823</v>
      </c>
      <c r="AJ92" s="9">
        <v>2555469039383</v>
      </c>
      <c r="AK92" s="9">
        <v>14927</v>
      </c>
      <c r="AL92" s="9">
        <v>4433383079446</v>
      </c>
      <c r="AM92" s="9">
        <v>2640</v>
      </c>
      <c r="AN92" s="9">
        <v>11858660115036</v>
      </c>
      <c r="AO92" s="39">
        <f t="shared" si="15"/>
        <v>1327719</v>
      </c>
      <c r="AP92" s="39">
        <f t="shared" si="14"/>
        <v>20497631288645</v>
      </c>
      <c r="AQ92" s="168">
        <v>195894</v>
      </c>
      <c r="AR92" s="168">
        <v>48510105691</v>
      </c>
      <c r="AS92" s="168">
        <v>43887</v>
      </c>
      <c r="AT92" s="168">
        <v>107987939729</v>
      </c>
      <c r="AU92" s="9">
        <v>12079</v>
      </c>
      <c r="AV92" s="168">
        <v>89777949703</v>
      </c>
      <c r="AW92" s="9">
        <v>9765</v>
      </c>
      <c r="AX92" s="168">
        <v>244421709809</v>
      </c>
      <c r="AY92" s="9">
        <v>895</v>
      </c>
      <c r="AZ92" s="168">
        <v>223490012569</v>
      </c>
      <c r="BA92" s="196">
        <f t="shared" si="12"/>
        <v>262520</v>
      </c>
      <c r="BB92" s="186">
        <f t="shared" si="13"/>
        <v>714187717501</v>
      </c>
      <c r="BC92" s="9"/>
      <c r="BD92" s="13"/>
      <c r="BE92" s="9"/>
      <c r="BF92" s="13"/>
      <c r="BG92" s="9"/>
      <c r="BH92" s="13"/>
      <c r="BI92" s="9"/>
      <c r="BJ92" s="13"/>
      <c r="BK92" s="9"/>
      <c r="BL92" s="13"/>
      <c r="BM92" s="13"/>
      <c r="BN92" s="13"/>
      <c r="BO92" s="13"/>
      <c r="BP92" s="13"/>
      <c r="BQ92" s="13"/>
      <c r="BR92" s="13"/>
      <c r="BS92" s="13"/>
      <c r="BT92" s="13"/>
      <c r="BU92" s="13"/>
      <c r="BV92" s="13"/>
      <c r="BW92" s="119"/>
      <c r="BX92" s="120"/>
    </row>
    <row r="93" spans="2:76" x14ac:dyDescent="0.3">
      <c r="B93" s="8" t="s">
        <v>263</v>
      </c>
      <c r="C93" s="9">
        <v>4</v>
      </c>
      <c r="D93" s="13">
        <v>720.41</v>
      </c>
      <c r="E93" s="9">
        <v>7</v>
      </c>
      <c r="F93" s="13">
        <v>11116.94</v>
      </c>
      <c r="G93" s="9">
        <v>14</v>
      </c>
      <c r="H93" s="13">
        <v>437733.19</v>
      </c>
      <c r="I93" s="9">
        <v>1</v>
      </c>
      <c r="J93" s="13">
        <v>350000</v>
      </c>
      <c r="K93" s="9"/>
      <c r="L93" s="13"/>
      <c r="M93" s="39">
        <f t="shared" si="8"/>
        <v>26</v>
      </c>
      <c r="N93" s="40">
        <f t="shared" si="9"/>
        <v>799570.53999999992</v>
      </c>
      <c r="O93" s="9">
        <v>21161</v>
      </c>
      <c r="P93" s="13">
        <v>8944299.1000000108</v>
      </c>
      <c r="Q93" s="9">
        <v>23413</v>
      </c>
      <c r="R93" s="13">
        <v>91493252.430000201</v>
      </c>
      <c r="S93" s="9">
        <v>15834</v>
      </c>
      <c r="T93" s="13">
        <v>584664417.21000195</v>
      </c>
      <c r="U93" s="9">
        <v>5838</v>
      </c>
      <c r="V93" s="13">
        <v>1823093176.1300001</v>
      </c>
      <c r="W93" s="9">
        <v>493</v>
      </c>
      <c r="X93" s="13">
        <v>910302540.25</v>
      </c>
      <c r="Y93" s="9">
        <v>27</v>
      </c>
      <c r="Z93" s="13">
        <v>188675615.61000001</v>
      </c>
      <c r="AA93" s="39">
        <f t="shared" si="10"/>
        <v>66766</v>
      </c>
      <c r="AB93" s="40">
        <f t="shared" si="11"/>
        <v>3607173300.7300024</v>
      </c>
      <c r="AC93" s="9">
        <v>972702</v>
      </c>
      <c r="AD93" s="9">
        <v>318522097730</v>
      </c>
      <c r="AE93" s="9">
        <v>389605</v>
      </c>
      <c r="AF93" s="9">
        <v>971525442353</v>
      </c>
      <c r="AG93" s="9">
        <v>90492</v>
      </c>
      <c r="AH93" s="9">
        <v>678665443919</v>
      </c>
      <c r="AI93" s="9">
        <v>106258</v>
      </c>
      <c r="AJ93" s="9">
        <v>3135573589806</v>
      </c>
      <c r="AK93" s="9">
        <v>18963</v>
      </c>
      <c r="AL93" s="9">
        <v>5565678253211</v>
      </c>
      <c r="AM93" s="9">
        <v>2941</v>
      </c>
      <c r="AN93" s="9">
        <v>13042641081425</v>
      </c>
      <c r="AO93" s="39">
        <f t="shared" si="15"/>
        <v>1580961</v>
      </c>
      <c r="AP93" s="39">
        <f t="shared" si="14"/>
        <v>23712605908444</v>
      </c>
      <c r="AQ93" s="168">
        <v>260025</v>
      </c>
      <c r="AR93" s="168">
        <v>64887332424</v>
      </c>
      <c r="AS93" s="168">
        <v>58085</v>
      </c>
      <c r="AT93" s="168">
        <v>142029756845</v>
      </c>
      <c r="AU93" s="9">
        <v>14980</v>
      </c>
      <c r="AV93" s="168">
        <v>111363392193</v>
      </c>
      <c r="AW93" s="9">
        <v>12176</v>
      </c>
      <c r="AX93" s="168">
        <v>310977239555</v>
      </c>
      <c r="AY93" s="9">
        <v>1250</v>
      </c>
      <c r="AZ93" s="168">
        <v>311658691587</v>
      </c>
      <c r="BA93" s="196">
        <f t="shared" si="12"/>
        <v>346516</v>
      </c>
      <c r="BB93" s="186">
        <f t="shared" si="13"/>
        <v>940916412604</v>
      </c>
      <c r="BC93" s="9"/>
      <c r="BD93" s="13"/>
      <c r="BE93" s="9"/>
      <c r="BF93" s="13"/>
      <c r="BG93" s="9"/>
      <c r="BH93" s="13"/>
      <c r="BI93" s="9"/>
      <c r="BJ93" s="13"/>
      <c r="BK93" s="9"/>
      <c r="BL93" s="13"/>
      <c r="BM93" s="13"/>
      <c r="BN93" s="13"/>
      <c r="BO93" s="13"/>
      <c r="BP93" s="13"/>
      <c r="BQ93" s="13"/>
      <c r="BR93" s="13"/>
      <c r="BS93" s="13"/>
      <c r="BT93" s="13"/>
      <c r="BU93" s="13"/>
      <c r="BV93" s="13"/>
      <c r="BW93" s="119"/>
      <c r="BX93" s="120"/>
    </row>
    <row r="94" spans="2:76" x14ac:dyDescent="0.3">
      <c r="B94" s="8" t="s">
        <v>264</v>
      </c>
      <c r="C94" s="9"/>
      <c r="D94" s="13"/>
      <c r="E94" s="9">
        <v>9</v>
      </c>
      <c r="F94" s="13">
        <v>48702.78</v>
      </c>
      <c r="G94" s="9">
        <v>6</v>
      </c>
      <c r="H94" s="13">
        <v>263174.36</v>
      </c>
      <c r="I94" s="9">
        <v>1</v>
      </c>
      <c r="J94" s="13">
        <v>120000</v>
      </c>
      <c r="K94" s="9"/>
      <c r="L94" s="13"/>
      <c r="M94" s="39">
        <f t="shared" si="8"/>
        <v>16</v>
      </c>
      <c r="N94" s="40">
        <f t="shared" si="9"/>
        <v>431877.14</v>
      </c>
      <c r="O94" s="9">
        <v>19914</v>
      </c>
      <c r="P94" s="13">
        <v>8448136.1299999803</v>
      </c>
      <c r="Q94" s="9">
        <v>22368</v>
      </c>
      <c r="R94" s="13">
        <v>87003960.370000601</v>
      </c>
      <c r="S94" s="9">
        <v>13366</v>
      </c>
      <c r="T94" s="13">
        <v>491993269.03999901</v>
      </c>
      <c r="U94" s="9">
        <v>4915</v>
      </c>
      <c r="V94" s="13">
        <v>1555623960.6700001</v>
      </c>
      <c r="W94" s="9">
        <v>421</v>
      </c>
      <c r="X94" s="13">
        <v>784716758.63999999</v>
      </c>
      <c r="Y94" s="9">
        <v>16</v>
      </c>
      <c r="Z94" s="13">
        <v>143243511.77000001</v>
      </c>
      <c r="AA94" s="39">
        <f t="shared" si="10"/>
        <v>61000</v>
      </c>
      <c r="AB94" s="40">
        <f t="shared" si="11"/>
        <v>3071029596.6199999</v>
      </c>
      <c r="AC94" s="9">
        <v>961197</v>
      </c>
      <c r="AD94" s="9">
        <v>304647295015</v>
      </c>
      <c r="AE94" s="9">
        <v>357547</v>
      </c>
      <c r="AF94" s="9">
        <v>889097038585</v>
      </c>
      <c r="AG94" s="9">
        <v>81978</v>
      </c>
      <c r="AH94" s="9">
        <v>616191385246</v>
      </c>
      <c r="AI94" s="9">
        <v>96207</v>
      </c>
      <c r="AJ94" s="9">
        <v>2825018646804</v>
      </c>
      <c r="AK94" s="9">
        <v>17100</v>
      </c>
      <c r="AL94" s="9">
        <v>5010430671051</v>
      </c>
      <c r="AM94" s="9">
        <v>2631</v>
      </c>
      <c r="AN94" s="9">
        <v>11233384607195</v>
      </c>
      <c r="AO94" s="39">
        <f t="shared" si="15"/>
        <v>1516660</v>
      </c>
      <c r="AP94" s="39">
        <f t="shared" si="14"/>
        <v>20878769643896</v>
      </c>
      <c r="AQ94" s="168">
        <v>233196</v>
      </c>
      <c r="AR94" s="168">
        <v>56075177126</v>
      </c>
      <c r="AS94" s="168">
        <v>48164</v>
      </c>
      <c r="AT94" s="168">
        <v>118793659034</v>
      </c>
      <c r="AU94" s="9">
        <v>13194</v>
      </c>
      <c r="AV94" s="168">
        <v>98041384272</v>
      </c>
      <c r="AW94" s="9">
        <v>11109</v>
      </c>
      <c r="AX94" s="168">
        <v>282557651305</v>
      </c>
      <c r="AY94" s="9">
        <v>1099</v>
      </c>
      <c r="AZ94" s="168">
        <v>271762323799</v>
      </c>
      <c r="BA94" s="196">
        <f t="shared" si="12"/>
        <v>306762</v>
      </c>
      <c r="BB94" s="186">
        <f t="shared" si="13"/>
        <v>827230195536</v>
      </c>
      <c r="BC94" s="9"/>
      <c r="BD94" s="13"/>
      <c r="BE94" s="9"/>
      <c r="BF94" s="13"/>
      <c r="BG94" s="9"/>
      <c r="BH94" s="13"/>
      <c r="BI94" s="9"/>
      <c r="BJ94" s="13"/>
      <c r="BK94" s="9"/>
      <c r="BL94" s="13"/>
      <c r="BM94" s="13"/>
      <c r="BN94" s="13"/>
      <c r="BO94" s="13"/>
      <c r="BP94" s="13"/>
      <c r="BQ94" s="13"/>
      <c r="BR94" s="13"/>
      <c r="BS94" s="13"/>
      <c r="BT94" s="13"/>
      <c r="BU94" s="13"/>
      <c r="BV94" s="13"/>
      <c r="BW94" s="119"/>
      <c r="BX94" s="120"/>
    </row>
    <row r="95" spans="2:76" x14ac:dyDescent="0.3">
      <c r="B95" s="8" t="s">
        <v>265</v>
      </c>
      <c r="C95" s="9">
        <v>7</v>
      </c>
      <c r="D95" s="13">
        <v>1036.6199999999999</v>
      </c>
      <c r="E95" s="9">
        <v>7</v>
      </c>
      <c r="F95" s="13">
        <v>20918.55</v>
      </c>
      <c r="G95" s="9">
        <v>4</v>
      </c>
      <c r="H95" s="13">
        <v>173539</v>
      </c>
      <c r="I95" s="9">
        <v>3</v>
      </c>
      <c r="J95" s="13">
        <v>1800000</v>
      </c>
      <c r="K95" s="9"/>
      <c r="L95" s="13"/>
      <c r="M95" s="39">
        <f t="shared" si="8"/>
        <v>21</v>
      </c>
      <c r="N95" s="40">
        <f t="shared" si="9"/>
        <v>1995494.1700000002</v>
      </c>
      <c r="O95" s="9">
        <v>20526</v>
      </c>
      <c r="P95" s="13">
        <v>8798561.0199999604</v>
      </c>
      <c r="Q95" s="9">
        <v>21975</v>
      </c>
      <c r="R95" s="13">
        <v>83428424.039999798</v>
      </c>
      <c r="S95" s="9">
        <v>12180</v>
      </c>
      <c r="T95" s="13">
        <v>435013690.14000201</v>
      </c>
      <c r="U95" s="9">
        <v>4574</v>
      </c>
      <c r="V95" s="13">
        <v>1483411611.79</v>
      </c>
      <c r="W95" s="9">
        <v>382</v>
      </c>
      <c r="X95" s="13">
        <v>740355400.41999996</v>
      </c>
      <c r="Y95" s="9">
        <v>20</v>
      </c>
      <c r="Z95" s="13">
        <v>170932143.96000001</v>
      </c>
      <c r="AA95" s="39">
        <f t="shared" si="10"/>
        <v>59657</v>
      </c>
      <c r="AB95" s="40">
        <f t="shared" si="11"/>
        <v>2921939831.3700023</v>
      </c>
      <c r="AC95" s="9">
        <v>1013276</v>
      </c>
      <c r="AD95" s="9">
        <v>323376979135</v>
      </c>
      <c r="AE95" s="9">
        <v>374706</v>
      </c>
      <c r="AF95" s="9">
        <v>929377732847</v>
      </c>
      <c r="AG95" s="9">
        <v>85676</v>
      </c>
      <c r="AH95" s="9">
        <v>642995772258</v>
      </c>
      <c r="AI95" s="9">
        <v>100370</v>
      </c>
      <c r="AJ95" s="9">
        <v>2957897849864</v>
      </c>
      <c r="AK95" s="9">
        <v>17664</v>
      </c>
      <c r="AL95" s="9">
        <v>5127257317524</v>
      </c>
      <c r="AM95" s="9">
        <v>2837</v>
      </c>
      <c r="AN95" s="9">
        <v>12408574568444</v>
      </c>
      <c r="AO95" s="39">
        <f t="shared" si="15"/>
        <v>1594529</v>
      </c>
      <c r="AP95" s="39">
        <f t="shared" si="14"/>
        <v>22389480220072</v>
      </c>
      <c r="AQ95" s="168">
        <v>262622</v>
      </c>
      <c r="AR95" s="168">
        <v>64069779104</v>
      </c>
      <c r="AS95" s="168">
        <v>52707</v>
      </c>
      <c r="AT95" s="168">
        <v>128730929980</v>
      </c>
      <c r="AU95" s="9">
        <v>13842</v>
      </c>
      <c r="AV95" s="168">
        <v>103353333853</v>
      </c>
      <c r="AW95" s="9">
        <v>11411</v>
      </c>
      <c r="AX95" s="168">
        <v>289819361585</v>
      </c>
      <c r="AY95" s="9">
        <v>1124</v>
      </c>
      <c r="AZ95" s="168">
        <v>270487075287</v>
      </c>
      <c r="BA95" s="196">
        <f t="shared" si="12"/>
        <v>341706</v>
      </c>
      <c r="BB95" s="186">
        <f t="shared" si="13"/>
        <v>856460479809</v>
      </c>
      <c r="BC95" s="9"/>
      <c r="BD95" s="13"/>
      <c r="BE95" s="9"/>
      <c r="BF95" s="13"/>
      <c r="BG95" s="9"/>
      <c r="BH95" s="13"/>
      <c r="BI95" s="9"/>
      <c r="BJ95" s="13"/>
      <c r="BK95" s="9"/>
      <c r="BL95" s="13"/>
      <c r="BM95" s="13"/>
      <c r="BN95" s="13"/>
      <c r="BO95" s="13"/>
      <c r="BP95" s="13"/>
      <c r="BQ95" s="13"/>
      <c r="BR95" s="13"/>
      <c r="BS95" s="13"/>
      <c r="BT95" s="13"/>
      <c r="BU95" s="13"/>
      <c r="BV95" s="13"/>
      <c r="BW95" s="119"/>
      <c r="BX95" s="120"/>
    </row>
    <row r="96" spans="2:76" x14ac:dyDescent="0.3">
      <c r="B96" s="8" t="s">
        <v>266</v>
      </c>
      <c r="C96" s="9">
        <v>5</v>
      </c>
      <c r="D96" s="13">
        <v>2602.65</v>
      </c>
      <c r="E96" s="9">
        <v>6</v>
      </c>
      <c r="F96" s="13">
        <v>19750.55</v>
      </c>
      <c r="G96" s="9">
        <v>4</v>
      </c>
      <c r="H96" s="13">
        <v>208342</v>
      </c>
      <c r="I96" s="9">
        <v>3</v>
      </c>
      <c r="J96" s="13">
        <v>1628087.88</v>
      </c>
      <c r="K96" s="9"/>
      <c r="L96" s="13"/>
      <c r="M96" s="39">
        <f t="shared" si="8"/>
        <v>18</v>
      </c>
      <c r="N96" s="40">
        <f t="shared" si="9"/>
        <v>1858783.0799999998</v>
      </c>
      <c r="O96" s="9">
        <v>21539</v>
      </c>
      <c r="P96" s="13">
        <v>9109471.5999999791</v>
      </c>
      <c r="Q96" s="9">
        <v>22248</v>
      </c>
      <c r="R96" s="13">
        <v>84810107.239999995</v>
      </c>
      <c r="S96" s="9">
        <v>11743</v>
      </c>
      <c r="T96" s="13">
        <v>409699019.78000098</v>
      </c>
      <c r="U96" s="9">
        <v>3962</v>
      </c>
      <c r="V96" s="13">
        <v>1316422436.27</v>
      </c>
      <c r="W96" s="9">
        <v>376</v>
      </c>
      <c r="X96" s="13">
        <v>705793668.22000003</v>
      </c>
      <c r="Y96" s="9">
        <v>36</v>
      </c>
      <c r="Z96" s="13">
        <v>369930794.77999997</v>
      </c>
      <c r="AA96" s="39">
        <f t="shared" si="10"/>
        <v>59904</v>
      </c>
      <c r="AB96" s="40">
        <f t="shared" si="11"/>
        <v>2895765497.8900008</v>
      </c>
      <c r="AC96" s="9">
        <v>1208979</v>
      </c>
      <c r="AD96" s="9">
        <v>373551140912</v>
      </c>
      <c r="AE96" s="9">
        <v>420191</v>
      </c>
      <c r="AF96" s="9">
        <v>1041394171857</v>
      </c>
      <c r="AG96" s="9">
        <v>96070</v>
      </c>
      <c r="AH96" s="9">
        <v>721815824453</v>
      </c>
      <c r="AI96" s="9">
        <v>112260</v>
      </c>
      <c r="AJ96" s="9">
        <v>3299258043066</v>
      </c>
      <c r="AK96" s="9">
        <v>19634</v>
      </c>
      <c r="AL96" s="9">
        <v>5724938713423</v>
      </c>
      <c r="AM96" s="9">
        <v>3001</v>
      </c>
      <c r="AN96" s="9">
        <v>13063051357494</v>
      </c>
      <c r="AO96" s="39">
        <f t="shared" si="15"/>
        <v>1860135</v>
      </c>
      <c r="AP96" s="39">
        <f t="shared" si="14"/>
        <v>24224009251205</v>
      </c>
      <c r="AQ96" s="168">
        <v>124011</v>
      </c>
      <c r="AR96" s="168">
        <v>31771989355</v>
      </c>
      <c r="AS96" s="168">
        <v>30693</v>
      </c>
      <c r="AT96" s="168">
        <v>76030843917</v>
      </c>
      <c r="AU96" s="9">
        <v>9011</v>
      </c>
      <c r="AV96" s="168">
        <v>66606810463</v>
      </c>
      <c r="AW96" s="9">
        <v>7191</v>
      </c>
      <c r="AX96" s="168">
        <v>175288288058</v>
      </c>
      <c r="AY96" s="9">
        <v>656</v>
      </c>
      <c r="AZ96" s="168">
        <v>162693095828</v>
      </c>
      <c r="BA96" s="196">
        <f t="shared" si="12"/>
        <v>171562</v>
      </c>
      <c r="BB96" s="186">
        <f t="shared" si="13"/>
        <v>512391027621</v>
      </c>
      <c r="BC96" s="9"/>
      <c r="BD96" s="13"/>
      <c r="BE96" s="9"/>
      <c r="BF96" s="13"/>
      <c r="BG96" s="9"/>
      <c r="BH96" s="13"/>
      <c r="BI96" s="9"/>
      <c r="BJ96" s="13"/>
      <c r="BK96" s="9"/>
      <c r="BL96" s="13"/>
      <c r="BM96" s="13"/>
      <c r="BN96" s="13"/>
      <c r="BO96" s="13"/>
      <c r="BP96" s="13"/>
      <c r="BQ96" s="13"/>
      <c r="BR96" s="13"/>
      <c r="BS96" s="13"/>
      <c r="BT96" s="13"/>
      <c r="BU96" s="13"/>
      <c r="BV96" s="13"/>
      <c r="BW96" s="119"/>
      <c r="BX96" s="120"/>
    </row>
    <row r="97" spans="2:77" x14ac:dyDescent="0.3">
      <c r="B97" s="8" t="s">
        <v>267</v>
      </c>
      <c r="C97" s="9">
        <v>7</v>
      </c>
      <c r="D97" s="13">
        <v>1576.28</v>
      </c>
      <c r="E97" s="9">
        <v>7</v>
      </c>
      <c r="F97" s="13">
        <v>15984.49</v>
      </c>
      <c r="G97" s="9">
        <v>9</v>
      </c>
      <c r="H97" s="13">
        <v>474233.32</v>
      </c>
      <c r="I97" s="9">
        <v>2</v>
      </c>
      <c r="J97" s="13">
        <v>572052.51</v>
      </c>
      <c r="K97" s="9"/>
      <c r="L97" s="13"/>
      <c r="M97" s="39">
        <f t="shared" si="8"/>
        <v>25</v>
      </c>
      <c r="N97" s="40">
        <f t="shared" si="9"/>
        <v>1063846.6000000001</v>
      </c>
      <c r="O97" s="9">
        <v>21884</v>
      </c>
      <c r="P97" s="13">
        <v>9236501.0700000208</v>
      </c>
      <c r="Q97" s="9">
        <v>22818</v>
      </c>
      <c r="R97" s="13">
        <v>87976466.890000194</v>
      </c>
      <c r="S97" s="9">
        <v>11620</v>
      </c>
      <c r="T97" s="13">
        <v>403081944.72000003</v>
      </c>
      <c r="U97" s="9">
        <v>3393</v>
      </c>
      <c r="V97" s="13">
        <v>1129702609.3399999</v>
      </c>
      <c r="W97" s="9">
        <v>306</v>
      </c>
      <c r="X97" s="13">
        <v>574225610.99000001</v>
      </c>
      <c r="Y97" s="9">
        <v>15</v>
      </c>
      <c r="Z97" s="13">
        <v>122749588.78</v>
      </c>
      <c r="AA97" s="39">
        <f t="shared" si="10"/>
        <v>60036</v>
      </c>
      <c r="AB97" s="40">
        <f t="shared" si="11"/>
        <v>2326972721.7900004</v>
      </c>
      <c r="AC97" s="9">
        <v>1158950</v>
      </c>
      <c r="AD97" s="9">
        <v>364600499491</v>
      </c>
      <c r="AE97" s="9">
        <v>420590</v>
      </c>
      <c r="AF97" s="9">
        <v>1043727053144</v>
      </c>
      <c r="AG97" s="9">
        <v>95342</v>
      </c>
      <c r="AH97" s="9">
        <v>715001851000</v>
      </c>
      <c r="AI97" s="9">
        <v>112770</v>
      </c>
      <c r="AJ97" s="9">
        <v>3326623470009</v>
      </c>
      <c r="AK97" s="9">
        <v>19605</v>
      </c>
      <c r="AL97" s="9">
        <v>5685172083444</v>
      </c>
      <c r="AM97" s="9">
        <v>2977</v>
      </c>
      <c r="AN97" s="9">
        <v>13013529084286</v>
      </c>
      <c r="AO97" s="39">
        <f t="shared" si="15"/>
        <v>1810234</v>
      </c>
      <c r="AP97" s="39">
        <f t="shared" si="14"/>
        <v>24148654041374</v>
      </c>
      <c r="AQ97" s="168">
        <v>233059</v>
      </c>
      <c r="AR97" s="168">
        <v>56269697495</v>
      </c>
      <c r="AS97" s="168">
        <v>49656</v>
      </c>
      <c r="AT97" s="168">
        <v>122450356953</v>
      </c>
      <c r="AU97" s="9">
        <v>14069</v>
      </c>
      <c r="AV97" s="168">
        <v>104677051135</v>
      </c>
      <c r="AW97" s="9">
        <v>12013</v>
      </c>
      <c r="AX97" s="168">
        <v>311920735089</v>
      </c>
      <c r="AY97" s="9">
        <v>1216</v>
      </c>
      <c r="AZ97" s="168">
        <v>290702535446</v>
      </c>
      <c r="BA97" s="196">
        <f t="shared" si="12"/>
        <v>310013</v>
      </c>
      <c r="BB97" s="186">
        <f t="shared" si="13"/>
        <v>886020376118</v>
      </c>
      <c r="BC97" s="9"/>
      <c r="BD97" s="13"/>
      <c r="BE97" s="9"/>
      <c r="BF97" s="13"/>
      <c r="BG97" s="9"/>
      <c r="BH97" s="13"/>
      <c r="BI97" s="9"/>
      <c r="BJ97" s="13"/>
      <c r="BK97" s="9"/>
      <c r="BL97" s="13"/>
      <c r="BM97" s="13"/>
      <c r="BN97" s="13"/>
      <c r="BO97" s="13"/>
      <c r="BP97" s="13"/>
      <c r="BQ97" s="13"/>
      <c r="BR97" s="13"/>
      <c r="BS97" s="13"/>
      <c r="BT97" s="13"/>
      <c r="BU97" s="13"/>
      <c r="BV97" s="13"/>
      <c r="BW97" s="119"/>
      <c r="BX97" s="120"/>
    </row>
    <row r="98" spans="2:77" x14ac:dyDescent="0.3">
      <c r="B98" s="8" t="s">
        <v>273</v>
      </c>
      <c r="C98" s="9">
        <v>8</v>
      </c>
      <c r="D98" s="13">
        <v>1484.92</v>
      </c>
      <c r="E98" s="9">
        <v>9</v>
      </c>
      <c r="F98" s="13">
        <v>33413.019999999997</v>
      </c>
      <c r="G98" s="9">
        <v>8</v>
      </c>
      <c r="H98" s="13">
        <v>198614.45</v>
      </c>
      <c r="I98" s="9">
        <v>4</v>
      </c>
      <c r="J98" s="13">
        <v>844770.25</v>
      </c>
      <c r="K98" s="9"/>
      <c r="L98" s="13"/>
      <c r="M98" s="39">
        <f t="shared" si="8"/>
        <v>29</v>
      </c>
      <c r="N98" s="40">
        <f t="shared" si="9"/>
        <v>1078282.6399999999</v>
      </c>
      <c r="O98" s="9">
        <v>22100</v>
      </c>
      <c r="P98" s="13">
        <v>9392132.8499999791</v>
      </c>
      <c r="Q98" s="9">
        <v>23320</v>
      </c>
      <c r="R98" s="13">
        <v>89777384.019999996</v>
      </c>
      <c r="S98" s="9">
        <v>12144</v>
      </c>
      <c r="T98" s="13">
        <v>423464158.19999999</v>
      </c>
      <c r="U98" s="9">
        <v>3353</v>
      </c>
      <c r="V98" s="13">
        <v>1083801481.49</v>
      </c>
      <c r="W98" s="9">
        <v>294</v>
      </c>
      <c r="X98" s="13">
        <v>581308340</v>
      </c>
      <c r="Y98" s="9">
        <v>20</v>
      </c>
      <c r="Z98" s="13">
        <v>181382040.03999999</v>
      </c>
      <c r="AA98" s="39">
        <f t="shared" si="10"/>
        <v>61231</v>
      </c>
      <c r="AB98" s="40">
        <f t="shared" si="11"/>
        <v>2369125536.5999999</v>
      </c>
      <c r="AC98" s="9">
        <v>1237932</v>
      </c>
      <c r="AD98" s="9">
        <v>386925955072</v>
      </c>
      <c r="AE98" s="9">
        <v>441579</v>
      </c>
      <c r="AF98" s="9">
        <v>1093320324201</v>
      </c>
      <c r="AG98" s="9">
        <v>99061</v>
      </c>
      <c r="AH98" s="9">
        <v>744124697993</v>
      </c>
      <c r="AI98" s="9">
        <v>115439</v>
      </c>
      <c r="AJ98" s="9">
        <v>3381452972717</v>
      </c>
      <c r="AK98" s="9">
        <v>20348</v>
      </c>
      <c r="AL98" s="9">
        <v>5953851464194</v>
      </c>
      <c r="AM98" s="9">
        <v>3215</v>
      </c>
      <c r="AN98" s="9">
        <v>13454325054480</v>
      </c>
      <c r="AO98" s="39">
        <f t="shared" si="15"/>
        <v>1917574</v>
      </c>
      <c r="AP98" s="39">
        <f t="shared" si="14"/>
        <v>25014000468657</v>
      </c>
      <c r="AQ98" s="168">
        <v>285091</v>
      </c>
      <c r="AR98" s="168">
        <v>68483551348</v>
      </c>
      <c r="AS98" s="168">
        <v>58733</v>
      </c>
      <c r="AT98" s="168">
        <v>141950580365</v>
      </c>
      <c r="AU98" s="9">
        <v>15805</v>
      </c>
      <c r="AV98" s="168">
        <v>117427159477</v>
      </c>
      <c r="AW98" s="9">
        <v>13517</v>
      </c>
      <c r="AX98" s="168">
        <v>343564166610</v>
      </c>
      <c r="AY98" s="9">
        <v>1306</v>
      </c>
      <c r="AZ98" s="168">
        <v>314393899825</v>
      </c>
      <c r="BA98" s="196">
        <f t="shared" si="12"/>
        <v>374452</v>
      </c>
      <c r="BB98" s="186">
        <f t="shared" si="13"/>
        <v>985819357625</v>
      </c>
      <c r="BC98" s="9"/>
      <c r="BD98" s="13"/>
      <c r="BE98" s="9"/>
      <c r="BF98" s="13"/>
      <c r="BG98" s="9"/>
      <c r="BH98" s="13"/>
      <c r="BI98" s="9"/>
      <c r="BJ98" s="13"/>
      <c r="BK98" s="9"/>
      <c r="BL98" s="13"/>
      <c r="BM98" s="13"/>
      <c r="BN98" s="13"/>
      <c r="BO98" s="13"/>
      <c r="BP98" s="13"/>
      <c r="BQ98" s="13"/>
      <c r="BR98" s="13"/>
      <c r="BS98" s="13"/>
      <c r="BT98" s="13"/>
      <c r="BU98" s="13"/>
      <c r="BV98" s="13"/>
      <c r="BW98" s="119"/>
      <c r="BX98" s="120"/>
    </row>
    <row r="99" spans="2:77" x14ac:dyDescent="0.3">
      <c r="B99" s="8" t="s">
        <v>274</v>
      </c>
      <c r="C99" s="9">
        <v>14</v>
      </c>
      <c r="D99" s="13">
        <v>724.35</v>
      </c>
      <c r="E99" s="9">
        <v>6</v>
      </c>
      <c r="F99" s="13">
        <v>37854.94</v>
      </c>
      <c r="G99" s="9">
        <v>9</v>
      </c>
      <c r="H99" s="13">
        <v>338844</v>
      </c>
      <c r="I99" s="9">
        <v>5</v>
      </c>
      <c r="J99" s="13">
        <v>2099878.66</v>
      </c>
      <c r="K99" s="9"/>
      <c r="L99" s="13"/>
      <c r="M99" s="39">
        <f t="shared" si="8"/>
        <v>34</v>
      </c>
      <c r="N99" s="40">
        <f t="shared" si="9"/>
        <v>2477301.9500000002</v>
      </c>
      <c r="O99" s="9">
        <v>22653</v>
      </c>
      <c r="P99" s="13">
        <v>9728834.7400000002</v>
      </c>
      <c r="Q99" s="9">
        <v>24592</v>
      </c>
      <c r="R99" s="13">
        <v>93823298.179999903</v>
      </c>
      <c r="S99" s="9">
        <v>12937</v>
      </c>
      <c r="T99" s="13">
        <v>451618733.00999898</v>
      </c>
      <c r="U99" s="9">
        <v>3707</v>
      </c>
      <c r="V99" s="13">
        <v>1172244564.6400001</v>
      </c>
      <c r="W99" s="9">
        <v>346</v>
      </c>
      <c r="X99" s="13">
        <v>631675549.86000001</v>
      </c>
      <c r="Y99" s="9">
        <v>15</v>
      </c>
      <c r="Z99" s="13">
        <v>120343700.23</v>
      </c>
      <c r="AA99" s="39">
        <f t="shared" si="10"/>
        <v>64250</v>
      </c>
      <c r="AB99" s="40">
        <f t="shared" si="11"/>
        <v>2479434680.6599984</v>
      </c>
      <c r="AC99" s="9">
        <v>1259720</v>
      </c>
      <c r="AD99" s="9">
        <v>394397376370</v>
      </c>
      <c r="AE99" s="9">
        <v>450032</v>
      </c>
      <c r="AF99" s="9">
        <v>1114559988000</v>
      </c>
      <c r="AG99" s="9">
        <v>100878</v>
      </c>
      <c r="AH99" s="9">
        <v>756016053851</v>
      </c>
      <c r="AI99" s="9">
        <v>118442</v>
      </c>
      <c r="AJ99" s="9">
        <v>3474396297676</v>
      </c>
      <c r="AK99" s="9">
        <v>21301</v>
      </c>
      <c r="AL99" s="9">
        <v>6124717705810</v>
      </c>
      <c r="AM99" s="9">
        <v>3282</v>
      </c>
      <c r="AN99" s="9">
        <v>13548876930458</v>
      </c>
      <c r="AO99" s="39">
        <f t="shared" si="15"/>
        <v>1953655</v>
      </c>
      <c r="AP99" s="39">
        <f t="shared" si="14"/>
        <v>25412964352165</v>
      </c>
      <c r="AQ99" s="168">
        <v>279189</v>
      </c>
      <c r="AR99" s="168">
        <v>67579361535</v>
      </c>
      <c r="AS99" s="168">
        <v>58627</v>
      </c>
      <c r="AT99" s="168">
        <v>142773623404</v>
      </c>
      <c r="AU99" s="9">
        <v>15610</v>
      </c>
      <c r="AV99" s="168">
        <v>115877476499</v>
      </c>
      <c r="AW99" s="9">
        <v>13337</v>
      </c>
      <c r="AX99" s="168">
        <v>340430917729</v>
      </c>
      <c r="AY99" s="9">
        <v>1302</v>
      </c>
      <c r="AZ99" s="168">
        <v>328496987240</v>
      </c>
      <c r="BA99" s="196">
        <f t="shared" si="12"/>
        <v>368065</v>
      </c>
      <c r="BB99" s="186">
        <f t="shared" si="13"/>
        <v>995158366407</v>
      </c>
      <c r="BC99" s="9"/>
      <c r="BD99" s="13"/>
      <c r="BE99" s="9"/>
      <c r="BF99" s="13"/>
      <c r="BG99" s="9"/>
      <c r="BH99" s="13"/>
      <c r="BI99" s="9"/>
      <c r="BJ99" s="13"/>
      <c r="BK99" s="9"/>
      <c r="BL99" s="13"/>
      <c r="BM99" s="13"/>
      <c r="BN99" s="13"/>
      <c r="BO99" s="13"/>
      <c r="BP99" s="13"/>
      <c r="BQ99" s="13"/>
      <c r="BR99" s="13"/>
      <c r="BS99" s="13"/>
      <c r="BT99" s="13"/>
      <c r="BU99" s="13"/>
      <c r="BV99" s="13"/>
      <c r="BW99" s="119"/>
      <c r="BX99" s="120"/>
    </row>
    <row r="100" spans="2:77" x14ac:dyDescent="0.3">
      <c r="B100" s="8" t="s">
        <v>275</v>
      </c>
      <c r="C100" s="9">
        <v>6</v>
      </c>
      <c r="D100" s="13">
        <v>1846.74</v>
      </c>
      <c r="E100" s="9">
        <v>8</v>
      </c>
      <c r="F100" s="13">
        <v>22199.91</v>
      </c>
      <c r="G100" s="9">
        <v>8</v>
      </c>
      <c r="H100" s="13">
        <v>211055.4</v>
      </c>
      <c r="I100" s="9">
        <v>4</v>
      </c>
      <c r="J100" s="13">
        <v>831514.29</v>
      </c>
      <c r="K100" s="9"/>
      <c r="L100" s="13"/>
      <c r="M100" s="39">
        <f t="shared" si="8"/>
        <v>26</v>
      </c>
      <c r="N100" s="40">
        <f t="shared" si="9"/>
        <v>1066616.3400000001</v>
      </c>
      <c r="O100" s="9">
        <v>23123</v>
      </c>
      <c r="P100" s="13">
        <v>9804826.4300000109</v>
      </c>
      <c r="Q100" s="9">
        <v>24885</v>
      </c>
      <c r="R100" s="13">
        <v>94873549.040000007</v>
      </c>
      <c r="S100" s="9">
        <v>12579</v>
      </c>
      <c r="T100" s="13">
        <v>434736095.54000002</v>
      </c>
      <c r="U100" s="9">
        <v>3711</v>
      </c>
      <c r="V100" s="13">
        <v>1204741623.95</v>
      </c>
      <c r="W100" s="9">
        <v>370</v>
      </c>
      <c r="X100" s="13">
        <v>706937792.86000001</v>
      </c>
      <c r="Y100" s="9">
        <v>14</v>
      </c>
      <c r="Z100" s="13">
        <v>108152078.65000001</v>
      </c>
      <c r="AA100" s="39">
        <f t="shared" si="10"/>
        <v>64682</v>
      </c>
      <c r="AB100" s="40">
        <f t="shared" si="11"/>
        <v>2559245966.4699998</v>
      </c>
      <c r="AC100" s="9">
        <v>1318335</v>
      </c>
      <c r="AD100" s="9">
        <v>410901571978</v>
      </c>
      <c r="AE100" s="9">
        <v>469970</v>
      </c>
      <c r="AF100" s="9">
        <v>1164554117899</v>
      </c>
      <c r="AG100" s="9">
        <v>105023</v>
      </c>
      <c r="AH100" s="9">
        <v>786978398476</v>
      </c>
      <c r="AI100" s="9">
        <v>121916</v>
      </c>
      <c r="AJ100" s="9">
        <v>3570280147164</v>
      </c>
      <c r="AK100" s="9">
        <v>20573</v>
      </c>
      <c r="AL100" s="9">
        <v>6011672865131</v>
      </c>
      <c r="AM100" s="9">
        <v>3219</v>
      </c>
      <c r="AN100" s="9">
        <v>15040444370819</v>
      </c>
      <c r="AO100" s="39">
        <f t="shared" si="15"/>
        <v>2039036</v>
      </c>
      <c r="AP100" s="39">
        <f t="shared" si="14"/>
        <v>26984831471467</v>
      </c>
      <c r="AQ100" s="168">
        <v>276701</v>
      </c>
      <c r="AR100" s="168">
        <v>66806558889</v>
      </c>
      <c r="AS100" s="168">
        <v>57263</v>
      </c>
      <c r="AT100" s="168">
        <v>139293027102</v>
      </c>
      <c r="AU100" s="9">
        <v>15844</v>
      </c>
      <c r="AV100" s="168">
        <v>117266865238</v>
      </c>
      <c r="AW100" s="9">
        <v>13456</v>
      </c>
      <c r="AX100" s="168">
        <v>344137302703</v>
      </c>
      <c r="AY100" s="9">
        <v>1852</v>
      </c>
      <c r="AZ100" s="168">
        <v>595653957268</v>
      </c>
      <c r="BA100" s="196">
        <f t="shared" si="12"/>
        <v>365116</v>
      </c>
      <c r="BB100" s="186">
        <f t="shared" si="13"/>
        <v>1263157711200</v>
      </c>
      <c r="BC100" s="9"/>
      <c r="BD100" s="13"/>
      <c r="BE100" s="9"/>
      <c r="BF100" s="13"/>
      <c r="BG100" s="9"/>
      <c r="BH100" s="13"/>
      <c r="BI100" s="9"/>
      <c r="BJ100" s="13"/>
      <c r="BK100" s="9"/>
      <c r="BL100" s="13"/>
      <c r="BM100" s="13"/>
      <c r="BN100" s="13"/>
      <c r="BO100" s="13"/>
      <c r="BP100" s="13"/>
      <c r="BQ100" s="13"/>
      <c r="BR100" s="13"/>
      <c r="BS100" s="13"/>
      <c r="BT100" s="13"/>
      <c r="BU100" s="13"/>
      <c r="BV100" s="13"/>
      <c r="BW100" s="119"/>
      <c r="BX100" s="120"/>
    </row>
    <row r="101" spans="2:77" x14ac:dyDescent="0.3">
      <c r="B101" s="8" t="s">
        <v>276</v>
      </c>
      <c r="C101" s="9">
        <v>8</v>
      </c>
      <c r="D101" s="13">
        <v>3850.84</v>
      </c>
      <c r="E101" s="9">
        <v>7</v>
      </c>
      <c r="F101" s="13">
        <v>34122.019999999997</v>
      </c>
      <c r="G101" s="9">
        <v>3</v>
      </c>
      <c r="H101" s="13">
        <v>130457.91</v>
      </c>
      <c r="I101" s="9">
        <v>6</v>
      </c>
      <c r="J101" s="13">
        <v>1837095.79</v>
      </c>
      <c r="K101" s="9"/>
      <c r="L101" s="13"/>
      <c r="M101" s="39">
        <f t="shared" si="8"/>
        <v>24</v>
      </c>
      <c r="N101" s="40">
        <f t="shared" si="9"/>
        <v>2005526.56</v>
      </c>
      <c r="O101" s="9">
        <v>24774</v>
      </c>
      <c r="P101" s="13">
        <v>10525322.849999901</v>
      </c>
      <c r="Q101" s="9">
        <v>26481</v>
      </c>
      <c r="R101" s="13">
        <v>98563753.889999494</v>
      </c>
      <c r="S101" s="9">
        <v>12573</v>
      </c>
      <c r="T101" s="13">
        <v>432086169.79000098</v>
      </c>
      <c r="U101" s="9">
        <v>3494</v>
      </c>
      <c r="V101" s="13">
        <v>1104632449.26</v>
      </c>
      <c r="W101" s="9">
        <v>331</v>
      </c>
      <c r="X101" s="13">
        <v>638166748.66999996</v>
      </c>
      <c r="Y101" s="9">
        <v>19</v>
      </c>
      <c r="Z101" s="13">
        <v>209224391.13</v>
      </c>
      <c r="AA101" s="39">
        <f t="shared" si="10"/>
        <v>67672</v>
      </c>
      <c r="AB101" s="40">
        <f t="shared" si="11"/>
        <v>2493198835.5900002</v>
      </c>
      <c r="AC101" s="9">
        <v>1519782</v>
      </c>
      <c r="AD101" s="9">
        <v>463948418169</v>
      </c>
      <c r="AE101" s="9">
        <v>518988</v>
      </c>
      <c r="AF101" s="9">
        <v>1281272681035</v>
      </c>
      <c r="AG101" s="9">
        <v>113860</v>
      </c>
      <c r="AH101" s="9">
        <v>853055963495</v>
      </c>
      <c r="AI101" s="9">
        <v>130785</v>
      </c>
      <c r="AJ101" s="9">
        <v>3867008990026</v>
      </c>
      <c r="AK101" s="9">
        <v>21341</v>
      </c>
      <c r="AL101" s="9">
        <v>6269935397096</v>
      </c>
      <c r="AM101" s="9">
        <v>3216</v>
      </c>
      <c r="AN101" s="9">
        <v>14821641552502</v>
      </c>
      <c r="AO101" s="39">
        <f t="shared" si="15"/>
        <v>2307972</v>
      </c>
      <c r="AP101" s="39">
        <f t="shared" si="14"/>
        <v>27556863002323</v>
      </c>
      <c r="AQ101" s="168">
        <v>304683</v>
      </c>
      <c r="AR101" s="168">
        <v>75402898713</v>
      </c>
      <c r="AS101" s="168">
        <v>64439</v>
      </c>
      <c r="AT101" s="168">
        <v>156298180432</v>
      </c>
      <c r="AU101" s="9">
        <v>17128</v>
      </c>
      <c r="AV101" s="168">
        <v>126643505708</v>
      </c>
      <c r="AW101" s="9">
        <v>14361</v>
      </c>
      <c r="AX101" s="168">
        <v>358892094475</v>
      </c>
      <c r="AY101" s="9">
        <v>1959</v>
      </c>
      <c r="AZ101" s="168">
        <v>648978986137</v>
      </c>
      <c r="BA101" s="196">
        <f t="shared" si="12"/>
        <v>402570</v>
      </c>
      <c r="BB101" s="186">
        <f t="shared" si="13"/>
        <v>1366215665465</v>
      </c>
      <c r="BC101" s="9"/>
      <c r="BD101" s="13"/>
      <c r="BE101" s="9"/>
      <c r="BF101" s="13"/>
      <c r="BG101" s="9"/>
      <c r="BH101" s="13"/>
      <c r="BI101" s="9"/>
      <c r="BJ101" s="13"/>
      <c r="BK101" s="9"/>
      <c r="BL101" s="13"/>
      <c r="BM101" s="13"/>
      <c r="BN101" s="13"/>
      <c r="BO101" s="13"/>
      <c r="BP101" s="13"/>
      <c r="BQ101" s="13"/>
      <c r="BR101" s="13"/>
      <c r="BS101" s="13"/>
      <c r="BT101" s="13"/>
      <c r="BU101" s="13"/>
      <c r="BV101" s="13"/>
      <c r="BW101" s="119"/>
      <c r="BX101" s="120"/>
    </row>
    <row r="102" spans="2:77" x14ac:dyDescent="0.3">
      <c r="B102" s="8" t="s">
        <v>277</v>
      </c>
      <c r="C102" s="9">
        <v>9</v>
      </c>
      <c r="D102" s="13">
        <v>1632.91</v>
      </c>
      <c r="E102" s="9">
        <v>6</v>
      </c>
      <c r="F102" s="13">
        <v>12052.72</v>
      </c>
      <c r="G102" s="9">
        <v>10</v>
      </c>
      <c r="H102" s="13">
        <v>259123.66</v>
      </c>
      <c r="I102" s="9">
        <v>4</v>
      </c>
      <c r="J102" s="13">
        <v>1193974.27</v>
      </c>
      <c r="K102" s="9"/>
      <c r="L102" s="13"/>
      <c r="M102" s="39">
        <f t="shared" si="8"/>
        <v>29</v>
      </c>
      <c r="N102" s="40">
        <f t="shared" si="9"/>
        <v>1466783.5599999998</v>
      </c>
      <c r="O102" s="9">
        <v>23799</v>
      </c>
      <c r="P102" s="13">
        <v>10141675.98</v>
      </c>
      <c r="Q102" s="9">
        <v>25567</v>
      </c>
      <c r="R102" s="13">
        <v>96410166.539999694</v>
      </c>
      <c r="S102" s="9">
        <v>12188</v>
      </c>
      <c r="T102" s="13">
        <v>426220111.96000099</v>
      </c>
      <c r="U102" s="9">
        <v>3394</v>
      </c>
      <c r="V102" s="13">
        <v>1099418230.51</v>
      </c>
      <c r="W102" s="9">
        <v>368</v>
      </c>
      <c r="X102" s="13">
        <v>728042750.63</v>
      </c>
      <c r="Y102" s="9">
        <v>26</v>
      </c>
      <c r="Z102" s="13">
        <v>348826106.83999997</v>
      </c>
      <c r="AA102" s="39">
        <f t="shared" si="10"/>
        <v>65342</v>
      </c>
      <c r="AB102" s="40">
        <f t="shared" si="11"/>
        <v>2709059042.4600005</v>
      </c>
      <c r="AC102" s="9">
        <v>1657587</v>
      </c>
      <c r="AD102" s="9">
        <v>523474835693</v>
      </c>
      <c r="AE102" s="9">
        <v>601452</v>
      </c>
      <c r="AF102" s="9">
        <v>1492144423009</v>
      </c>
      <c r="AG102" s="9">
        <v>129882</v>
      </c>
      <c r="AH102" s="9">
        <v>972150631197</v>
      </c>
      <c r="AI102" s="9">
        <v>144544</v>
      </c>
      <c r="AJ102" s="9">
        <v>4165942287793</v>
      </c>
      <c r="AK102" s="9">
        <v>23452</v>
      </c>
      <c r="AL102" s="9">
        <v>6942317977263</v>
      </c>
      <c r="AM102" s="9">
        <v>3709</v>
      </c>
      <c r="AN102" s="9">
        <v>19254113659777</v>
      </c>
      <c r="AO102" s="39">
        <f t="shared" si="15"/>
        <v>2560626</v>
      </c>
      <c r="AP102" s="39">
        <f t="shared" si="14"/>
        <v>33350143814732</v>
      </c>
      <c r="AQ102" s="168">
        <v>322088</v>
      </c>
      <c r="AR102" s="168">
        <v>82335958166</v>
      </c>
      <c r="AS102" s="168">
        <v>73287</v>
      </c>
      <c r="AT102" s="168">
        <v>179020057591</v>
      </c>
      <c r="AU102" s="9">
        <v>20539</v>
      </c>
      <c r="AV102" s="168">
        <v>152306178281</v>
      </c>
      <c r="AW102" s="9">
        <v>17630</v>
      </c>
      <c r="AX102" s="168">
        <v>432764700304</v>
      </c>
      <c r="AY102" s="9">
        <v>1152</v>
      </c>
      <c r="AZ102" s="168">
        <v>247091174935</v>
      </c>
      <c r="BA102" s="196">
        <f t="shared" si="12"/>
        <v>434696</v>
      </c>
      <c r="BB102" s="186">
        <f t="shared" si="13"/>
        <v>1093518069277</v>
      </c>
      <c r="BC102" s="9"/>
      <c r="BD102" s="13"/>
      <c r="BE102" s="9"/>
      <c r="BF102" s="13"/>
      <c r="BG102" s="9"/>
      <c r="BH102" s="13"/>
      <c r="BI102" s="9"/>
      <c r="BJ102" s="13"/>
      <c r="BK102" s="9"/>
      <c r="BL102" s="13"/>
      <c r="BM102" s="13"/>
      <c r="BN102" s="13"/>
      <c r="BO102" s="13"/>
      <c r="BP102" s="13"/>
      <c r="BQ102" s="13"/>
      <c r="BR102" s="13"/>
      <c r="BS102" s="13"/>
      <c r="BT102" s="13"/>
      <c r="BU102" s="13"/>
      <c r="BV102" s="13"/>
      <c r="BW102" s="119"/>
      <c r="BX102" s="120"/>
    </row>
    <row r="103" spans="2:77" x14ac:dyDescent="0.3">
      <c r="B103" s="8" t="s">
        <v>278</v>
      </c>
      <c r="C103" s="9">
        <v>15</v>
      </c>
      <c r="D103" s="13">
        <v>3847.58</v>
      </c>
      <c r="E103" s="9">
        <v>10</v>
      </c>
      <c r="F103" s="13">
        <v>26526.240000000002</v>
      </c>
      <c r="G103" s="9">
        <v>8</v>
      </c>
      <c r="H103" s="13">
        <v>278573.59999999998</v>
      </c>
      <c r="I103" s="9">
        <v>2</v>
      </c>
      <c r="J103" s="13">
        <v>515349.52</v>
      </c>
      <c r="K103" s="9">
        <v>1</v>
      </c>
      <c r="L103" s="13">
        <v>1586104.19</v>
      </c>
      <c r="M103" s="39">
        <f t="shared" si="8"/>
        <v>36</v>
      </c>
      <c r="N103" s="40">
        <f t="shared" si="9"/>
        <v>2410401.1300000004</v>
      </c>
      <c r="O103" s="9">
        <v>21229</v>
      </c>
      <c r="P103" s="13">
        <v>8905028.7599999905</v>
      </c>
      <c r="Q103" s="9">
        <v>21165</v>
      </c>
      <c r="R103" s="13">
        <v>79047526.870000303</v>
      </c>
      <c r="S103" s="9">
        <v>10331</v>
      </c>
      <c r="T103" s="13">
        <v>356392084.13</v>
      </c>
      <c r="U103" s="9">
        <v>2970</v>
      </c>
      <c r="V103" s="13">
        <v>961820024.46999896</v>
      </c>
      <c r="W103" s="9">
        <v>226</v>
      </c>
      <c r="X103" s="13">
        <v>430274293.14999998</v>
      </c>
      <c r="Y103" s="9">
        <v>12</v>
      </c>
      <c r="Z103" s="13">
        <v>124233587.23999999</v>
      </c>
      <c r="AA103" s="39">
        <f t="shared" si="10"/>
        <v>55933</v>
      </c>
      <c r="AB103" s="40">
        <f t="shared" si="11"/>
        <v>1960672544.6199992</v>
      </c>
      <c r="AC103" s="9">
        <v>1308161</v>
      </c>
      <c r="AD103" s="9">
        <v>412912179248</v>
      </c>
      <c r="AE103" s="9">
        <v>470162</v>
      </c>
      <c r="AF103" s="9">
        <v>1164518201066</v>
      </c>
      <c r="AG103" s="9">
        <v>102912</v>
      </c>
      <c r="AH103" s="9">
        <v>770678286267</v>
      </c>
      <c r="AI103" s="9">
        <v>116825</v>
      </c>
      <c r="AJ103" s="9">
        <v>3389170825753</v>
      </c>
      <c r="AK103" s="9">
        <v>19192</v>
      </c>
      <c r="AL103" s="9">
        <v>5568548202351</v>
      </c>
      <c r="AM103" s="9">
        <v>2888</v>
      </c>
      <c r="AN103" s="9">
        <v>12825241973670</v>
      </c>
      <c r="AO103" s="39">
        <f t="shared" si="15"/>
        <v>2020140</v>
      </c>
      <c r="AP103" s="39">
        <f t="shared" si="14"/>
        <v>24131069668355</v>
      </c>
      <c r="AQ103" s="168">
        <v>255589</v>
      </c>
      <c r="AR103" s="168">
        <v>64752618168</v>
      </c>
      <c r="AS103" s="168">
        <v>59801</v>
      </c>
      <c r="AT103" s="168">
        <v>144893258437</v>
      </c>
      <c r="AU103" s="9">
        <v>15869</v>
      </c>
      <c r="AV103" s="168">
        <v>116941759644</v>
      </c>
      <c r="AW103" s="9">
        <v>13274</v>
      </c>
      <c r="AX103" s="168">
        <v>333610294142</v>
      </c>
      <c r="AY103" s="9">
        <v>1078</v>
      </c>
      <c r="AZ103" s="168">
        <v>222632078432</v>
      </c>
      <c r="BA103" s="196">
        <f t="shared" si="12"/>
        <v>345611</v>
      </c>
      <c r="BB103" s="186">
        <f t="shared" si="13"/>
        <v>882830008823</v>
      </c>
      <c r="BC103" s="9"/>
      <c r="BD103" s="13"/>
      <c r="BE103" s="9"/>
      <c r="BF103" s="13"/>
      <c r="BG103" s="9"/>
      <c r="BH103" s="13"/>
      <c r="BI103" s="9"/>
      <c r="BJ103" s="13"/>
      <c r="BK103" s="9"/>
      <c r="BL103" s="13"/>
      <c r="BM103" s="13"/>
      <c r="BN103" s="13"/>
      <c r="BO103" s="13"/>
      <c r="BP103" s="13"/>
      <c r="BQ103" s="13"/>
      <c r="BR103" s="13"/>
      <c r="BS103" s="13"/>
      <c r="BT103" s="13"/>
      <c r="BU103" s="13"/>
      <c r="BV103" s="13"/>
      <c r="BW103" s="119"/>
      <c r="BX103" s="120"/>
    </row>
    <row r="104" spans="2:77" x14ac:dyDescent="0.3">
      <c r="B104" s="8" t="s">
        <v>279</v>
      </c>
      <c r="C104" s="9">
        <v>17</v>
      </c>
      <c r="D104" s="13">
        <v>4855.37</v>
      </c>
      <c r="E104" s="9">
        <v>8</v>
      </c>
      <c r="F104" s="13">
        <v>23706.67</v>
      </c>
      <c r="G104" s="9">
        <v>10</v>
      </c>
      <c r="H104" s="13">
        <v>305510.94</v>
      </c>
      <c r="I104" s="9">
        <v>1</v>
      </c>
      <c r="J104" s="13">
        <v>300000</v>
      </c>
      <c r="K104" s="9"/>
      <c r="L104" s="13"/>
      <c r="M104" s="39">
        <f t="shared" si="8"/>
        <v>36</v>
      </c>
      <c r="N104" s="40">
        <f t="shared" si="9"/>
        <v>634072.98</v>
      </c>
      <c r="O104" s="9">
        <v>21774</v>
      </c>
      <c r="P104" s="13">
        <v>9184241.2599999905</v>
      </c>
      <c r="Q104" s="9">
        <v>22403</v>
      </c>
      <c r="R104" s="13">
        <v>84929627.439999804</v>
      </c>
      <c r="S104" s="9">
        <v>11229</v>
      </c>
      <c r="T104" s="13">
        <v>391131065.25000101</v>
      </c>
      <c r="U104" s="9">
        <v>3309</v>
      </c>
      <c r="V104" s="13">
        <v>1059255763.54</v>
      </c>
      <c r="W104" s="9">
        <v>289</v>
      </c>
      <c r="X104" s="13">
        <v>564284995.37</v>
      </c>
      <c r="Y104" s="9">
        <v>15</v>
      </c>
      <c r="Z104" s="13">
        <v>155538992.66999999</v>
      </c>
      <c r="AA104" s="39">
        <f t="shared" si="10"/>
        <v>59019</v>
      </c>
      <c r="AB104" s="40">
        <f t="shared" si="11"/>
        <v>2264324685.5300007</v>
      </c>
      <c r="AC104" s="9">
        <v>1383622</v>
      </c>
      <c r="AD104" s="9">
        <v>430078481745</v>
      </c>
      <c r="AE104" s="9">
        <v>477397</v>
      </c>
      <c r="AF104" s="9">
        <v>1177689256143</v>
      </c>
      <c r="AG104" s="9">
        <v>101840</v>
      </c>
      <c r="AH104" s="9">
        <v>761978557131</v>
      </c>
      <c r="AI104" s="9">
        <v>113700</v>
      </c>
      <c r="AJ104" s="9">
        <v>3289526626422</v>
      </c>
      <c r="AK104" s="9">
        <v>18903</v>
      </c>
      <c r="AL104" s="9">
        <v>5549424340371</v>
      </c>
      <c r="AM104" s="9">
        <v>2898</v>
      </c>
      <c r="AN104" s="9">
        <v>13417809131234</v>
      </c>
      <c r="AO104" s="39">
        <f t="shared" si="15"/>
        <v>2098360</v>
      </c>
      <c r="AP104" s="39">
        <f t="shared" si="14"/>
        <v>24626506393046</v>
      </c>
      <c r="AQ104" s="168">
        <v>228982</v>
      </c>
      <c r="AR104" s="168">
        <v>57636320921</v>
      </c>
      <c r="AS104" s="168">
        <v>51573</v>
      </c>
      <c r="AT104" s="168">
        <v>125603068952</v>
      </c>
      <c r="AU104" s="9">
        <v>15004</v>
      </c>
      <c r="AV104" s="168">
        <v>110747913787</v>
      </c>
      <c r="AW104" s="9">
        <v>12207</v>
      </c>
      <c r="AX104" s="168">
        <v>301215868791</v>
      </c>
      <c r="AY104" s="9">
        <v>941</v>
      </c>
      <c r="AZ104" s="168">
        <v>198303589005</v>
      </c>
      <c r="BA104" s="196">
        <f t="shared" si="12"/>
        <v>308707</v>
      </c>
      <c r="BB104" s="186">
        <f t="shared" si="13"/>
        <v>793506761456</v>
      </c>
      <c r="BC104" s="9"/>
      <c r="BD104" s="13"/>
      <c r="BE104" s="9"/>
      <c r="BF104" s="13"/>
      <c r="BG104" s="9"/>
      <c r="BH104" s="13"/>
      <c r="BI104" s="9"/>
      <c r="BJ104" s="13"/>
      <c r="BK104" s="9"/>
      <c r="BL104" s="13"/>
      <c r="BM104" s="13"/>
      <c r="BN104" s="13"/>
      <c r="BO104" s="13"/>
      <c r="BP104" s="13"/>
      <c r="BQ104" s="13"/>
      <c r="BR104" s="13"/>
      <c r="BS104" s="13"/>
      <c r="BT104" s="13"/>
      <c r="BU104" s="13"/>
      <c r="BV104" s="13"/>
      <c r="BW104" s="119"/>
      <c r="BX104" s="120"/>
    </row>
    <row r="105" spans="2:77" x14ac:dyDescent="0.3">
      <c r="B105" s="8" t="s">
        <v>280</v>
      </c>
      <c r="C105" s="9">
        <v>25</v>
      </c>
      <c r="D105" s="13">
        <v>4874.42</v>
      </c>
      <c r="E105" s="9">
        <v>11</v>
      </c>
      <c r="F105" s="13">
        <v>43720.09</v>
      </c>
      <c r="G105" s="9">
        <v>7</v>
      </c>
      <c r="H105" s="13">
        <v>198880.95</v>
      </c>
      <c r="I105" s="9">
        <v>2</v>
      </c>
      <c r="J105" s="13">
        <v>351800</v>
      </c>
      <c r="K105" s="9"/>
      <c r="L105" s="13"/>
      <c r="M105" s="39">
        <f t="shared" si="8"/>
        <v>45</v>
      </c>
      <c r="N105" s="40">
        <f t="shared" si="9"/>
        <v>599275.46</v>
      </c>
      <c r="O105" s="9">
        <v>27776</v>
      </c>
      <c r="P105" s="13">
        <v>11725965.18</v>
      </c>
      <c r="Q105" s="9">
        <v>29147</v>
      </c>
      <c r="R105" s="13">
        <v>110399034.53999899</v>
      </c>
      <c r="S105" s="9">
        <v>15119</v>
      </c>
      <c r="T105" s="13">
        <v>532708692.44000101</v>
      </c>
      <c r="U105" s="9">
        <v>4692</v>
      </c>
      <c r="V105" s="13">
        <v>1502865571.9200001</v>
      </c>
      <c r="W105" s="9">
        <v>468</v>
      </c>
      <c r="X105" s="13">
        <v>879737049.14999998</v>
      </c>
      <c r="Y105" s="9">
        <v>19</v>
      </c>
      <c r="Z105" s="13">
        <v>193472756.24000001</v>
      </c>
      <c r="AA105" s="39">
        <f t="shared" si="10"/>
        <v>77221</v>
      </c>
      <c r="AB105" s="40">
        <f t="shared" si="11"/>
        <v>3230909069.4699998</v>
      </c>
      <c r="AC105" s="9">
        <v>1772294</v>
      </c>
      <c r="AD105" s="9">
        <v>544327699870</v>
      </c>
      <c r="AE105" s="9">
        <v>603485</v>
      </c>
      <c r="AF105" s="9">
        <v>1489093021325</v>
      </c>
      <c r="AG105" s="9">
        <v>127832</v>
      </c>
      <c r="AH105" s="9">
        <v>957340422039</v>
      </c>
      <c r="AI105" s="9">
        <v>142904</v>
      </c>
      <c r="AJ105" s="9">
        <v>4133814994351</v>
      </c>
      <c r="AK105" s="9">
        <v>24232</v>
      </c>
      <c r="AL105" s="9">
        <v>7173831757001</v>
      </c>
      <c r="AM105" s="9">
        <v>3545</v>
      </c>
      <c r="AN105" s="9">
        <v>17238607182292</v>
      </c>
      <c r="AO105" s="39">
        <f t="shared" si="15"/>
        <v>2674292</v>
      </c>
      <c r="AP105" s="39">
        <f t="shared" si="14"/>
        <v>31537015076878</v>
      </c>
      <c r="AQ105" s="168">
        <v>349338</v>
      </c>
      <c r="AR105" s="168">
        <v>86571994574</v>
      </c>
      <c r="AS105" s="168">
        <v>72179</v>
      </c>
      <c r="AT105" s="168">
        <v>174505281279</v>
      </c>
      <c r="AU105" s="9">
        <v>19125</v>
      </c>
      <c r="AV105" s="168">
        <v>141190180698</v>
      </c>
      <c r="AW105" s="9">
        <v>15556</v>
      </c>
      <c r="AX105" s="168">
        <v>390163419341</v>
      </c>
      <c r="AY105" s="9">
        <v>1208</v>
      </c>
      <c r="AZ105" s="168">
        <v>251267517292</v>
      </c>
      <c r="BA105" s="196">
        <f t="shared" si="12"/>
        <v>457406</v>
      </c>
      <c r="BB105" s="186">
        <f t="shared" si="13"/>
        <v>1043698393184</v>
      </c>
      <c r="BC105" s="9"/>
      <c r="BD105" s="13"/>
      <c r="BE105" s="9"/>
      <c r="BF105" s="13"/>
      <c r="BG105" s="9"/>
      <c r="BH105" s="13"/>
      <c r="BI105" s="9"/>
      <c r="BJ105" s="13"/>
      <c r="BK105" s="9"/>
      <c r="BL105" s="13"/>
      <c r="BM105" s="13"/>
      <c r="BN105" s="13"/>
      <c r="BO105" s="13"/>
      <c r="BP105" s="13"/>
      <c r="BQ105" s="13"/>
      <c r="BR105" s="13"/>
      <c r="BS105" s="13"/>
      <c r="BT105" s="13"/>
      <c r="BU105" s="13"/>
      <c r="BV105" s="13"/>
      <c r="BW105" s="119"/>
      <c r="BX105" s="120"/>
    </row>
    <row r="106" spans="2:77" x14ac:dyDescent="0.3">
      <c r="B106" s="8" t="s">
        <v>282</v>
      </c>
      <c r="C106" s="9">
        <v>8</v>
      </c>
      <c r="D106" s="13">
        <v>663.48</v>
      </c>
      <c r="E106" s="9">
        <v>11</v>
      </c>
      <c r="F106" s="13">
        <v>27406.95</v>
      </c>
      <c r="G106" s="9">
        <v>8</v>
      </c>
      <c r="H106" s="13">
        <v>290065</v>
      </c>
      <c r="I106" s="9">
        <v>1</v>
      </c>
      <c r="J106" s="13">
        <v>195000</v>
      </c>
      <c r="K106" s="9"/>
      <c r="L106" s="13"/>
      <c r="M106" s="39">
        <f t="shared" si="8"/>
        <v>28</v>
      </c>
      <c r="N106" s="40">
        <f t="shared" si="9"/>
        <v>513135.43</v>
      </c>
      <c r="O106" s="9">
        <v>24553</v>
      </c>
      <c r="P106" s="13">
        <v>10433843.42</v>
      </c>
      <c r="Q106" s="9">
        <v>26146</v>
      </c>
      <c r="R106" s="13">
        <v>98352616.239999399</v>
      </c>
      <c r="S106" s="9">
        <v>12637</v>
      </c>
      <c r="T106" s="13">
        <v>443802285.29000002</v>
      </c>
      <c r="U106" s="9">
        <v>3964</v>
      </c>
      <c r="V106" s="13">
        <v>1266556832.6900001</v>
      </c>
      <c r="W106" s="9">
        <v>386</v>
      </c>
      <c r="X106" s="13">
        <v>762615484.66999996</v>
      </c>
      <c r="Y106" s="9">
        <v>18</v>
      </c>
      <c r="Z106" s="13">
        <v>134543857.65000001</v>
      </c>
      <c r="AA106" s="39">
        <f t="shared" si="10"/>
        <v>67704</v>
      </c>
      <c r="AB106" s="40">
        <f t="shared" si="11"/>
        <v>2716304919.9599996</v>
      </c>
      <c r="AC106" s="9">
        <v>1614234</v>
      </c>
      <c r="AD106" s="9">
        <v>489285623787</v>
      </c>
      <c r="AE106" s="9">
        <v>536852</v>
      </c>
      <c r="AF106" s="9">
        <v>1322774562284</v>
      </c>
      <c r="AG106" s="9">
        <v>112469</v>
      </c>
      <c r="AH106" s="9">
        <v>841511678532</v>
      </c>
      <c r="AI106" s="9">
        <v>124273</v>
      </c>
      <c r="AJ106" s="9">
        <v>3615145818733</v>
      </c>
      <c r="AK106" s="9">
        <v>21401</v>
      </c>
      <c r="AL106" s="9">
        <v>6354369316575</v>
      </c>
      <c r="AM106" s="9">
        <v>3221</v>
      </c>
      <c r="AN106" s="9">
        <v>14196203175332</v>
      </c>
      <c r="AO106" s="39">
        <f t="shared" si="15"/>
        <v>2412450</v>
      </c>
      <c r="AP106" s="39">
        <f t="shared" si="14"/>
        <v>26819290175243</v>
      </c>
      <c r="AQ106" s="168">
        <v>287663</v>
      </c>
      <c r="AR106" s="168">
        <v>69719516174</v>
      </c>
      <c r="AS106" s="168">
        <v>58038</v>
      </c>
      <c r="AT106" s="168">
        <v>140270041954</v>
      </c>
      <c r="AU106" s="9">
        <v>15039</v>
      </c>
      <c r="AV106" s="168">
        <v>111465086616</v>
      </c>
      <c r="AW106" s="9">
        <v>12278</v>
      </c>
      <c r="AX106" s="168">
        <v>306682120692</v>
      </c>
      <c r="AY106" s="9">
        <v>999</v>
      </c>
      <c r="AZ106" s="168">
        <v>209197387680</v>
      </c>
      <c r="BA106" s="196">
        <f t="shared" si="12"/>
        <v>374017</v>
      </c>
      <c r="BB106" s="186">
        <f t="shared" si="13"/>
        <v>837334153116</v>
      </c>
      <c r="BC106" s="9"/>
      <c r="BD106" s="13"/>
      <c r="BE106" s="9"/>
      <c r="BF106" s="13"/>
      <c r="BG106" s="9"/>
      <c r="BH106" s="13"/>
      <c r="BI106" s="9"/>
      <c r="BJ106" s="13"/>
      <c r="BK106" s="9"/>
      <c r="BL106" s="13"/>
      <c r="BM106" s="13"/>
      <c r="BN106" s="13"/>
      <c r="BO106" s="13"/>
      <c r="BP106" s="13"/>
      <c r="BQ106" s="13"/>
      <c r="BR106" s="13"/>
      <c r="BS106" s="13"/>
      <c r="BT106" s="13"/>
      <c r="BU106" s="13"/>
      <c r="BV106" s="13"/>
      <c r="BW106" s="119"/>
      <c r="BX106" s="120"/>
    </row>
    <row r="107" spans="2:77" x14ac:dyDescent="0.3">
      <c r="B107" s="8" t="s">
        <v>283</v>
      </c>
      <c r="C107" s="9">
        <v>13</v>
      </c>
      <c r="D107" s="13">
        <v>2007.11</v>
      </c>
      <c r="E107" s="9">
        <v>8</v>
      </c>
      <c r="F107" s="13">
        <v>42172.63</v>
      </c>
      <c r="G107" s="9">
        <v>11</v>
      </c>
      <c r="H107" s="13">
        <v>440230.22</v>
      </c>
      <c r="I107" s="9">
        <v>2</v>
      </c>
      <c r="J107" s="13">
        <v>230000</v>
      </c>
      <c r="K107" s="9"/>
      <c r="L107" s="13"/>
      <c r="M107" s="39">
        <f t="shared" si="8"/>
        <v>34</v>
      </c>
      <c r="N107" s="40">
        <f t="shared" si="9"/>
        <v>714409.96</v>
      </c>
      <c r="O107" s="9">
        <v>26637</v>
      </c>
      <c r="P107" s="13">
        <v>11357056.82</v>
      </c>
      <c r="Q107" s="9">
        <v>27753</v>
      </c>
      <c r="R107" s="13">
        <v>106068595.31</v>
      </c>
      <c r="S107" s="9">
        <v>14383</v>
      </c>
      <c r="T107" s="13">
        <v>508033252.57000297</v>
      </c>
      <c r="U107" s="9">
        <v>4534</v>
      </c>
      <c r="V107" s="13">
        <v>1453132981.0899999</v>
      </c>
      <c r="W107" s="9">
        <v>460</v>
      </c>
      <c r="X107" s="13">
        <v>904927018.71000004</v>
      </c>
      <c r="Y107" s="9">
        <v>21</v>
      </c>
      <c r="Z107" s="13">
        <v>195322486.86000001</v>
      </c>
      <c r="AA107" s="39">
        <f t="shared" si="10"/>
        <v>73788</v>
      </c>
      <c r="AB107" s="40">
        <f t="shared" si="11"/>
        <v>3178841391.360003</v>
      </c>
      <c r="AC107" s="9">
        <v>1785962</v>
      </c>
      <c r="AD107" s="9">
        <v>541057151186</v>
      </c>
      <c r="AE107" s="9">
        <v>579272</v>
      </c>
      <c r="AF107" s="9">
        <v>1425804035457</v>
      </c>
      <c r="AG107" s="9">
        <v>120046</v>
      </c>
      <c r="AH107" s="9">
        <v>898542804086</v>
      </c>
      <c r="AI107" s="9">
        <v>134771</v>
      </c>
      <c r="AJ107" s="9">
        <v>3911831737681</v>
      </c>
      <c r="AK107" s="9">
        <v>22901</v>
      </c>
      <c r="AL107" s="9">
        <v>6747653553914</v>
      </c>
      <c r="AM107" s="9">
        <v>3571</v>
      </c>
      <c r="AN107" s="9">
        <v>16629749502058</v>
      </c>
      <c r="AO107" s="39">
        <f t="shared" si="15"/>
        <v>2646523</v>
      </c>
      <c r="AP107" s="39">
        <f t="shared" si="14"/>
        <v>30154638784382</v>
      </c>
      <c r="AQ107" s="168">
        <v>353834</v>
      </c>
      <c r="AR107" s="168">
        <v>85842079641</v>
      </c>
      <c r="AS107" s="168">
        <v>67611</v>
      </c>
      <c r="AT107" s="168">
        <v>162699485404</v>
      </c>
      <c r="AU107" s="9">
        <v>17144</v>
      </c>
      <c r="AV107" s="168">
        <v>126387159336</v>
      </c>
      <c r="AW107" s="9">
        <v>13949</v>
      </c>
      <c r="AX107" s="168">
        <v>348506824701</v>
      </c>
      <c r="AY107" s="9">
        <v>1083</v>
      </c>
      <c r="AZ107" s="168">
        <v>225923175952</v>
      </c>
      <c r="BA107" s="196">
        <f t="shared" si="12"/>
        <v>453621</v>
      </c>
      <c r="BB107" s="186">
        <f t="shared" si="13"/>
        <v>949358725034</v>
      </c>
      <c r="BC107" s="9">
        <v>6255</v>
      </c>
      <c r="BD107" s="9">
        <v>1907509431</v>
      </c>
      <c r="BE107" s="9">
        <v>553</v>
      </c>
      <c r="BF107" s="9">
        <v>819527195</v>
      </c>
      <c r="BG107" s="9">
        <v>0</v>
      </c>
      <c r="BH107" s="13">
        <v>0</v>
      </c>
      <c r="BI107" s="9">
        <v>0</v>
      </c>
      <c r="BJ107" s="13">
        <v>0</v>
      </c>
      <c r="BK107" s="9">
        <v>0</v>
      </c>
      <c r="BL107" s="13">
        <v>0</v>
      </c>
      <c r="BM107" s="13"/>
      <c r="BN107" s="13"/>
      <c r="BO107" s="13"/>
      <c r="BP107" s="13"/>
      <c r="BQ107" s="13"/>
      <c r="BR107" s="13"/>
      <c r="BS107" s="13"/>
      <c r="BT107" s="13"/>
      <c r="BU107" s="13"/>
      <c r="BV107" s="13"/>
      <c r="BW107" s="119">
        <f t="shared" ref="BW107:BW137" si="16">+BK107+BI107+BG107+BE107+BC107</f>
        <v>6808</v>
      </c>
      <c r="BX107" s="119">
        <f t="shared" ref="BX107:BX137" si="17">+BL107+BJ107+BH107+BF107+BD107</f>
        <v>2727036626</v>
      </c>
    </row>
    <row r="108" spans="2:77" x14ac:dyDescent="0.3">
      <c r="B108" s="8" t="s">
        <v>284</v>
      </c>
      <c r="C108" s="9">
        <v>14</v>
      </c>
      <c r="D108" s="13">
        <v>3408.5</v>
      </c>
      <c r="E108" s="9">
        <v>11</v>
      </c>
      <c r="F108" s="13">
        <v>44530.54</v>
      </c>
      <c r="G108" s="9">
        <v>9</v>
      </c>
      <c r="H108" s="13">
        <v>361966.92</v>
      </c>
      <c r="I108" s="9">
        <v>3</v>
      </c>
      <c r="J108" s="13">
        <v>869673</v>
      </c>
      <c r="K108" s="9"/>
      <c r="L108" s="13"/>
      <c r="M108" s="39">
        <f t="shared" si="8"/>
        <v>37</v>
      </c>
      <c r="N108" s="40">
        <f t="shared" si="9"/>
        <v>1279578.96</v>
      </c>
      <c r="O108" s="9">
        <v>26005</v>
      </c>
      <c r="P108" s="13">
        <v>11099529.09</v>
      </c>
      <c r="Q108" s="9">
        <v>27712</v>
      </c>
      <c r="R108" s="13">
        <v>106318427.489999</v>
      </c>
      <c r="S108" s="9">
        <v>14303</v>
      </c>
      <c r="T108" s="13">
        <v>503422475</v>
      </c>
      <c r="U108" s="9">
        <v>4277</v>
      </c>
      <c r="V108" s="13">
        <v>1345013356.6700001</v>
      </c>
      <c r="W108" s="9">
        <v>417</v>
      </c>
      <c r="X108" s="13">
        <v>800147334.14999998</v>
      </c>
      <c r="Y108" s="9">
        <v>23</v>
      </c>
      <c r="Z108" s="13">
        <v>202220242.72</v>
      </c>
      <c r="AA108" s="39">
        <f t="shared" si="10"/>
        <v>72737</v>
      </c>
      <c r="AB108" s="40">
        <f t="shared" si="11"/>
        <v>2968221365.1199989</v>
      </c>
      <c r="AC108" s="9">
        <v>1231663</v>
      </c>
      <c r="AD108" s="9">
        <v>367405545675</v>
      </c>
      <c r="AE108" s="9">
        <v>386456</v>
      </c>
      <c r="AF108" s="9">
        <v>950717976131</v>
      </c>
      <c r="AG108" s="9">
        <v>120235</v>
      </c>
      <c r="AH108" s="9">
        <v>898387475250</v>
      </c>
      <c r="AI108" s="9">
        <v>133131</v>
      </c>
      <c r="AJ108" s="9">
        <v>3885563948909</v>
      </c>
      <c r="AK108" s="9">
        <v>22947</v>
      </c>
      <c r="AL108" s="9">
        <v>6786916282226</v>
      </c>
      <c r="AM108" s="9">
        <v>3385</v>
      </c>
      <c r="AN108" s="9">
        <v>15035151792758</v>
      </c>
      <c r="AO108" s="39">
        <f t="shared" si="15"/>
        <v>1897817</v>
      </c>
      <c r="AP108" s="39">
        <f t="shared" si="14"/>
        <v>27924143020949</v>
      </c>
      <c r="AQ108" s="168">
        <v>292967</v>
      </c>
      <c r="AR108" s="168">
        <v>69402807090</v>
      </c>
      <c r="AS108" s="168">
        <v>55507</v>
      </c>
      <c r="AT108" s="168">
        <v>133797535661</v>
      </c>
      <c r="AU108" s="9">
        <v>15824</v>
      </c>
      <c r="AV108" s="168">
        <v>116357056193</v>
      </c>
      <c r="AW108" s="9">
        <v>13097</v>
      </c>
      <c r="AX108" s="168">
        <v>326885721066</v>
      </c>
      <c r="AY108" s="9">
        <v>1055</v>
      </c>
      <c r="AZ108" s="168">
        <v>221128032832</v>
      </c>
      <c r="BA108" s="196">
        <f t="shared" si="12"/>
        <v>378450</v>
      </c>
      <c r="BB108" s="186">
        <f t="shared" si="13"/>
        <v>867571152842</v>
      </c>
      <c r="BC108" s="9">
        <v>588882</v>
      </c>
      <c r="BD108" s="9">
        <v>173796966363</v>
      </c>
      <c r="BE108" s="9">
        <v>90428</v>
      </c>
      <c r="BF108" s="9">
        <v>136548974086</v>
      </c>
      <c r="BG108" s="9">
        <v>45412</v>
      </c>
      <c r="BH108" s="13">
        <v>116495642451</v>
      </c>
      <c r="BI108" s="9">
        <v>24786</v>
      </c>
      <c r="BJ108" s="13">
        <v>88253063663</v>
      </c>
      <c r="BK108" s="9">
        <v>23055</v>
      </c>
      <c r="BL108" s="13">
        <v>108482365052</v>
      </c>
      <c r="BM108" s="13"/>
      <c r="BN108" s="13"/>
      <c r="BO108" s="13"/>
      <c r="BP108" s="13"/>
      <c r="BQ108" s="13"/>
      <c r="BR108" s="13"/>
      <c r="BS108" s="13"/>
      <c r="BT108" s="13"/>
      <c r="BU108" s="13"/>
      <c r="BV108" s="13"/>
      <c r="BW108" s="119">
        <f t="shared" si="16"/>
        <v>772563</v>
      </c>
      <c r="BX108" s="119">
        <f t="shared" si="17"/>
        <v>623577011615</v>
      </c>
      <c r="BY108" s="54"/>
    </row>
    <row r="109" spans="2:77" x14ac:dyDescent="0.3">
      <c r="B109" s="8" t="s">
        <v>287</v>
      </c>
      <c r="C109" s="9">
        <v>7</v>
      </c>
      <c r="D109" s="13">
        <v>1858.63</v>
      </c>
      <c r="E109" s="9">
        <v>9</v>
      </c>
      <c r="F109" s="13">
        <v>39303.49</v>
      </c>
      <c r="G109" s="9">
        <v>11</v>
      </c>
      <c r="H109" s="13">
        <v>485894.52</v>
      </c>
      <c r="I109" s="9">
        <v>2</v>
      </c>
      <c r="J109" s="13">
        <v>462714.33</v>
      </c>
      <c r="K109" s="9">
        <v>1</v>
      </c>
      <c r="L109" s="13">
        <v>1500000</v>
      </c>
      <c r="M109" s="39">
        <f t="shared" si="8"/>
        <v>30</v>
      </c>
      <c r="N109" s="40">
        <f t="shared" si="9"/>
        <v>2489770.9700000002</v>
      </c>
      <c r="O109" s="9">
        <v>27412</v>
      </c>
      <c r="P109" s="13">
        <v>11727202.02</v>
      </c>
      <c r="Q109" s="9">
        <v>28930</v>
      </c>
      <c r="R109" s="13">
        <v>111927326.11</v>
      </c>
      <c r="S109" s="9">
        <v>14684</v>
      </c>
      <c r="T109" s="13">
        <v>505838193.61000103</v>
      </c>
      <c r="U109" s="9">
        <v>3981</v>
      </c>
      <c r="V109" s="13">
        <v>1266473208.8299999</v>
      </c>
      <c r="W109" s="9">
        <v>359</v>
      </c>
      <c r="X109" s="13">
        <v>694663401.96000004</v>
      </c>
      <c r="Y109" s="9">
        <v>28</v>
      </c>
      <c r="Z109" s="13">
        <v>221129970.80000001</v>
      </c>
      <c r="AA109" s="39">
        <f t="shared" si="10"/>
        <v>75394</v>
      </c>
      <c r="AB109" s="40">
        <f t="shared" si="11"/>
        <v>2811759303.3300014</v>
      </c>
      <c r="AC109" s="9">
        <v>746668</v>
      </c>
      <c r="AD109" s="9">
        <v>214805404752</v>
      </c>
      <c r="AE109" s="9">
        <v>208669</v>
      </c>
      <c r="AF109" s="9">
        <v>514552827970</v>
      </c>
      <c r="AG109" s="9">
        <v>123326</v>
      </c>
      <c r="AH109" s="9">
        <v>922834105427</v>
      </c>
      <c r="AI109" s="9">
        <v>136439</v>
      </c>
      <c r="AJ109" s="9">
        <v>3978954326349</v>
      </c>
      <c r="AK109" s="9">
        <v>23734</v>
      </c>
      <c r="AL109" s="9">
        <v>7062136595361</v>
      </c>
      <c r="AM109" s="9">
        <v>3420</v>
      </c>
      <c r="AN109" s="9">
        <v>15283846029984</v>
      </c>
      <c r="AO109" s="39">
        <f t="shared" si="15"/>
        <v>1242256</v>
      </c>
      <c r="AP109" s="39">
        <f t="shared" si="14"/>
        <v>27977129289843</v>
      </c>
      <c r="AQ109" s="168">
        <v>215544</v>
      </c>
      <c r="AR109" s="168">
        <v>51931454619</v>
      </c>
      <c r="AS109" s="168">
        <v>50103</v>
      </c>
      <c r="AT109" s="168">
        <v>122765441324</v>
      </c>
      <c r="AU109" s="9">
        <v>18142</v>
      </c>
      <c r="AV109" s="168">
        <v>133812434338</v>
      </c>
      <c r="AW109" s="9">
        <v>16364</v>
      </c>
      <c r="AX109" s="168">
        <v>424579446848</v>
      </c>
      <c r="AY109" s="9">
        <v>1594</v>
      </c>
      <c r="AZ109" s="168">
        <v>330910927845</v>
      </c>
      <c r="BA109" s="196">
        <f t="shared" si="12"/>
        <v>301747</v>
      </c>
      <c r="BB109" s="186">
        <f t="shared" si="13"/>
        <v>1063999704974</v>
      </c>
      <c r="BC109" s="9">
        <v>1380297</v>
      </c>
      <c r="BD109" s="9">
        <v>391909072545</v>
      </c>
      <c r="BE109" s="9">
        <v>199909</v>
      </c>
      <c r="BF109" s="9">
        <v>302324723442</v>
      </c>
      <c r="BG109" s="9">
        <v>101383</v>
      </c>
      <c r="BH109" s="13">
        <v>260454533004</v>
      </c>
      <c r="BI109" s="9">
        <v>55915</v>
      </c>
      <c r="BJ109" s="13">
        <v>199400095144</v>
      </c>
      <c r="BK109" s="9">
        <v>53546</v>
      </c>
      <c r="BL109" s="13">
        <v>252589496800</v>
      </c>
      <c r="BM109" s="13"/>
      <c r="BN109" s="13"/>
      <c r="BO109" s="13"/>
      <c r="BP109" s="13"/>
      <c r="BQ109" s="13"/>
      <c r="BR109" s="13"/>
      <c r="BS109" s="13"/>
      <c r="BT109" s="13"/>
      <c r="BU109" s="13"/>
      <c r="BV109" s="13"/>
      <c r="BW109" s="119">
        <f t="shared" si="16"/>
        <v>1791050</v>
      </c>
      <c r="BX109" s="119">
        <f t="shared" si="17"/>
        <v>1406677920935</v>
      </c>
      <c r="BY109" s="54"/>
    </row>
    <row r="110" spans="2:77" x14ac:dyDescent="0.3">
      <c r="B110" s="8" t="s">
        <v>290</v>
      </c>
      <c r="C110" s="9">
        <v>7</v>
      </c>
      <c r="D110" s="13">
        <v>1418.38</v>
      </c>
      <c r="E110" s="9">
        <v>16</v>
      </c>
      <c r="F110" s="13">
        <v>81980.3</v>
      </c>
      <c r="G110" s="9">
        <v>13</v>
      </c>
      <c r="H110" s="13">
        <v>520539.1</v>
      </c>
      <c r="I110" s="9">
        <v>3</v>
      </c>
      <c r="J110" s="13">
        <v>1506547.42</v>
      </c>
      <c r="K110" s="9"/>
      <c r="L110" s="13"/>
      <c r="M110" s="39">
        <f t="shared" si="8"/>
        <v>39</v>
      </c>
      <c r="N110" s="40">
        <f t="shared" si="9"/>
        <v>2110485.1999999997</v>
      </c>
      <c r="O110" s="9">
        <v>29918</v>
      </c>
      <c r="P110" s="13">
        <v>12801905.4600001</v>
      </c>
      <c r="Q110" s="9">
        <v>32107</v>
      </c>
      <c r="R110" s="13">
        <v>123642866.59999999</v>
      </c>
      <c r="S110" s="9">
        <v>16324</v>
      </c>
      <c r="T110" s="13">
        <v>565796233.14999902</v>
      </c>
      <c r="U110" s="9">
        <v>4367</v>
      </c>
      <c r="V110" s="13">
        <v>1366717186.5699999</v>
      </c>
      <c r="W110" s="9">
        <v>480</v>
      </c>
      <c r="X110" s="13">
        <v>885836740.36000001</v>
      </c>
      <c r="Y110" s="9">
        <v>26</v>
      </c>
      <c r="Z110" s="13">
        <v>236314105.03</v>
      </c>
      <c r="AA110" s="39">
        <f t="shared" si="10"/>
        <v>83222</v>
      </c>
      <c r="AB110" s="40">
        <f t="shared" si="11"/>
        <v>3191109037.1699991</v>
      </c>
      <c r="AC110" s="9">
        <v>767245</v>
      </c>
      <c r="AD110" s="9">
        <v>217429179419</v>
      </c>
      <c r="AE110" s="9">
        <v>205688</v>
      </c>
      <c r="AF110" s="9">
        <v>507117885867</v>
      </c>
      <c r="AG110" s="9">
        <v>134228</v>
      </c>
      <c r="AH110" s="9">
        <v>1002160216948</v>
      </c>
      <c r="AI110" s="9">
        <v>148710</v>
      </c>
      <c r="AJ110" s="9">
        <v>4319398356223</v>
      </c>
      <c r="AK110" s="9">
        <v>25310</v>
      </c>
      <c r="AL110" s="9">
        <v>7540336950770</v>
      </c>
      <c r="AM110" s="9">
        <v>3849</v>
      </c>
      <c r="AN110" s="9">
        <v>17193771349001</v>
      </c>
      <c r="AO110" s="39">
        <f t="shared" si="15"/>
        <v>1285030</v>
      </c>
      <c r="AP110" s="39">
        <f t="shared" si="14"/>
        <v>30780213938228</v>
      </c>
      <c r="AQ110" s="168">
        <v>220228</v>
      </c>
      <c r="AR110" s="168">
        <v>52106353127</v>
      </c>
      <c r="AS110" s="168">
        <v>51360</v>
      </c>
      <c r="AT110" s="168">
        <v>126250111716</v>
      </c>
      <c r="AU110" s="9">
        <v>21381</v>
      </c>
      <c r="AV110" s="168">
        <v>157232176471</v>
      </c>
      <c r="AW110" s="9">
        <v>18293</v>
      </c>
      <c r="AX110" s="168">
        <v>471483839958</v>
      </c>
      <c r="AY110" s="9">
        <v>1563</v>
      </c>
      <c r="AZ110" s="168">
        <v>330698946305</v>
      </c>
      <c r="BA110" s="196">
        <f t="shared" si="12"/>
        <v>312825</v>
      </c>
      <c r="BB110" s="186">
        <f t="shared" si="13"/>
        <v>1137771427577</v>
      </c>
      <c r="BC110" s="9">
        <v>1644314</v>
      </c>
      <c r="BD110" s="9">
        <v>462190876499</v>
      </c>
      <c r="BE110" s="9">
        <v>231967</v>
      </c>
      <c r="BF110" s="9">
        <v>350984316153</v>
      </c>
      <c r="BG110" s="9">
        <v>115863</v>
      </c>
      <c r="BH110" s="13">
        <v>297961314459</v>
      </c>
      <c r="BI110" s="9">
        <v>63747</v>
      </c>
      <c r="BJ110" s="13">
        <v>227309177820</v>
      </c>
      <c r="BK110" s="9">
        <v>61573</v>
      </c>
      <c r="BL110" s="13">
        <v>290581378641</v>
      </c>
      <c r="BM110" s="13"/>
      <c r="BN110" s="13"/>
      <c r="BO110" s="13"/>
      <c r="BP110" s="13"/>
      <c r="BQ110" s="13"/>
      <c r="BR110" s="13"/>
      <c r="BS110" s="13"/>
      <c r="BT110" s="13"/>
      <c r="BU110" s="13"/>
      <c r="BV110" s="13"/>
      <c r="BW110" s="119">
        <f t="shared" si="16"/>
        <v>2117464</v>
      </c>
      <c r="BX110" s="119">
        <f t="shared" si="17"/>
        <v>1629027063572</v>
      </c>
      <c r="BY110" s="54"/>
    </row>
    <row r="111" spans="2:77" x14ac:dyDescent="0.3">
      <c r="B111" s="8" t="s">
        <v>291</v>
      </c>
      <c r="C111" s="9">
        <v>7</v>
      </c>
      <c r="D111" s="13">
        <v>558.24</v>
      </c>
      <c r="E111" s="9">
        <v>12</v>
      </c>
      <c r="F111" s="13">
        <v>47920.47</v>
      </c>
      <c r="G111" s="9">
        <v>11</v>
      </c>
      <c r="H111" s="13">
        <v>382883.52</v>
      </c>
      <c r="I111" s="9">
        <v>3</v>
      </c>
      <c r="J111" s="13">
        <v>1101736</v>
      </c>
      <c r="K111" s="9">
        <v>1</v>
      </c>
      <c r="L111" s="13">
        <v>2350000</v>
      </c>
      <c r="M111" s="39">
        <f t="shared" si="8"/>
        <v>34</v>
      </c>
      <c r="N111" s="40">
        <f t="shared" si="9"/>
        <v>3883098.2300000004</v>
      </c>
      <c r="O111" s="9">
        <v>30589</v>
      </c>
      <c r="P111" s="13">
        <v>12985544.900000099</v>
      </c>
      <c r="Q111" s="9">
        <v>32278</v>
      </c>
      <c r="R111" s="13">
        <v>124060613.19</v>
      </c>
      <c r="S111" s="9">
        <v>16038</v>
      </c>
      <c r="T111" s="13">
        <v>554697897.74999797</v>
      </c>
      <c r="U111" s="9">
        <v>4478</v>
      </c>
      <c r="V111" s="13">
        <v>1386746165.52</v>
      </c>
      <c r="W111" s="9">
        <v>442</v>
      </c>
      <c r="X111" s="13">
        <v>852727933.65999997</v>
      </c>
      <c r="Y111" s="9">
        <v>21</v>
      </c>
      <c r="Z111" s="13">
        <v>165129223.06999999</v>
      </c>
      <c r="AA111" s="39">
        <f t="shared" si="10"/>
        <v>83846</v>
      </c>
      <c r="AB111" s="40">
        <f t="shared" si="11"/>
        <v>3096347378.0899982</v>
      </c>
      <c r="AC111" s="9">
        <v>368513</v>
      </c>
      <c r="AD111" s="9">
        <v>108025753162</v>
      </c>
      <c r="AE111" s="9">
        <v>102898</v>
      </c>
      <c r="AF111" s="9">
        <v>250787681241</v>
      </c>
      <c r="AG111" s="9">
        <v>138583</v>
      </c>
      <c r="AH111" s="9">
        <v>1038285434563</v>
      </c>
      <c r="AI111" s="9">
        <v>149738</v>
      </c>
      <c r="AJ111" s="9">
        <v>4348464665878</v>
      </c>
      <c r="AK111" s="9">
        <v>25501</v>
      </c>
      <c r="AL111" s="9">
        <v>7623109274276</v>
      </c>
      <c r="AM111" s="9">
        <v>3727</v>
      </c>
      <c r="AN111" s="9">
        <v>16623622779420</v>
      </c>
      <c r="AO111" s="39">
        <f t="shared" si="15"/>
        <v>788960</v>
      </c>
      <c r="AP111" s="39">
        <f t="shared" si="14"/>
        <v>29992295588540</v>
      </c>
      <c r="AQ111" s="168">
        <v>112346</v>
      </c>
      <c r="AR111" s="168">
        <v>28913298393</v>
      </c>
      <c r="AS111" s="168">
        <v>37221</v>
      </c>
      <c r="AT111" s="168">
        <v>92296164434</v>
      </c>
      <c r="AU111" s="9">
        <v>20255</v>
      </c>
      <c r="AV111" s="168">
        <v>149313155823</v>
      </c>
      <c r="AW111" s="9">
        <v>17556</v>
      </c>
      <c r="AX111" s="168">
        <v>447117795956</v>
      </c>
      <c r="AY111" s="9">
        <v>1456</v>
      </c>
      <c r="AZ111" s="168">
        <v>302561251835</v>
      </c>
      <c r="BA111" s="196">
        <f t="shared" si="12"/>
        <v>188834</v>
      </c>
      <c r="BB111" s="186">
        <f t="shared" si="13"/>
        <v>1020201666441</v>
      </c>
      <c r="BC111" s="9">
        <v>2273832</v>
      </c>
      <c r="BD111" s="9">
        <v>621641435998</v>
      </c>
      <c r="BE111" s="9">
        <v>298150</v>
      </c>
      <c r="BF111" s="9">
        <v>450947718905</v>
      </c>
      <c r="BG111" s="9">
        <v>147984</v>
      </c>
      <c r="BH111" s="13">
        <v>380843735750</v>
      </c>
      <c r="BI111" s="9">
        <v>79061</v>
      </c>
      <c r="BJ111" s="13">
        <v>282091427295</v>
      </c>
      <c r="BK111" s="9">
        <v>77094</v>
      </c>
      <c r="BL111" s="13">
        <v>364298683147</v>
      </c>
      <c r="BM111" s="13"/>
      <c r="BN111" s="13"/>
      <c r="BO111" s="13"/>
      <c r="BP111" s="13"/>
      <c r="BQ111" s="13"/>
      <c r="BR111" s="13"/>
      <c r="BS111" s="13"/>
      <c r="BT111" s="13"/>
      <c r="BU111" s="13"/>
      <c r="BV111" s="13"/>
      <c r="BW111" s="119">
        <f t="shared" si="16"/>
        <v>2876121</v>
      </c>
      <c r="BX111" s="119">
        <f t="shared" si="17"/>
        <v>2099823001095</v>
      </c>
      <c r="BY111" s="54"/>
    </row>
    <row r="112" spans="2:77" x14ac:dyDescent="0.3">
      <c r="B112" s="8" t="s">
        <v>292</v>
      </c>
      <c r="C112" s="9">
        <v>8</v>
      </c>
      <c r="D112" s="13">
        <v>2138.67</v>
      </c>
      <c r="E112" s="9">
        <v>10</v>
      </c>
      <c r="F112" s="13">
        <v>25043.15</v>
      </c>
      <c r="G112" s="9">
        <v>16</v>
      </c>
      <c r="H112" s="13">
        <v>736748.01</v>
      </c>
      <c r="I112" s="9">
        <v>5</v>
      </c>
      <c r="J112" s="13">
        <v>1576995.8</v>
      </c>
      <c r="K112" s="9"/>
      <c r="L112" s="13"/>
      <c r="M112" s="39">
        <f t="shared" si="8"/>
        <v>39</v>
      </c>
      <c r="N112" s="40">
        <f t="shared" si="9"/>
        <v>2340925.63</v>
      </c>
      <c r="O112" s="9">
        <v>29312</v>
      </c>
      <c r="P112" s="13">
        <v>12402509.449999999</v>
      </c>
      <c r="Q112" s="9">
        <v>29357</v>
      </c>
      <c r="R112" s="13">
        <v>112365964.44</v>
      </c>
      <c r="S112" s="9">
        <v>14039</v>
      </c>
      <c r="T112" s="13">
        <v>478716035.70999902</v>
      </c>
      <c r="U112" s="9">
        <v>3653</v>
      </c>
      <c r="V112" s="13">
        <v>1115283138.3099999</v>
      </c>
      <c r="W112" s="9">
        <v>349</v>
      </c>
      <c r="X112" s="13">
        <v>667653552.42999995</v>
      </c>
      <c r="Y112" s="9">
        <v>10</v>
      </c>
      <c r="Z112" s="13">
        <v>76569376.409999996</v>
      </c>
      <c r="AA112" s="39">
        <f t="shared" si="10"/>
        <v>76720</v>
      </c>
      <c r="AB112" s="40">
        <f t="shared" si="11"/>
        <v>2462990576.7499986</v>
      </c>
      <c r="AC112" s="9">
        <v>148726</v>
      </c>
      <c r="AD112" s="9">
        <v>45237436533</v>
      </c>
      <c r="AE112" s="9">
        <v>47737</v>
      </c>
      <c r="AF112" s="9">
        <v>119072667679</v>
      </c>
      <c r="AG112" s="9">
        <v>126409</v>
      </c>
      <c r="AH112" s="9">
        <v>944833984237</v>
      </c>
      <c r="AI112" s="9">
        <v>139643</v>
      </c>
      <c r="AJ112" s="9">
        <v>4041674795771</v>
      </c>
      <c r="AK112" s="9">
        <v>23118</v>
      </c>
      <c r="AL112" s="9">
        <v>6860444719516</v>
      </c>
      <c r="AM112" s="9">
        <v>3467</v>
      </c>
      <c r="AN112" s="9">
        <v>15234135416163</v>
      </c>
      <c r="AO112" s="39">
        <f t="shared" si="15"/>
        <v>489100</v>
      </c>
      <c r="AP112" s="39">
        <f t="shared" si="14"/>
        <v>27245399019899</v>
      </c>
      <c r="AQ112" s="168">
        <v>22919</v>
      </c>
      <c r="AR112" s="168">
        <v>8684474690</v>
      </c>
      <c r="AS112" s="168">
        <v>24754</v>
      </c>
      <c r="AT112" s="168">
        <v>63731556392</v>
      </c>
      <c r="AU112" s="9">
        <v>21288</v>
      </c>
      <c r="AV112" s="168">
        <v>156397517421</v>
      </c>
      <c r="AW112" s="9">
        <v>17233</v>
      </c>
      <c r="AX112" s="168">
        <v>431080997090</v>
      </c>
      <c r="AY112" s="9">
        <v>1424</v>
      </c>
      <c r="AZ112" s="168">
        <v>297620727085</v>
      </c>
      <c r="BA112" s="196">
        <f t="shared" si="12"/>
        <v>87618</v>
      </c>
      <c r="BB112" s="186">
        <f t="shared" si="13"/>
        <v>957515272678</v>
      </c>
      <c r="BC112" s="9">
        <v>2754046</v>
      </c>
      <c r="BD112" s="9">
        <v>726521535221</v>
      </c>
      <c r="BE112" s="9">
        <v>331952</v>
      </c>
      <c r="BF112" s="9">
        <v>502099237404</v>
      </c>
      <c r="BG112" s="9">
        <v>161172</v>
      </c>
      <c r="BH112" s="13">
        <v>415345089614</v>
      </c>
      <c r="BI112" s="9">
        <v>84874</v>
      </c>
      <c r="BJ112" s="13">
        <v>303173787883</v>
      </c>
      <c r="BK112" s="9">
        <v>84325</v>
      </c>
      <c r="BL112" s="13">
        <v>399053004790</v>
      </c>
      <c r="BM112" s="13"/>
      <c r="BN112" s="13"/>
      <c r="BO112" s="13"/>
      <c r="BP112" s="13"/>
      <c r="BQ112" s="13"/>
      <c r="BR112" s="13"/>
      <c r="BS112" s="13"/>
      <c r="BT112" s="13"/>
      <c r="BU112" s="13"/>
      <c r="BV112" s="13"/>
      <c r="BW112" s="119">
        <f t="shared" si="16"/>
        <v>3416369</v>
      </c>
      <c r="BX112" s="119">
        <f t="shared" si="17"/>
        <v>2346192654912</v>
      </c>
      <c r="BY112" s="54"/>
    </row>
    <row r="113" spans="2:77" x14ac:dyDescent="0.3">
      <c r="B113" s="8" t="s">
        <v>293</v>
      </c>
      <c r="C113" s="9">
        <v>8</v>
      </c>
      <c r="D113" s="13">
        <v>595.19000000000005</v>
      </c>
      <c r="E113" s="9">
        <v>13</v>
      </c>
      <c r="F113" s="13">
        <v>43994.83</v>
      </c>
      <c r="G113" s="9">
        <v>9</v>
      </c>
      <c r="H113" s="13">
        <v>423888.09</v>
      </c>
      <c r="I113" s="9">
        <v>4</v>
      </c>
      <c r="J113" s="13">
        <v>1516853.43</v>
      </c>
      <c r="K113" s="9"/>
      <c r="L113" s="13"/>
      <c r="M113" s="39">
        <f t="shared" si="8"/>
        <v>34</v>
      </c>
      <c r="N113" s="40">
        <f t="shared" si="9"/>
        <v>1985331.54</v>
      </c>
      <c r="O113" s="9">
        <v>30959</v>
      </c>
      <c r="P113" s="13">
        <v>13006368.24</v>
      </c>
      <c r="Q113" s="9">
        <v>31230</v>
      </c>
      <c r="R113" s="13">
        <v>117382722.34</v>
      </c>
      <c r="S113" s="9">
        <v>14401</v>
      </c>
      <c r="T113" s="13">
        <v>488218718.68000001</v>
      </c>
      <c r="U113" s="9">
        <v>3863</v>
      </c>
      <c r="V113" s="13">
        <v>1189709035.3699999</v>
      </c>
      <c r="W113" s="9">
        <v>353</v>
      </c>
      <c r="X113" s="13">
        <v>656540780.60000002</v>
      </c>
      <c r="Y113" s="9">
        <v>38</v>
      </c>
      <c r="Z113" s="13">
        <v>421277015.94</v>
      </c>
      <c r="AA113" s="39">
        <f t="shared" si="10"/>
        <v>80844</v>
      </c>
      <c r="AB113" s="40">
        <f t="shared" si="11"/>
        <v>2886134641.1699996</v>
      </c>
      <c r="AC113" s="9">
        <v>152874</v>
      </c>
      <c r="AD113" s="9">
        <v>48206975376</v>
      </c>
      <c r="AE113" s="9">
        <v>52004</v>
      </c>
      <c r="AF113" s="9">
        <v>129316160398</v>
      </c>
      <c r="AG113" s="9">
        <v>143647</v>
      </c>
      <c r="AH113" s="9">
        <v>1086650803223</v>
      </c>
      <c r="AI113" s="9">
        <v>143743</v>
      </c>
      <c r="AJ113" s="9">
        <v>4247979723199</v>
      </c>
      <c r="AK113" s="9">
        <v>25112</v>
      </c>
      <c r="AL113" s="9">
        <v>7551583576062</v>
      </c>
      <c r="AM113" s="9">
        <v>3733</v>
      </c>
      <c r="AN113" s="9">
        <v>16794113952406</v>
      </c>
      <c r="AO113" s="39">
        <f t="shared" si="15"/>
        <v>521113</v>
      </c>
      <c r="AP113" s="39">
        <f t="shared" si="14"/>
        <v>29857851190664</v>
      </c>
      <c r="AQ113" s="168">
        <v>31284</v>
      </c>
      <c r="AR113" s="168">
        <v>10846631324</v>
      </c>
      <c r="AS113" s="168">
        <v>25515</v>
      </c>
      <c r="AT113" s="168">
        <v>66117817703</v>
      </c>
      <c r="AU113" s="9">
        <v>23171</v>
      </c>
      <c r="AV113" s="168">
        <v>172654185445</v>
      </c>
      <c r="AW113" s="9">
        <v>17286</v>
      </c>
      <c r="AX113" s="168">
        <v>443852219495</v>
      </c>
      <c r="AY113" s="9">
        <v>1408</v>
      </c>
      <c r="AZ113" s="168">
        <v>300195317490</v>
      </c>
      <c r="BA113" s="196">
        <f t="shared" si="12"/>
        <v>98664</v>
      </c>
      <c r="BB113" s="186">
        <f t="shared" si="13"/>
        <v>993666171457</v>
      </c>
      <c r="BC113" s="9">
        <v>3024525</v>
      </c>
      <c r="BD113" s="9">
        <v>797315334270</v>
      </c>
      <c r="BE113" s="9">
        <v>361194</v>
      </c>
      <c r="BF113" s="9">
        <v>546497955767</v>
      </c>
      <c r="BG113" s="9">
        <v>176557</v>
      </c>
      <c r="BH113" s="13">
        <v>455114540452</v>
      </c>
      <c r="BI113" s="9">
        <v>92130</v>
      </c>
      <c r="BJ113" s="13">
        <v>329259624275</v>
      </c>
      <c r="BK113" s="9">
        <v>91833</v>
      </c>
      <c r="BL113" s="13">
        <v>434865638903</v>
      </c>
      <c r="BM113" s="13"/>
      <c r="BN113" s="13"/>
      <c r="BO113" s="13"/>
      <c r="BP113" s="13"/>
      <c r="BQ113" s="13"/>
      <c r="BR113" s="13"/>
      <c r="BS113" s="13"/>
      <c r="BT113" s="13"/>
      <c r="BU113" s="13"/>
      <c r="BV113" s="13"/>
      <c r="BW113" s="119">
        <f t="shared" si="16"/>
        <v>3746239</v>
      </c>
      <c r="BX113" s="119">
        <f t="shared" si="17"/>
        <v>2563053093667</v>
      </c>
      <c r="BY113" s="54"/>
    </row>
    <row r="114" spans="2:77" x14ac:dyDescent="0.3">
      <c r="B114" s="8" t="s">
        <v>294</v>
      </c>
      <c r="C114" s="9">
        <v>10</v>
      </c>
      <c r="D114" s="13">
        <v>3130.43</v>
      </c>
      <c r="E114" s="9">
        <v>10</v>
      </c>
      <c r="F114" s="13">
        <v>37734.75</v>
      </c>
      <c r="G114" s="9">
        <v>11</v>
      </c>
      <c r="H114" s="13">
        <v>308162.68</v>
      </c>
      <c r="I114" s="9">
        <v>5</v>
      </c>
      <c r="J114" s="13">
        <v>1249343.46</v>
      </c>
      <c r="K114" s="9"/>
      <c r="L114" s="13"/>
      <c r="M114" s="39">
        <f t="shared" si="8"/>
        <v>36</v>
      </c>
      <c r="N114" s="40">
        <f t="shared" si="9"/>
        <v>1598371.3199999998</v>
      </c>
      <c r="O114" s="9">
        <v>30535</v>
      </c>
      <c r="P114" s="13">
        <v>13065586.2100001</v>
      </c>
      <c r="Q114" s="9">
        <v>30965</v>
      </c>
      <c r="R114" s="13">
        <v>116961718.22</v>
      </c>
      <c r="S114" s="9">
        <v>13503</v>
      </c>
      <c r="T114" s="13">
        <v>461527615.87000102</v>
      </c>
      <c r="U114" s="9">
        <v>3552</v>
      </c>
      <c r="V114" s="13">
        <v>1101135827.8800001</v>
      </c>
      <c r="W114" s="9">
        <v>368</v>
      </c>
      <c r="X114" s="13">
        <v>698901023.25999999</v>
      </c>
      <c r="Y114" s="9">
        <v>23</v>
      </c>
      <c r="Z114" s="13">
        <v>250244272.50999999</v>
      </c>
      <c r="AA114" s="39">
        <f t="shared" si="10"/>
        <v>78946</v>
      </c>
      <c r="AB114" s="40">
        <f t="shared" si="11"/>
        <v>2641836043.9500008</v>
      </c>
      <c r="AC114" s="9">
        <v>153725</v>
      </c>
      <c r="AD114" s="9">
        <v>51357852047</v>
      </c>
      <c r="AE114" s="9">
        <v>61733</v>
      </c>
      <c r="AF114" s="9">
        <v>158050040534</v>
      </c>
      <c r="AG114" s="9">
        <v>169007</v>
      </c>
      <c r="AH114" s="9">
        <v>1282009931908</v>
      </c>
      <c r="AI114" s="9">
        <v>157681</v>
      </c>
      <c r="AJ114" s="9">
        <v>4637332696088</v>
      </c>
      <c r="AK114" s="9">
        <v>26485</v>
      </c>
      <c r="AL114" s="9">
        <v>8001734706904</v>
      </c>
      <c r="AM114" s="9">
        <v>4225</v>
      </c>
      <c r="AN114" s="9">
        <v>23315349183836</v>
      </c>
      <c r="AO114" s="39">
        <f t="shared" si="15"/>
        <v>572856</v>
      </c>
      <c r="AP114" s="39">
        <f t="shared" si="14"/>
        <v>37445834411317</v>
      </c>
      <c r="AQ114" s="168">
        <v>43631</v>
      </c>
      <c r="AR114" s="168">
        <v>14379445199</v>
      </c>
      <c r="AS114" s="168">
        <v>30488</v>
      </c>
      <c r="AT114" s="168">
        <v>77108676292</v>
      </c>
      <c r="AU114" s="9">
        <v>29189</v>
      </c>
      <c r="AV114" s="168">
        <v>217861606242</v>
      </c>
      <c r="AW114" s="9">
        <v>21816</v>
      </c>
      <c r="AX114" s="168">
        <v>543848941377</v>
      </c>
      <c r="AY114" s="9">
        <v>1525</v>
      </c>
      <c r="AZ114" s="168">
        <v>318897281830</v>
      </c>
      <c r="BA114" s="196">
        <f t="shared" si="12"/>
        <v>126649</v>
      </c>
      <c r="BB114" s="186">
        <f t="shared" si="13"/>
        <v>1172095950940</v>
      </c>
      <c r="BC114" s="9">
        <v>3592719</v>
      </c>
      <c r="BD114" s="9">
        <v>974318863230</v>
      </c>
      <c r="BE114" s="9">
        <v>443140</v>
      </c>
      <c r="BF114" s="9">
        <v>671964729381</v>
      </c>
      <c r="BG114" s="9">
        <v>219978</v>
      </c>
      <c r="BH114" s="13">
        <v>566898630403</v>
      </c>
      <c r="BI114" s="9">
        <v>113587</v>
      </c>
      <c r="BJ114" s="13">
        <v>406370991508</v>
      </c>
      <c r="BK114" s="9">
        <v>116034</v>
      </c>
      <c r="BL114" s="13">
        <v>550290083298</v>
      </c>
      <c r="BM114" s="13"/>
      <c r="BN114" s="13"/>
      <c r="BO114" s="13"/>
      <c r="BP114" s="13"/>
      <c r="BQ114" s="13"/>
      <c r="BR114" s="13"/>
      <c r="BS114" s="13"/>
      <c r="BT114" s="13"/>
      <c r="BU114" s="13"/>
      <c r="BV114" s="13"/>
      <c r="BW114" s="119">
        <f t="shared" si="16"/>
        <v>4485458</v>
      </c>
      <c r="BX114" s="119">
        <f t="shared" si="17"/>
        <v>3169843297820</v>
      </c>
      <c r="BY114" s="54"/>
    </row>
    <row r="115" spans="2:77" x14ac:dyDescent="0.3">
      <c r="B115" s="8" t="s">
        <v>301</v>
      </c>
      <c r="C115" s="9">
        <v>23</v>
      </c>
      <c r="D115" s="13">
        <v>6420.91</v>
      </c>
      <c r="E115" s="9">
        <v>12</v>
      </c>
      <c r="F115" s="13">
        <v>46509.85</v>
      </c>
      <c r="G115" s="9">
        <v>10</v>
      </c>
      <c r="H115" s="13">
        <v>351595.81</v>
      </c>
      <c r="I115" s="9">
        <v>2</v>
      </c>
      <c r="J115" s="13">
        <v>680000</v>
      </c>
      <c r="K115" s="9">
        <v>3</v>
      </c>
      <c r="L115" s="13">
        <v>3957526.82</v>
      </c>
      <c r="M115" s="39">
        <f t="shared" si="8"/>
        <v>50</v>
      </c>
      <c r="N115" s="40">
        <f t="shared" si="9"/>
        <v>5042053.3899999997</v>
      </c>
      <c r="O115" s="9">
        <v>29502</v>
      </c>
      <c r="P115" s="13">
        <v>12315664.57</v>
      </c>
      <c r="Q115" s="9">
        <v>27424</v>
      </c>
      <c r="R115" s="13">
        <v>102342665.84</v>
      </c>
      <c r="S115" s="9">
        <v>11469</v>
      </c>
      <c r="T115" s="13">
        <v>384563213.94999999</v>
      </c>
      <c r="U115" s="9">
        <v>3102</v>
      </c>
      <c r="V115" s="13">
        <v>950315795.49000204</v>
      </c>
      <c r="W115" s="9">
        <v>325</v>
      </c>
      <c r="X115" s="13">
        <v>602038818.36000001</v>
      </c>
      <c r="Y115" s="9">
        <v>21</v>
      </c>
      <c r="Z115" s="13">
        <v>165217479.02000001</v>
      </c>
      <c r="AA115" s="39">
        <f t="shared" si="10"/>
        <v>71843</v>
      </c>
      <c r="AB115" s="40">
        <f t="shared" si="11"/>
        <v>2216793637.2300024</v>
      </c>
      <c r="AC115" s="9">
        <v>155963</v>
      </c>
      <c r="AD115" s="9">
        <v>51330478544</v>
      </c>
      <c r="AE115" s="9">
        <v>52171</v>
      </c>
      <c r="AF115" s="9">
        <v>131954795461</v>
      </c>
      <c r="AG115" s="9">
        <v>141860</v>
      </c>
      <c r="AH115" s="9">
        <v>1081459408164</v>
      </c>
      <c r="AI115" s="9">
        <v>134769</v>
      </c>
      <c r="AJ115" s="9">
        <v>3992475062418</v>
      </c>
      <c r="AK115" s="9">
        <v>23128</v>
      </c>
      <c r="AL115" s="9">
        <v>6863556412765</v>
      </c>
      <c r="AM115" s="9">
        <v>3832</v>
      </c>
      <c r="AN115" s="9">
        <v>18420298873149</v>
      </c>
      <c r="AO115" s="39">
        <f t="shared" si="15"/>
        <v>511723</v>
      </c>
      <c r="AP115" s="39">
        <f t="shared" si="14"/>
        <v>30541075030501</v>
      </c>
      <c r="AQ115" s="168">
        <v>38676</v>
      </c>
      <c r="AR115" s="168">
        <v>11780355806</v>
      </c>
      <c r="AS115" s="168">
        <v>24473</v>
      </c>
      <c r="AT115" s="168">
        <v>62192895938</v>
      </c>
      <c r="AU115" s="9">
        <v>24305</v>
      </c>
      <c r="AV115" s="168">
        <v>181768516729</v>
      </c>
      <c r="AW115" s="9">
        <v>17214</v>
      </c>
      <c r="AX115" s="168">
        <v>443441435036</v>
      </c>
      <c r="AY115" s="9">
        <v>1416</v>
      </c>
      <c r="AZ115" s="168">
        <v>298464553931</v>
      </c>
      <c r="BA115" s="196">
        <f t="shared" si="12"/>
        <v>106084</v>
      </c>
      <c r="BB115" s="186">
        <f t="shared" si="13"/>
        <v>997647757440</v>
      </c>
      <c r="BC115" s="9">
        <v>2939612</v>
      </c>
      <c r="BD115" s="9">
        <v>775854573228</v>
      </c>
      <c r="BE115" s="9">
        <v>352323</v>
      </c>
      <c r="BF115" s="9">
        <v>533911703905</v>
      </c>
      <c r="BG115" s="9">
        <v>173545</v>
      </c>
      <c r="BH115" s="13">
        <v>448084251963</v>
      </c>
      <c r="BI115" s="9">
        <v>90221</v>
      </c>
      <c r="BJ115" s="13">
        <v>322479955955</v>
      </c>
      <c r="BK115" s="9">
        <v>91875</v>
      </c>
      <c r="BL115" s="13">
        <v>435840759628</v>
      </c>
      <c r="BM115" s="13"/>
      <c r="BN115" s="13"/>
      <c r="BO115" s="13"/>
      <c r="BP115" s="13"/>
      <c r="BQ115" s="13"/>
      <c r="BR115" s="13"/>
      <c r="BS115" s="13"/>
      <c r="BT115" s="13"/>
      <c r="BU115" s="13"/>
      <c r="BV115" s="13"/>
      <c r="BW115" s="119">
        <f t="shared" si="16"/>
        <v>3647576</v>
      </c>
      <c r="BX115" s="119">
        <f t="shared" si="17"/>
        <v>2516171244679</v>
      </c>
      <c r="BY115" s="54"/>
    </row>
    <row r="116" spans="2:77" x14ac:dyDescent="0.3">
      <c r="B116" s="8" t="s">
        <v>306</v>
      </c>
      <c r="C116" s="9">
        <v>6</v>
      </c>
      <c r="D116" s="13">
        <v>815.78</v>
      </c>
      <c r="E116" s="9">
        <v>10</v>
      </c>
      <c r="F116" s="13">
        <v>19260.169999999998</v>
      </c>
      <c r="G116" s="9">
        <v>16</v>
      </c>
      <c r="H116" s="13">
        <v>781854.95</v>
      </c>
      <c r="I116" s="9">
        <v>2</v>
      </c>
      <c r="J116" s="13">
        <v>260000</v>
      </c>
      <c r="K116" s="9"/>
      <c r="L116" s="13"/>
      <c r="M116" s="39">
        <f t="shared" si="8"/>
        <v>34</v>
      </c>
      <c r="N116" s="40">
        <f t="shared" si="9"/>
        <v>1061930.8999999999</v>
      </c>
      <c r="O116" s="9">
        <v>28615</v>
      </c>
      <c r="P116" s="13">
        <v>11986334.470000001</v>
      </c>
      <c r="Q116" s="9">
        <v>28129</v>
      </c>
      <c r="R116" s="13">
        <v>105617924.95</v>
      </c>
      <c r="S116" s="9">
        <v>13328</v>
      </c>
      <c r="T116" s="13">
        <v>461630360.72000003</v>
      </c>
      <c r="U116" s="9">
        <v>4067</v>
      </c>
      <c r="V116" s="13">
        <v>1264876464.1099999</v>
      </c>
      <c r="W116" s="9">
        <v>399</v>
      </c>
      <c r="X116" s="13">
        <v>744733200.72000003</v>
      </c>
      <c r="Y116" s="9">
        <v>19</v>
      </c>
      <c r="Z116" s="13">
        <v>162903419.47999999</v>
      </c>
      <c r="AA116" s="39">
        <f t="shared" si="10"/>
        <v>74557</v>
      </c>
      <c r="AB116" s="40">
        <f t="shared" si="11"/>
        <v>2751747704.4499993</v>
      </c>
      <c r="AC116" s="9">
        <v>143132</v>
      </c>
      <c r="AD116" s="9">
        <v>45885349292</v>
      </c>
      <c r="AE116" s="9">
        <v>50127</v>
      </c>
      <c r="AF116" s="9">
        <v>125232694603</v>
      </c>
      <c r="AG116" s="9">
        <v>133073</v>
      </c>
      <c r="AH116" s="9">
        <v>1012557411148</v>
      </c>
      <c r="AI116" s="9">
        <v>127056</v>
      </c>
      <c r="AJ116" s="9">
        <v>3772648205705</v>
      </c>
      <c r="AK116" s="9">
        <v>22398</v>
      </c>
      <c r="AL116" s="9">
        <v>6558091205968</v>
      </c>
      <c r="AM116" s="9">
        <v>3436</v>
      </c>
      <c r="AN116" s="9">
        <v>17360375801290</v>
      </c>
      <c r="AO116" s="39">
        <f t="shared" si="15"/>
        <v>479222</v>
      </c>
      <c r="AP116" s="39">
        <f t="shared" si="14"/>
        <v>28874790668006</v>
      </c>
      <c r="AQ116" s="168">
        <v>37306</v>
      </c>
      <c r="AR116" s="168">
        <v>11950832890</v>
      </c>
      <c r="AS116" s="168">
        <v>24739</v>
      </c>
      <c r="AT116" s="168">
        <v>62831071208</v>
      </c>
      <c r="AU116" s="9">
        <v>22959</v>
      </c>
      <c r="AV116" s="168">
        <v>171115917591</v>
      </c>
      <c r="AW116" s="9">
        <v>16211</v>
      </c>
      <c r="AX116" s="168">
        <v>414656913322</v>
      </c>
      <c r="AY116" s="9">
        <v>1348</v>
      </c>
      <c r="AZ116" s="168">
        <v>293502118272</v>
      </c>
      <c r="BA116" s="196">
        <f t="shared" si="12"/>
        <v>102563</v>
      </c>
      <c r="BB116" s="186">
        <f t="shared" si="13"/>
        <v>954056853283</v>
      </c>
      <c r="BC116" s="9">
        <v>3126574</v>
      </c>
      <c r="BD116" s="9">
        <v>812756654541</v>
      </c>
      <c r="BE116" s="9">
        <v>358256</v>
      </c>
      <c r="BF116" s="9">
        <v>542436416494</v>
      </c>
      <c r="BG116" s="9">
        <v>173262</v>
      </c>
      <c r="BH116" s="9">
        <v>447042276104</v>
      </c>
      <c r="BI116" s="9">
        <v>89764</v>
      </c>
      <c r="BJ116" s="9">
        <v>320911059739</v>
      </c>
      <c r="BK116" s="9">
        <v>91289</v>
      </c>
      <c r="BL116" s="9">
        <v>432824391997</v>
      </c>
      <c r="BM116" s="9"/>
      <c r="BN116" s="9"/>
      <c r="BO116" s="9"/>
      <c r="BP116" s="9"/>
      <c r="BQ116" s="9"/>
      <c r="BR116" s="9"/>
      <c r="BS116" s="9"/>
      <c r="BT116" s="9"/>
      <c r="BU116" s="9"/>
      <c r="BV116" s="9"/>
      <c r="BW116" s="119">
        <f t="shared" si="16"/>
        <v>3839145</v>
      </c>
      <c r="BX116" s="119">
        <f t="shared" si="17"/>
        <v>2555970798875</v>
      </c>
      <c r="BY116" s="54"/>
    </row>
    <row r="117" spans="2:77" x14ac:dyDescent="0.3">
      <c r="B117" s="8" t="s">
        <v>307</v>
      </c>
      <c r="C117" s="9">
        <v>3</v>
      </c>
      <c r="D117" s="13">
        <v>231.33</v>
      </c>
      <c r="E117" s="9">
        <v>19</v>
      </c>
      <c r="F117" s="13">
        <v>73308.2</v>
      </c>
      <c r="G117" s="9">
        <v>12</v>
      </c>
      <c r="H117" s="13">
        <v>443232.14</v>
      </c>
      <c r="I117" s="9">
        <v>4</v>
      </c>
      <c r="J117" s="13">
        <v>1531786.91</v>
      </c>
      <c r="K117" s="9"/>
      <c r="L117" s="13"/>
      <c r="M117" s="39">
        <f t="shared" si="8"/>
        <v>38</v>
      </c>
      <c r="N117" s="40">
        <f t="shared" si="9"/>
        <v>2048558.5799999998</v>
      </c>
      <c r="O117" s="9">
        <v>36507</v>
      </c>
      <c r="P117" s="13">
        <v>15402549.2000001</v>
      </c>
      <c r="Q117" s="9">
        <v>38269</v>
      </c>
      <c r="R117" s="13">
        <v>148068971.520004</v>
      </c>
      <c r="S117" s="9">
        <v>20507</v>
      </c>
      <c r="T117" s="13">
        <v>725726537.00999796</v>
      </c>
      <c r="U117" s="9">
        <v>6717</v>
      </c>
      <c r="V117" s="13">
        <v>2200656785.9499998</v>
      </c>
      <c r="W117" s="9">
        <v>712</v>
      </c>
      <c r="X117" s="13">
        <v>1329963880.55</v>
      </c>
      <c r="Y117" s="9">
        <v>36</v>
      </c>
      <c r="Z117" s="13">
        <v>333885815.13</v>
      </c>
      <c r="AA117" s="39">
        <f t="shared" si="10"/>
        <v>102748</v>
      </c>
      <c r="AB117" s="40">
        <f t="shared" si="11"/>
        <v>4753704539.3600016</v>
      </c>
      <c r="AC117" s="9">
        <v>181151</v>
      </c>
      <c r="AD117" s="9">
        <v>57514802278</v>
      </c>
      <c r="AE117" s="9">
        <v>62131</v>
      </c>
      <c r="AF117" s="9">
        <v>154582978296</v>
      </c>
      <c r="AG117" s="9">
        <v>163892</v>
      </c>
      <c r="AH117" s="9">
        <v>1241221320828</v>
      </c>
      <c r="AI117" s="9">
        <v>161338</v>
      </c>
      <c r="AJ117" s="9">
        <v>4814987646838</v>
      </c>
      <c r="AK117" s="9">
        <v>28550</v>
      </c>
      <c r="AL117" s="9">
        <v>8427328552674</v>
      </c>
      <c r="AM117" s="9">
        <v>4258</v>
      </c>
      <c r="AN117" s="9">
        <v>19520570224623</v>
      </c>
      <c r="AO117" s="39">
        <f t="shared" si="15"/>
        <v>601320</v>
      </c>
      <c r="AP117" s="39">
        <f t="shared" si="14"/>
        <v>34216205525537</v>
      </c>
      <c r="AQ117" s="168">
        <v>44157</v>
      </c>
      <c r="AR117" s="168">
        <v>14946743361</v>
      </c>
      <c r="AS117" s="168">
        <v>30252</v>
      </c>
      <c r="AT117" s="168">
        <v>76038995705</v>
      </c>
      <c r="AU117" s="9">
        <v>25602</v>
      </c>
      <c r="AV117" s="168">
        <v>190452601303</v>
      </c>
      <c r="AW117" s="9">
        <v>18585</v>
      </c>
      <c r="AX117" s="168">
        <v>474597980490</v>
      </c>
      <c r="AY117" s="9">
        <v>1785</v>
      </c>
      <c r="AZ117" s="168">
        <v>384538137233</v>
      </c>
      <c r="BA117" s="196">
        <f t="shared" si="12"/>
        <v>120381</v>
      </c>
      <c r="BB117" s="186">
        <f t="shared" si="13"/>
        <v>1140574458092</v>
      </c>
      <c r="BC117" s="9">
        <v>3864969</v>
      </c>
      <c r="BD117" s="9">
        <v>987549075031</v>
      </c>
      <c r="BE117" s="9">
        <v>437859</v>
      </c>
      <c r="BF117" s="9">
        <v>662256195453</v>
      </c>
      <c r="BG117" s="9">
        <v>213089</v>
      </c>
      <c r="BH117" s="9">
        <v>549869457530</v>
      </c>
      <c r="BI117" s="9">
        <v>111054</v>
      </c>
      <c r="BJ117" s="9">
        <v>397313079632</v>
      </c>
      <c r="BK117" s="9">
        <v>112029</v>
      </c>
      <c r="BL117" s="9">
        <v>530918577544</v>
      </c>
      <c r="BM117" s="9"/>
      <c r="BN117" s="9"/>
      <c r="BO117" s="9"/>
      <c r="BP117" s="9"/>
      <c r="BQ117" s="9"/>
      <c r="BR117" s="9"/>
      <c r="BS117" s="9"/>
      <c r="BT117" s="9"/>
      <c r="BU117" s="9"/>
      <c r="BV117" s="9"/>
      <c r="BW117" s="119">
        <f t="shared" si="16"/>
        <v>4739000</v>
      </c>
      <c r="BX117" s="119">
        <f t="shared" si="17"/>
        <v>3127906385190</v>
      </c>
      <c r="BY117" s="54"/>
    </row>
    <row r="118" spans="2:77" x14ac:dyDescent="0.3">
      <c r="B118" s="8" t="s">
        <v>308</v>
      </c>
      <c r="C118" s="9">
        <v>10</v>
      </c>
      <c r="D118" s="13">
        <v>4255.49</v>
      </c>
      <c r="E118" s="9">
        <v>9</v>
      </c>
      <c r="F118" s="13">
        <v>38694.550000000003</v>
      </c>
      <c r="G118" s="9">
        <v>9</v>
      </c>
      <c r="H118" s="13">
        <v>272161.76</v>
      </c>
      <c r="I118" s="9">
        <v>4</v>
      </c>
      <c r="J118" s="13">
        <v>1512081.81</v>
      </c>
      <c r="K118" s="9"/>
      <c r="L118" s="13"/>
      <c r="M118" s="39">
        <f t="shared" si="8"/>
        <v>32</v>
      </c>
      <c r="N118" s="40">
        <f t="shared" si="9"/>
        <v>1827193.61</v>
      </c>
      <c r="O118" s="9">
        <v>29906</v>
      </c>
      <c r="P118" s="13">
        <v>12551304.98</v>
      </c>
      <c r="Q118" s="9">
        <v>30358</v>
      </c>
      <c r="R118" s="13">
        <v>116105989.06</v>
      </c>
      <c r="S118" s="9">
        <v>15129</v>
      </c>
      <c r="T118" s="13">
        <v>532337723.06999898</v>
      </c>
      <c r="U118" s="9">
        <v>5066</v>
      </c>
      <c r="V118" s="13">
        <v>1634634516.8</v>
      </c>
      <c r="W118" s="9">
        <v>582</v>
      </c>
      <c r="X118" s="13">
        <v>1137130130.74</v>
      </c>
      <c r="Y118" s="9">
        <v>26</v>
      </c>
      <c r="Z118" s="13">
        <v>252224327.69</v>
      </c>
      <c r="AA118" s="39">
        <f t="shared" si="10"/>
        <v>81067</v>
      </c>
      <c r="AB118" s="40">
        <f t="shared" si="11"/>
        <v>3684983992.3399992</v>
      </c>
      <c r="AC118" s="9">
        <v>156528</v>
      </c>
      <c r="AD118" s="9">
        <v>49081343055</v>
      </c>
      <c r="AE118" s="9">
        <v>52083</v>
      </c>
      <c r="AF118" s="9">
        <v>129104720863</v>
      </c>
      <c r="AG118" s="9">
        <v>132863</v>
      </c>
      <c r="AH118" s="9">
        <v>1004801221881</v>
      </c>
      <c r="AI118" s="9">
        <v>132000</v>
      </c>
      <c r="AJ118" s="9">
        <v>3924157039675</v>
      </c>
      <c r="AK118" s="9">
        <v>23521</v>
      </c>
      <c r="AL118" s="9">
        <v>6979355237718</v>
      </c>
      <c r="AM118" s="9">
        <v>3667</v>
      </c>
      <c r="AN118" s="9">
        <v>19208226137568</v>
      </c>
      <c r="AO118" s="39">
        <f t="shared" si="15"/>
        <v>500662</v>
      </c>
      <c r="AP118" s="39">
        <f t="shared" si="14"/>
        <v>31294725700760</v>
      </c>
      <c r="AQ118" s="168">
        <v>40939</v>
      </c>
      <c r="AR118" s="168">
        <v>12792170944</v>
      </c>
      <c r="AS118" s="168">
        <v>25517</v>
      </c>
      <c r="AT118" s="168">
        <v>65123703239</v>
      </c>
      <c r="AU118" s="9">
        <v>22155</v>
      </c>
      <c r="AV118" s="168">
        <v>163974400006</v>
      </c>
      <c r="AW118" s="9">
        <v>15942</v>
      </c>
      <c r="AX118" s="168">
        <v>402425844497</v>
      </c>
      <c r="AY118" s="9">
        <v>1361</v>
      </c>
      <c r="AZ118" s="168">
        <v>288284082228</v>
      </c>
      <c r="BA118" s="196">
        <f t="shared" si="12"/>
        <v>105914</v>
      </c>
      <c r="BB118" s="186">
        <f t="shared" si="13"/>
        <v>932600200914</v>
      </c>
      <c r="BC118" s="9">
        <v>3654722</v>
      </c>
      <c r="BD118" s="9">
        <v>910269135966</v>
      </c>
      <c r="BE118" s="9">
        <v>390654</v>
      </c>
      <c r="BF118" s="9">
        <v>591755471335</v>
      </c>
      <c r="BG118" s="9">
        <v>187092</v>
      </c>
      <c r="BH118" s="9">
        <v>483007864445</v>
      </c>
      <c r="BI118" s="9">
        <v>97449</v>
      </c>
      <c r="BJ118" s="9">
        <v>348929625833</v>
      </c>
      <c r="BK118" s="9">
        <v>100063</v>
      </c>
      <c r="BL118" s="9">
        <v>474736487833</v>
      </c>
      <c r="BM118" s="9"/>
      <c r="BN118" s="9"/>
      <c r="BO118" s="9"/>
      <c r="BP118" s="9"/>
      <c r="BQ118" s="9"/>
      <c r="BR118" s="9"/>
      <c r="BS118" s="9"/>
      <c r="BT118" s="9"/>
      <c r="BU118" s="9"/>
      <c r="BV118" s="9"/>
      <c r="BW118" s="119">
        <f t="shared" si="16"/>
        <v>4429980</v>
      </c>
      <c r="BX118" s="119">
        <f t="shared" si="17"/>
        <v>2808698585412</v>
      </c>
      <c r="BY118" s="54"/>
    </row>
    <row r="119" spans="2:77" x14ac:dyDescent="0.3">
      <c r="B119" s="8" t="s">
        <v>309</v>
      </c>
      <c r="C119" s="9">
        <v>12</v>
      </c>
      <c r="D119" s="13">
        <v>2780.92</v>
      </c>
      <c r="E119" s="9">
        <v>13</v>
      </c>
      <c r="F119" s="13">
        <v>38962.300000000003</v>
      </c>
      <c r="G119" s="9">
        <v>12</v>
      </c>
      <c r="H119" s="13">
        <v>287912.68</v>
      </c>
      <c r="I119" s="9">
        <v>6</v>
      </c>
      <c r="J119" s="13">
        <v>1830530.41</v>
      </c>
      <c r="K119" s="9"/>
      <c r="L119" s="13"/>
      <c r="M119" s="39">
        <f t="shared" si="8"/>
        <v>43</v>
      </c>
      <c r="N119" s="40">
        <f t="shared" si="9"/>
        <v>2160186.3099999996</v>
      </c>
      <c r="O119" s="9">
        <v>34998</v>
      </c>
      <c r="P119" s="13">
        <v>14630045.65</v>
      </c>
      <c r="Q119" s="9">
        <v>35440</v>
      </c>
      <c r="R119" s="13">
        <v>134297434.78</v>
      </c>
      <c r="S119" s="9">
        <v>16697</v>
      </c>
      <c r="T119" s="13">
        <v>582296777.55999994</v>
      </c>
      <c r="U119" s="9">
        <v>5425</v>
      </c>
      <c r="V119" s="13">
        <v>1755000863.27</v>
      </c>
      <c r="W119" s="9">
        <v>516</v>
      </c>
      <c r="X119" s="13">
        <v>977367622.88</v>
      </c>
      <c r="Y119" s="9">
        <v>23</v>
      </c>
      <c r="Z119" s="13">
        <v>196796518.34999999</v>
      </c>
      <c r="AA119" s="39">
        <f t="shared" si="10"/>
        <v>93099</v>
      </c>
      <c r="AB119" s="40">
        <f t="shared" si="11"/>
        <v>3660389262.4900002</v>
      </c>
      <c r="AC119" s="9">
        <v>198280</v>
      </c>
      <c r="AD119" s="9">
        <v>62114007755</v>
      </c>
      <c r="AE119" s="9">
        <v>65364</v>
      </c>
      <c r="AF119" s="9">
        <v>162333895939</v>
      </c>
      <c r="AG119" s="9">
        <v>156612</v>
      </c>
      <c r="AH119" s="9">
        <v>1184788720315</v>
      </c>
      <c r="AI119" s="9">
        <v>153722</v>
      </c>
      <c r="AJ119" s="9">
        <v>4547966003264</v>
      </c>
      <c r="AK119" s="9">
        <v>26460</v>
      </c>
      <c r="AL119" s="9">
        <v>7883680683290</v>
      </c>
      <c r="AM119" s="9">
        <v>4059</v>
      </c>
      <c r="AN119" s="9">
        <v>21888491341955</v>
      </c>
      <c r="AO119" s="39">
        <f t="shared" si="15"/>
        <v>604497</v>
      </c>
      <c r="AP119" s="39">
        <f t="shared" si="14"/>
        <v>35729374652518</v>
      </c>
      <c r="AQ119" s="168">
        <v>48123</v>
      </c>
      <c r="AR119" s="168">
        <v>14662726621</v>
      </c>
      <c r="AS119" s="168">
        <v>27029</v>
      </c>
      <c r="AT119" s="168">
        <v>68987310144</v>
      </c>
      <c r="AU119" s="9">
        <v>25919</v>
      </c>
      <c r="AV119" s="168">
        <v>192632692743</v>
      </c>
      <c r="AW119" s="9">
        <v>18584</v>
      </c>
      <c r="AX119" s="168">
        <v>478518006537</v>
      </c>
      <c r="AY119" s="9">
        <v>1604</v>
      </c>
      <c r="AZ119" s="168">
        <v>340103208634</v>
      </c>
      <c r="BA119" s="196">
        <f t="shared" si="12"/>
        <v>121259</v>
      </c>
      <c r="BB119" s="186">
        <f t="shared" si="13"/>
        <v>1094903944679</v>
      </c>
      <c r="BC119" s="9">
        <v>4200477</v>
      </c>
      <c r="BD119" s="9">
        <v>1038935725064</v>
      </c>
      <c r="BE119" s="9">
        <v>438704</v>
      </c>
      <c r="BF119" s="9">
        <v>663053594520</v>
      </c>
      <c r="BG119" s="9">
        <v>209486</v>
      </c>
      <c r="BH119" s="9">
        <v>541024487760</v>
      </c>
      <c r="BI119" s="9">
        <v>108797</v>
      </c>
      <c r="BJ119" s="9">
        <v>389223720501</v>
      </c>
      <c r="BK119" s="9">
        <v>109313</v>
      </c>
      <c r="BL119" s="9">
        <v>518407065854</v>
      </c>
      <c r="BM119" s="9"/>
      <c r="BN119" s="9"/>
      <c r="BO119" s="9"/>
      <c r="BP119" s="9"/>
      <c r="BQ119" s="9"/>
      <c r="BR119" s="9"/>
      <c r="BS119" s="9"/>
      <c r="BT119" s="9"/>
      <c r="BU119" s="9"/>
      <c r="BV119" s="9"/>
      <c r="BW119" s="119">
        <f t="shared" si="16"/>
        <v>5066777</v>
      </c>
      <c r="BX119" s="119">
        <f t="shared" si="17"/>
        <v>3150644593699</v>
      </c>
      <c r="BY119" s="54"/>
    </row>
    <row r="120" spans="2:77" x14ac:dyDescent="0.3">
      <c r="B120" s="8" t="s">
        <v>314</v>
      </c>
      <c r="C120" s="9">
        <v>12</v>
      </c>
      <c r="D120" s="13">
        <v>2366.8000000000002</v>
      </c>
      <c r="E120" s="9">
        <v>22</v>
      </c>
      <c r="F120" s="13">
        <v>76030.89</v>
      </c>
      <c r="G120" s="9">
        <v>8</v>
      </c>
      <c r="H120" s="13">
        <v>364620.65</v>
      </c>
      <c r="I120" s="9">
        <v>5</v>
      </c>
      <c r="J120" s="13">
        <v>1170054.81</v>
      </c>
      <c r="K120" s="9">
        <v>1</v>
      </c>
      <c r="L120" s="13">
        <v>1250000</v>
      </c>
      <c r="M120" s="39">
        <f t="shared" si="8"/>
        <v>48</v>
      </c>
      <c r="N120" s="40">
        <f t="shared" si="9"/>
        <v>2863073.15</v>
      </c>
      <c r="O120" s="9">
        <v>35001</v>
      </c>
      <c r="P120" s="13">
        <v>14542660.7500003</v>
      </c>
      <c r="Q120" s="9">
        <v>36120</v>
      </c>
      <c r="R120" s="13">
        <v>137480778.44999999</v>
      </c>
      <c r="S120" s="9">
        <v>16577</v>
      </c>
      <c r="T120" s="13">
        <v>572935855.39999902</v>
      </c>
      <c r="U120" s="9">
        <v>5146</v>
      </c>
      <c r="V120" s="13">
        <v>1641039662.25</v>
      </c>
      <c r="W120" s="9">
        <v>462</v>
      </c>
      <c r="X120" s="13">
        <v>927995744.96000004</v>
      </c>
      <c r="Y120" s="9">
        <v>28</v>
      </c>
      <c r="Z120" s="13">
        <v>291391718.38</v>
      </c>
      <c r="AA120" s="39">
        <f t="shared" si="10"/>
        <v>93334</v>
      </c>
      <c r="AB120" s="40">
        <f t="shared" si="11"/>
        <v>3585386420.1899996</v>
      </c>
      <c r="AC120" s="9">
        <v>198734</v>
      </c>
      <c r="AD120" s="9">
        <v>61807362223</v>
      </c>
      <c r="AE120" s="9">
        <v>68184</v>
      </c>
      <c r="AF120" s="9">
        <v>172261996175</v>
      </c>
      <c r="AG120" s="9">
        <v>160634</v>
      </c>
      <c r="AH120" s="9">
        <v>1212155065769</v>
      </c>
      <c r="AI120" s="9">
        <v>153227</v>
      </c>
      <c r="AJ120" s="9">
        <v>4528170089998</v>
      </c>
      <c r="AK120" s="9">
        <v>26683</v>
      </c>
      <c r="AL120" s="9">
        <v>7878247460329</v>
      </c>
      <c r="AM120" s="9">
        <v>4108</v>
      </c>
      <c r="AN120" s="9">
        <v>21536926724063</v>
      </c>
      <c r="AO120" s="39">
        <f t="shared" si="15"/>
        <v>611570</v>
      </c>
      <c r="AP120" s="39">
        <f t="shared" si="14"/>
        <v>35389568698557</v>
      </c>
      <c r="AQ120" s="168">
        <v>44382</v>
      </c>
      <c r="AR120" s="168">
        <v>13165507898</v>
      </c>
      <c r="AS120" s="168">
        <v>24223</v>
      </c>
      <c r="AT120" s="168">
        <v>60717448818</v>
      </c>
      <c r="AU120" s="9">
        <v>25637</v>
      </c>
      <c r="AV120" s="168">
        <v>189750536243</v>
      </c>
      <c r="AW120" s="9">
        <v>19833</v>
      </c>
      <c r="AX120" s="168">
        <v>516047936881</v>
      </c>
      <c r="AY120" s="9">
        <v>1819</v>
      </c>
      <c r="AZ120" s="168">
        <v>385692272107</v>
      </c>
      <c r="BA120" s="196">
        <f t="shared" si="12"/>
        <v>115894</v>
      </c>
      <c r="BB120" s="186">
        <f t="shared" si="13"/>
        <v>1165373701947</v>
      </c>
      <c r="BC120" s="9">
        <v>4332128</v>
      </c>
      <c r="BD120" s="9">
        <v>1065340690787</v>
      </c>
      <c r="BE120" s="9">
        <v>454039</v>
      </c>
      <c r="BF120" s="9">
        <v>687299038200</v>
      </c>
      <c r="BG120" s="9">
        <v>218202</v>
      </c>
      <c r="BH120" s="9">
        <v>562911128763</v>
      </c>
      <c r="BI120" s="9">
        <v>110843</v>
      </c>
      <c r="BJ120" s="9">
        <v>396072897909</v>
      </c>
      <c r="BK120" s="9">
        <v>112692</v>
      </c>
      <c r="BL120" s="9">
        <v>534666692785</v>
      </c>
      <c r="BM120" s="9"/>
      <c r="BN120" s="9"/>
      <c r="BO120" s="9"/>
      <c r="BP120" s="9"/>
      <c r="BQ120" s="9"/>
      <c r="BR120" s="9"/>
      <c r="BS120" s="9"/>
      <c r="BT120" s="9"/>
      <c r="BU120" s="9"/>
      <c r="BV120" s="9"/>
      <c r="BW120" s="119">
        <f t="shared" si="16"/>
        <v>5227904</v>
      </c>
      <c r="BX120" s="119">
        <f t="shared" si="17"/>
        <v>3246290448444</v>
      </c>
      <c r="BY120" s="54"/>
    </row>
    <row r="121" spans="2:77" x14ac:dyDescent="0.3">
      <c r="B121" s="8" t="s">
        <v>315</v>
      </c>
      <c r="C121" s="9">
        <v>29</v>
      </c>
      <c r="D121" s="13">
        <v>5215.1000000000004</v>
      </c>
      <c r="E121" s="9">
        <v>16</v>
      </c>
      <c r="F121" s="13">
        <v>79101.33</v>
      </c>
      <c r="G121" s="9">
        <v>4</v>
      </c>
      <c r="H121" s="13">
        <v>152384.5</v>
      </c>
      <c r="I121" s="9">
        <v>2</v>
      </c>
      <c r="J121" s="13">
        <v>910000</v>
      </c>
      <c r="K121" s="9"/>
      <c r="L121" s="13"/>
      <c r="M121" s="39">
        <f t="shared" si="8"/>
        <v>51</v>
      </c>
      <c r="N121" s="40">
        <f t="shared" si="9"/>
        <v>1146700.9300000002</v>
      </c>
      <c r="O121" s="9">
        <v>34459</v>
      </c>
      <c r="P121" s="13">
        <v>14172496.5100001</v>
      </c>
      <c r="Q121" s="9">
        <v>34041</v>
      </c>
      <c r="R121" s="13">
        <v>129198459.73999999</v>
      </c>
      <c r="S121" s="9">
        <v>15594</v>
      </c>
      <c r="T121" s="13">
        <v>522227123.950001</v>
      </c>
      <c r="U121" s="9">
        <v>4297</v>
      </c>
      <c r="V121" s="13">
        <v>1389732208.2</v>
      </c>
      <c r="W121" s="9">
        <v>416</v>
      </c>
      <c r="X121" s="13">
        <v>829438860.38</v>
      </c>
      <c r="Y121" s="9">
        <v>25</v>
      </c>
      <c r="Z121" s="13">
        <v>212972526.46000001</v>
      </c>
      <c r="AA121" s="39">
        <f t="shared" si="10"/>
        <v>88832</v>
      </c>
      <c r="AB121" s="40">
        <f t="shared" si="11"/>
        <v>3097741675.2400007</v>
      </c>
      <c r="AC121" s="9">
        <v>201625</v>
      </c>
      <c r="AD121" s="9">
        <v>62302378465</v>
      </c>
      <c r="AE121" s="9">
        <v>66716</v>
      </c>
      <c r="AF121" s="9">
        <v>166465693468</v>
      </c>
      <c r="AG121" s="9">
        <v>155668</v>
      </c>
      <c r="AH121" s="9">
        <v>1174589702007</v>
      </c>
      <c r="AI121" s="9">
        <v>149640</v>
      </c>
      <c r="AJ121" s="9">
        <v>4458960785513</v>
      </c>
      <c r="AK121" s="9">
        <v>25561</v>
      </c>
      <c r="AL121" s="9">
        <v>7501893939540</v>
      </c>
      <c r="AM121" s="9">
        <v>3958</v>
      </c>
      <c r="AN121" s="9">
        <v>18559343553582</v>
      </c>
      <c r="AO121" s="39">
        <f t="shared" si="15"/>
        <v>603168</v>
      </c>
      <c r="AP121" s="39">
        <f t="shared" si="14"/>
        <v>31923556052575</v>
      </c>
      <c r="AQ121" s="168">
        <v>43942</v>
      </c>
      <c r="AR121" s="168">
        <v>12827453203</v>
      </c>
      <c r="AS121" s="168">
        <v>21723</v>
      </c>
      <c r="AT121" s="168">
        <v>55650848929</v>
      </c>
      <c r="AU121" s="9">
        <v>27002</v>
      </c>
      <c r="AV121" s="168">
        <v>199675455211</v>
      </c>
      <c r="AW121" s="9">
        <v>21109</v>
      </c>
      <c r="AX121" s="168">
        <v>547968618111</v>
      </c>
      <c r="AY121" s="9">
        <v>1937</v>
      </c>
      <c r="AZ121" s="168">
        <v>404285832208</v>
      </c>
      <c r="BA121" s="196">
        <f t="shared" si="12"/>
        <v>115713</v>
      </c>
      <c r="BB121" s="186">
        <f t="shared" si="13"/>
        <v>1220408207662</v>
      </c>
      <c r="BC121" s="9">
        <v>4731812</v>
      </c>
      <c r="BD121" s="9">
        <v>1139684399434</v>
      </c>
      <c r="BE121" s="9">
        <v>470218</v>
      </c>
      <c r="BF121" s="9">
        <v>711423198496</v>
      </c>
      <c r="BG121" s="9">
        <v>222085</v>
      </c>
      <c r="BH121" s="9">
        <v>573436192731</v>
      </c>
      <c r="BI121" s="9">
        <v>113491</v>
      </c>
      <c r="BJ121" s="9">
        <v>406024786897</v>
      </c>
      <c r="BK121" s="9">
        <v>117692</v>
      </c>
      <c r="BL121" s="9">
        <v>558802503468</v>
      </c>
      <c r="BM121" s="9"/>
      <c r="BN121" s="9"/>
      <c r="BO121" s="9"/>
      <c r="BP121" s="9"/>
      <c r="BQ121" s="9"/>
      <c r="BR121" s="9"/>
      <c r="BS121" s="9"/>
      <c r="BT121" s="9"/>
      <c r="BU121" s="9"/>
      <c r="BV121" s="9"/>
      <c r="BW121" s="119">
        <f t="shared" si="16"/>
        <v>5655298</v>
      </c>
      <c r="BX121" s="119">
        <f t="shared" si="17"/>
        <v>3389371081026</v>
      </c>
      <c r="BY121" s="54"/>
    </row>
    <row r="122" spans="2:77" x14ac:dyDescent="0.3">
      <c r="B122" s="8" t="s">
        <v>316</v>
      </c>
      <c r="C122" s="9">
        <v>43</v>
      </c>
      <c r="D122" s="13">
        <v>3202</v>
      </c>
      <c r="E122" s="9">
        <v>16</v>
      </c>
      <c r="F122" s="13">
        <v>75642.31</v>
      </c>
      <c r="G122" s="9">
        <v>9</v>
      </c>
      <c r="H122" s="13">
        <v>442571.21</v>
      </c>
      <c r="I122" s="9">
        <v>1</v>
      </c>
      <c r="J122" s="13">
        <v>450000</v>
      </c>
      <c r="K122" s="9"/>
      <c r="L122" s="13"/>
      <c r="M122" s="39">
        <f t="shared" si="8"/>
        <v>69</v>
      </c>
      <c r="N122" s="40">
        <f t="shared" si="9"/>
        <v>971415.52</v>
      </c>
      <c r="O122" s="9">
        <v>37141</v>
      </c>
      <c r="P122" s="13">
        <v>15260517.0699999</v>
      </c>
      <c r="Q122" s="9">
        <v>38403</v>
      </c>
      <c r="R122" s="13">
        <v>146083081.769999</v>
      </c>
      <c r="S122" s="9">
        <v>17593</v>
      </c>
      <c r="T122" s="13">
        <v>594056326.97000098</v>
      </c>
      <c r="U122" s="9">
        <v>4977</v>
      </c>
      <c r="V122" s="13">
        <v>1587843230.3499999</v>
      </c>
      <c r="W122" s="9">
        <v>490</v>
      </c>
      <c r="X122" s="13">
        <v>971147842.47000098</v>
      </c>
      <c r="Y122" s="9">
        <v>26</v>
      </c>
      <c r="Z122" s="13">
        <v>262926675.03999999</v>
      </c>
      <c r="AA122" s="39">
        <f t="shared" si="10"/>
        <v>98630</v>
      </c>
      <c r="AB122" s="40">
        <f t="shared" si="11"/>
        <v>3577317673.6700006</v>
      </c>
      <c r="AC122" s="9">
        <v>224628</v>
      </c>
      <c r="AD122" s="9">
        <v>69145165863</v>
      </c>
      <c r="AE122" s="9">
        <v>75269</v>
      </c>
      <c r="AF122" s="9">
        <v>188602654273</v>
      </c>
      <c r="AG122" s="9">
        <v>174104</v>
      </c>
      <c r="AH122" s="9">
        <v>1315171412215</v>
      </c>
      <c r="AI122" s="9">
        <v>168339</v>
      </c>
      <c r="AJ122" s="9">
        <v>4978066955270</v>
      </c>
      <c r="AK122" s="9">
        <v>28222</v>
      </c>
      <c r="AL122" s="9">
        <v>8302224032083</v>
      </c>
      <c r="AM122" s="9">
        <v>4170</v>
      </c>
      <c r="AN122" s="9">
        <v>20411176134777</v>
      </c>
      <c r="AO122" s="39">
        <f t="shared" si="15"/>
        <v>674732</v>
      </c>
      <c r="AP122" s="39">
        <f t="shared" si="14"/>
        <v>35264386354481</v>
      </c>
      <c r="AQ122" s="168">
        <v>38372</v>
      </c>
      <c r="AR122" s="168">
        <v>11159934644</v>
      </c>
      <c r="AS122" s="168">
        <v>18459</v>
      </c>
      <c r="AT122" s="168">
        <v>46850749831</v>
      </c>
      <c r="AU122" s="9">
        <v>27597</v>
      </c>
      <c r="AV122" s="168">
        <v>204879704044</v>
      </c>
      <c r="AW122" s="9">
        <v>20312</v>
      </c>
      <c r="AX122" s="168">
        <v>531547522088</v>
      </c>
      <c r="AY122" s="9">
        <v>1689</v>
      </c>
      <c r="AZ122" s="168">
        <v>342554766846</v>
      </c>
      <c r="BA122" s="196">
        <f t="shared" si="12"/>
        <v>106429</v>
      </c>
      <c r="BB122" s="186">
        <f t="shared" si="13"/>
        <v>1136992677453</v>
      </c>
      <c r="BC122" s="9">
        <v>5297583</v>
      </c>
      <c r="BD122" s="9">
        <v>1250126832561</v>
      </c>
      <c r="BE122" s="9">
        <v>503867</v>
      </c>
      <c r="BF122" s="9">
        <v>762049102075</v>
      </c>
      <c r="BG122" s="9">
        <v>238052</v>
      </c>
      <c r="BH122" s="9">
        <v>615014974848</v>
      </c>
      <c r="BI122" s="9">
        <v>122538</v>
      </c>
      <c r="BJ122" s="9">
        <v>438277361060</v>
      </c>
      <c r="BK122" s="9">
        <v>126491</v>
      </c>
      <c r="BL122" s="9">
        <v>600441601158</v>
      </c>
      <c r="BM122" s="9"/>
      <c r="BN122" s="9"/>
      <c r="BO122" s="9"/>
      <c r="BP122" s="9"/>
      <c r="BQ122" s="9"/>
      <c r="BR122" s="9"/>
      <c r="BS122" s="9"/>
      <c r="BT122" s="9"/>
      <c r="BU122" s="9"/>
      <c r="BV122" s="9"/>
      <c r="BW122" s="119">
        <f t="shared" si="16"/>
        <v>6288531</v>
      </c>
      <c r="BX122" s="119">
        <f t="shared" si="17"/>
        <v>3665909871702</v>
      </c>
      <c r="BY122" s="54"/>
    </row>
    <row r="123" spans="2:77" x14ac:dyDescent="0.3">
      <c r="B123" s="8" t="s">
        <v>317</v>
      </c>
      <c r="C123" s="9">
        <v>47</v>
      </c>
      <c r="D123" s="13">
        <v>7540.07</v>
      </c>
      <c r="E123" s="9">
        <v>22</v>
      </c>
      <c r="F123" s="13">
        <v>75379.77</v>
      </c>
      <c r="G123" s="9">
        <v>6</v>
      </c>
      <c r="H123" s="13">
        <v>346476</v>
      </c>
      <c r="I123" s="9">
        <v>3</v>
      </c>
      <c r="J123" s="13">
        <v>456657.04</v>
      </c>
      <c r="K123" s="9"/>
      <c r="L123" s="13"/>
      <c r="M123" s="39">
        <f t="shared" si="8"/>
        <v>78</v>
      </c>
      <c r="N123" s="40">
        <f t="shared" si="9"/>
        <v>886052.88</v>
      </c>
      <c r="O123" s="9">
        <v>35430</v>
      </c>
      <c r="P123" s="13">
        <v>14586023.550000099</v>
      </c>
      <c r="Q123" s="9">
        <v>35904</v>
      </c>
      <c r="R123" s="13">
        <v>136176400.62</v>
      </c>
      <c r="S123" s="9">
        <v>16041</v>
      </c>
      <c r="T123" s="13">
        <v>547406031.88999999</v>
      </c>
      <c r="U123" s="9">
        <v>4279</v>
      </c>
      <c r="V123" s="13">
        <v>1358954661.9300001</v>
      </c>
      <c r="W123" s="9">
        <v>426</v>
      </c>
      <c r="X123" s="13">
        <v>852709098.39999998</v>
      </c>
      <c r="Y123" s="9">
        <v>20</v>
      </c>
      <c r="Z123" s="13">
        <v>184238158.34999999</v>
      </c>
      <c r="AA123" s="39">
        <f t="shared" si="10"/>
        <v>92100</v>
      </c>
      <c r="AB123" s="40">
        <f t="shared" si="11"/>
        <v>3094070374.7400002</v>
      </c>
      <c r="AC123" s="9">
        <v>91586</v>
      </c>
      <c r="AD123" s="9">
        <v>30527470093</v>
      </c>
      <c r="AE123" s="9">
        <v>40089</v>
      </c>
      <c r="AF123" s="9">
        <v>99607067770</v>
      </c>
      <c r="AG123" s="9">
        <v>167860</v>
      </c>
      <c r="AH123" s="9">
        <v>1266600871348</v>
      </c>
      <c r="AI123" s="9">
        <v>157738</v>
      </c>
      <c r="AJ123" s="9">
        <v>4658763822486</v>
      </c>
      <c r="AK123" s="9">
        <v>25646</v>
      </c>
      <c r="AL123" s="9">
        <v>7365135278947</v>
      </c>
      <c r="AM123" s="9">
        <v>4078</v>
      </c>
      <c r="AN123" s="9">
        <v>18666482178342</v>
      </c>
      <c r="AO123" s="39">
        <f t="shared" si="15"/>
        <v>486997</v>
      </c>
      <c r="AP123" s="39">
        <f t="shared" si="14"/>
        <v>32087116688986</v>
      </c>
      <c r="AQ123" s="168">
        <v>32149</v>
      </c>
      <c r="AR123" s="168">
        <v>8450052354</v>
      </c>
      <c r="AS123" s="168">
        <v>10738</v>
      </c>
      <c r="AT123" s="168">
        <v>27423431669</v>
      </c>
      <c r="AU123" s="9">
        <v>22838</v>
      </c>
      <c r="AV123" s="168">
        <v>170001418085</v>
      </c>
      <c r="AW123" s="9">
        <v>14959</v>
      </c>
      <c r="AX123" s="168">
        <v>377998003622</v>
      </c>
      <c r="AY123" s="9">
        <v>1143</v>
      </c>
      <c r="AZ123" s="168">
        <v>235389692559</v>
      </c>
      <c r="BA123" s="196">
        <f t="shared" si="12"/>
        <v>81827</v>
      </c>
      <c r="BB123" s="186">
        <f t="shared" si="13"/>
        <v>819262598289</v>
      </c>
      <c r="BC123" s="9">
        <v>5903453</v>
      </c>
      <c r="BD123" s="9">
        <v>1368928119863</v>
      </c>
      <c r="BE123" s="9">
        <v>535288</v>
      </c>
      <c r="BF123" s="9">
        <v>809269332221</v>
      </c>
      <c r="BG123" s="9">
        <v>255415</v>
      </c>
      <c r="BH123" s="9">
        <v>661479902513</v>
      </c>
      <c r="BI123" s="9">
        <v>127936</v>
      </c>
      <c r="BJ123" s="9">
        <v>458053334171</v>
      </c>
      <c r="BK123" s="9">
        <v>134076</v>
      </c>
      <c r="BL123" s="9">
        <v>637380627428</v>
      </c>
      <c r="BM123" s="9"/>
      <c r="BN123" s="9"/>
      <c r="BO123" s="9"/>
      <c r="BP123" s="9"/>
      <c r="BQ123" s="9"/>
      <c r="BR123" s="9"/>
      <c r="BS123" s="9"/>
      <c r="BT123" s="9"/>
      <c r="BU123" s="9"/>
      <c r="BV123" s="9"/>
      <c r="BW123" s="119">
        <f t="shared" si="16"/>
        <v>6956168</v>
      </c>
      <c r="BX123" s="119">
        <f t="shared" si="17"/>
        <v>3935111316196</v>
      </c>
      <c r="BY123" s="54"/>
    </row>
    <row r="124" spans="2:77" x14ac:dyDescent="0.3">
      <c r="B124" s="8" t="s">
        <v>318</v>
      </c>
      <c r="C124" s="9">
        <v>51</v>
      </c>
      <c r="D124" s="13">
        <v>3754.78</v>
      </c>
      <c r="E124" s="9">
        <v>13</v>
      </c>
      <c r="F124" s="13">
        <v>50708.54</v>
      </c>
      <c r="G124" s="9">
        <v>12</v>
      </c>
      <c r="H124" s="13">
        <v>582930</v>
      </c>
      <c r="I124" s="9">
        <v>4</v>
      </c>
      <c r="J124" s="13">
        <v>663136.03</v>
      </c>
      <c r="K124" s="9"/>
      <c r="L124" s="13"/>
      <c r="M124" s="39">
        <f t="shared" si="8"/>
        <v>80</v>
      </c>
      <c r="N124" s="40">
        <f t="shared" si="9"/>
        <v>1300529.3500000001</v>
      </c>
      <c r="O124" s="9">
        <v>39382</v>
      </c>
      <c r="P124" s="13">
        <v>16333432.74</v>
      </c>
      <c r="Q124" s="9">
        <v>38612</v>
      </c>
      <c r="R124" s="13">
        <v>145385325.269999</v>
      </c>
      <c r="S124" s="9">
        <v>16659</v>
      </c>
      <c r="T124" s="13">
        <v>562597466.80000103</v>
      </c>
      <c r="U124" s="9">
        <v>4566</v>
      </c>
      <c r="V124" s="13">
        <v>1455236182.53</v>
      </c>
      <c r="W124" s="9">
        <v>400</v>
      </c>
      <c r="X124" s="13">
        <v>758975476.61000001</v>
      </c>
      <c r="Y124" s="9">
        <v>42</v>
      </c>
      <c r="Z124" s="13">
        <v>395364623.74000001</v>
      </c>
      <c r="AA124" s="39">
        <f t="shared" si="10"/>
        <v>99661</v>
      </c>
      <c r="AB124" s="40">
        <f t="shared" si="11"/>
        <v>3333892507.6900001</v>
      </c>
      <c r="AC124" s="9">
        <v>12139</v>
      </c>
      <c r="AD124" s="9">
        <v>5636038671</v>
      </c>
      <c r="AE124" s="9">
        <v>14917</v>
      </c>
      <c r="AF124" s="9">
        <v>37563260856</v>
      </c>
      <c r="AG124" s="9">
        <v>189073</v>
      </c>
      <c r="AH124" s="9">
        <v>1431193227311</v>
      </c>
      <c r="AI124" s="9">
        <v>174172</v>
      </c>
      <c r="AJ124" s="9">
        <v>5118520979980</v>
      </c>
      <c r="AK124" s="9">
        <v>27769</v>
      </c>
      <c r="AL124" s="9">
        <v>8049442193248</v>
      </c>
      <c r="AM124" s="9">
        <v>4452</v>
      </c>
      <c r="AN124" s="9">
        <v>21539962491726</v>
      </c>
      <c r="AO124" s="39">
        <f t="shared" si="15"/>
        <v>422522</v>
      </c>
      <c r="AP124" s="39">
        <f t="shared" si="14"/>
        <v>36182318191792</v>
      </c>
      <c r="AQ124" s="168">
        <v>42982</v>
      </c>
      <c r="AR124" s="168">
        <v>11173253900</v>
      </c>
      <c r="AS124" s="168">
        <v>13443</v>
      </c>
      <c r="AT124" s="168">
        <v>34041736245</v>
      </c>
      <c r="AU124" s="9">
        <v>32737</v>
      </c>
      <c r="AV124" s="168">
        <v>243443570063</v>
      </c>
      <c r="AW124" s="9">
        <v>20810</v>
      </c>
      <c r="AX124" s="168">
        <v>530833834544</v>
      </c>
      <c r="AY124" s="9">
        <v>1642</v>
      </c>
      <c r="AZ124" s="168">
        <v>345265927128</v>
      </c>
      <c r="BA124" s="196">
        <f t="shared" si="12"/>
        <v>111614</v>
      </c>
      <c r="BB124" s="186">
        <f t="shared" si="13"/>
        <v>1164758321880</v>
      </c>
      <c r="BC124" s="9">
        <v>6675507</v>
      </c>
      <c r="BD124" s="9">
        <v>1534480754250</v>
      </c>
      <c r="BE124" s="9">
        <v>600334</v>
      </c>
      <c r="BF124" s="9">
        <v>907919019383</v>
      </c>
      <c r="BG124" s="9">
        <v>282553</v>
      </c>
      <c r="BH124" s="9">
        <v>731945913255</v>
      </c>
      <c r="BI124" s="9">
        <v>143899</v>
      </c>
      <c r="BJ124" s="9">
        <v>515525366302</v>
      </c>
      <c r="BK124" s="9">
        <v>151330</v>
      </c>
      <c r="BL124" s="9">
        <v>719266971736</v>
      </c>
      <c r="BM124" s="9"/>
      <c r="BN124" s="9"/>
      <c r="BO124" s="9"/>
      <c r="BP124" s="9"/>
      <c r="BQ124" s="9"/>
      <c r="BR124" s="9"/>
      <c r="BS124" s="9"/>
      <c r="BT124" s="9"/>
      <c r="BU124" s="9"/>
      <c r="BV124" s="9"/>
      <c r="BW124" s="119">
        <f t="shared" si="16"/>
        <v>7853623</v>
      </c>
      <c r="BX124" s="119">
        <f t="shared" si="17"/>
        <v>4409138024926</v>
      </c>
      <c r="BY124" s="54"/>
    </row>
    <row r="125" spans="2:77" x14ac:dyDescent="0.3">
      <c r="B125" s="8" t="s">
        <v>319</v>
      </c>
      <c r="C125" s="9">
        <v>57</v>
      </c>
      <c r="D125" s="13">
        <v>6474.91</v>
      </c>
      <c r="E125" s="9">
        <v>20</v>
      </c>
      <c r="F125" s="13">
        <v>77235.8</v>
      </c>
      <c r="G125" s="9">
        <v>8</v>
      </c>
      <c r="H125" s="13">
        <v>250370.94</v>
      </c>
      <c r="I125" s="9">
        <v>1</v>
      </c>
      <c r="J125" s="13">
        <v>500000</v>
      </c>
      <c r="K125" s="9"/>
      <c r="L125" s="13"/>
      <c r="M125" s="39">
        <f t="shared" si="8"/>
        <v>86</v>
      </c>
      <c r="N125" s="40">
        <f t="shared" si="9"/>
        <v>834081.65</v>
      </c>
      <c r="O125" s="9">
        <v>38905</v>
      </c>
      <c r="P125" s="13">
        <v>15941934.15</v>
      </c>
      <c r="Q125" s="9">
        <v>37775</v>
      </c>
      <c r="R125" s="13">
        <v>142382748.41</v>
      </c>
      <c r="S125" s="9">
        <v>15845</v>
      </c>
      <c r="T125" s="13">
        <v>534362727.76999998</v>
      </c>
      <c r="U125" s="9">
        <v>4309</v>
      </c>
      <c r="V125" s="13">
        <v>1420027160.3499999</v>
      </c>
      <c r="W125" s="9">
        <v>447</v>
      </c>
      <c r="X125" s="13">
        <v>856556576.22000003</v>
      </c>
      <c r="Y125" s="9">
        <v>39</v>
      </c>
      <c r="Z125" s="13">
        <v>399738510.19</v>
      </c>
      <c r="AA125" s="39">
        <f t="shared" si="10"/>
        <v>97320</v>
      </c>
      <c r="AB125" s="40">
        <f t="shared" si="11"/>
        <v>3369009657.0900002</v>
      </c>
      <c r="AC125" s="9">
        <v>8996</v>
      </c>
      <c r="AD125" s="9">
        <v>4264960530</v>
      </c>
      <c r="AE125" s="9">
        <v>11738</v>
      </c>
      <c r="AF125" s="9">
        <v>30073363113</v>
      </c>
      <c r="AG125" s="9">
        <v>191445</v>
      </c>
      <c r="AH125" s="9">
        <v>1445769730070</v>
      </c>
      <c r="AI125" s="9">
        <v>174952</v>
      </c>
      <c r="AJ125" s="9">
        <v>5123867144681</v>
      </c>
      <c r="AK125" s="9">
        <v>28173</v>
      </c>
      <c r="AL125" s="9">
        <v>8211177902051</v>
      </c>
      <c r="AM125" s="9">
        <v>4628</v>
      </c>
      <c r="AN125" s="9">
        <v>21276638644649</v>
      </c>
      <c r="AO125" s="39">
        <f t="shared" si="15"/>
        <v>419932</v>
      </c>
      <c r="AP125" s="39">
        <f t="shared" si="14"/>
        <v>36091791745094</v>
      </c>
      <c r="AQ125" s="168">
        <v>31565</v>
      </c>
      <c r="AR125" s="168">
        <v>8691975084</v>
      </c>
      <c r="AS125" s="168">
        <v>12754</v>
      </c>
      <c r="AT125" s="168">
        <v>32469958911</v>
      </c>
      <c r="AU125" s="9">
        <v>28185</v>
      </c>
      <c r="AV125" s="168">
        <v>209094873677</v>
      </c>
      <c r="AW125" s="9">
        <v>18435</v>
      </c>
      <c r="AX125" s="168">
        <v>470818538171</v>
      </c>
      <c r="AY125" s="9">
        <v>1399</v>
      </c>
      <c r="AZ125" s="168">
        <v>291972349753</v>
      </c>
      <c r="BA125" s="196">
        <f t="shared" si="12"/>
        <v>92338</v>
      </c>
      <c r="BB125" s="186">
        <f t="shared" si="13"/>
        <v>1013047695596</v>
      </c>
      <c r="BC125" s="9">
        <v>7308564</v>
      </c>
      <c r="BD125" s="9">
        <v>1672220194244</v>
      </c>
      <c r="BE125" s="9">
        <v>643136</v>
      </c>
      <c r="BF125" s="9">
        <v>972055223535</v>
      </c>
      <c r="BG125" s="9">
        <v>304353</v>
      </c>
      <c r="BH125" s="9">
        <v>790149084354</v>
      </c>
      <c r="BI125" s="9">
        <v>150266</v>
      </c>
      <c r="BJ125" s="9">
        <v>538427261910</v>
      </c>
      <c r="BK125" s="9">
        <v>160678</v>
      </c>
      <c r="BL125" s="9">
        <v>763806732394</v>
      </c>
      <c r="BM125" s="9"/>
      <c r="BN125" s="9"/>
      <c r="BO125" s="9"/>
      <c r="BP125" s="9"/>
      <c r="BQ125" s="9"/>
      <c r="BR125" s="9"/>
      <c r="BS125" s="9"/>
      <c r="BT125" s="9"/>
      <c r="BU125" s="9"/>
      <c r="BV125" s="9"/>
      <c r="BW125" s="119">
        <f t="shared" si="16"/>
        <v>8566997</v>
      </c>
      <c r="BX125" s="119">
        <f t="shared" si="17"/>
        <v>4736658496437</v>
      </c>
      <c r="BY125" s="54"/>
    </row>
    <row r="126" spans="2:77" x14ac:dyDescent="0.3">
      <c r="B126" s="8" t="s">
        <v>320</v>
      </c>
      <c r="C126" s="9">
        <v>66</v>
      </c>
      <c r="D126" s="13">
        <v>8514.35</v>
      </c>
      <c r="E126" s="9">
        <v>20</v>
      </c>
      <c r="F126" s="13">
        <v>99229.61</v>
      </c>
      <c r="G126" s="9">
        <v>10</v>
      </c>
      <c r="H126" s="13">
        <v>395315.64</v>
      </c>
      <c r="I126" s="9">
        <v>2</v>
      </c>
      <c r="J126" s="13">
        <v>417851</v>
      </c>
      <c r="K126" s="9">
        <v>1</v>
      </c>
      <c r="L126" s="13">
        <v>3583556</v>
      </c>
      <c r="M126" s="39">
        <f t="shared" si="8"/>
        <v>99</v>
      </c>
      <c r="N126" s="40">
        <f t="shared" si="9"/>
        <v>4504466.5999999996</v>
      </c>
      <c r="O126" s="9">
        <v>36319</v>
      </c>
      <c r="P126" s="13">
        <v>15148405.300000099</v>
      </c>
      <c r="Q126" s="9">
        <v>36069</v>
      </c>
      <c r="R126" s="13">
        <v>135693428.84999999</v>
      </c>
      <c r="S126" s="9">
        <v>15088</v>
      </c>
      <c r="T126" s="13">
        <v>507736917.529998</v>
      </c>
      <c r="U126" s="9">
        <v>3964</v>
      </c>
      <c r="V126" s="13">
        <v>1223762023.46</v>
      </c>
      <c r="W126" s="9">
        <v>447</v>
      </c>
      <c r="X126" s="13">
        <v>955236778.37</v>
      </c>
      <c r="Y126" s="9">
        <v>40</v>
      </c>
      <c r="Z126" s="13">
        <v>422066972.63999999</v>
      </c>
      <c r="AA126" s="39">
        <f t="shared" si="10"/>
        <v>91927</v>
      </c>
      <c r="AB126" s="40">
        <f t="shared" si="11"/>
        <v>3259644526.1499982</v>
      </c>
      <c r="AC126" s="9">
        <v>16266</v>
      </c>
      <c r="AD126" s="9">
        <v>7415799999</v>
      </c>
      <c r="AE126" s="9">
        <v>19734</v>
      </c>
      <c r="AF126" s="9">
        <v>50260113766</v>
      </c>
      <c r="AG126" s="9">
        <v>207275</v>
      </c>
      <c r="AH126" s="9">
        <v>1562644848558</v>
      </c>
      <c r="AI126" s="9">
        <v>182421</v>
      </c>
      <c r="AJ126" s="9">
        <v>5290017561413</v>
      </c>
      <c r="AK126" s="9">
        <v>28593</v>
      </c>
      <c r="AL126" s="9">
        <v>8339423607992</v>
      </c>
      <c r="AM126" s="9">
        <v>4541</v>
      </c>
      <c r="AN126" s="9">
        <v>25042772004523</v>
      </c>
      <c r="AO126" s="39">
        <f t="shared" si="15"/>
        <v>458830</v>
      </c>
      <c r="AP126" s="39">
        <f t="shared" si="14"/>
        <v>40292533936251</v>
      </c>
      <c r="AQ126" s="168">
        <v>32523</v>
      </c>
      <c r="AR126" s="168">
        <v>9532170246</v>
      </c>
      <c r="AS126" s="168">
        <v>13941</v>
      </c>
      <c r="AT126" s="168">
        <v>33900558977</v>
      </c>
      <c r="AU126" s="9">
        <v>35205</v>
      </c>
      <c r="AV126" s="168">
        <v>261128608404</v>
      </c>
      <c r="AW126" s="9">
        <v>22322</v>
      </c>
      <c r="AX126" s="168">
        <v>547044298906</v>
      </c>
      <c r="AY126" s="9">
        <v>1468</v>
      </c>
      <c r="AZ126" s="168">
        <v>311298146223</v>
      </c>
      <c r="BA126" s="196">
        <f t="shared" si="12"/>
        <v>105459</v>
      </c>
      <c r="BB126" s="186">
        <f t="shared" si="13"/>
        <v>1162903782756</v>
      </c>
      <c r="BC126" s="9">
        <v>8480168</v>
      </c>
      <c r="BD126" s="9">
        <v>2035033082257</v>
      </c>
      <c r="BE126" s="9">
        <v>780166</v>
      </c>
      <c r="BF126" s="9">
        <v>1182152389886</v>
      </c>
      <c r="BG126" s="9">
        <v>373842</v>
      </c>
      <c r="BH126" s="9">
        <v>970912755693</v>
      </c>
      <c r="BI126" s="9">
        <v>186685</v>
      </c>
      <c r="BJ126" s="9">
        <v>669665123808</v>
      </c>
      <c r="BK126" s="9">
        <v>203676</v>
      </c>
      <c r="BL126" s="9">
        <v>970405146634</v>
      </c>
      <c r="BM126" s="9"/>
      <c r="BN126" s="9"/>
      <c r="BO126" s="9"/>
      <c r="BP126" s="9"/>
      <c r="BQ126" s="9"/>
      <c r="BR126" s="9"/>
      <c r="BS126" s="9"/>
      <c r="BT126" s="9"/>
      <c r="BU126" s="9"/>
      <c r="BV126" s="9"/>
      <c r="BW126" s="119">
        <f t="shared" si="16"/>
        <v>10024537</v>
      </c>
      <c r="BX126" s="119">
        <f t="shared" si="17"/>
        <v>5828168498278</v>
      </c>
      <c r="BY126" s="54"/>
    </row>
    <row r="127" spans="2:77" x14ac:dyDescent="0.3">
      <c r="B127" s="8" t="s">
        <v>343</v>
      </c>
      <c r="C127" s="9">
        <v>40</v>
      </c>
      <c r="D127" s="13">
        <v>4391.47</v>
      </c>
      <c r="E127" s="9">
        <v>23</v>
      </c>
      <c r="F127" s="13">
        <v>135410.28</v>
      </c>
      <c r="G127" s="9">
        <v>4</v>
      </c>
      <c r="H127" s="13">
        <v>147255.20000000001</v>
      </c>
      <c r="I127" s="9">
        <v>4</v>
      </c>
      <c r="J127" s="13">
        <v>988000</v>
      </c>
      <c r="K127" s="9"/>
      <c r="L127" s="13"/>
      <c r="M127" s="39">
        <f t="shared" si="8"/>
        <v>71</v>
      </c>
      <c r="N127" s="40">
        <f t="shared" si="9"/>
        <v>1275056.95</v>
      </c>
      <c r="O127" s="9">
        <v>39319</v>
      </c>
      <c r="P127" s="13">
        <v>16215319.339999899</v>
      </c>
      <c r="Q127" s="9">
        <v>36111</v>
      </c>
      <c r="R127" s="13">
        <v>135140065.96000001</v>
      </c>
      <c r="S127" s="9">
        <v>14487</v>
      </c>
      <c r="T127" s="13">
        <v>492385172.81</v>
      </c>
      <c r="U127" s="9">
        <v>3913</v>
      </c>
      <c r="V127" s="13">
        <v>1228519752.7</v>
      </c>
      <c r="W127" s="9">
        <v>461</v>
      </c>
      <c r="X127" s="13">
        <v>894677954.55999994</v>
      </c>
      <c r="Y127" s="9">
        <v>22</v>
      </c>
      <c r="Z127" s="13">
        <v>209467344.41999999</v>
      </c>
      <c r="AA127" s="39">
        <f t="shared" si="10"/>
        <v>94313</v>
      </c>
      <c r="AB127" s="40">
        <f t="shared" si="11"/>
        <v>2976405609.79</v>
      </c>
      <c r="AC127" s="9">
        <v>11301</v>
      </c>
      <c r="AD127" s="9">
        <v>5263039899</v>
      </c>
      <c r="AE127" s="9">
        <v>14163</v>
      </c>
      <c r="AF127" s="9">
        <v>36096180736</v>
      </c>
      <c r="AG127" s="9">
        <v>191754</v>
      </c>
      <c r="AH127" s="9">
        <v>1450848439052</v>
      </c>
      <c r="AI127" s="9">
        <v>171705</v>
      </c>
      <c r="AJ127" s="9">
        <v>5043434572571</v>
      </c>
      <c r="AK127" s="9">
        <v>27522</v>
      </c>
      <c r="AL127" s="9">
        <v>7973263984073</v>
      </c>
      <c r="AM127" s="9">
        <v>4466</v>
      </c>
      <c r="AN127" s="9">
        <v>22587014071947</v>
      </c>
      <c r="AO127" s="39">
        <f t="shared" si="15"/>
        <v>420911</v>
      </c>
      <c r="AP127" s="39">
        <f t="shared" si="14"/>
        <v>37095920288278</v>
      </c>
      <c r="AQ127" s="168">
        <v>32626</v>
      </c>
      <c r="AR127" s="168">
        <v>7261227451</v>
      </c>
      <c r="AS127" s="168">
        <v>10094</v>
      </c>
      <c r="AT127" s="168">
        <v>25777412327</v>
      </c>
      <c r="AU127" s="9">
        <v>31807</v>
      </c>
      <c r="AV127" s="168">
        <v>235964292391</v>
      </c>
      <c r="AW127" s="9">
        <v>19776</v>
      </c>
      <c r="AX127" s="168">
        <v>510525901379</v>
      </c>
      <c r="AY127" s="9">
        <v>1499</v>
      </c>
      <c r="AZ127" s="168">
        <v>312691948085</v>
      </c>
      <c r="BA127" s="196">
        <f t="shared" si="12"/>
        <v>95802</v>
      </c>
      <c r="BB127" s="186">
        <f t="shared" si="13"/>
        <v>1092220781633</v>
      </c>
      <c r="BC127" s="9">
        <v>7358076</v>
      </c>
      <c r="BD127" s="9">
        <v>1700282177414</v>
      </c>
      <c r="BE127" s="9">
        <v>652519</v>
      </c>
      <c r="BF127" s="9">
        <v>988570201141</v>
      </c>
      <c r="BG127" s="9">
        <v>315906</v>
      </c>
      <c r="BH127" s="9">
        <v>822772923261</v>
      </c>
      <c r="BI127" s="9">
        <v>154181</v>
      </c>
      <c r="BJ127" s="9">
        <v>552538134002</v>
      </c>
      <c r="BK127" s="9">
        <v>168789</v>
      </c>
      <c r="BL127" s="9">
        <v>804486844131</v>
      </c>
      <c r="BM127" s="9"/>
      <c r="BN127" s="9"/>
      <c r="BO127" s="9"/>
      <c r="BP127" s="9"/>
      <c r="BQ127" s="9"/>
      <c r="BR127" s="9"/>
      <c r="BS127" s="9"/>
      <c r="BT127" s="9"/>
      <c r="BU127" s="9"/>
      <c r="BV127" s="9"/>
      <c r="BW127" s="119">
        <f t="shared" si="16"/>
        <v>8649471</v>
      </c>
      <c r="BX127" s="119">
        <f t="shared" si="17"/>
        <v>4868650279949</v>
      </c>
      <c r="BY127" s="54"/>
    </row>
    <row r="128" spans="2:77" x14ac:dyDescent="0.3">
      <c r="B128" s="8" t="s">
        <v>344</v>
      </c>
      <c r="C128" s="9">
        <v>53</v>
      </c>
      <c r="D128" s="13">
        <v>9159.9599999999991</v>
      </c>
      <c r="E128" s="9">
        <v>20</v>
      </c>
      <c r="F128" s="13">
        <v>65385.02</v>
      </c>
      <c r="G128" s="9">
        <v>10</v>
      </c>
      <c r="H128" s="13">
        <v>337862.91</v>
      </c>
      <c r="I128" s="9">
        <v>1</v>
      </c>
      <c r="J128" s="13">
        <v>170200</v>
      </c>
      <c r="K128" s="9"/>
      <c r="L128" s="13"/>
      <c r="M128" s="39">
        <f t="shared" si="8"/>
        <v>84</v>
      </c>
      <c r="N128" s="40">
        <f t="shared" si="9"/>
        <v>582607.8899999999</v>
      </c>
      <c r="O128" s="9">
        <v>38530</v>
      </c>
      <c r="P128" s="13">
        <v>15929565.380000001</v>
      </c>
      <c r="Q128" s="9">
        <v>37734</v>
      </c>
      <c r="R128" s="13">
        <v>140724627.519999</v>
      </c>
      <c r="S128" s="9">
        <v>16340</v>
      </c>
      <c r="T128" s="13">
        <v>553552953.31999898</v>
      </c>
      <c r="U128" s="9">
        <v>4669</v>
      </c>
      <c r="V128" s="13">
        <v>1482256568.1300001</v>
      </c>
      <c r="W128" s="9">
        <v>440</v>
      </c>
      <c r="X128" s="13">
        <v>860166962.10000002</v>
      </c>
      <c r="Y128" s="9">
        <v>13</v>
      </c>
      <c r="Z128" s="13">
        <v>177242686.31</v>
      </c>
      <c r="AA128" s="39">
        <f t="shared" si="10"/>
        <v>97726</v>
      </c>
      <c r="AB128" s="40">
        <f t="shared" si="11"/>
        <v>3229873362.7599978</v>
      </c>
      <c r="AC128" s="9">
        <v>1387</v>
      </c>
      <c r="AD128" s="9">
        <v>560311985</v>
      </c>
      <c r="AE128" s="9">
        <v>1529</v>
      </c>
      <c r="AF128" s="9">
        <v>3955536379</v>
      </c>
      <c r="AG128" s="9">
        <v>196672</v>
      </c>
      <c r="AH128" s="9">
        <v>1485529423489</v>
      </c>
      <c r="AI128" s="9">
        <v>177892</v>
      </c>
      <c r="AJ128" s="9">
        <v>5228134088510</v>
      </c>
      <c r="AK128" s="9">
        <v>28180</v>
      </c>
      <c r="AL128" s="9">
        <v>8056610217475</v>
      </c>
      <c r="AM128" s="9">
        <v>4596</v>
      </c>
      <c r="AN128" s="9">
        <v>24867590226041</v>
      </c>
      <c r="AO128" s="39">
        <f t="shared" si="15"/>
        <v>410256</v>
      </c>
      <c r="AP128" s="39">
        <f t="shared" si="14"/>
        <v>39642379803879</v>
      </c>
      <c r="AQ128" s="168">
        <v>32309</v>
      </c>
      <c r="AR128" s="168">
        <v>8727448462</v>
      </c>
      <c r="AS128" s="168">
        <v>14974</v>
      </c>
      <c r="AT128" s="168">
        <v>38904988666</v>
      </c>
      <c r="AU128" s="9">
        <v>29316</v>
      </c>
      <c r="AV128" s="168">
        <v>217315207611</v>
      </c>
      <c r="AW128" s="9">
        <v>18428</v>
      </c>
      <c r="AX128" s="168">
        <v>466787275845</v>
      </c>
      <c r="AY128" s="9">
        <v>1438</v>
      </c>
      <c r="AZ128" s="168">
        <v>306044252158</v>
      </c>
      <c r="BA128" s="196">
        <f t="shared" si="12"/>
        <v>96465</v>
      </c>
      <c r="BB128" s="186">
        <f t="shared" si="13"/>
        <v>1037779172742</v>
      </c>
      <c r="BC128" s="9">
        <v>8272423</v>
      </c>
      <c r="BD128" s="9">
        <v>1880266007445</v>
      </c>
      <c r="BE128" s="9">
        <v>706879</v>
      </c>
      <c r="BF128" s="9">
        <v>1070192795217</v>
      </c>
      <c r="BG128" s="9">
        <v>340983</v>
      </c>
      <c r="BH128" s="9">
        <v>887464919894</v>
      </c>
      <c r="BI128" s="9">
        <v>164054</v>
      </c>
      <c r="BJ128" s="9">
        <v>587612132296</v>
      </c>
      <c r="BK128" s="9">
        <v>176405</v>
      </c>
      <c r="BL128" s="9">
        <v>839769141336</v>
      </c>
      <c r="BM128" s="9"/>
      <c r="BN128" s="9"/>
      <c r="BO128" s="9"/>
      <c r="BP128" s="9"/>
      <c r="BQ128" s="9"/>
      <c r="BR128" s="9"/>
      <c r="BS128" s="9"/>
      <c r="BT128" s="9"/>
      <c r="BU128" s="9"/>
      <c r="BV128" s="9"/>
      <c r="BW128" s="119">
        <f t="shared" si="16"/>
        <v>9660744</v>
      </c>
      <c r="BX128" s="119">
        <f t="shared" si="17"/>
        <v>5265304996188</v>
      </c>
      <c r="BY128" s="54"/>
    </row>
    <row r="129" spans="2:80" x14ac:dyDescent="0.3">
      <c r="B129" s="8" t="s">
        <v>345</v>
      </c>
      <c r="C129" s="9">
        <v>56</v>
      </c>
      <c r="D129" s="13">
        <v>4297.59</v>
      </c>
      <c r="E129" s="9">
        <v>11</v>
      </c>
      <c r="F129" s="13">
        <v>34799.79</v>
      </c>
      <c r="G129" s="9">
        <v>6</v>
      </c>
      <c r="H129" s="13">
        <v>300192.49</v>
      </c>
      <c r="I129" s="9"/>
      <c r="J129" s="13"/>
      <c r="K129" s="9"/>
      <c r="L129" s="13"/>
      <c r="M129" s="39">
        <f t="shared" si="8"/>
        <v>73</v>
      </c>
      <c r="N129" s="40">
        <f t="shared" si="9"/>
        <v>339289.87</v>
      </c>
      <c r="O129" s="9">
        <v>37173</v>
      </c>
      <c r="P129" s="13">
        <v>15312966.7100001</v>
      </c>
      <c r="Q129" s="9">
        <v>36123</v>
      </c>
      <c r="R129" s="13">
        <v>136891858.00999999</v>
      </c>
      <c r="S129" s="9">
        <v>16554</v>
      </c>
      <c r="T129" s="13">
        <v>565339677.71999896</v>
      </c>
      <c r="U129" s="9">
        <v>4705</v>
      </c>
      <c r="V129" s="13">
        <v>1491074280.01</v>
      </c>
      <c r="W129" s="9">
        <v>537</v>
      </c>
      <c r="X129" s="13">
        <v>1031701698.0700001</v>
      </c>
      <c r="Y129" s="9">
        <v>21</v>
      </c>
      <c r="Z129" s="13">
        <v>168317599.99000001</v>
      </c>
      <c r="AA129" s="39">
        <f t="shared" si="10"/>
        <v>95113</v>
      </c>
      <c r="AB129" s="40">
        <f t="shared" si="11"/>
        <v>3408638080.5099983</v>
      </c>
      <c r="AC129" s="9">
        <v>545</v>
      </c>
      <c r="AD129" s="9">
        <v>171139824</v>
      </c>
      <c r="AE129" s="9">
        <v>428</v>
      </c>
      <c r="AF129" s="9">
        <v>1066512728</v>
      </c>
      <c r="AG129" s="9">
        <v>179981</v>
      </c>
      <c r="AH129" s="9">
        <v>1357197947501</v>
      </c>
      <c r="AI129" s="9">
        <v>166368</v>
      </c>
      <c r="AJ129" s="9">
        <v>4887079644129</v>
      </c>
      <c r="AK129" s="9">
        <v>26387</v>
      </c>
      <c r="AL129" s="9">
        <v>7571380865701</v>
      </c>
      <c r="AM129" s="9">
        <v>4557</v>
      </c>
      <c r="AN129" s="9">
        <v>23453132091937</v>
      </c>
      <c r="AO129" s="39">
        <f t="shared" si="15"/>
        <v>378266</v>
      </c>
      <c r="AP129" s="39">
        <f t="shared" si="14"/>
        <v>37270028201820</v>
      </c>
      <c r="AQ129" s="168">
        <v>37950</v>
      </c>
      <c r="AR129" s="168">
        <v>8971871508</v>
      </c>
      <c r="AS129" s="168">
        <v>14557</v>
      </c>
      <c r="AT129" s="168">
        <v>37023658198</v>
      </c>
      <c r="AU129" s="9">
        <v>30203</v>
      </c>
      <c r="AV129" s="168">
        <v>223938323516</v>
      </c>
      <c r="AW129" s="9">
        <v>18300</v>
      </c>
      <c r="AX129" s="168">
        <v>461093769191</v>
      </c>
      <c r="AY129" s="9">
        <v>1407</v>
      </c>
      <c r="AZ129" s="168">
        <v>300134150682</v>
      </c>
      <c r="BA129" s="196">
        <f t="shared" si="12"/>
        <v>102417</v>
      </c>
      <c r="BB129" s="186">
        <f t="shared" si="13"/>
        <v>1031161773095</v>
      </c>
      <c r="BC129" s="9">
        <v>9042934</v>
      </c>
      <c r="BD129" s="9">
        <v>1995708172682</v>
      </c>
      <c r="BE129" s="9">
        <v>723745</v>
      </c>
      <c r="BF129" s="9">
        <v>1094997640876</v>
      </c>
      <c r="BG129" s="9">
        <v>339948</v>
      </c>
      <c r="BH129" s="9">
        <v>884287986585</v>
      </c>
      <c r="BI129" s="9">
        <v>163481</v>
      </c>
      <c r="BJ129" s="9">
        <v>586120469393</v>
      </c>
      <c r="BK129" s="9">
        <v>179787</v>
      </c>
      <c r="BL129" s="9">
        <v>857363502422</v>
      </c>
      <c r="BM129" s="9"/>
      <c r="BN129" s="9"/>
      <c r="BO129" s="9"/>
      <c r="BP129" s="9"/>
      <c r="BQ129" s="9"/>
      <c r="BR129" s="9"/>
      <c r="BS129" s="9"/>
      <c r="BT129" s="9"/>
      <c r="BU129" s="9"/>
      <c r="BV129" s="9"/>
      <c r="BW129" s="119">
        <f t="shared" si="16"/>
        <v>10449895</v>
      </c>
      <c r="BX129" s="119">
        <f t="shared" si="17"/>
        <v>5418477771958</v>
      </c>
      <c r="BY129" s="54"/>
    </row>
    <row r="130" spans="2:80" x14ac:dyDescent="0.3">
      <c r="B130" s="8" t="s">
        <v>346</v>
      </c>
      <c r="C130" s="9">
        <v>51</v>
      </c>
      <c r="D130" s="13">
        <v>3250.82</v>
      </c>
      <c r="E130" s="9">
        <v>20</v>
      </c>
      <c r="F130" s="13">
        <v>112282.62</v>
      </c>
      <c r="G130" s="9">
        <v>10</v>
      </c>
      <c r="H130" s="13">
        <v>634766</v>
      </c>
      <c r="I130" s="9">
        <v>1</v>
      </c>
      <c r="J130" s="13">
        <v>419900</v>
      </c>
      <c r="K130" s="9"/>
      <c r="L130" s="13"/>
      <c r="M130" s="39">
        <f t="shared" si="8"/>
        <v>82</v>
      </c>
      <c r="N130" s="40">
        <f t="shared" si="9"/>
        <v>1170199.4400000002</v>
      </c>
      <c r="O130" s="9">
        <v>43681</v>
      </c>
      <c r="P130" s="13">
        <v>17963068.370000001</v>
      </c>
      <c r="Q130" s="9">
        <v>43063</v>
      </c>
      <c r="R130" s="13">
        <v>163290926.269999</v>
      </c>
      <c r="S130" s="9">
        <v>20289</v>
      </c>
      <c r="T130" s="13">
        <v>692662583.64000106</v>
      </c>
      <c r="U130" s="9">
        <v>5875</v>
      </c>
      <c r="V130" s="13">
        <v>1885317600.3</v>
      </c>
      <c r="W130" s="9">
        <v>592</v>
      </c>
      <c r="X130" s="13">
        <v>1166436542.4000001</v>
      </c>
      <c r="Y130" s="9">
        <v>48</v>
      </c>
      <c r="Z130" s="13">
        <v>469566383.63</v>
      </c>
      <c r="AA130" s="39">
        <f t="shared" si="10"/>
        <v>113548</v>
      </c>
      <c r="AB130" s="40">
        <f t="shared" si="11"/>
        <v>4395237104.6099997</v>
      </c>
      <c r="AC130" s="9">
        <v>735</v>
      </c>
      <c r="AD130" s="9">
        <v>233382138</v>
      </c>
      <c r="AE130" s="9">
        <v>570</v>
      </c>
      <c r="AF130" s="9">
        <v>1411990995</v>
      </c>
      <c r="AG130" s="9">
        <v>213314</v>
      </c>
      <c r="AH130" s="9">
        <v>1603959928065</v>
      </c>
      <c r="AI130" s="9">
        <v>193916</v>
      </c>
      <c r="AJ130" s="9">
        <v>5735440605914</v>
      </c>
      <c r="AK130" s="9">
        <v>30743</v>
      </c>
      <c r="AL130" s="9">
        <v>8881811215741</v>
      </c>
      <c r="AM130" s="9">
        <v>5133</v>
      </c>
      <c r="AN130" s="9">
        <v>25892106045815</v>
      </c>
      <c r="AO130" s="39">
        <f t="shared" si="15"/>
        <v>444411</v>
      </c>
      <c r="AP130" s="39">
        <f t="shared" si="14"/>
        <v>42114963168668</v>
      </c>
      <c r="AQ130" s="168">
        <v>46841</v>
      </c>
      <c r="AR130" s="168">
        <v>10255753009</v>
      </c>
      <c r="AS130" s="168">
        <v>15396</v>
      </c>
      <c r="AT130" s="168">
        <v>39473335964</v>
      </c>
      <c r="AU130" s="9">
        <v>30815</v>
      </c>
      <c r="AV130" s="168">
        <v>228657599045</v>
      </c>
      <c r="AW130" s="9">
        <v>19122</v>
      </c>
      <c r="AX130" s="168">
        <v>488197463577</v>
      </c>
      <c r="AY130" s="9">
        <v>1554</v>
      </c>
      <c r="AZ130" s="168">
        <v>330775365387</v>
      </c>
      <c r="BA130" s="196">
        <f t="shared" si="12"/>
        <v>113728</v>
      </c>
      <c r="BB130" s="186">
        <f t="shared" si="13"/>
        <v>1097359516982</v>
      </c>
      <c r="BC130" s="9">
        <v>9941016</v>
      </c>
      <c r="BD130" s="9">
        <v>2152475172837</v>
      </c>
      <c r="BE130" s="9">
        <v>783650</v>
      </c>
      <c r="BF130" s="9">
        <v>1185120096213</v>
      </c>
      <c r="BG130" s="9">
        <v>374786</v>
      </c>
      <c r="BH130" s="9">
        <v>977612180385</v>
      </c>
      <c r="BI130" s="9">
        <v>178982</v>
      </c>
      <c r="BJ130" s="9">
        <v>641277924092</v>
      </c>
      <c r="BK130" s="9">
        <v>193163</v>
      </c>
      <c r="BL130" s="9">
        <v>920492778691</v>
      </c>
      <c r="BM130" s="9"/>
      <c r="BN130" s="9"/>
      <c r="BO130" s="9"/>
      <c r="BP130" s="9"/>
      <c r="BQ130" s="9"/>
      <c r="BR130" s="9"/>
      <c r="BS130" s="9"/>
      <c r="BT130" s="9"/>
      <c r="BU130" s="9"/>
      <c r="BV130" s="9"/>
      <c r="BW130" s="119">
        <f t="shared" si="16"/>
        <v>11471597</v>
      </c>
      <c r="BX130" s="119">
        <f t="shared" si="17"/>
        <v>5876978152218</v>
      </c>
      <c r="BY130" s="54"/>
    </row>
    <row r="131" spans="2:80" x14ac:dyDescent="0.3">
      <c r="B131" s="8" t="s">
        <v>347</v>
      </c>
      <c r="C131" s="9">
        <v>43</v>
      </c>
      <c r="D131" s="13">
        <v>9088.57</v>
      </c>
      <c r="E131" s="9">
        <v>14</v>
      </c>
      <c r="F131" s="13">
        <v>44186.65</v>
      </c>
      <c r="G131" s="9">
        <v>7</v>
      </c>
      <c r="H131" s="13">
        <v>292364.32</v>
      </c>
      <c r="I131" s="9"/>
      <c r="J131" s="13"/>
      <c r="K131" s="9"/>
      <c r="L131" s="13"/>
      <c r="M131" s="39">
        <f t="shared" si="8"/>
        <v>64</v>
      </c>
      <c r="N131" s="40">
        <f t="shared" si="9"/>
        <v>345639.54000000004</v>
      </c>
      <c r="O131" s="9">
        <v>42171</v>
      </c>
      <c r="P131" s="13">
        <v>17607695.629999999</v>
      </c>
      <c r="Q131" s="9">
        <v>41503</v>
      </c>
      <c r="R131" s="13">
        <v>157869705.46000001</v>
      </c>
      <c r="S131" s="9">
        <v>20212</v>
      </c>
      <c r="T131" s="13">
        <v>695744525.84000099</v>
      </c>
      <c r="U131" s="9">
        <v>6231</v>
      </c>
      <c r="V131" s="13">
        <v>2036978028.21</v>
      </c>
      <c r="W131" s="9">
        <v>593</v>
      </c>
      <c r="X131" s="13">
        <v>1222752376.77</v>
      </c>
      <c r="Y131" s="9">
        <v>45</v>
      </c>
      <c r="Z131" s="13">
        <v>382929087.98000002</v>
      </c>
      <c r="AA131" s="39">
        <f t="shared" si="10"/>
        <v>110755</v>
      </c>
      <c r="AB131" s="40">
        <f t="shared" si="11"/>
        <v>4513881419.8900013</v>
      </c>
      <c r="AC131" s="9">
        <v>713</v>
      </c>
      <c r="AD131" s="9">
        <v>230484341</v>
      </c>
      <c r="AE131" s="9">
        <v>534</v>
      </c>
      <c r="AF131" s="9">
        <v>1371589534</v>
      </c>
      <c r="AG131" s="9">
        <v>204955</v>
      </c>
      <c r="AH131" s="9">
        <v>1546293508086</v>
      </c>
      <c r="AI131" s="9">
        <v>187846</v>
      </c>
      <c r="AJ131" s="9">
        <v>5548573487151</v>
      </c>
      <c r="AK131" s="9">
        <v>30372</v>
      </c>
      <c r="AL131" s="9">
        <v>8764267076113</v>
      </c>
      <c r="AM131" s="9">
        <v>4922</v>
      </c>
      <c r="AN131" s="9">
        <v>24391015424503</v>
      </c>
      <c r="AO131" s="39">
        <f t="shared" si="15"/>
        <v>429342</v>
      </c>
      <c r="AP131" s="39">
        <f t="shared" si="14"/>
        <v>40251751569728</v>
      </c>
      <c r="AQ131" s="168">
        <v>37934</v>
      </c>
      <c r="AR131" s="168">
        <v>8968874060</v>
      </c>
      <c r="AS131" s="168">
        <v>15718</v>
      </c>
      <c r="AT131" s="168">
        <v>40184080868</v>
      </c>
      <c r="AU131" s="9">
        <v>30895</v>
      </c>
      <c r="AV131" s="168">
        <v>228894577949</v>
      </c>
      <c r="AW131" s="9">
        <v>19225</v>
      </c>
      <c r="AX131" s="168">
        <v>493401546365</v>
      </c>
      <c r="AY131" s="9">
        <v>1682</v>
      </c>
      <c r="AZ131" s="168">
        <v>359736366083</v>
      </c>
      <c r="BA131" s="196">
        <f t="shared" si="12"/>
        <v>105454</v>
      </c>
      <c r="BB131" s="186">
        <f t="shared" si="13"/>
        <v>1131185445325</v>
      </c>
      <c r="BC131" s="9">
        <v>10761359</v>
      </c>
      <c r="BD131" s="9">
        <v>2288487318557</v>
      </c>
      <c r="BE131" s="9">
        <v>807456</v>
      </c>
      <c r="BF131" s="9">
        <v>1220789114039</v>
      </c>
      <c r="BG131" s="9">
        <v>387148</v>
      </c>
      <c r="BH131" s="9">
        <v>1010423342967</v>
      </c>
      <c r="BI131" s="9">
        <v>182913</v>
      </c>
      <c r="BJ131" s="9">
        <v>655574908397</v>
      </c>
      <c r="BK131" s="9">
        <v>200357</v>
      </c>
      <c r="BL131" s="9">
        <v>955212002634</v>
      </c>
      <c r="BM131" s="9"/>
      <c r="BN131" s="9"/>
      <c r="BO131" s="9"/>
      <c r="BP131" s="9"/>
      <c r="BQ131" s="9"/>
      <c r="BR131" s="9"/>
      <c r="BS131" s="9"/>
      <c r="BT131" s="9"/>
      <c r="BU131" s="9"/>
      <c r="BV131" s="9"/>
      <c r="BW131" s="119">
        <f t="shared" si="16"/>
        <v>12339233</v>
      </c>
      <c r="BX131" s="119">
        <f t="shared" si="17"/>
        <v>6130486686594</v>
      </c>
      <c r="BY131" s="54"/>
    </row>
    <row r="132" spans="2:80" x14ac:dyDescent="0.3">
      <c r="B132" s="8" t="s">
        <v>348</v>
      </c>
      <c r="C132" s="9">
        <v>28</v>
      </c>
      <c r="D132" s="13">
        <v>3026.76</v>
      </c>
      <c r="E132" s="9">
        <v>15</v>
      </c>
      <c r="F132" s="13">
        <v>73638.460000000006</v>
      </c>
      <c r="G132" s="9">
        <v>12</v>
      </c>
      <c r="H132" s="13">
        <v>446255.25</v>
      </c>
      <c r="I132" s="9">
        <v>3</v>
      </c>
      <c r="J132" s="13">
        <v>841739.29</v>
      </c>
      <c r="K132" s="9"/>
      <c r="L132" s="13"/>
      <c r="M132" s="39">
        <f t="shared" si="8"/>
        <v>58</v>
      </c>
      <c r="N132" s="40">
        <f t="shared" si="9"/>
        <v>1364659.76</v>
      </c>
      <c r="O132" s="9">
        <v>40394</v>
      </c>
      <c r="P132" s="13">
        <v>16450412.9500001</v>
      </c>
      <c r="Q132" s="9">
        <v>39593</v>
      </c>
      <c r="R132" s="13">
        <v>149718820.03000101</v>
      </c>
      <c r="S132" s="9">
        <v>18519</v>
      </c>
      <c r="T132" s="13">
        <v>636525652.25999999</v>
      </c>
      <c r="U132" s="9">
        <v>5067</v>
      </c>
      <c r="V132" s="13">
        <v>1597529330.98</v>
      </c>
      <c r="W132" s="9">
        <v>536</v>
      </c>
      <c r="X132" s="13">
        <v>1053086191.26</v>
      </c>
      <c r="Y132" s="9">
        <v>41</v>
      </c>
      <c r="Z132" s="13">
        <v>450178837.94</v>
      </c>
      <c r="AA132" s="39">
        <f t="shared" si="10"/>
        <v>104150</v>
      </c>
      <c r="AB132" s="40">
        <f t="shared" si="11"/>
        <v>3903489245.420002</v>
      </c>
      <c r="AC132" s="9">
        <v>787</v>
      </c>
      <c r="AD132" s="9">
        <v>206760450</v>
      </c>
      <c r="AE132" s="9">
        <v>501</v>
      </c>
      <c r="AF132" s="9">
        <v>1259117319</v>
      </c>
      <c r="AG132" s="9">
        <v>197429</v>
      </c>
      <c r="AH132" s="9">
        <v>1488094051372</v>
      </c>
      <c r="AI132" s="9">
        <v>179949</v>
      </c>
      <c r="AJ132" s="9">
        <v>5303988687434</v>
      </c>
      <c r="AK132" s="9">
        <v>29212</v>
      </c>
      <c r="AL132" s="9">
        <v>8378156332245</v>
      </c>
      <c r="AM132" s="9">
        <v>4995</v>
      </c>
      <c r="AN132" s="9">
        <v>26104674161335</v>
      </c>
      <c r="AO132" s="39">
        <f t="shared" si="15"/>
        <v>412873</v>
      </c>
      <c r="AP132" s="39">
        <f t="shared" si="14"/>
        <v>41276379110155</v>
      </c>
      <c r="AQ132" s="168">
        <v>18209</v>
      </c>
      <c r="AR132" s="168">
        <v>5529904759</v>
      </c>
      <c r="AS132" s="168">
        <v>14416</v>
      </c>
      <c r="AT132" s="168">
        <v>37658210176</v>
      </c>
      <c r="AU132" s="9">
        <v>29723</v>
      </c>
      <c r="AV132" s="168">
        <v>220414588416</v>
      </c>
      <c r="AW132" s="9">
        <v>18175</v>
      </c>
      <c r="AX132" s="168">
        <v>461024968035</v>
      </c>
      <c r="AY132" s="9">
        <v>1414</v>
      </c>
      <c r="AZ132" s="168">
        <v>297261122219</v>
      </c>
      <c r="BA132" s="196">
        <f t="shared" si="12"/>
        <v>81937</v>
      </c>
      <c r="BB132" s="186">
        <f t="shared" si="13"/>
        <v>1021888793605</v>
      </c>
      <c r="BC132" s="9">
        <v>11368963</v>
      </c>
      <c r="BD132" s="9">
        <v>2367837673800</v>
      </c>
      <c r="BE132" s="9">
        <v>820616</v>
      </c>
      <c r="BF132" s="9">
        <v>1241084359905</v>
      </c>
      <c r="BG132" s="9">
        <v>389481</v>
      </c>
      <c r="BH132" s="9">
        <v>1016732675107</v>
      </c>
      <c r="BI132" s="9">
        <v>184529</v>
      </c>
      <c r="BJ132" s="9">
        <v>662105736360</v>
      </c>
      <c r="BK132" s="9">
        <v>205009</v>
      </c>
      <c r="BL132" s="9">
        <v>978325084386</v>
      </c>
      <c r="BM132" s="9"/>
      <c r="BN132" s="9"/>
      <c r="BO132" s="9"/>
      <c r="BP132" s="9"/>
      <c r="BQ132" s="9"/>
      <c r="BR132" s="9"/>
      <c r="BS132" s="9"/>
      <c r="BT132" s="9"/>
      <c r="BU132" s="9"/>
      <c r="BV132" s="9"/>
      <c r="BW132" s="119">
        <f t="shared" si="16"/>
        <v>12968598</v>
      </c>
      <c r="BX132" s="119">
        <f t="shared" si="17"/>
        <v>6266085529558</v>
      </c>
      <c r="BY132" s="54"/>
    </row>
    <row r="133" spans="2:80" x14ac:dyDescent="0.3">
      <c r="B133" s="8" t="s">
        <v>349</v>
      </c>
      <c r="C133" s="9">
        <v>28</v>
      </c>
      <c r="D133" s="13">
        <v>1730.87</v>
      </c>
      <c r="E133" s="9">
        <v>11</v>
      </c>
      <c r="F133" s="13">
        <v>54538.14</v>
      </c>
      <c r="G133" s="9">
        <v>7</v>
      </c>
      <c r="H133" s="13">
        <v>189003.92</v>
      </c>
      <c r="I133" s="9">
        <v>2</v>
      </c>
      <c r="J133" s="13">
        <v>1150000</v>
      </c>
      <c r="K133" s="9"/>
      <c r="L133" s="13"/>
      <c r="M133" s="39">
        <f t="shared" ref="M133:M138" si="18">+K133+I133+G133+E133+C133</f>
        <v>48</v>
      </c>
      <c r="N133" s="40">
        <f t="shared" ref="N133:N138" si="19">+L133+J133+H133+F133+D133</f>
        <v>1395272.93</v>
      </c>
      <c r="O133" s="9">
        <v>48493</v>
      </c>
      <c r="P133" s="13">
        <v>19818770.609999999</v>
      </c>
      <c r="Q133" s="9">
        <v>45409</v>
      </c>
      <c r="R133" s="13">
        <v>172399757.78</v>
      </c>
      <c r="S133" s="9">
        <v>20020</v>
      </c>
      <c r="T133" s="13">
        <v>671431532.21999896</v>
      </c>
      <c r="U133" s="9">
        <v>5432</v>
      </c>
      <c r="V133" s="13">
        <v>1761867776.4300001</v>
      </c>
      <c r="W133" s="9">
        <v>656</v>
      </c>
      <c r="X133" s="13">
        <v>1306320178.5</v>
      </c>
      <c r="Y133" s="9">
        <v>39</v>
      </c>
      <c r="Z133" s="13">
        <v>396143525.13999999</v>
      </c>
      <c r="AA133" s="39">
        <f t="shared" ref="AA133:AA138" si="20">+Y133+W133+U133+S133+Q133+O133</f>
        <v>120049</v>
      </c>
      <c r="AB133" s="40">
        <f t="shared" ref="AB133:AB138" si="21">+Z133+X133+V133+T133+R133+P133</f>
        <v>4327981540.6799984</v>
      </c>
      <c r="AC133" s="9">
        <v>954</v>
      </c>
      <c r="AD133" s="9">
        <v>264791351</v>
      </c>
      <c r="AE133" s="9">
        <v>546</v>
      </c>
      <c r="AF133" s="9">
        <v>1401403244</v>
      </c>
      <c r="AG133" s="9">
        <v>231806</v>
      </c>
      <c r="AH133" s="9">
        <v>1749619960978</v>
      </c>
      <c r="AI133" s="9">
        <v>211157</v>
      </c>
      <c r="AJ133" s="9">
        <v>6215593906424</v>
      </c>
      <c r="AK133" s="9">
        <v>32354</v>
      </c>
      <c r="AL133" s="9">
        <v>9251256812142</v>
      </c>
      <c r="AM133" s="9">
        <v>5437</v>
      </c>
      <c r="AN133" s="9">
        <v>28751630535193</v>
      </c>
      <c r="AO133" s="39">
        <f t="shared" si="15"/>
        <v>482254</v>
      </c>
      <c r="AP133" s="39">
        <f t="shared" si="14"/>
        <v>45969767409332</v>
      </c>
      <c r="AQ133" s="168">
        <v>10748</v>
      </c>
      <c r="AR133" s="168">
        <v>4665192966</v>
      </c>
      <c r="AS133" s="168">
        <v>14240</v>
      </c>
      <c r="AT133" s="168">
        <v>37276154002</v>
      </c>
      <c r="AU133" s="9">
        <v>32259</v>
      </c>
      <c r="AV133" s="168">
        <v>239789687923</v>
      </c>
      <c r="AW133" s="9">
        <v>19973</v>
      </c>
      <c r="AX133" s="168">
        <v>508831534755</v>
      </c>
      <c r="AY133" s="9">
        <v>1604</v>
      </c>
      <c r="AZ133" s="168">
        <v>331220874879</v>
      </c>
      <c r="BA133" s="196">
        <f t="shared" ref="BA133:BA138" si="22">+AY133+AW133+AU133+AS133+AQ133</f>
        <v>78824</v>
      </c>
      <c r="BB133" s="186">
        <f t="shared" ref="BB133:BB138" si="23">+AZ133+AX133+AV133+AT133+AR133</f>
        <v>1121783444525</v>
      </c>
      <c r="BC133" s="9">
        <v>12494564</v>
      </c>
      <c r="BD133" s="9">
        <v>2585067131846</v>
      </c>
      <c r="BE133" s="9">
        <v>904545</v>
      </c>
      <c r="BF133" s="9">
        <v>1366673318381</v>
      </c>
      <c r="BG133" s="9">
        <v>435493</v>
      </c>
      <c r="BH133" s="9">
        <v>1139060439050</v>
      </c>
      <c r="BI133" s="9">
        <v>202501</v>
      </c>
      <c r="BJ133" s="9">
        <v>725761960332</v>
      </c>
      <c r="BK133" s="9">
        <v>221031</v>
      </c>
      <c r="BL133" s="9">
        <v>1054053870133</v>
      </c>
      <c r="BM133" s="9"/>
      <c r="BN133" s="9"/>
      <c r="BO133" s="9"/>
      <c r="BP133" s="9"/>
      <c r="BQ133" s="9"/>
      <c r="BR133" s="9"/>
      <c r="BS133" s="9"/>
      <c r="BT133" s="9"/>
      <c r="BU133" s="9"/>
      <c r="BV133" s="9"/>
      <c r="BW133" s="119">
        <f t="shared" si="16"/>
        <v>14258134</v>
      </c>
      <c r="BX133" s="119">
        <f t="shared" si="17"/>
        <v>6870616719742</v>
      </c>
      <c r="BY133" s="54"/>
    </row>
    <row r="134" spans="2:80" x14ac:dyDescent="0.3">
      <c r="B134" s="8" t="s">
        <v>350</v>
      </c>
      <c r="C134" s="9">
        <v>34</v>
      </c>
      <c r="D134" s="13">
        <v>4229.5600000000004</v>
      </c>
      <c r="E134" s="9">
        <v>9</v>
      </c>
      <c r="F134" s="13">
        <v>34813.629999999997</v>
      </c>
      <c r="G134" s="9">
        <v>5</v>
      </c>
      <c r="H134" s="13">
        <v>176410.56</v>
      </c>
      <c r="I134" s="9">
        <v>1</v>
      </c>
      <c r="J134" s="13">
        <v>171000</v>
      </c>
      <c r="K134" s="9"/>
      <c r="L134" s="13"/>
      <c r="M134" s="39">
        <f t="shared" si="18"/>
        <v>49</v>
      </c>
      <c r="N134" s="40">
        <f t="shared" si="19"/>
        <v>386453.75</v>
      </c>
      <c r="O134" s="9">
        <v>46828</v>
      </c>
      <c r="P134" s="13">
        <v>18994310.3400001</v>
      </c>
      <c r="Q134" s="9">
        <v>44263</v>
      </c>
      <c r="R134" s="13">
        <v>167762432.330001</v>
      </c>
      <c r="S134" s="9">
        <v>18959</v>
      </c>
      <c r="T134" s="13">
        <v>634601052.99000204</v>
      </c>
      <c r="U134" s="9">
        <v>4977</v>
      </c>
      <c r="V134" s="13">
        <v>1620504665.8199999</v>
      </c>
      <c r="W134" s="9">
        <v>637</v>
      </c>
      <c r="X134" s="13">
        <v>1328343725.0799999</v>
      </c>
      <c r="Y134" s="9">
        <v>46</v>
      </c>
      <c r="Z134" s="13">
        <v>417626834.88999999</v>
      </c>
      <c r="AA134" s="39">
        <f t="shared" si="20"/>
        <v>115710</v>
      </c>
      <c r="AB134" s="40">
        <f t="shared" si="21"/>
        <v>4187833021.4500031</v>
      </c>
      <c r="AC134" s="9">
        <v>838</v>
      </c>
      <c r="AD134" s="9">
        <v>238364743</v>
      </c>
      <c r="AE134" s="9">
        <v>544</v>
      </c>
      <c r="AF134" s="9">
        <v>1396405949</v>
      </c>
      <c r="AG134" s="9">
        <v>228617</v>
      </c>
      <c r="AH134" s="9">
        <v>1725139611064</v>
      </c>
      <c r="AI134" s="9">
        <v>208127</v>
      </c>
      <c r="AJ134" s="9">
        <v>6118203161530</v>
      </c>
      <c r="AK134" s="9">
        <v>31508</v>
      </c>
      <c r="AL134" s="9">
        <v>9034097470015</v>
      </c>
      <c r="AM134" s="9">
        <v>5283</v>
      </c>
      <c r="AN134" s="9">
        <v>28458661483401</v>
      </c>
      <c r="AO134" s="39">
        <f t="shared" si="15"/>
        <v>474917</v>
      </c>
      <c r="AP134" s="39">
        <f>+AN134+AL134+AJ134+AH134+AF134+AD134</f>
        <v>45337736496702</v>
      </c>
      <c r="AQ134" s="168">
        <v>11625</v>
      </c>
      <c r="AR134" s="168">
        <v>4993651468</v>
      </c>
      <c r="AS134" s="168">
        <v>15748</v>
      </c>
      <c r="AT134" s="168">
        <v>40938673092</v>
      </c>
      <c r="AU134" s="9">
        <v>31421</v>
      </c>
      <c r="AV134" s="168">
        <v>233906649648</v>
      </c>
      <c r="AW134" s="9">
        <v>20266</v>
      </c>
      <c r="AX134" s="168">
        <v>523133415624</v>
      </c>
      <c r="AY134" s="9">
        <v>1648</v>
      </c>
      <c r="AZ134" s="168">
        <v>341533159536</v>
      </c>
      <c r="BA134" s="196">
        <f t="shared" si="22"/>
        <v>80708</v>
      </c>
      <c r="BB134" s="186">
        <f t="shared" si="23"/>
        <v>1144505549368</v>
      </c>
      <c r="BC134" s="9">
        <v>13676726</v>
      </c>
      <c r="BD134" s="9">
        <v>2767689536213</v>
      </c>
      <c r="BE134" s="9">
        <v>957261</v>
      </c>
      <c r="BF134" s="9">
        <v>1445993584890</v>
      </c>
      <c r="BG134" s="9">
        <v>452506</v>
      </c>
      <c r="BH134" s="9">
        <v>1183432801055</v>
      </c>
      <c r="BI134" s="9">
        <v>210558</v>
      </c>
      <c r="BJ134" s="9">
        <v>754775107657</v>
      </c>
      <c r="BK134" s="9">
        <v>233736</v>
      </c>
      <c r="BL134" s="9">
        <v>1115411619414</v>
      </c>
      <c r="BM134" s="9"/>
      <c r="BN134" s="9"/>
      <c r="BO134" s="9"/>
      <c r="BP134" s="9"/>
      <c r="BQ134" s="9"/>
      <c r="BR134" s="9"/>
      <c r="BS134" s="9"/>
      <c r="BT134" s="9"/>
      <c r="BU134" s="9"/>
      <c r="BV134" s="9"/>
      <c r="BW134" s="119">
        <f t="shared" si="16"/>
        <v>15530787</v>
      </c>
      <c r="BX134" s="119">
        <f t="shared" si="17"/>
        <v>7267302649229</v>
      </c>
      <c r="BY134" s="54"/>
    </row>
    <row r="135" spans="2:80" x14ac:dyDescent="0.3">
      <c r="B135" s="8" t="s">
        <v>351</v>
      </c>
      <c r="C135" s="9">
        <v>40</v>
      </c>
      <c r="D135" s="13">
        <v>1118.05</v>
      </c>
      <c r="E135" s="9">
        <v>3</v>
      </c>
      <c r="F135" s="13">
        <v>14233.74</v>
      </c>
      <c r="G135" s="9">
        <v>11</v>
      </c>
      <c r="H135" s="13">
        <v>358893.81</v>
      </c>
      <c r="I135" s="9"/>
      <c r="J135" s="13"/>
      <c r="K135" s="9"/>
      <c r="L135" s="13"/>
      <c r="M135" s="39">
        <f t="shared" si="18"/>
        <v>54</v>
      </c>
      <c r="N135" s="40">
        <f t="shared" si="19"/>
        <v>374245.6</v>
      </c>
      <c r="O135" s="9">
        <v>80601</v>
      </c>
      <c r="P135" s="13">
        <v>19504077.420000002</v>
      </c>
      <c r="Q135" s="9">
        <v>47350</v>
      </c>
      <c r="R135" s="13">
        <v>171281615.10000101</v>
      </c>
      <c r="S135" s="9">
        <v>18145</v>
      </c>
      <c r="T135" s="13">
        <v>613528279.05000103</v>
      </c>
      <c r="U135" s="9">
        <v>4823</v>
      </c>
      <c r="V135" s="13">
        <v>1559331777.22</v>
      </c>
      <c r="W135" s="9">
        <v>535</v>
      </c>
      <c r="X135" s="13">
        <v>1077082642.28</v>
      </c>
      <c r="Y135" s="9">
        <v>28</v>
      </c>
      <c r="Z135" s="13">
        <v>267312369.63999999</v>
      </c>
      <c r="AA135" s="39">
        <f t="shared" si="20"/>
        <v>151482</v>
      </c>
      <c r="AB135" s="40">
        <f t="shared" si="21"/>
        <v>3708040760.7100024</v>
      </c>
      <c r="AC135" s="9">
        <v>825</v>
      </c>
      <c r="AD135" s="9">
        <v>279860465</v>
      </c>
      <c r="AE135" s="9">
        <v>940</v>
      </c>
      <c r="AF135" s="9">
        <v>3076843001</v>
      </c>
      <c r="AG135" s="9">
        <v>222147</v>
      </c>
      <c r="AH135" s="9">
        <v>1673966245013</v>
      </c>
      <c r="AI135" s="9">
        <v>199406</v>
      </c>
      <c r="AJ135" s="9">
        <v>5843787479988</v>
      </c>
      <c r="AK135" s="9">
        <v>30534</v>
      </c>
      <c r="AL135" s="9">
        <v>8847513781896</v>
      </c>
      <c r="AM135" s="9">
        <v>5219</v>
      </c>
      <c r="AN135" s="9">
        <v>25606724250829</v>
      </c>
      <c r="AO135" s="39">
        <f>+AM135+AK135+AI135+AG135+AE135+AC135</f>
        <v>459071</v>
      </c>
      <c r="AP135" s="39">
        <f>+AN135+AL135+AJ135+AH135+AF135+AD135</f>
        <v>41975348461192</v>
      </c>
      <c r="AQ135" s="168">
        <v>66992</v>
      </c>
      <c r="AR135" s="168">
        <v>14580218817</v>
      </c>
      <c r="AS135" s="168">
        <v>18562</v>
      </c>
      <c r="AT135" s="168">
        <v>46125938650</v>
      </c>
      <c r="AU135" s="9">
        <v>33232</v>
      </c>
      <c r="AV135" s="168">
        <v>247190098689</v>
      </c>
      <c r="AW135" s="9">
        <v>20745</v>
      </c>
      <c r="AX135" s="168">
        <v>530830175445</v>
      </c>
      <c r="AY135" s="9">
        <v>1551</v>
      </c>
      <c r="AZ135" s="168">
        <v>319238044938</v>
      </c>
      <c r="BA135" s="196">
        <f t="shared" si="22"/>
        <v>141082</v>
      </c>
      <c r="BB135" s="186">
        <f t="shared" si="23"/>
        <v>1157964476539</v>
      </c>
      <c r="BC135" s="9">
        <v>14085078</v>
      </c>
      <c r="BD135" s="9">
        <v>2804328878037</v>
      </c>
      <c r="BE135" s="9">
        <v>952906</v>
      </c>
      <c r="BF135" s="9">
        <v>1439357121948</v>
      </c>
      <c r="BG135" s="9">
        <v>450318</v>
      </c>
      <c r="BH135" s="9">
        <v>1177763787483</v>
      </c>
      <c r="BI135" s="9">
        <v>208898</v>
      </c>
      <c r="BJ135" s="9">
        <v>749060554879</v>
      </c>
      <c r="BK135" s="9">
        <v>228064</v>
      </c>
      <c r="BL135" s="9">
        <v>1088220622389</v>
      </c>
      <c r="BM135" s="9"/>
      <c r="BN135" s="9"/>
      <c r="BO135" s="9"/>
      <c r="BP135" s="9"/>
      <c r="BQ135" s="9"/>
      <c r="BR135" s="9"/>
      <c r="BS135" s="9"/>
      <c r="BT135" s="9"/>
      <c r="BU135" s="9"/>
      <c r="BV135" s="9"/>
      <c r="BW135" s="119">
        <f t="shared" si="16"/>
        <v>15925264</v>
      </c>
      <c r="BX135" s="119">
        <f t="shared" si="17"/>
        <v>7258730964736</v>
      </c>
      <c r="BY135" s="54"/>
      <c r="BZ135" s="184"/>
    </row>
    <row r="136" spans="2:80" x14ac:dyDescent="0.3">
      <c r="B136" s="8" t="s">
        <v>356</v>
      </c>
      <c r="C136" s="9">
        <v>32</v>
      </c>
      <c r="D136" s="13">
        <v>2745.85</v>
      </c>
      <c r="E136" s="9">
        <v>12</v>
      </c>
      <c r="F136" s="13">
        <v>46370.13</v>
      </c>
      <c r="G136" s="9">
        <v>15</v>
      </c>
      <c r="H136" s="13">
        <v>826262.32</v>
      </c>
      <c r="I136" s="9">
        <v>1</v>
      </c>
      <c r="J136" s="13">
        <v>100499.9</v>
      </c>
      <c r="K136" s="9"/>
      <c r="L136" s="13"/>
      <c r="M136" s="39">
        <f t="shared" si="18"/>
        <v>60</v>
      </c>
      <c r="N136" s="40">
        <f t="shared" si="19"/>
        <v>975878.2</v>
      </c>
      <c r="O136" s="9">
        <v>90709</v>
      </c>
      <c r="P136" s="13">
        <v>29229621.489997</v>
      </c>
      <c r="Q136" s="9">
        <v>50174</v>
      </c>
      <c r="R136" s="13">
        <v>189554549.19</v>
      </c>
      <c r="S136" s="9">
        <v>21474</v>
      </c>
      <c r="T136" s="13">
        <v>724014145.10000002</v>
      </c>
      <c r="U136" s="9">
        <v>5310</v>
      </c>
      <c r="V136" s="13">
        <v>1699408559.3099999</v>
      </c>
      <c r="W136" s="9">
        <v>524</v>
      </c>
      <c r="X136" s="13">
        <v>1019533023.55</v>
      </c>
      <c r="Y136" s="9">
        <v>41</v>
      </c>
      <c r="Z136" s="13">
        <v>550534477.32000005</v>
      </c>
      <c r="AA136" s="39">
        <f t="shared" si="20"/>
        <v>168232</v>
      </c>
      <c r="AB136" s="40">
        <f t="shared" si="21"/>
        <v>4212274375.9599967</v>
      </c>
      <c r="AC136" s="9">
        <v>1145</v>
      </c>
      <c r="AD136" s="9">
        <v>280410073</v>
      </c>
      <c r="AE136" s="9">
        <v>508</v>
      </c>
      <c r="AF136" s="9">
        <v>1298234098</v>
      </c>
      <c r="AG136" s="9">
        <v>262467</v>
      </c>
      <c r="AH136" s="9">
        <v>1968254818342</v>
      </c>
      <c r="AI136" s="9">
        <v>231913</v>
      </c>
      <c r="AJ136" s="9">
        <v>6806475091350</v>
      </c>
      <c r="AK136" s="9">
        <v>35458</v>
      </c>
      <c r="AL136" s="9">
        <v>10192087307371</v>
      </c>
      <c r="AM136" s="9">
        <v>5903</v>
      </c>
      <c r="AN136" s="9">
        <v>30071557766046</v>
      </c>
      <c r="AO136" s="39">
        <f>+AM136+AK136+AI136+AG136+AE136+AC136</f>
        <v>537394</v>
      </c>
      <c r="AP136" s="39">
        <f>+AN136+AL136+AJ136+AH136+AF136+AD136</f>
        <v>49039953627280</v>
      </c>
      <c r="AQ136" s="168">
        <v>89189</v>
      </c>
      <c r="AR136" s="168">
        <v>19009525037</v>
      </c>
      <c r="AS136" s="168">
        <v>23242</v>
      </c>
      <c r="AT136" s="168">
        <v>56986314154</v>
      </c>
      <c r="AU136" s="9">
        <v>41572</v>
      </c>
      <c r="AV136" s="168">
        <v>307787407857</v>
      </c>
      <c r="AW136" s="9">
        <v>25297</v>
      </c>
      <c r="AX136" s="168">
        <v>650803414113</v>
      </c>
      <c r="AY136" s="9">
        <v>1921</v>
      </c>
      <c r="AZ136" s="168">
        <v>407820217757</v>
      </c>
      <c r="BA136" s="196">
        <f t="shared" si="22"/>
        <v>181221</v>
      </c>
      <c r="BB136" s="186">
        <f t="shared" si="23"/>
        <v>1442406878918</v>
      </c>
      <c r="BC136" s="9">
        <v>15826736</v>
      </c>
      <c r="BD136" s="9">
        <v>3110016453151</v>
      </c>
      <c r="BE136" s="9">
        <v>1065811</v>
      </c>
      <c r="BF136" s="9">
        <v>1610702409462</v>
      </c>
      <c r="BG136" s="9">
        <v>508046</v>
      </c>
      <c r="BH136" s="9">
        <v>1329117129415</v>
      </c>
      <c r="BI136" s="9">
        <v>236801</v>
      </c>
      <c r="BJ136" s="9">
        <v>849571847782</v>
      </c>
      <c r="BK136" s="9">
        <v>257490</v>
      </c>
      <c r="BL136" s="9">
        <v>1228550337092</v>
      </c>
      <c r="BM136" s="9"/>
      <c r="BN136" s="9"/>
      <c r="BO136" s="9"/>
      <c r="BP136" s="9"/>
      <c r="BQ136" s="9"/>
      <c r="BR136" s="9"/>
      <c r="BS136" s="9"/>
      <c r="BT136" s="9"/>
      <c r="BU136" s="9"/>
      <c r="BV136" s="9"/>
      <c r="BW136" s="119">
        <f t="shared" si="16"/>
        <v>17894884</v>
      </c>
      <c r="BX136" s="119">
        <f t="shared" si="17"/>
        <v>8127958176902</v>
      </c>
      <c r="BY136" s="54"/>
      <c r="BZ136" s="184"/>
    </row>
    <row r="137" spans="2:80" x14ac:dyDescent="0.3">
      <c r="B137" s="8" t="s">
        <v>360</v>
      </c>
      <c r="C137" s="9">
        <v>27</v>
      </c>
      <c r="D137" s="13">
        <v>1574.14</v>
      </c>
      <c r="E137" s="9">
        <v>11</v>
      </c>
      <c r="F137" s="13">
        <v>63602.05</v>
      </c>
      <c r="G137" s="9">
        <v>8</v>
      </c>
      <c r="H137" s="13">
        <v>269894.78000000003</v>
      </c>
      <c r="I137" s="9">
        <v>2</v>
      </c>
      <c r="J137" s="13">
        <v>408997.97</v>
      </c>
      <c r="K137" s="9"/>
      <c r="L137" s="13"/>
      <c r="M137" s="39">
        <f t="shared" si="18"/>
        <v>48</v>
      </c>
      <c r="N137" s="40">
        <f t="shared" si="19"/>
        <v>744068.94000000006</v>
      </c>
      <c r="O137" s="9">
        <v>60478</v>
      </c>
      <c r="P137" s="13">
        <v>22195500.040001001</v>
      </c>
      <c r="Q137" s="9">
        <v>44717</v>
      </c>
      <c r="R137" s="13">
        <v>167637496.199999</v>
      </c>
      <c r="S137" s="9">
        <v>18493</v>
      </c>
      <c r="T137" s="13">
        <v>618246218.90000105</v>
      </c>
      <c r="U137" s="9">
        <v>4450</v>
      </c>
      <c r="V137" s="13">
        <v>1401114787.79</v>
      </c>
      <c r="W137" s="9">
        <v>449</v>
      </c>
      <c r="X137" s="13">
        <v>888427791.33000004</v>
      </c>
      <c r="Y137" s="9">
        <v>28</v>
      </c>
      <c r="Z137" s="13">
        <v>287031198.16000003</v>
      </c>
      <c r="AA137" s="39">
        <f t="shared" si="20"/>
        <v>128615</v>
      </c>
      <c r="AB137" s="40">
        <f t="shared" si="21"/>
        <v>3384652992.4200006</v>
      </c>
      <c r="AC137" s="9">
        <v>890</v>
      </c>
      <c r="AD137" s="9">
        <v>234712732</v>
      </c>
      <c r="AE137" s="9">
        <v>451</v>
      </c>
      <c r="AF137" s="9">
        <v>1166399205</v>
      </c>
      <c r="AG137" s="9">
        <v>259725</v>
      </c>
      <c r="AH137" s="9">
        <v>1949738835024</v>
      </c>
      <c r="AI137" s="9">
        <v>233497</v>
      </c>
      <c r="AJ137" s="9">
        <v>6618219615507</v>
      </c>
      <c r="AK137" s="9">
        <v>33325</v>
      </c>
      <c r="AL137" s="9">
        <v>9566817485874</v>
      </c>
      <c r="AM137" s="9">
        <v>5311</v>
      </c>
      <c r="AN137" s="9">
        <v>27099524089556</v>
      </c>
      <c r="AO137" s="39">
        <f>+AM137+AK137+AI137+AG137+AE137+AC137</f>
        <v>533199</v>
      </c>
      <c r="AP137" s="39">
        <f>+AN137+AL137+AJ137+AH137+AF137+AD137</f>
        <v>45235701137898</v>
      </c>
      <c r="AQ137" s="168">
        <v>77529</v>
      </c>
      <c r="AR137" s="168">
        <v>16628190809</v>
      </c>
      <c r="AS137" s="168">
        <v>21142</v>
      </c>
      <c r="AT137" s="168">
        <v>51883037573</v>
      </c>
      <c r="AU137" s="9">
        <v>35802</v>
      </c>
      <c r="AV137" s="168">
        <v>264469394058</v>
      </c>
      <c r="AW137" s="9">
        <v>22440</v>
      </c>
      <c r="AX137" s="168">
        <v>574409986531</v>
      </c>
      <c r="AY137" s="9">
        <v>1660</v>
      </c>
      <c r="AZ137" s="168">
        <v>343126424605</v>
      </c>
      <c r="BA137" s="196">
        <f t="shared" si="22"/>
        <v>158573</v>
      </c>
      <c r="BB137" s="186">
        <f t="shared" si="23"/>
        <v>1250517033576</v>
      </c>
      <c r="BC137" s="9">
        <v>17050278</v>
      </c>
      <c r="BD137" s="9">
        <v>3324023160846</v>
      </c>
      <c r="BE137" s="9">
        <v>1123019</v>
      </c>
      <c r="BF137" s="9">
        <v>1696454619199</v>
      </c>
      <c r="BG137" s="9">
        <v>525457</v>
      </c>
      <c r="BH137" s="9">
        <v>1373995179786</v>
      </c>
      <c r="BI137" s="9">
        <v>246092</v>
      </c>
      <c r="BJ137" s="9">
        <v>883362624939</v>
      </c>
      <c r="BK137" s="9">
        <v>267670</v>
      </c>
      <c r="BL137" s="9">
        <v>1277951120859</v>
      </c>
      <c r="BM137" s="9"/>
      <c r="BN137" s="9"/>
      <c r="BO137" s="9"/>
      <c r="BP137" s="9"/>
      <c r="BQ137" s="9"/>
      <c r="BR137" s="9"/>
      <c r="BS137" s="9"/>
      <c r="BT137" s="9"/>
      <c r="BU137" s="9"/>
      <c r="BV137" s="9"/>
      <c r="BW137" s="119">
        <f t="shared" si="16"/>
        <v>19212516</v>
      </c>
      <c r="BX137" s="119">
        <f t="shared" si="17"/>
        <v>8555786705629</v>
      </c>
      <c r="BY137" s="54"/>
      <c r="BZ137" s="184"/>
    </row>
    <row r="138" spans="2:80" x14ac:dyDescent="0.3">
      <c r="B138" s="8" t="s">
        <v>376</v>
      </c>
      <c r="C138" s="9">
        <v>11</v>
      </c>
      <c r="D138" s="13">
        <v>1336.31</v>
      </c>
      <c r="E138" s="9">
        <v>7</v>
      </c>
      <c r="F138" s="13">
        <v>35094.33</v>
      </c>
      <c r="G138" s="9">
        <v>15</v>
      </c>
      <c r="H138" s="13">
        <v>414750</v>
      </c>
      <c r="I138" s="9">
        <v>2</v>
      </c>
      <c r="J138" s="13">
        <v>900000</v>
      </c>
      <c r="K138" s="9"/>
      <c r="L138" s="13"/>
      <c r="M138" s="39">
        <f t="shared" si="18"/>
        <v>35</v>
      </c>
      <c r="N138" s="40">
        <f t="shared" si="19"/>
        <v>1351180.6400000001</v>
      </c>
      <c r="O138" s="9">
        <v>48042</v>
      </c>
      <c r="P138" s="13">
        <v>19688169.250000101</v>
      </c>
      <c r="Q138" s="9">
        <v>45280</v>
      </c>
      <c r="R138" s="13">
        <v>168144306.63999999</v>
      </c>
      <c r="S138" s="9">
        <v>18105</v>
      </c>
      <c r="T138" s="13">
        <v>600440647.09000099</v>
      </c>
      <c r="U138" s="9">
        <v>4434</v>
      </c>
      <c r="V138" s="13">
        <v>1389037043.79</v>
      </c>
      <c r="W138" s="9">
        <v>508</v>
      </c>
      <c r="X138" s="13">
        <v>1041425514.03</v>
      </c>
      <c r="Y138" s="9">
        <v>34</v>
      </c>
      <c r="Z138" s="13">
        <v>308236395.07999998</v>
      </c>
      <c r="AA138" s="39">
        <f t="shared" si="20"/>
        <v>116403</v>
      </c>
      <c r="AB138" s="40">
        <f t="shared" si="21"/>
        <v>3526972075.8800006</v>
      </c>
      <c r="AC138" s="9">
        <v>1040</v>
      </c>
      <c r="AD138" s="9">
        <v>306549281</v>
      </c>
      <c r="AE138" s="9">
        <v>568</v>
      </c>
      <c r="AF138" s="9">
        <v>1466175674</v>
      </c>
      <c r="AG138" s="9">
        <v>286665</v>
      </c>
      <c r="AH138" s="9">
        <v>2156880972409</v>
      </c>
      <c r="AI138" s="9">
        <v>244561</v>
      </c>
      <c r="AJ138" s="9">
        <v>7072165172919</v>
      </c>
      <c r="AK138" s="9">
        <v>35663</v>
      </c>
      <c r="AL138" s="9">
        <v>10369335340445</v>
      </c>
      <c r="AM138" s="9">
        <v>5922</v>
      </c>
      <c r="AN138" s="9">
        <v>36296666262209</v>
      </c>
      <c r="AO138" s="39">
        <f>+AM138+AK138+AI138+AG138+AE138+AC138</f>
        <v>574419</v>
      </c>
      <c r="AP138" s="39">
        <f>+AN138+AL138+AJ138+AH138+AF138+AD138</f>
        <v>55896820472937</v>
      </c>
      <c r="AQ138" s="168">
        <v>93847</v>
      </c>
      <c r="AR138" s="168">
        <v>21748109418</v>
      </c>
      <c r="AS138" s="168">
        <v>25090</v>
      </c>
      <c r="AT138" s="168">
        <v>60870303426</v>
      </c>
      <c r="AU138" s="9">
        <v>49964</v>
      </c>
      <c r="AV138" s="168">
        <v>367613222466</v>
      </c>
      <c r="AW138" s="9">
        <v>31382</v>
      </c>
      <c r="AX138" s="168">
        <v>791643096282</v>
      </c>
      <c r="AY138" s="9">
        <v>2146</v>
      </c>
      <c r="AZ138" s="168">
        <v>450069952777</v>
      </c>
      <c r="BA138" s="196">
        <f t="shared" si="22"/>
        <v>202429</v>
      </c>
      <c r="BB138" s="186">
        <f t="shared" si="23"/>
        <v>1691944684369</v>
      </c>
      <c r="BC138" s="9">
        <v>19235971</v>
      </c>
      <c r="BD138" s="9">
        <v>3935657034856</v>
      </c>
      <c r="BE138" s="9">
        <v>1336779</v>
      </c>
      <c r="BF138" s="9">
        <v>2025031065410</v>
      </c>
      <c r="BG138" s="9">
        <v>631517</v>
      </c>
      <c r="BH138" s="9">
        <v>1651661332995</v>
      </c>
      <c r="BI138" s="9">
        <v>301673</v>
      </c>
      <c r="BJ138" s="9">
        <v>1084020445580</v>
      </c>
      <c r="BK138" s="9">
        <v>328514</v>
      </c>
      <c r="BL138" s="9">
        <v>1569822786600</v>
      </c>
      <c r="BM138" s="9"/>
      <c r="BN138" s="9"/>
      <c r="BO138" s="9"/>
      <c r="BP138" s="9"/>
      <c r="BQ138" s="9"/>
      <c r="BR138" s="9"/>
      <c r="BS138" s="9"/>
      <c r="BT138" s="9"/>
      <c r="BU138" s="9"/>
      <c r="BV138" s="9"/>
      <c r="BW138" s="119">
        <f t="shared" ref="BW138:BX140" si="24">+BK138+BI138+BG138+BE138+BC138</f>
        <v>21834454</v>
      </c>
      <c r="BX138" s="119">
        <f t="shared" si="24"/>
        <v>10266192665441</v>
      </c>
      <c r="BY138" s="54"/>
      <c r="BZ138" s="184"/>
    </row>
    <row r="139" spans="2:80" x14ac:dyDescent="0.3">
      <c r="B139" s="8" t="s">
        <v>377</v>
      </c>
      <c r="C139" s="9">
        <v>13</v>
      </c>
      <c r="D139" s="13">
        <v>4099.6899999999996</v>
      </c>
      <c r="E139" s="9">
        <v>14</v>
      </c>
      <c r="F139" s="13">
        <v>65115.28</v>
      </c>
      <c r="G139" s="9">
        <v>9</v>
      </c>
      <c r="H139" s="13">
        <v>227118.07999999999</v>
      </c>
      <c r="I139" s="9">
        <v>3</v>
      </c>
      <c r="J139" s="13">
        <v>932665.32</v>
      </c>
      <c r="K139" s="9"/>
      <c r="L139" s="13"/>
      <c r="M139" s="39">
        <f t="shared" ref="M139:N145" si="25">+K139+I139+G139+E139+C139</f>
        <v>39</v>
      </c>
      <c r="N139" s="40">
        <f t="shared" si="25"/>
        <v>1228998.3699999999</v>
      </c>
      <c r="O139" s="9">
        <v>48568</v>
      </c>
      <c r="P139" s="13">
        <v>19698279.23</v>
      </c>
      <c r="Q139" s="9">
        <v>44069</v>
      </c>
      <c r="R139" s="13">
        <v>164958536.19999999</v>
      </c>
      <c r="S139" s="9">
        <v>17868</v>
      </c>
      <c r="T139" s="13">
        <v>600149133.47000301</v>
      </c>
      <c r="U139" s="9">
        <v>4628</v>
      </c>
      <c r="V139" s="13">
        <v>1444005705.9300001</v>
      </c>
      <c r="W139" s="9">
        <v>559</v>
      </c>
      <c r="X139" s="13">
        <v>1070743049.8200001</v>
      </c>
      <c r="Y139" s="9">
        <v>30</v>
      </c>
      <c r="Z139" s="13">
        <v>389801658.30000001</v>
      </c>
      <c r="AA139" s="39">
        <f t="shared" ref="AA139:AB142" si="26">+Y139+W139+U139+S139+Q139+O139</f>
        <v>115722</v>
      </c>
      <c r="AB139" s="40">
        <f t="shared" si="26"/>
        <v>3689356362.9500031</v>
      </c>
      <c r="AC139" s="9">
        <v>900</v>
      </c>
      <c r="AD139" s="9">
        <v>246067282</v>
      </c>
      <c r="AE139" s="9">
        <v>499</v>
      </c>
      <c r="AF139" s="9">
        <v>1283445271</v>
      </c>
      <c r="AG139" s="9">
        <v>284535</v>
      </c>
      <c r="AH139" s="9">
        <v>2191314323564</v>
      </c>
      <c r="AI139" s="9">
        <v>229317</v>
      </c>
      <c r="AJ139" s="9">
        <v>6701373323528</v>
      </c>
      <c r="AK139" s="9">
        <v>33598</v>
      </c>
      <c r="AL139" s="9">
        <v>9706308867157</v>
      </c>
      <c r="AM139" s="9">
        <v>5574</v>
      </c>
      <c r="AN139" s="9">
        <v>27115902236762</v>
      </c>
      <c r="AO139" s="39">
        <f t="shared" ref="AO139:AP142" si="27">+AM139+AK139+AI139+AG139+AE139+AC139</f>
        <v>554423</v>
      </c>
      <c r="AP139" s="39">
        <f t="shared" si="27"/>
        <v>45716428263564</v>
      </c>
      <c r="AQ139" s="168">
        <v>84699</v>
      </c>
      <c r="AR139" s="168">
        <v>18505434324</v>
      </c>
      <c r="AS139" s="168">
        <v>21800</v>
      </c>
      <c r="AT139" s="168">
        <v>53314584934</v>
      </c>
      <c r="AU139" s="9">
        <v>39314</v>
      </c>
      <c r="AV139" s="168">
        <v>289556734181</v>
      </c>
      <c r="AW139" s="9">
        <v>25180</v>
      </c>
      <c r="AX139" s="168">
        <v>646791547106</v>
      </c>
      <c r="AY139" s="9">
        <v>2092</v>
      </c>
      <c r="AZ139" s="168">
        <v>439686760928</v>
      </c>
      <c r="BA139" s="196">
        <f t="shared" ref="BA139:BB142" si="28">+AY139+AW139+AU139+AS139+AQ139</f>
        <v>173085</v>
      </c>
      <c r="BB139" s="186">
        <f t="shared" si="28"/>
        <v>1447855061473</v>
      </c>
      <c r="BC139" s="9">
        <v>17163510</v>
      </c>
      <c r="BD139" s="9">
        <v>3347140553257</v>
      </c>
      <c r="BE139" s="9">
        <v>1130358</v>
      </c>
      <c r="BF139" s="9">
        <v>1710298886469</v>
      </c>
      <c r="BG139" s="9">
        <v>539416</v>
      </c>
      <c r="BH139" s="9">
        <v>1413703776731</v>
      </c>
      <c r="BI139" s="9">
        <v>252598</v>
      </c>
      <c r="BJ139" s="9">
        <v>907335646662</v>
      </c>
      <c r="BK139" s="9">
        <v>277764</v>
      </c>
      <c r="BL139" s="9">
        <v>1327246126715</v>
      </c>
      <c r="BM139" s="9"/>
      <c r="BN139" s="9"/>
      <c r="BO139" s="9"/>
      <c r="BP139" s="9"/>
      <c r="BQ139" s="9"/>
      <c r="BR139" s="9"/>
      <c r="BS139" s="9"/>
      <c r="BT139" s="9"/>
      <c r="BU139" s="9"/>
      <c r="BV139" s="9"/>
      <c r="BW139" s="119">
        <f t="shared" si="24"/>
        <v>19363646</v>
      </c>
      <c r="BX139" s="119">
        <f t="shared" si="24"/>
        <v>8705724989834</v>
      </c>
      <c r="BY139" s="54"/>
      <c r="BZ139" s="184"/>
    </row>
    <row r="140" spans="2:80" x14ac:dyDescent="0.3">
      <c r="B140" s="8" t="s">
        <v>399</v>
      </c>
      <c r="C140" s="9">
        <v>8</v>
      </c>
      <c r="D140" s="13">
        <v>1103.24</v>
      </c>
      <c r="E140" s="9">
        <v>8</v>
      </c>
      <c r="F140" s="13">
        <v>20077.28</v>
      </c>
      <c r="G140" s="9">
        <v>12</v>
      </c>
      <c r="H140" s="13">
        <v>346579.21</v>
      </c>
      <c r="I140" s="9">
        <v>1</v>
      </c>
      <c r="J140" s="13">
        <v>200000</v>
      </c>
      <c r="K140" s="9"/>
      <c r="L140" s="13"/>
      <c r="M140" s="39">
        <f t="shared" si="25"/>
        <v>29</v>
      </c>
      <c r="N140" s="40">
        <f t="shared" si="25"/>
        <v>567759.73</v>
      </c>
      <c r="O140" s="9">
        <v>47395</v>
      </c>
      <c r="P140" s="13">
        <v>19223330.129999999</v>
      </c>
      <c r="Q140" s="9">
        <v>44706</v>
      </c>
      <c r="R140" s="13">
        <v>170273450.21000099</v>
      </c>
      <c r="S140" s="9">
        <v>19094</v>
      </c>
      <c r="T140" s="13">
        <v>644233809.56999695</v>
      </c>
      <c r="U140" s="9">
        <v>5192</v>
      </c>
      <c r="V140" s="13">
        <v>1612108802.45</v>
      </c>
      <c r="W140" s="9">
        <v>566</v>
      </c>
      <c r="X140" s="13">
        <v>1092623991.6199999</v>
      </c>
      <c r="Y140" s="9">
        <v>21</v>
      </c>
      <c r="Z140" s="13">
        <v>182871340.16999999</v>
      </c>
      <c r="AA140" s="39">
        <f t="shared" si="26"/>
        <v>116974</v>
      </c>
      <c r="AB140" s="40">
        <f t="shared" si="26"/>
        <v>3721334724.1499977</v>
      </c>
      <c r="AC140" s="9">
        <v>1737</v>
      </c>
      <c r="AD140" s="9">
        <v>489487923</v>
      </c>
      <c r="AE140" s="9">
        <v>738</v>
      </c>
      <c r="AF140" s="9">
        <v>1868321507</v>
      </c>
      <c r="AG140" s="9">
        <v>242431</v>
      </c>
      <c r="AH140" s="9">
        <v>1816125569631</v>
      </c>
      <c r="AI140" s="9">
        <v>222486</v>
      </c>
      <c r="AJ140" s="9">
        <v>6500304733647</v>
      </c>
      <c r="AK140" s="9">
        <v>33116</v>
      </c>
      <c r="AL140" s="9">
        <v>9568460645786</v>
      </c>
      <c r="AM140" s="9">
        <v>5277</v>
      </c>
      <c r="AN140" s="9">
        <v>26657153426861</v>
      </c>
      <c r="AO140" s="39">
        <f t="shared" si="27"/>
        <v>505785</v>
      </c>
      <c r="AP140" s="39">
        <f t="shared" si="27"/>
        <v>44544402185355</v>
      </c>
      <c r="AQ140" s="168">
        <v>72920</v>
      </c>
      <c r="AR140" s="168">
        <v>15906476623</v>
      </c>
      <c r="AS140" s="168">
        <v>19146</v>
      </c>
      <c r="AT140" s="168">
        <v>47096559497</v>
      </c>
      <c r="AU140" s="9">
        <v>37389</v>
      </c>
      <c r="AV140" s="168">
        <v>274674173453</v>
      </c>
      <c r="AW140" s="9">
        <v>24156</v>
      </c>
      <c r="AX140" s="168">
        <v>614562896565</v>
      </c>
      <c r="AY140" s="9">
        <v>1871</v>
      </c>
      <c r="AZ140" s="168">
        <v>390172758179</v>
      </c>
      <c r="BA140" s="196">
        <f t="shared" si="28"/>
        <v>155482</v>
      </c>
      <c r="BB140" s="186">
        <f t="shared" si="28"/>
        <v>1342412864317</v>
      </c>
      <c r="BC140" s="9">
        <v>18057957</v>
      </c>
      <c r="BD140" s="9">
        <v>3451720493485</v>
      </c>
      <c r="BE140" s="9">
        <v>1148493</v>
      </c>
      <c r="BF140" s="9">
        <v>1736006294549</v>
      </c>
      <c r="BG140" s="9">
        <v>540938</v>
      </c>
      <c r="BH140" s="9">
        <v>1415623676008</v>
      </c>
      <c r="BI140" s="9">
        <v>251477</v>
      </c>
      <c r="BJ140" s="9">
        <v>903585918914</v>
      </c>
      <c r="BK140" s="9">
        <v>274546</v>
      </c>
      <c r="BL140" s="9">
        <v>1311467466884</v>
      </c>
      <c r="BM140" s="9"/>
      <c r="BN140" s="9"/>
      <c r="BO140" s="9"/>
      <c r="BP140" s="9"/>
      <c r="BQ140" s="9"/>
      <c r="BR140" s="9"/>
      <c r="BS140" s="9"/>
      <c r="BT140" s="9"/>
      <c r="BU140" s="9"/>
      <c r="BV140" s="9"/>
      <c r="BW140" s="119">
        <f t="shared" si="24"/>
        <v>20273411</v>
      </c>
      <c r="BX140" s="119">
        <f t="shared" si="24"/>
        <v>8818403849840</v>
      </c>
      <c r="BY140" s="54"/>
      <c r="BZ140" s="184"/>
      <c r="CA140" s="10"/>
      <c r="CB140" s="10"/>
    </row>
    <row r="141" spans="2:80" x14ac:dyDescent="0.3">
      <c r="B141" s="8" t="s">
        <v>400</v>
      </c>
      <c r="C141" s="9">
        <v>16</v>
      </c>
      <c r="D141" s="13">
        <v>2591.6799999999998</v>
      </c>
      <c r="E141" s="9">
        <v>18</v>
      </c>
      <c r="F141" s="13">
        <v>109842.7</v>
      </c>
      <c r="G141" s="9">
        <v>9</v>
      </c>
      <c r="H141" s="13">
        <v>205188.58</v>
      </c>
      <c r="I141" s="9">
        <v>1</v>
      </c>
      <c r="J141" s="13">
        <v>120000</v>
      </c>
      <c r="K141" s="9"/>
      <c r="L141" s="13"/>
      <c r="M141" s="39">
        <f t="shared" si="25"/>
        <v>44</v>
      </c>
      <c r="N141" s="40">
        <f t="shared" si="25"/>
        <v>437622.95999999996</v>
      </c>
      <c r="O141" s="9">
        <v>51411</v>
      </c>
      <c r="P141" s="13">
        <v>20767500.090000201</v>
      </c>
      <c r="Q141" s="9">
        <v>48449</v>
      </c>
      <c r="R141" s="13">
        <v>184195825.59</v>
      </c>
      <c r="S141" s="9">
        <v>21560</v>
      </c>
      <c r="T141" s="13">
        <v>734758705.63000298</v>
      </c>
      <c r="U141" s="9">
        <v>5679</v>
      </c>
      <c r="V141" s="13">
        <v>1806558120.25</v>
      </c>
      <c r="W141" s="9">
        <v>637</v>
      </c>
      <c r="X141" s="13">
        <v>1217546201.1099999</v>
      </c>
      <c r="Y141" s="9">
        <v>39</v>
      </c>
      <c r="Z141" s="13">
        <v>350444931.23000002</v>
      </c>
      <c r="AA141" s="39">
        <f t="shared" si="26"/>
        <v>127775</v>
      </c>
      <c r="AB141" s="40">
        <f t="shared" si="26"/>
        <v>4314271283.9000034</v>
      </c>
      <c r="AC141" s="9">
        <v>503</v>
      </c>
      <c r="AD141" s="9">
        <v>107209803</v>
      </c>
      <c r="AE141" s="9">
        <v>239</v>
      </c>
      <c r="AF141" s="9">
        <v>649349640</v>
      </c>
      <c r="AG141" s="9">
        <v>256051</v>
      </c>
      <c r="AH141" s="9">
        <v>1916193061874</v>
      </c>
      <c r="AI141" s="9">
        <v>238524</v>
      </c>
      <c r="AJ141" s="9">
        <v>6958779239196</v>
      </c>
      <c r="AK141" s="9">
        <v>34764</v>
      </c>
      <c r="AL141" s="9">
        <v>10081706557862</v>
      </c>
      <c r="AM141" s="9">
        <v>5836</v>
      </c>
      <c r="AN141" s="9">
        <v>31061507140476</v>
      </c>
      <c r="AO141" s="39">
        <f t="shared" si="27"/>
        <v>535917</v>
      </c>
      <c r="AP141" s="39">
        <f t="shared" si="27"/>
        <v>50018942558851</v>
      </c>
      <c r="AQ141" s="168">
        <v>84020</v>
      </c>
      <c r="AR141" s="168">
        <v>18690923735</v>
      </c>
      <c r="AS141" s="168">
        <v>22704</v>
      </c>
      <c r="AT141" s="168">
        <v>55617713510</v>
      </c>
      <c r="AU141" s="9">
        <v>40786</v>
      </c>
      <c r="AV141" s="168">
        <v>297856513413</v>
      </c>
      <c r="AW141" s="9">
        <v>26448</v>
      </c>
      <c r="AX141" s="168">
        <v>679229600190</v>
      </c>
      <c r="AY141" s="9">
        <v>1978</v>
      </c>
      <c r="AZ141" s="168">
        <v>410105965640</v>
      </c>
      <c r="BA141" s="196">
        <f t="shared" si="28"/>
        <v>175936</v>
      </c>
      <c r="BB141" s="186">
        <f t="shared" si="28"/>
        <v>1461500716488</v>
      </c>
      <c r="BC141" s="9">
        <v>21410583</v>
      </c>
      <c r="BD141" s="9">
        <v>3935612527389</v>
      </c>
      <c r="BE141" s="9">
        <v>1281089</v>
      </c>
      <c r="BF141" s="9">
        <v>1935121842186</v>
      </c>
      <c r="BG141" s="9">
        <v>593622</v>
      </c>
      <c r="BH141" s="9">
        <v>1552573006576</v>
      </c>
      <c r="BI141" s="9">
        <v>275867</v>
      </c>
      <c r="BJ141" s="9">
        <v>991333793289</v>
      </c>
      <c r="BK141" s="9">
        <v>306738</v>
      </c>
      <c r="BL141" s="9">
        <v>1466442360256</v>
      </c>
      <c r="BM141" s="9"/>
      <c r="BN141" s="9"/>
      <c r="BO141" s="9"/>
      <c r="BP141" s="9"/>
      <c r="BQ141" s="9"/>
      <c r="BR141" s="9"/>
      <c r="BS141" s="9"/>
      <c r="BT141" s="9"/>
      <c r="BU141" s="9"/>
      <c r="BV141" s="9"/>
      <c r="BW141" s="119">
        <f t="shared" ref="BW141:BX145" si="29">+BK141+BI141+BG141+BE141+BC141</f>
        <v>23867899</v>
      </c>
      <c r="BX141" s="119">
        <f t="shared" si="29"/>
        <v>9881083529696</v>
      </c>
      <c r="BY141" s="54"/>
      <c r="BZ141" s="54"/>
      <c r="CA141" s="10"/>
      <c r="CB141" s="10"/>
    </row>
    <row r="142" spans="2:80" x14ac:dyDescent="0.3">
      <c r="B142" s="8" t="s">
        <v>401</v>
      </c>
      <c r="C142" s="9">
        <v>17</v>
      </c>
      <c r="D142" s="13">
        <v>3261.69</v>
      </c>
      <c r="E142" s="9">
        <v>11</v>
      </c>
      <c r="F142" s="13">
        <v>45682.45</v>
      </c>
      <c r="G142" s="9">
        <v>10</v>
      </c>
      <c r="H142" s="13">
        <v>498450</v>
      </c>
      <c r="I142" s="9">
        <v>4</v>
      </c>
      <c r="J142" s="13">
        <v>950000</v>
      </c>
      <c r="K142" s="9"/>
      <c r="L142" s="13"/>
      <c r="M142" s="39">
        <f t="shared" si="25"/>
        <v>42</v>
      </c>
      <c r="N142" s="40">
        <f t="shared" si="25"/>
        <v>1497394.14</v>
      </c>
      <c r="O142" s="9">
        <v>51721</v>
      </c>
      <c r="P142" s="13">
        <v>20834795.960000001</v>
      </c>
      <c r="Q142" s="9">
        <v>49024</v>
      </c>
      <c r="R142" s="13">
        <v>187184250.87999901</v>
      </c>
      <c r="S142" s="9">
        <v>22809</v>
      </c>
      <c r="T142" s="13">
        <v>783783884.15000296</v>
      </c>
      <c r="U142" s="9">
        <v>6242</v>
      </c>
      <c r="V142" s="13">
        <v>1944930293.9400001</v>
      </c>
      <c r="W142" s="9">
        <v>738</v>
      </c>
      <c r="X142" s="13">
        <v>1474415011.4100001</v>
      </c>
      <c r="Y142" s="9">
        <v>50</v>
      </c>
      <c r="Z142" s="13">
        <v>455213503.38</v>
      </c>
      <c r="AA142" s="39">
        <f t="shared" si="26"/>
        <v>130584</v>
      </c>
      <c r="AB142" s="40">
        <f t="shared" si="26"/>
        <v>4866361739.7200022</v>
      </c>
      <c r="AC142" s="9">
        <v>283</v>
      </c>
      <c r="AD142" s="9">
        <v>67577713</v>
      </c>
      <c r="AE142" s="9">
        <v>162</v>
      </c>
      <c r="AF142" s="9">
        <v>430074039</v>
      </c>
      <c r="AG142" s="9">
        <v>259444</v>
      </c>
      <c r="AH142" s="9">
        <v>1939837849021</v>
      </c>
      <c r="AI142" s="9">
        <v>239440</v>
      </c>
      <c r="AJ142" s="9">
        <v>7018837989687</v>
      </c>
      <c r="AK142" s="9">
        <v>35772</v>
      </c>
      <c r="AL142" s="9">
        <v>10275677712435</v>
      </c>
      <c r="AM142" s="9">
        <v>5890</v>
      </c>
      <c r="AN142" s="9">
        <v>30586649221472</v>
      </c>
      <c r="AO142" s="39">
        <f t="shared" si="27"/>
        <v>540991</v>
      </c>
      <c r="AP142" s="39">
        <f t="shared" si="27"/>
        <v>49821500424367</v>
      </c>
      <c r="AQ142" s="168">
        <v>75184</v>
      </c>
      <c r="AR142" s="168">
        <v>17032417582</v>
      </c>
      <c r="AS142" s="168">
        <v>21959</v>
      </c>
      <c r="AT142" s="168">
        <v>53940232279</v>
      </c>
      <c r="AU142" s="9">
        <v>36050</v>
      </c>
      <c r="AV142" s="168">
        <v>263909500316</v>
      </c>
      <c r="AW142" s="9">
        <v>24609</v>
      </c>
      <c r="AX142" s="168">
        <v>622578251027</v>
      </c>
      <c r="AY142" s="9">
        <v>1968</v>
      </c>
      <c r="AZ142" s="168">
        <v>417330472105</v>
      </c>
      <c r="BA142" s="196">
        <f t="shared" si="28"/>
        <v>159770</v>
      </c>
      <c r="BB142" s="186">
        <f t="shared" si="28"/>
        <v>1374790873309</v>
      </c>
      <c r="BC142" s="9">
        <v>21722311</v>
      </c>
      <c r="BD142" s="9">
        <v>3869955044639</v>
      </c>
      <c r="BE142" s="9">
        <v>1243585</v>
      </c>
      <c r="BF142" s="9">
        <v>1878203065274</v>
      </c>
      <c r="BG142" s="9">
        <v>577890</v>
      </c>
      <c r="BH142" s="9">
        <v>1511170786614</v>
      </c>
      <c r="BI142" s="9">
        <v>268865</v>
      </c>
      <c r="BJ142" s="9">
        <v>965641336146</v>
      </c>
      <c r="BK142" s="9">
        <v>296693</v>
      </c>
      <c r="BL142" s="9">
        <v>1418327276898</v>
      </c>
      <c r="BM142" s="9"/>
      <c r="BN142" s="9"/>
      <c r="BO142" s="9"/>
      <c r="BP142" s="9"/>
      <c r="BQ142" s="9"/>
      <c r="BR142" s="9"/>
      <c r="BS142" s="9"/>
      <c r="BT142" s="9"/>
      <c r="BU142" s="9"/>
      <c r="BV142" s="9"/>
      <c r="BW142" s="119">
        <f t="shared" si="29"/>
        <v>24109344</v>
      </c>
      <c r="BX142" s="119">
        <f t="shared" si="29"/>
        <v>9643297509571</v>
      </c>
      <c r="BY142" s="54"/>
      <c r="BZ142" s="54"/>
      <c r="CA142" s="10"/>
      <c r="CB142" s="10"/>
    </row>
    <row r="143" spans="2:80" x14ac:dyDescent="0.3">
      <c r="B143" s="8" t="s">
        <v>404</v>
      </c>
      <c r="C143" s="9">
        <v>4</v>
      </c>
      <c r="D143" s="13">
        <v>198.55</v>
      </c>
      <c r="E143" s="9">
        <v>7</v>
      </c>
      <c r="F143" s="13">
        <v>25361.67</v>
      </c>
      <c r="G143" s="9">
        <v>14</v>
      </c>
      <c r="H143" s="13">
        <v>428566.57</v>
      </c>
      <c r="I143" s="9">
        <v>4</v>
      </c>
      <c r="J143" s="13">
        <v>1930000</v>
      </c>
      <c r="K143" s="9">
        <v>1</v>
      </c>
      <c r="L143" s="13">
        <v>2800000</v>
      </c>
      <c r="M143" s="39">
        <f t="shared" si="25"/>
        <v>30</v>
      </c>
      <c r="N143" s="40">
        <f t="shared" si="25"/>
        <v>5184126.79</v>
      </c>
      <c r="O143" s="9">
        <v>51852</v>
      </c>
      <c r="P143" s="13">
        <v>21047513.730000101</v>
      </c>
      <c r="Q143" s="9">
        <v>49786</v>
      </c>
      <c r="R143" s="13">
        <v>189684019.22</v>
      </c>
      <c r="S143" s="9">
        <v>22001</v>
      </c>
      <c r="T143" s="13">
        <v>750202010.76000202</v>
      </c>
      <c r="U143" s="9">
        <v>5756</v>
      </c>
      <c r="V143" s="13">
        <v>1798903269.8</v>
      </c>
      <c r="W143" s="9">
        <v>661</v>
      </c>
      <c r="X143" s="13">
        <v>1338662196.1099999</v>
      </c>
      <c r="Y143" s="9">
        <v>36</v>
      </c>
      <c r="Z143" s="13">
        <v>323977809.12</v>
      </c>
      <c r="AA143" s="39">
        <f t="shared" ref="AA143:AB145" si="30">+Y143+W143+U143+S143+Q143+O143</f>
        <v>130092</v>
      </c>
      <c r="AB143" s="40">
        <f t="shared" si="30"/>
        <v>4422476818.7400026</v>
      </c>
      <c r="AC143" s="9">
        <v>176</v>
      </c>
      <c r="AD143" s="9">
        <v>56411983</v>
      </c>
      <c r="AE143" s="9">
        <v>178</v>
      </c>
      <c r="AF143" s="9">
        <v>461533209</v>
      </c>
      <c r="AG143" s="9">
        <v>257181</v>
      </c>
      <c r="AH143" s="9">
        <v>1920712732851</v>
      </c>
      <c r="AI143" s="9">
        <v>242283</v>
      </c>
      <c r="AJ143" s="9">
        <v>7075460500759</v>
      </c>
      <c r="AK143" s="9">
        <v>36036</v>
      </c>
      <c r="AL143" s="9">
        <v>10503432800319</v>
      </c>
      <c r="AM143" s="9">
        <v>5910</v>
      </c>
      <c r="AN143" s="9">
        <v>30336308712844</v>
      </c>
      <c r="AO143" s="39">
        <f t="shared" ref="AO143:AP145" si="31">+AM143+AK143+AI143+AG143+AE143+AC143</f>
        <v>541764</v>
      </c>
      <c r="AP143" s="39">
        <f t="shared" si="31"/>
        <v>49836432691965</v>
      </c>
      <c r="AQ143" s="168">
        <v>75660</v>
      </c>
      <c r="AR143" s="168">
        <v>16994357195</v>
      </c>
      <c r="AS143" s="168">
        <v>21472</v>
      </c>
      <c r="AT143" s="168">
        <v>52933138970</v>
      </c>
      <c r="AU143" s="9">
        <v>38992</v>
      </c>
      <c r="AV143" s="168">
        <v>284213236041</v>
      </c>
      <c r="AW143" s="9">
        <v>25795</v>
      </c>
      <c r="AX143" s="168">
        <v>656386902862</v>
      </c>
      <c r="AY143" s="9">
        <v>2015</v>
      </c>
      <c r="AZ143" s="168">
        <v>425484050661</v>
      </c>
      <c r="BA143" s="196">
        <f t="shared" ref="BA143:BB145" si="32">+AY143+AW143+AU143+AS143+AQ143</f>
        <v>163934</v>
      </c>
      <c r="BB143" s="186">
        <f t="shared" si="32"/>
        <v>1436011685729</v>
      </c>
      <c r="BC143" s="9">
        <v>24632650</v>
      </c>
      <c r="BD143" s="9">
        <v>4294195290649</v>
      </c>
      <c r="BE143" s="9">
        <v>1348302</v>
      </c>
      <c r="BF143" s="9">
        <v>2035018217500</v>
      </c>
      <c r="BG143" s="9">
        <v>614536</v>
      </c>
      <c r="BH143" s="9">
        <v>1606396157251</v>
      </c>
      <c r="BI143" s="9">
        <v>286850</v>
      </c>
      <c r="BJ143" s="9">
        <v>1031388660355</v>
      </c>
      <c r="BK143" s="9">
        <v>325218</v>
      </c>
      <c r="BL143" s="9">
        <v>1555972146701</v>
      </c>
      <c r="BM143" s="9"/>
      <c r="BN143" s="9"/>
      <c r="BO143" s="9"/>
      <c r="BP143" s="9"/>
      <c r="BQ143" s="9"/>
      <c r="BR143" s="9"/>
      <c r="BS143" s="9"/>
      <c r="BT143" s="9"/>
      <c r="BU143" s="9"/>
      <c r="BV143" s="9"/>
      <c r="BW143" s="119">
        <f t="shared" si="29"/>
        <v>27207556</v>
      </c>
      <c r="BX143" s="119">
        <f t="shared" si="29"/>
        <v>10522970472456</v>
      </c>
      <c r="BY143" s="54"/>
      <c r="BZ143" s="54"/>
      <c r="CA143" s="10"/>
      <c r="CB143" s="10"/>
    </row>
    <row r="144" spans="2:80" x14ac:dyDescent="0.3">
      <c r="B144" s="8" t="s">
        <v>410</v>
      </c>
      <c r="C144" s="9">
        <v>7</v>
      </c>
      <c r="D144" s="13">
        <v>2110.14</v>
      </c>
      <c r="E144" s="9">
        <v>7</v>
      </c>
      <c r="F144" s="13">
        <v>39449.79</v>
      </c>
      <c r="G144" s="9">
        <v>13</v>
      </c>
      <c r="H144" s="13">
        <v>562746.73</v>
      </c>
      <c r="I144" s="9">
        <v>6</v>
      </c>
      <c r="J144" s="13">
        <v>3273402.06</v>
      </c>
      <c r="K144" s="9"/>
      <c r="L144" s="13"/>
      <c r="M144" s="39">
        <f t="shared" si="25"/>
        <v>33</v>
      </c>
      <c r="N144" s="40">
        <f t="shared" si="25"/>
        <v>3877708.72</v>
      </c>
      <c r="O144" s="9">
        <v>53251</v>
      </c>
      <c r="P144" s="13">
        <v>21717010.649999999</v>
      </c>
      <c r="Q144" s="9">
        <v>50394</v>
      </c>
      <c r="R144" s="13">
        <v>190639386.18000099</v>
      </c>
      <c r="S144" s="9">
        <v>22598</v>
      </c>
      <c r="T144" s="13">
        <v>769988070.39000201</v>
      </c>
      <c r="U144" s="9">
        <v>5986</v>
      </c>
      <c r="V144" s="13">
        <v>1857424891.53</v>
      </c>
      <c r="W144" s="9">
        <v>678</v>
      </c>
      <c r="X144" s="13">
        <v>1343220535.0699999</v>
      </c>
      <c r="Y144" s="9">
        <v>37</v>
      </c>
      <c r="Z144" s="13">
        <v>338906478.75999999</v>
      </c>
      <c r="AA144" s="39">
        <f t="shared" si="30"/>
        <v>132944</v>
      </c>
      <c r="AB144" s="40">
        <f t="shared" si="30"/>
        <v>4521896372.5800028</v>
      </c>
      <c r="AC144" s="9">
        <v>143</v>
      </c>
      <c r="AD144" s="9">
        <v>57302950</v>
      </c>
      <c r="AE144" s="9">
        <v>159</v>
      </c>
      <c r="AF144" s="9">
        <v>407610305</v>
      </c>
      <c r="AG144" s="9">
        <v>263276</v>
      </c>
      <c r="AH144" s="9">
        <v>1962562153892</v>
      </c>
      <c r="AI144" s="9">
        <v>245910</v>
      </c>
      <c r="AJ144" s="9">
        <v>7169730299717</v>
      </c>
      <c r="AK144" s="9">
        <v>37027</v>
      </c>
      <c r="AL144" s="9">
        <v>10772138984267</v>
      </c>
      <c r="AM144" s="9">
        <v>6261</v>
      </c>
      <c r="AN144" s="9">
        <v>31929383094342</v>
      </c>
      <c r="AO144" s="39">
        <f t="shared" si="31"/>
        <v>552776</v>
      </c>
      <c r="AP144" s="39">
        <f t="shared" si="31"/>
        <v>51834279445473</v>
      </c>
      <c r="AQ144" s="168">
        <v>74686</v>
      </c>
      <c r="AR144" s="168">
        <v>16487477329</v>
      </c>
      <c r="AS144" s="168">
        <v>21281</v>
      </c>
      <c r="AT144" s="168">
        <v>52647156916</v>
      </c>
      <c r="AU144" s="9">
        <v>38792</v>
      </c>
      <c r="AV144" s="168">
        <v>282751454909</v>
      </c>
      <c r="AW144" s="9">
        <v>25884</v>
      </c>
      <c r="AX144" s="168">
        <v>656553991335</v>
      </c>
      <c r="AY144" s="9">
        <v>1890</v>
      </c>
      <c r="AZ144" s="168">
        <v>393409176984</v>
      </c>
      <c r="BA144" s="196">
        <f t="shared" si="32"/>
        <v>162533</v>
      </c>
      <c r="BB144" s="186">
        <f t="shared" si="32"/>
        <v>1401849257473</v>
      </c>
      <c r="BC144" s="9">
        <v>25104534</v>
      </c>
      <c r="BD144" s="9">
        <v>4275499687467</v>
      </c>
      <c r="BE144" s="9">
        <v>1328412</v>
      </c>
      <c r="BF144" s="9">
        <v>2004158768132</v>
      </c>
      <c r="BG144" s="9">
        <v>609150</v>
      </c>
      <c r="BH144" s="9">
        <v>1593582598772</v>
      </c>
      <c r="BI144" s="9">
        <v>282979</v>
      </c>
      <c r="BJ144" s="9">
        <v>1016972021548</v>
      </c>
      <c r="BK144" s="9">
        <v>313508</v>
      </c>
      <c r="BL144" s="9">
        <v>1499089320025</v>
      </c>
      <c r="BM144" s="9"/>
      <c r="BN144" s="9"/>
      <c r="BO144" s="9"/>
      <c r="BP144" s="9"/>
      <c r="BQ144" s="9"/>
      <c r="BR144" s="9"/>
      <c r="BS144" s="9"/>
      <c r="BT144" s="9"/>
      <c r="BU144" s="9"/>
      <c r="BV144" s="9"/>
      <c r="BW144" s="119">
        <f t="shared" si="29"/>
        <v>27638583</v>
      </c>
      <c r="BX144" s="119">
        <f t="shared" si="29"/>
        <v>10389302395944</v>
      </c>
      <c r="BY144" s="54"/>
      <c r="BZ144" s="54"/>
      <c r="CA144" s="10"/>
      <c r="CB144" s="10"/>
    </row>
    <row r="145" spans="2:80" x14ac:dyDescent="0.3">
      <c r="B145" s="8" t="s">
        <v>411</v>
      </c>
      <c r="C145" s="9">
        <v>6</v>
      </c>
      <c r="D145" s="13">
        <v>492.16</v>
      </c>
      <c r="E145" s="9">
        <v>18</v>
      </c>
      <c r="F145" s="13">
        <v>59250.239999999998</v>
      </c>
      <c r="G145" s="9">
        <v>29</v>
      </c>
      <c r="H145" s="13">
        <v>850527.33</v>
      </c>
      <c r="I145" s="9">
        <v>7</v>
      </c>
      <c r="J145" s="13">
        <v>2970000</v>
      </c>
      <c r="K145" s="9"/>
      <c r="L145" s="13"/>
      <c r="M145" s="39">
        <f t="shared" si="25"/>
        <v>60</v>
      </c>
      <c r="N145" s="40">
        <f t="shared" si="25"/>
        <v>3880269.7300000004</v>
      </c>
      <c r="O145" s="9">
        <v>61718</v>
      </c>
      <c r="P145" s="13">
        <v>24590802.600000098</v>
      </c>
      <c r="Q145" s="9">
        <v>57459</v>
      </c>
      <c r="R145" s="13">
        <v>217692950</v>
      </c>
      <c r="S145" s="9">
        <v>25833</v>
      </c>
      <c r="T145" s="13">
        <v>881320609.42999601</v>
      </c>
      <c r="U145" s="9">
        <v>6545</v>
      </c>
      <c r="V145" s="13">
        <v>2089900704.4000001</v>
      </c>
      <c r="W145" s="9">
        <v>757</v>
      </c>
      <c r="X145" s="13">
        <v>1566298257.24</v>
      </c>
      <c r="Y145" s="9">
        <v>39</v>
      </c>
      <c r="Z145" s="13">
        <v>374331978.02999997</v>
      </c>
      <c r="AA145" s="39">
        <f t="shared" si="30"/>
        <v>152351</v>
      </c>
      <c r="AB145" s="40">
        <f t="shared" si="30"/>
        <v>5154135301.6999969</v>
      </c>
      <c r="AC145" s="9">
        <v>168</v>
      </c>
      <c r="AD145" s="9">
        <v>60158942</v>
      </c>
      <c r="AE145" s="9">
        <v>193</v>
      </c>
      <c r="AF145" s="9">
        <v>533191816</v>
      </c>
      <c r="AG145" s="9">
        <v>305450</v>
      </c>
      <c r="AH145" s="9">
        <v>2277000469679</v>
      </c>
      <c r="AI145" s="9">
        <v>282832</v>
      </c>
      <c r="AJ145" s="9">
        <v>8222820975515</v>
      </c>
      <c r="AK145" s="9">
        <v>40895</v>
      </c>
      <c r="AL145" s="9">
        <v>11919258297475</v>
      </c>
      <c r="AM145" s="9">
        <v>6688</v>
      </c>
      <c r="AN145" s="9">
        <v>34659764335662</v>
      </c>
      <c r="AO145" s="39">
        <f t="shared" si="31"/>
        <v>636226</v>
      </c>
      <c r="AP145" s="39">
        <f t="shared" si="31"/>
        <v>57079437429089</v>
      </c>
      <c r="AQ145" s="168">
        <v>89154</v>
      </c>
      <c r="AR145" s="168">
        <v>20306568407</v>
      </c>
      <c r="AS145" s="168">
        <v>25392</v>
      </c>
      <c r="AT145" s="168">
        <v>62407426417</v>
      </c>
      <c r="AU145" s="9">
        <v>40559</v>
      </c>
      <c r="AV145" s="168">
        <v>296260197809</v>
      </c>
      <c r="AW145" s="9">
        <v>27284</v>
      </c>
      <c r="AX145" s="168">
        <v>694908412534</v>
      </c>
      <c r="AY145" s="9">
        <v>2462</v>
      </c>
      <c r="AZ145" s="168">
        <v>538306903497</v>
      </c>
      <c r="BA145" s="196">
        <f t="shared" si="32"/>
        <v>184851</v>
      </c>
      <c r="BB145" s="186">
        <f t="shared" si="32"/>
        <v>1612189508664</v>
      </c>
      <c r="BC145" s="9">
        <v>28707863</v>
      </c>
      <c r="BD145" s="9">
        <v>4870291333975</v>
      </c>
      <c r="BE145" s="9">
        <v>1524017</v>
      </c>
      <c r="BF145" s="9">
        <v>2301992426136</v>
      </c>
      <c r="BG145" s="9">
        <v>701532</v>
      </c>
      <c r="BH145" s="9">
        <v>1836676202072</v>
      </c>
      <c r="BI145" s="9">
        <v>323786</v>
      </c>
      <c r="BJ145" s="9">
        <v>1163174441547</v>
      </c>
      <c r="BK145" s="9">
        <v>354235</v>
      </c>
      <c r="BL145" s="9">
        <v>1693311896338</v>
      </c>
      <c r="BM145" s="9"/>
      <c r="BN145" s="9"/>
      <c r="BO145" s="9"/>
      <c r="BP145" s="9"/>
      <c r="BQ145" s="9"/>
      <c r="BR145" s="9"/>
      <c r="BS145" s="9"/>
      <c r="BT145" s="9"/>
      <c r="BU145" s="9"/>
      <c r="BV145" s="9"/>
      <c r="BW145" s="119">
        <f t="shared" si="29"/>
        <v>31611433</v>
      </c>
      <c r="BX145" s="119">
        <f t="shared" si="29"/>
        <v>11865446300068</v>
      </c>
      <c r="BY145" s="54"/>
      <c r="BZ145" s="54"/>
      <c r="CA145" s="10"/>
      <c r="CB145" s="10"/>
    </row>
    <row r="146" spans="2:80" x14ac:dyDescent="0.3">
      <c r="B146" s="8" t="s">
        <v>414</v>
      </c>
      <c r="C146" s="9">
        <v>6</v>
      </c>
      <c r="D146" s="13">
        <v>1049.53</v>
      </c>
      <c r="E146" s="9">
        <v>12</v>
      </c>
      <c r="F146" s="13">
        <v>52248.6</v>
      </c>
      <c r="G146" s="9">
        <v>14</v>
      </c>
      <c r="H146" s="13">
        <v>659218.48</v>
      </c>
      <c r="I146" s="9">
        <v>8</v>
      </c>
      <c r="J146" s="13">
        <v>1495000</v>
      </c>
      <c r="K146" s="9"/>
      <c r="L146" s="13"/>
      <c r="M146" s="39">
        <f t="shared" ref="M146" si="33">+K146+I146+G146+E146+C146</f>
        <v>40</v>
      </c>
      <c r="N146" s="40">
        <f t="shared" ref="N146" si="34">+L146+J146+H146+F146+D146</f>
        <v>2207516.61</v>
      </c>
      <c r="O146" s="9">
        <v>57761</v>
      </c>
      <c r="P146" s="13">
        <v>23569738.189999901</v>
      </c>
      <c r="Q146" s="9">
        <v>54363</v>
      </c>
      <c r="R146" s="13">
        <v>205625028.38</v>
      </c>
      <c r="S146" s="9">
        <v>23831</v>
      </c>
      <c r="T146" s="13">
        <v>815421075.99999797</v>
      </c>
      <c r="U146" s="9">
        <v>6145</v>
      </c>
      <c r="V146" s="13">
        <v>1878116674.3499999</v>
      </c>
      <c r="W146" s="9">
        <v>691</v>
      </c>
      <c r="X146" s="13">
        <v>1410570839.49</v>
      </c>
      <c r="Y146" s="9">
        <v>57</v>
      </c>
      <c r="Z146" s="13">
        <v>585998486.17999995</v>
      </c>
      <c r="AA146" s="39">
        <f t="shared" ref="AA146" si="35">+Y146+W146+U146+S146+Q146+O146</f>
        <v>142848</v>
      </c>
      <c r="AB146" s="40">
        <f t="shared" ref="AB146" si="36">+Z146+X146+V146+T146+R146+P146</f>
        <v>4919301842.5899973</v>
      </c>
      <c r="AC146" s="9">
        <v>154</v>
      </c>
      <c r="AD146" s="9">
        <v>49679607</v>
      </c>
      <c r="AE146" s="9">
        <v>203</v>
      </c>
      <c r="AF146" s="9">
        <v>505705320</v>
      </c>
      <c r="AG146" s="9">
        <v>284928</v>
      </c>
      <c r="AH146" s="9">
        <v>2125474421249</v>
      </c>
      <c r="AI146" s="9">
        <v>265211</v>
      </c>
      <c r="AJ146" s="9">
        <v>7676526087192</v>
      </c>
      <c r="AK146" s="9">
        <v>37333</v>
      </c>
      <c r="AL146" s="9">
        <v>10782086479082</v>
      </c>
      <c r="AM146" s="9">
        <v>5783</v>
      </c>
      <c r="AN146" s="9">
        <v>29960487848584</v>
      </c>
      <c r="AO146" s="39">
        <f t="shared" ref="AO146" si="37">+AM146+AK146+AI146+AG146+AE146+AC146</f>
        <v>593612</v>
      </c>
      <c r="AP146" s="39">
        <f t="shared" ref="AP146" si="38">+AN146+AL146+AJ146+AH146+AF146+AD146</f>
        <v>50545130221034</v>
      </c>
      <c r="AQ146" s="168">
        <v>71578</v>
      </c>
      <c r="AR146" s="168">
        <v>16369732616</v>
      </c>
      <c r="AS146" s="168">
        <v>21853</v>
      </c>
      <c r="AT146" s="168">
        <v>54237631748</v>
      </c>
      <c r="AU146" s="9">
        <v>40789</v>
      </c>
      <c r="AV146" s="168">
        <v>296439192597</v>
      </c>
      <c r="AW146" s="9">
        <v>26791</v>
      </c>
      <c r="AX146" s="168">
        <v>679941279192</v>
      </c>
      <c r="AY146" s="9">
        <v>2008</v>
      </c>
      <c r="AZ146" s="168">
        <v>413774332951</v>
      </c>
      <c r="BA146" s="196">
        <f t="shared" ref="BA146" si="39">+AY146+AW146+AU146+AS146+AQ146</f>
        <v>163019</v>
      </c>
      <c r="BB146" s="186">
        <f t="shared" ref="BB146" si="40">+AZ146+AX146+AV146+AT146+AR146</f>
        <v>1460762169104</v>
      </c>
      <c r="BC146" s="9">
        <v>31452937</v>
      </c>
      <c r="BD146" s="9">
        <v>5134354865617</v>
      </c>
      <c r="BE146" s="9">
        <v>1541013</v>
      </c>
      <c r="BF146" s="9">
        <v>2326509328684</v>
      </c>
      <c r="BG146" s="9">
        <v>698450</v>
      </c>
      <c r="BH146" s="9">
        <v>1827052842252</v>
      </c>
      <c r="BI146" s="9">
        <v>324724</v>
      </c>
      <c r="BJ146" s="9">
        <v>1167288559800</v>
      </c>
      <c r="BK146" s="9">
        <v>362213</v>
      </c>
      <c r="BL146" s="9">
        <v>1732653837558</v>
      </c>
      <c r="BM146" s="9"/>
      <c r="BN146" s="9"/>
      <c r="BO146" s="9"/>
      <c r="BP146" s="9"/>
      <c r="BQ146" s="9"/>
      <c r="BR146" s="9"/>
      <c r="BS146" s="9"/>
      <c r="BT146" s="9"/>
      <c r="BU146" s="9"/>
      <c r="BV146" s="9"/>
      <c r="BW146" s="119">
        <f t="shared" ref="BW146" si="41">+BK146+BI146+BG146+BE146+BC146</f>
        <v>34379337</v>
      </c>
      <c r="BX146" s="119">
        <f t="shared" ref="BX146" si="42">+BL146+BJ146+BH146+BF146+BD146</f>
        <v>12187859433911</v>
      </c>
      <c r="BY146" s="54"/>
      <c r="BZ146" s="54"/>
      <c r="CA146" s="10"/>
      <c r="CB146" s="10"/>
    </row>
    <row r="147" spans="2:80" x14ac:dyDescent="0.3">
      <c r="B147" s="8" t="s">
        <v>430</v>
      </c>
      <c r="C147" s="9">
        <v>14</v>
      </c>
      <c r="D147" s="13">
        <v>3841.65</v>
      </c>
      <c r="E147" s="9">
        <v>18</v>
      </c>
      <c r="F147" s="13">
        <v>76571.509999999995</v>
      </c>
      <c r="G147" s="9">
        <v>13</v>
      </c>
      <c r="H147" s="13">
        <v>437849</v>
      </c>
      <c r="I147" s="9">
        <v>6</v>
      </c>
      <c r="J147" s="13">
        <v>1161482.99</v>
      </c>
      <c r="K147" s="9"/>
      <c r="L147" s="13"/>
      <c r="M147" s="39">
        <f t="shared" ref="M147" si="43">+K147+I147+G147+E147+C147</f>
        <v>51</v>
      </c>
      <c r="N147" s="40">
        <f t="shared" ref="N147" si="44">+L147+J147+H147+F147+D147</f>
        <v>1679745.15</v>
      </c>
      <c r="O147" s="9">
        <v>60789</v>
      </c>
      <c r="P147" s="13">
        <v>24545586.9200004</v>
      </c>
      <c r="Q147" s="9">
        <v>55956</v>
      </c>
      <c r="R147" s="13">
        <v>209983026.72</v>
      </c>
      <c r="S147" s="9">
        <v>23080</v>
      </c>
      <c r="T147" s="13">
        <v>793823839.74999905</v>
      </c>
      <c r="U147" s="9">
        <v>6005</v>
      </c>
      <c r="V147" s="13">
        <v>1840378625.8299999</v>
      </c>
      <c r="W147" s="9">
        <v>670</v>
      </c>
      <c r="X147" s="13">
        <v>1385773829.6300001</v>
      </c>
      <c r="Y147" s="9">
        <v>28</v>
      </c>
      <c r="Z147" s="13">
        <v>250078705.55000001</v>
      </c>
      <c r="AA147" s="39">
        <f t="shared" ref="AA147" si="45">+Y147+W147+U147+S147+Q147+O147</f>
        <v>146528</v>
      </c>
      <c r="AB147" s="40">
        <f t="shared" ref="AB147" si="46">+Z147+X147+V147+T147+R147+P147</f>
        <v>4504583614.3999996</v>
      </c>
      <c r="AC147" s="9">
        <v>140</v>
      </c>
      <c r="AD147" s="9">
        <v>59732126</v>
      </c>
      <c r="AE147" s="9">
        <v>156</v>
      </c>
      <c r="AF147" s="9">
        <v>426928364</v>
      </c>
      <c r="AG147" s="9">
        <v>294423</v>
      </c>
      <c r="AH147" s="9">
        <v>2192485182424</v>
      </c>
      <c r="AI147" s="9">
        <v>271309</v>
      </c>
      <c r="AJ147" s="9">
        <v>7812324873100</v>
      </c>
      <c r="AK147" s="9">
        <v>37823</v>
      </c>
      <c r="AL147" s="9">
        <v>10975080429084</v>
      </c>
      <c r="AM147" s="9">
        <v>6092</v>
      </c>
      <c r="AN147" s="9">
        <v>32253110507488</v>
      </c>
      <c r="AO147" s="39">
        <f t="shared" ref="AO147" si="47">+AM147+AK147+AI147+AG147+AE147+AC147</f>
        <v>609943</v>
      </c>
      <c r="AP147" s="39">
        <f t="shared" ref="AP147" si="48">+AN147+AL147+AJ147+AH147+AF147+AD147</f>
        <v>53233487652586</v>
      </c>
      <c r="AQ147" s="168">
        <v>75540</v>
      </c>
      <c r="AR147" s="168">
        <v>17148912349</v>
      </c>
      <c r="AS147" s="168">
        <v>23154</v>
      </c>
      <c r="AT147" s="168">
        <v>57593114717</v>
      </c>
      <c r="AU147" s="9">
        <v>47094</v>
      </c>
      <c r="AV147" s="168">
        <v>342403560668</v>
      </c>
      <c r="AW147" s="9">
        <v>30130</v>
      </c>
      <c r="AX147" s="168">
        <v>751388012496</v>
      </c>
      <c r="AY147" s="9">
        <v>2146</v>
      </c>
      <c r="AZ147" s="168">
        <v>438581909314</v>
      </c>
      <c r="BA147" s="196">
        <f t="shared" ref="BA147" si="49">+AY147+AW147+AU147+AS147+AQ147</f>
        <v>178064</v>
      </c>
      <c r="BB147" s="186">
        <f t="shared" ref="BB147" si="50">+AZ147+AX147+AV147+AT147+AR147</f>
        <v>1607115509544</v>
      </c>
      <c r="BC147" s="9">
        <v>32432613</v>
      </c>
      <c r="BD147" s="9">
        <v>5248786393683</v>
      </c>
      <c r="BE147" s="9">
        <v>1577665</v>
      </c>
      <c r="BF147" s="9">
        <v>2381555460357</v>
      </c>
      <c r="BG147" s="9">
        <v>713728</v>
      </c>
      <c r="BH147" s="9">
        <v>1866246983654</v>
      </c>
      <c r="BI147" s="9">
        <v>335460</v>
      </c>
      <c r="BJ147" s="9">
        <v>1205143881287</v>
      </c>
      <c r="BK147" s="9">
        <v>377391</v>
      </c>
      <c r="BL147" s="9">
        <v>1806080857317</v>
      </c>
      <c r="BM147" s="9"/>
      <c r="BN147" s="9"/>
      <c r="BO147" s="9"/>
      <c r="BP147" s="9"/>
      <c r="BQ147" s="9"/>
      <c r="BR147" s="9"/>
      <c r="BS147" s="9"/>
      <c r="BT147" s="9"/>
      <c r="BU147" s="9"/>
      <c r="BV147" s="9"/>
      <c r="BW147" s="119">
        <f t="shared" ref="BW147" si="51">+BK147+BI147+BG147+BE147+BC147</f>
        <v>35436857</v>
      </c>
      <c r="BX147" s="119">
        <f t="shared" ref="BX147" si="52">+BL147+BJ147+BH147+BF147+BD147</f>
        <v>12507813576298</v>
      </c>
      <c r="BY147" s="54"/>
      <c r="BZ147" s="54"/>
      <c r="CA147" s="10"/>
      <c r="CB147" s="10"/>
    </row>
    <row r="148" spans="2:80" x14ac:dyDescent="0.3">
      <c r="B148" s="8" t="s">
        <v>447</v>
      </c>
      <c r="C148" s="9">
        <v>18</v>
      </c>
      <c r="D148" s="13">
        <v>5074.45</v>
      </c>
      <c r="E148" s="9">
        <v>19</v>
      </c>
      <c r="F148" s="13">
        <v>112473.18</v>
      </c>
      <c r="G148" s="9">
        <v>17</v>
      </c>
      <c r="H148" s="13">
        <v>625061.81000000006</v>
      </c>
      <c r="I148" s="9">
        <v>2</v>
      </c>
      <c r="J148" s="13">
        <v>475000</v>
      </c>
      <c r="K148" s="9"/>
      <c r="L148" s="13"/>
      <c r="M148" s="39">
        <f t="shared" ref="M148" si="53">+K148+I148+G148+E148+C148</f>
        <v>56</v>
      </c>
      <c r="N148" s="40">
        <f t="shared" ref="N148" si="54">+L148+J148+H148+F148+D148</f>
        <v>1217609.44</v>
      </c>
      <c r="O148" s="9">
        <v>66713</v>
      </c>
      <c r="P148" s="13">
        <v>27238078.1599999</v>
      </c>
      <c r="Q148" s="9">
        <v>61452</v>
      </c>
      <c r="R148" s="13">
        <v>231604191.52000001</v>
      </c>
      <c r="S148" s="9">
        <v>25805</v>
      </c>
      <c r="T148" s="13">
        <v>888877031.46000004</v>
      </c>
      <c r="U148" s="9">
        <v>6286</v>
      </c>
      <c r="V148" s="13">
        <v>2012607554.54</v>
      </c>
      <c r="W148" s="9">
        <v>721</v>
      </c>
      <c r="X148" s="13">
        <v>1451252570.3399999</v>
      </c>
      <c r="Y148" s="9">
        <v>34</v>
      </c>
      <c r="Z148" s="13">
        <v>420421185.38</v>
      </c>
      <c r="AA148" s="39">
        <f t="shared" ref="AA148" si="55">+Y148+W148+U148+S148+Q148+O148</f>
        <v>161011</v>
      </c>
      <c r="AB148" s="40">
        <f t="shared" ref="AB148" si="56">+Z148+X148+V148+T148+R148+P148</f>
        <v>5032000611.3999996</v>
      </c>
      <c r="AC148" s="9">
        <v>2497</v>
      </c>
      <c r="AD148" s="9">
        <v>538523458</v>
      </c>
      <c r="AE148" s="9">
        <v>564</v>
      </c>
      <c r="AF148" s="9">
        <v>1524056370</v>
      </c>
      <c r="AG148" s="9">
        <v>332054</v>
      </c>
      <c r="AH148" s="9">
        <v>2472724174481</v>
      </c>
      <c r="AI148" s="9">
        <v>305401</v>
      </c>
      <c r="AJ148" s="9">
        <v>8747777366367</v>
      </c>
      <c r="AK148" s="9">
        <v>42158</v>
      </c>
      <c r="AL148" s="9">
        <v>12293958766860</v>
      </c>
      <c r="AM148" s="9">
        <v>6728</v>
      </c>
      <c r="AN148" s="9">
        <v>36134563892101</v>
      </c>
      <c r="AO148" s="39">
        <f t="shared" ref="AO148" si="57">+AM148+AK148+AI148+AG148+AE148+AC148</f>
        <v>689402</v>
      </c>
      <c r="AP148" s="39">
        <f t="shared" ref="AP148" si="58">+AN148+AL148+AJ148+AH148+AF148+AD148</f>
        <v>59651086779637</v>
      </c>
      <c r="AQ148" s="168">
        <v>77720</v>
      </c>
      <c r="AR148" s="168">
        <v>18151839173</v>
      </c>
      <c r="AS148" s="168">
        <v>24635</v>
      </c>
      <c r="AT148" s="168">
        <v>60813331683</v>
      </c>
      <c r="AU148" s="9">
        <v>45583</v>
      </c>
      <c r="AV148" s="168">
        <v>331837739098</v>
      </c>
      <c r="AW148" s="9">
        <v>29884</v>
      </c>
      <c r="AX148" s="168">
        <v>744450950112</v>
      </c>
      <c r="AY148" s="9">
        <v>2135</v>
      </c>
      <c r="AZ148" s="168">
        <v>437581465221</v>
      </c>
      <c r="BA148" s="196">
        <f t="shared" ref="BA148" si="59">+AY148+AW148+AU148+AS148+AQ148</f>
        <v>179957</v>
      </c>
      <c r="BB148" s="186">
        <f t="shared" ref="BB148" si="60">+AZ148+AX148+AV148+AT148+AR148</f>
        <v>1592835325287</v>
      </c>
      <c r="BC148" s="9">
        <v>36283492</v>
      </c>
      <c r="BD148" s="9">
        <v>5762798818433</v>
      </c>
      <c r="BE148" s="9">
        <v>1732755</v>
      </c>
      <c r="BF148" s="9">
        <v>2615545542307</v>
      </c>
      <c r="BG148" s="9">
        <v>787696</v>
      </c>
      <c r="BH148" s="9">
        <v>2059846406823</v>
      </c>
      <c r="BI148" s="9">
        <v>368654</v>
      </c>
      <c r="BJ148" s="9">
        <v>1323812764088</v>
      </c>
      <c r="BK148" s="9">
        <v>408159</v>
      </c>
      <c r="BL148" s="9">
        <v>1952290700600</v>
      </c>
      <c r="BM148" s="9"/>
      <c r="BN148" s="9"/>
      <c r="BO148" s="9"/>
      <c r="BP148" s="9"/>
      <c r="BQ148" s="9"/>
      <c r="BR148" s="9"/>
      <c r="BS148" s="9"/>
      <c r="BT148" s="9"/>
      <c r="BU148" s="9"/>
      <c r="BV148" s="9"/>
      <c r="BW148" s="119">
        <f t="shared" ref="BW148" si="61">+BK148+BI148+BG148+BE148+BC148</f>
        <v>39580756</v>
      </c>
      <c r="BX148" s="119">
        <f t="shared" ref="BX148" si="62">+BL148+BJ148+BH148+BF148+BD148</f>
        <v>13714294232251</v>
      </c>
      <c r="BY148" s="54"/>
      <c r="BZ148" s="54"/>
      <c r="CA148" s="10"/>
      <c r="CB148" s="10"/>
    </row>
    <row r="149" spans="2:80" x14ac:dyDescent="0.3">
      <c r="B149" s="8" t="s">
        <v>486</v>
      </c>
      <c r="C149" s="9">
        <v>24</v>
      </c>
      <c r="D149" s="13">
        <v>4202.24</v>
      </c>
      <c r="E149" s="9">
        <v>15</v>
      </c>
      <c r="F149" s="13">
        <v>71784.73</v>
      </c>
      <c r="G149" s="9">
        <v>10</v>
      </c>
      <c r="H149" s="13">
        <v>322955.38</v>
      </c>
      <c r="I149" s="9">
        <v>4</v>
      </c>
      <c r="J149" s="13">
        <v>1290000</v>
      </c>
      <c r="K149" s="9"/>
      <c r="L149" s="13"/>
      <c r="M149" s="39">
        <f t="shared" ref="M149" si="63">+K149+I149+G149+E149+C149</f>
        <v>53</v>
      </c>
      <c r="N149" s="40">
        <f t="shared" ref="N149" si="64">+L149+J149+H149+F149+D149</f>
        <v>1688942.3499999999</v>
      </c>
      <c r="O149" s="9">
        <v>72371</v>
      </c>
      <c r="P149" s="13">
        <v>24815525.07</v>
      </c>
      <c r="Q149" s="9">
        <v>53558</v>
      </c>
      <c r="R149" s="13">
        <v>198789750.99000001</v>
      </c>
      <c r="S149" s="9">
        <v>21580</v>
      </c>
      <c r="T149" s="13">
        <v>745622184.519997</v>
      </c>
      <c r="U149" s="9">
        <v>5455</v>
      </c>
      <c r="V149" s="13">
        <v>1741776829.28</v>
      </c>
      <c r="W149" s="9">
        <v>663</v>
      </c>
      <c r="X149" s="13">
        <v>1295537797.25</v>
      </c>
      <c r="Y149" s="9">
        <v>30</v>
      </c>
      <c r="Z149" s="13">
        <v>294845439.27999997</v>
      </c>
      <c r="AA149" s="39">
        <f t="shared" ref="AA149" si="65">+Y149+W149+U149+S149+Q149+O149</f>
        <v>153657</v>
      </c>
      <c r="AB149" s="40">
        <f t="shared" ref="AB149" si="66">+Z149+X149+V149+T149+R149+P149</f>
        <v>4301387526.3899965</v>
      </c>
      <c r="AC149" s="9">
        <v>869</v>
      </c>
      <c r="AD149" s="9">
        <v>97266403</v>
      </c>
      <c r="AE149" s="9">
        <v>354</v>
      </c>
      <c r="AF149" s="9">
        <v>993877150</v>
      </c>
      <c r="AG149" s="9">
        <v>299827</v>
      </c>
      <c r="AH149" s="9">
        <v>2232322331105</v>
      </c>
      <c r="AI149" s="9">
        <v>273143</v>
      </c>
      <c r="AJ149" s="9">
        <v>7786773963623</v>
      </c>
      <c r="AK149" s="9">
        <v>37013</v>
      </c>
      <c r="AL149" s="9">
        <v>10746060326837</v>
      </c>
      <c r="AM149" s="9">
        <v>6037</v>
      </c>
      <c r="AN149" s="9">
        <v>30421224963885</v>
      </c>
      <c r="AO149" s="39">
        <f t="shared" ref="AO149" si="67">+AM149+AK149+AI149+AG149+AE149+AC149</f>
        <v>617243</v>
      </c>
      <c r="AP149" s="39">
        <f t="shared" ref="AP149" si="68">+AN149+AL149+AJ149+AH149+AF149+AD149</f>
        <v>51187472729003</v>
      </c>
      <c r="AQ149" s="168">
        <v>74160</v>
      </c>
      <c r="AR149" s="168">
        <v>17240680433</v>
      </c>
      <c r="AS149" s="168">
        <v>22358</v>
      </c>
      <c r="AT149" s="168">
        <v>55513062800</v>
      </c>
      <c r="AU149" s="9">
        <v>43021</v>
      </c>
      <c r="AV149" s="168">
        <v>312669942863</v>
      </c>
      <c r="AW149" s="9">
        <v>27913</v>
      </c>
      <c r="AX149" s="168">
        <v>698058695457</v>
      </c>
      <c r="AY149" s="9">
        <v>1967</v>
      </c>
      <c r="AZ149" s="168">
        <v>410730954333</v>
      </c>
      <c r="BA149" s="196">
        <f t="shared" ref="BA149" si="69">+AY149+AW149+AU149+AS149+AQ149</f>
        <v>169419</v>
      </c>
      <c r="BB149" s="186">
        <f t="shared" ref="BB149" si="70">+AZ149+AX149+AV149+AT149+AR149</f>
        <v>1494213335886</v>
      </c>
      <c r="BC149" s="9">
        <v>37865637</v>
      </c>
      <c r="BD149" s="9">
        <v>5917708300094</v>
      </c>
      <c r="BE149" s="9">
        <v>1715880</v>
      </c>
      <c r="BF149" s="9">
        <v>2587759412569</v>
      </c>
      <c r="BG149" s="9">
        <v>761869</v>
      </c>
      <c r="BH149" s="9">
        <v>1990179321125</v>
      </c>
      <c r="BI149" s="9">
        <v>359449</v>
      </c>
      <c r="BJ149" s="9">
        <v>1291397833848</v>
      </c>
      <c r="BK149" s="9">
        <v>399975</v>
      </c>
      <c r="BL149" s="9">
        <v>1914004348311</v>
      </c>
      <c r="BM149" s="9"/>
      <c r="BN149" s="9"/>
      <c r="BO149" s="9"/>
      <c r="BP149" s="9"/>
      <c r="BQ149" s="9"/>
      <c r="BR149" s="9"/>
      <c r="BS149" s="9"/>
      <c r="BT149" s="9"/>
      <c r="BU149" s="9"/>
      <c r="BV149" s="9"/>
      <c r="BW149" s="119">
        <f t="shared" ref="BW149" si="71">+BK149+BI149+BG149+BE149+BC149</f>
        <v>41102810</v>
      </c>
      <c r="BX149" s="119">
        <f t="shared" ref="BX149" si="72">+BL149+BJ149+BH149+BF149+BD149</f>
        <v>13701049215947</v>
      </c>
      <c r="BY149" s="54"/>
      <c r="BZ149" s="54"/>
      <c r="CA149" s="10"/>
      <c r="CB149" s="10"/>
    </row>
    <row r="150" spans="2:80" x14ac:dyDescent="0.3">
      <c r="B150" s="8" t="s">
        <v>487</v>
      </c>
      <c r="C150" s="9">
        <v>10</v>
      </c>
      <c r="D150" s="13">
        <v>2234.87</v>
      </c>
      <c r="E150" s="9">
        <v>17</v>
      </c>
      <c r="F150" s="13">
        <v>88151.69</v>
      </c>
      <c r="G150" s="9">
        <v>15</v>
      </c>
      <c r="H150" s="13">
        <v>851074.4</v>
      </c>
      <c r="I150" s="9">
        <v>1</v>
      </c>
      <c r="J150" s="13">
        <v>200000</v>
      </c>
      <c r="K150" s="9">
        <v>2</v>
      </c>
      <c r="L150" s="13">
        <v>2400000</v>
      </c>
      <c r="M150" s="39">
        <f t="shared" ref="M150" si="73">+K150+I150+G150+E150+C150</f>
        <v>45</v>
      </c>
      <c r="N150" s="40">
        <f t="shared" ref="N150" si="74">+L150+J150+H150+F150+D150</f>
        <v>3541460.96</v>
      </c>
      <c r="O150" s="9">
        <v>71228</v>
      </c>
      <c r="P150" s="13">
        <v>25951002.149999902</v>
      </c>
      <c r="Q150" s="9">
        <v>58194</v>
      </c>
      <c r="R150" s="13">
        <v>217124534.37999901</v>
      </c>
      <c r="S150" s="9">
        <v>22750</v>
      </c>
      <c r="T150" s="13">
        <v>771887190.38999903</v>
      </c>
      <c r="U150" s="9">
        <v>5948</v>
      </c>
      <c r="V150" s="13">
        <v>1874970268.8900001</v>
      </c>
      <c r="W150" s="9">
        <v>785</v>
      </c>
      <c r="X150" s="13">
        <v>1669593665.75</v>
      </c>
      <c r="Y150" s="9">
        <v>76</v>
      </c>
      <c r="Z150" s="13">
        <v>799429512.83000004</v>
      </c>
      <c r="AA150" s="39">
        <f t="shared" ref="AA150" si="75">+Y150+W150+U150+S150+Q150+O150</f>
        <v>158981</v>
      </c>
      <c r="AB150" s="40">
        <f t="shared" ref="AB150" si="76">+Z150+X150+V150+T150+R150+P150</f>
        <v>5358956174.3899984</v>
      </c>
      <c r="AC150" s="9">
        <v>513</v>
      </c>
      <c r="AD150" s="9">
        <v>135602839</v>
      </c>
      <c r="AE150" s="9">
        <v>309</v>
      </c>
      <c r="AF150" s="9">
        <v>835527623</v>
      </c>
      <c r="AG150" s="9">
        <v>359772</v>
      </c>
      <c r="AH150" s="9">
        <v>2670864530645</v>
      </c>
      <c r="AI150" s="9">
        <v>311866</v>
      </c>
      <c r="AJ150" s="9">
        <v>8821256289535</v>
      </c>
      <c r="AK150" s="9">
        <v>42287</v>
      </c>
      <c r="AL150" s="9">
        <v>12376034769648</v>
      </c>
      <c r="AM150" s="9">
        <v>6826</v>
      </c>
      <c r="AN150" s="9">
        <v>41703958963901</v>
      </c>
      <c r="AO150" s="39">
        <f t="shared" ref="AO150" si="77">+AM150+AK150+AI150+AG150+AE150+AC150</f>
        <v>721573</v>
      </c>
      <c r="AP150" s="39">
        <f t="shared" ref="AP150" si="78">+AN150+AL150+AJ150+AH150+AF150+AD150</f>
        <v>65573085684191</v>
      </c>
      <c r="AQ150" s="168">
        <v>79015</v>
      </c>
      <c r="AR150" s="168">
        <v>19538643650</v>
      </c>
      <c r="AS150" s="168">
        <v>24586</v>
      </c>
      <c r="AT150" s="168">
        <v>59812439376</v>
      </c>
      <c r="AU150" s="9">
        <v>61515</v>
      </c>
      <c r="AV150" s="168">
        <v>445838972187</v>
      </c>
      <c r="AW150" s="9">
        <v>37759</v>
      </c>
      <c r="AX150" s="168">
        <v>943781618676</v>
      </c>
      <c r="AY150" s="9">
        <v>2466</v>
      </c>
      <c r="AZ150" s="168">
        <v>522604509519</v>
      </c>
      <c r="BA150" s="196">
        <f t="shared" ref="BA150" si="79">+AY150+AW150+AU150+AS150+AQ150</f>
        <v>205341</v>
      </c>
      <c r="BB150" s="186">
        <f t="shared" ref="BB150" si="80">+AZ150+AX150+AV150+AT150+AR150</f>
        <v>1991576183408</v>
      </c>
      <c r="BC150" s="9">
        <v>42196043</v>
      </c>
      <c r="BD150" s="9">
        <v>7075842177998</v>
      </c>
      <c r="BE150" s="9">
        <v>2085879</v>
      </c>
      <c r="BF150" s="9">
        <v>3156315018017</v>
      </c>
      <c r="BG150" s="9">
        <v>944317</v>
      </c>
      <c r="BH150" s="9">
        <v>2468819668619</v>
      </c>
      <c r="BI150" s="9">
        <v>458984</v>
      </c>
      <c r="BJ150" s="9">
        <v>1649551597261</v>
      </c>
      <c r="BK150" s="9">
        <v>512601</v>
      </c>
      <c r="BL150" s="9">
        <v>2455263682137</v>
      </c>
      <c r="BM150" s="9"/>
      <c r="BN150" s="9"/>
      <c r="BO150" s="9"/>
      <c r="BP150" s="9"/>
      <c r="BQ150" s="9"/>
      <c r="BR150" s="9"/>
      <c r="BS150" s="9"/>
      <c r="BT150" s="9"/>
      <c r="BU150" s="9"/>
      <c r="BV150" s="9"/>
      <c r="BW150" s="119">
        <f t="shared" ref="BW150" si="81">+BK150+BI150+BG150+BE150+BC150</f>
        <v>46197824</v>
      </c>
      <c r="BX150" s="119">
        <f t="shared" ref="BX150" si="82">+BL150+BJ150+BH150+BF150+BD150</f>
        <v>16805792144032</v>
      </c>
      <c r="BY150" s="54"/>
      <c r="BZ150" s="54"/>
      <c r="CA150" s="10"/>
      <c r="CB150" s="10"/>
    </row>
    <row r="151" spans="2:80" x14ac:dyDescent="0.3">
      <c r="B151" s="8" t="s">
        <v>488</v>
      </c>
      <c r="C151" s="9">
        <v>14</v>
      </c>
      <c r="D151" s="13">
        <v>5110.66</v>
      </c>
      <c r="E151" s="9">
        <v>12</v>
      </c>
      <c r="F151" s="13">
        <v>66934.649999999994</v>
      </c>
      <c r="G151" s="9">
        <v>16</v>
      </c>
      <c r="H151" s="13">
        <v>493892.13</v>
      </c>
      <c r="I151" s="9">
        <v>6</v>
      </c>
      <c r="J151" s="13">
        <v>3140000</v>
      </c>
      <c r="K151" s="9">
        <v>1</v>
      </c>
      <c r="L151" s="13">
        <v>2400000</v>
      </c>
      <c r="M151" s="39">
        <f t="shared" ref="M151" si="83">+K151+I151+G151+E151+C151</f>
        <v>49</v>
      </c>
      <c r="N151" s="40">
        <f t="shared" ref="N151" si="84">+L151+J151+H151+F151+D151</f>
        <v>6105937.4400000004</v>
      </c>
      <c r="O151" s="9">
        <v>61280</v>
      </c>
      <c r="P151" s="13">
        <v>24676930</v>
      </c>
      <c r="Q151" s="9">
        <v>54079</v>
      </c>
      <c r="R151" s="13">
        <v>201286870.16999999</v>
      </c>
      <c r="S151" s="9">
        <v>20991</v>
      </c>
      <c r="T151" s="13">
        <v>713595243.07999802</v>
      </c>
      <c r="U151" s="9">
        <v>5280</v>
      </c>
      <c r="V151" s="13">
        <v>1650329818.6600001</v>
      </c>
      <c r="W151" s="9">
        <v>779</v>
      </c>
      <c r="X151" s="13">
        <v>1560856931.8199999</v>
      </c>
      <c r="Y151" s="9">
        <v>57</v>
      </c>
      <c r="Z151" s="13">
        <v>488398134.18000001</v>
      </c>
      <c r="AA151" s="39">
        <f t="shared" ref="AA151" si="85">+Y151+W151+U151+S151+Q151+O151</f>
        <v>142466</v>
      </c>
      <c r="AB151" s="40">
        <f t="shared" ref="AB151" si="86">+Z151+X151+V151+T151+R151+P151</f>
        <v>4639143927.9099979</v>
      </c>
      <c r="AC151" s="9">
        <v>536</v>
      </c>
      <c r="AD151" s="9">
        <v>145311875</v>
      </c>
      <c r="AE151" s="9">
        <v>308</v>
      </c>
      <c r="AF151" s="9">
        <v>810405722</v>
      </c>
      <c r="AG151" s="9">
        <v>313312</v>
      </c>
      <c r="AH151" s="9">
        <v>2329451399441</v>
      </c>
      <c r="AI151" s="9">
        <v>276400</v>
      </c>
      <c r="AJ151" s="9">
        <v>7844989926426</v>
      </c>
      <c r="AK151" s="9">
        <v>36812</v>
      </c>
      <c r="AL151" s="9">
        <v>10658123558775</v>
      </c>
      <c r="AM151" s="9">
        <v>6204</v>
      </c>
      <c r="AN151" s="9">
        <v>32777319863511</v>
      </c>
      <c r="AO151" s="39">
        <f t="shared" ref="AO151" si="87">+AM151+AK151+AI151+AG151+AE151+AC151</f>
        <v>633572</v>
      </c>
      <c r="AP151" s="39">
        <f t="shared" ref="AP151" si="88">+AN151+AL151+AJ151+AH151+AF151+AD151</f>
        <v>53610840465750</v>
      </c>
      <c r="AQ151" s="168">
        <v>72479</v>
      </c>
      <c r="AR151" s="168">
        <v>16638595480</v>
      </c>
      <c r="AS151" s="168">
        <v>21243</v>
      </c>
      <c r="AT151" s="168">
        <v>52732176787</v>
      </c>
      <c r="AU151" s="9">
        <v>46754</v>
      </c>
      <c r="AV151" s="168">
        <v>339402151189</v>
      </c>
      <c r="AW151" s="9">
        <v>28601</v>
      </c>
      <c r="AX151" s="168">
        <v>713325583373</v>
      </c>
      <c r="AY151" s="9">
        <v>1939</v>
      </c>
      <c r="AZ151" s="168">
        <v>392685978545</v>
      </c>
      <c r="BA151" s="196">
        <f t="shared" ref="BA151" si="89">+AY151+AW151+AU151+AS151+AQ151</f>
        <v>171016</v>
      </c>
      <c r="BB151" s="186">
        <f t="shared" ref="BB151" si="90">+AZ151+AX151+AV151+AT151+AR151</f>
        <v>1514784485374</v>
      </c>
      <c r="BC151" s="9">
        <v>38900772</v>
      </c>
      <c r="BD151" s="9">
        <v>6071689830783</v>
      </c>
      <c r="BE151" s="9">
        <v>1753566</v>
      </c>
      <c r="BF151" s="9">
        <v>2648507942940</v>
      </c>
      <c r="BG151" s="9">
        <v>784072</v>
      </c>
      <c r="BH151" s="9">
        <v>2050200409215</v>
      </c>
      <c r="BI151" s="9">
        <v>373993</v>
      </c>
      <c r="BJ151" s="9">
        <v>1343667333453</v>
      </c>
      <c r="BK151" s="9">
        <v>420857</v>
      </c>
      <c r="BL151" s="9">
        <v>2015390473700</v>
      </c>
      <c r="BM151" s="9"/>
      <c r="BN151" s="9"/>
      <c r="BO151" s="9"/>
      <c r="BP151" s="9"/>
      <c r="BQ151" s="9"/>
      <c r="BR151" s="9"/>
      <c r="BS151" s="9"/>
      <c r="BT151" s="9"/>
      <c r="BU151" s="9"/>
      <c r="BV151" s="9"/>
      <c r="BW151" s="119">
        <f t="shared" ref="BW151" si="91">+BK151+BI151+BG151+BE151+BC151</f>
        <v>42233260</v>
      </c>
      <c r="BX151" s="119">
        <f t="shared" ref="BX151" si="92">+BL151+BJ151+BH151+BF151+BD151</f>
        <v>14129455990091</v>
      </c>
      <c r="BY151" s="54"/>
      <c r="BZ151" s="54"/>
      <c r="CA151" s="10"/>
      <c r="CB151" s="10"/>
    </row>
    <row r="152" spans="2:80" x14ac:dyDescent="0.3">
      <c r="B152" s="8" t="s">
        <v>489</v>
      </c>
      <c r="C152" s="9">
        <v>16</v>
      </c>
      <c r="D152" s="13">
        <v>3596.48</v>
      </c>
      <c r="E152" s="9">
        <v>18</v>
      </c>
      <c r="F152" s="13">
        <v>74896.41</v>
      </c>
      <c r="G152" s="9">
        <v>14</v>
      </c>
      <c r="H152" s="13">
        <v>372947.6</v>
      </c>
      <c r="I152" s="9">
        <v>7</v>
      </c>
      <c r="J152" s="13">
        <v>2400100</v>
      </c>
      <c r="K152" s="9"/>
      <c r="L152" s="13"/>
      <c r="M152" s="39">
        <f t="shared" ref="M152" si="93">+K152+I152+G152+E152+C152</f>
        <v>55</v>
      </c>
      <c r="N152" s="40">
        <f t="shared" ref="N152" si="94">+L152+J152+H152+F152+D152</f>
        <v>2851540.49</v>
      </c>
      <c r="O152" s="9">
        <v>67628</v>
      </c>
      <c r="P152" s="13">
        <v>26885489.600000001</v>
      </c>
      <c r="Q152" s="9">
        <v>58181</v>
      </c>
      <c r="R152" s="13">
        <v>218593666.040001</v>
      </c>
      <c r="S152" s="9">
        <v>25365</v>
      </c>
      <c r="T152" s="13">
        <v>878313304.24000001</v>
      </c>
      <c r="U152" s="9">
        <v>7043</v>
      </c>
      <c r="V152" s="13">
        <v>2220335790.4299898</v>
      </c>
      <c r="W152" s="9">
        <v>858</v>
      </c>
      <c r="X152" s="13">
        <v>1698048157.1900001</v>
      </c>
      <c r="Y152" s="9">
        <v>51</v>
      </c>
      <c r="Z152" s="13">
        <v>552899140.5</v>
      </c>
      <c r="AA152" s="39">
        <f t="shared" ref="AA152" si="95">+Y152+W152+U152+S152+Q152+O152</f>
        <v>159126</v>
      </c>
      <c r="AB152" s="40">
        <f t="shared" ref="AB152" si="96">+Z152+X152+V152+T152+R152+P152</f>
        <v>5595075547.9999905</v>
      </c>
      <c r="AC152" s="9">
        <v>169</v>
      </c>
      <c r="AD152" s="9">
        <v>63921756</v>
      </c>
      <c r="AE152" s="9">
        <v>181</v>
      </c>
      <c r="AF152" s="9">
        <v>491907571</v>
      </c>
      <c r="AG152" s="9">
        <v>314543</v>
      </c>
      <c r="AH152" s="9">
        <v>2335218524199</v>
      </c>
      <c r="AI152" s="9">
        <v>278510</v>
      </c>
      <c r="AJ152" s="9">
        <v>7934337543695</v>
      </c>
      <c r="AK152" s="9">
        <v>36153</v>
      </c>
      <c r="AL152" s="9">
        <v>10574622392760</v>
      </c>
      <c r="AM152" s="9">
        <v>5996</v>
      </c>
      <c r="AN152" s="9">
        <v>31675717873969</v>
      </c>
      <c r="AO152" s="39">
        <f t="shared" ref="AO152" si="97">+AM152+AK152+AI152+AG152+AE152+AC152</f>
        <v>635552</v>
      </c>
      <c r="AP152" s="39">
        <f t="shared" ref="AP152" si="98">+AN152+AL152+AJ152+AH152+AF152+AD152</f>
        <v>52520452163950</v>
      </c>
      <c r="AQ152" s="168">
        <v>70163</v>
      </c>
      <c r="AR152" s="168">
        <v>16392299825</v>
      </c>
      <c r="AS152" s="168">
        <v>21196</v>
      </c>
      <c r="AT152" s="168">
        <v>52549217494</v>
      </c>
      <c r="AU152" s="9">
        <v>45293</v>
      </c>
      <c r="AV152" s="168">
        <v>327911393181</v>
      </c>
      <c r="AW152" s="9">
        <v>28422</v>
      </c>
      <c r="AX152" s="168">
        <v>704110597774</v>
      </c>
      <c r="AY152" s="9">
        <v>1885</v>
      </c>
      <c r="AZ152" s="168">
        <v>388577801492</v>
      </c>
      <c r="BA152" s="196">
        <f t="shared" ref="BA152" si="99">+AY152+AW152+AU152+AS152+AQ152</f>
        <v>166959</v>
      </c>
      <c r="BB152" s="186">
        <f t="shared" ref="BB152" si="100">+AZ152+AX152+AV152+AT152+AR152</f>
        <v>1489541309766</v>
      </c>
      <c r="BC152" s="9">
        <v>40468511</v>
      </c>
      <c r="BD152" s="9">
        <v>6247926150523</v>
      </c>
      <c r="BE152" s="9">
        <v>1791798</v>
      </c>
      <c r="BF152" s="9">
        <v>2704108158347</v>
      </c>
      <c r="BG152" s="9">
        <v>793605</v>
      </c>
      <c r="BH152" s="9">
        <v>2073493560039</v>
      </c>
      <c r="BI152" s="9">
        <v>377557</v>
      </c>
      <c r="BJ152" s="9">
        <v>1355826363908</v>
      </c>
      <c r="BK152" s="9">
        <v>419529</v>
      </c>
      <c r="BL152" s="9">
        <v>2008174702245</v>
      </c>
      <c r="BM152" s="9"/>
      <c r="BN152" s="9"/>
      <c r="BO152" s="9"/>
      <c r="BP152" s="9"/>
      <c r="BQ152" s="9"/>
      <c r="BR152" s="9"/>
      <c r="BS152" s="9"/>
      <c r="BT152" s="9"/>
      <c r="BU152" s="9"/>
      <c r="BV152" s="9"/>
      <c r="BW152" s="119">
        <f t="shared" ref="BW152" si="101">+BK152+BI152+BG152+BE152+BC152</f>
        <v>43851000</v>
      </c>
      <c r="BX152" s="119">
        <f t="shared" ref="BX152" si="102">+BL152+BJ152+BH152+BF152+BD152</f>
        <v>14389528935062</v>
      </c>
      <c r="BY152" s="54"/>
      <c r="BZ152" s="54"/>
      <c r="CA152" s="10"/>
      <c r="CB152" s="10"/>
    </row>
    <row r="153" spans="2:80" x14ac:dyDescent="0.3">
      <c r="B153" s="8" t="s">
        <v>490</v>
      </c>
      <c r="C153" s="9">
        <v>17</v>
      </c>
      <c r="D153" s="13">
        <v>3247.81</v>
      </c>
      <c r="E153" s="9">
        <v>18</v>
      </c>
      <c r="F153" s="13">
        <v>102009.33</v>
      </c>
      <c r="G153" s="9">
        <v>19</v>
      </c>
      <c r="H153" s="13">
        <v>523864.78</v>
      </c>
      <c r="I153" s="9">
        <v>2</v>
      </c>
      <c r="J153" s="13">
        <v>800000</v>
      </c>
      <c r="K153" s="9"/>
      <c r="L153" s="13"/>
      <c r="M153" s="39">
        <f t="shared" ref="M153" si="103">+K153+I153+G153+E153+C153</f>
        <v>56</v>
      </c>
      <c r="N153" s="40">
        <f t="shared" ref="N153" si="104">+L153+J153+H153+F153+D153</f>
        <v>1429121.9200000002</v>
      </c>
      <c r="O153" s="9">
        <v>73615</v>
      </c>
      <c r="P153" s="13">
        <v>29910538.189999901</v>
      </c>
      <c r="Q153" s="9">
        <v>69346</v>
      </c>
      <c r="R153" s="13">
        <v>262381939.38</v>
      </c>
      <c r="S153" s="9">
        <v>30171</v>
      </c>
      <c r="T153" s="13">
        <v>1027408136.39</v>
      </c>
      <c r="U153" s="9">
        <v>7791</v>
      </c>
      <c r="V153" s="13">
        <v>2504422252.20999</v>
      </c>
      <c r="W153" s="9">
        <v>948</v>
      </c>
      <c r="X153" s="13">
        <v>1910582574.6700001</v>
      </c>
      <c r="Y153" s="9">
        <v>36</v>
      </c>
      <c r="Z153" s="13">
        <v>387627238.89999998</v>
      </c>
      <c r="AA153" s="39">
        <f t="shared" ref="AA153" si="105">+Y153+W153+U153+S153+Q153+O153</f>
        <v>181907</v>
      </c>
      <c r="AB153" s="40">
        <f t="shared" ref="AB153" si="106">+Z153+X153+V153+T153+R153+P153</f>
        <v>6122332679.7399902</v>
      </c>
      <c r="AC153" s="9">
        <v>165</v>
      </c>
      <c r="AD153" s="9">
        <v>69999875</v>
      </c>
      <c r="AE153" s="9">
        <v>208</v>
      </c>
      <c r="AF153" s="9">
        <v>534521223</v>
      </c>
      <c r="AG153" s="9">
        <v>162886</v>
      </c>
      <c r="AH153" s="9">
        <v>1208807945501</v>
      </c>
      <c r="AI153" s="9">
        <v>316380</v>
      </c>
      <c r="AJ153" s="9">
        <v>9039517433898</v>
      </c>
      <c r="AK153" s="9">
        <v>42463</v>
      </c>
      <c r="AL153" s="9">
        <v>12413047304208</v>
      </c>
      <c r="AM153" s="9">
        <v>6796</v>
      </c>
      <c r="AN153" s="9">
        <v>36430771652409</v>
      </c>
      <c r="AO153" s="39">
        <f t="shared" ref="AO153" si="107">+AM153+AK153+AI153+AG153+AE153+AC153</f>
        <v>528898</v>
      </c>
      <c r="AP153" s="39">
        <f t="shared" ref="AP153" si="108">+AN153+AL153+AJ153+AH153+AF153+AD153</f>
        <v>59092748857114</v>
      </c>
      <c r="AQ153" s="168">
        <v>76499</v>
      </c>
      <c r="AR153" s="168">
        <v>18064619541</v>
      </c>
      <c r="AS153" s="168">
        <v>25221</v>
      </c>
      <c r="AT153" s="168">
        <v>62235406371</v>
      </c>
      <c r="AU153" s="9">
        <v>32546</v>
      </c>
      <c r="AV153" s="168">
        <v>234476835411</v>
      </c>
      <c r="AW153" s="9">
        <v>32920</v>
      </c>
      <c r="AX153" s="168">
        <v>816760244662</v>
      </c>
      <c r="AY153" s="9">
        <v>2189</v>
      </c>
      <c r="AZ153" s="168">
        <v>457317501320</v>
      </c>
      <c r="BA153" s="196">
        <f t="shared" ref="BA153" si="109">+AY153+AW153+AU153+AS153+AQ153</f>
        <v>169375</v>
      </c>
      <c r="BB153" s="186">
        <f t="shared" ref="BB153" si="110">+AZ153+AX153+AV153+AT153+AR153</f>
        <v>1588854607305</v>
      </c>
      <c r="BC153" s="9">
        <v>47616123</v>
      </c>
      <c r="BD153" s="9">
        <v>7087938637478</v>
      </c>
      <c r="BE153" s="9">
        <v>1996077</v>
      </c>
      <c r="BF153" s="9">
        <v>3009273078629</v>
      </c>
      <c r="BG153" s="9">
        <v>872277</v>
      </c>
      <c r="BH153" s="9">
        <v>2275822461017</v>
      </c>
      <c r="BI153" s="9">
        <v>408540</v>
      </c>
      <c r="BJ153" s="9">
        <v>1465340191180</v>
      </c>
      <c r="BK153" s="9">
        <v>431763</v>
      </c>
      <c r="BL153" s="9">
        <v>2063440349718</v>
      </c>
      <c r="BM153" s="9">
        <v>69434</v>
      </c>
      <c r="BN153" s="9">
        <v>389312724083</v>
      </c>
      <c r="BO153" s="9">
        <v>48899</v>
      </c>
      <c r="BP153" s="9">
        <v>323185912932</v>
      </c>
      <c r="BQ153" s="9">
        <v>37162</v>
      </c>
      <c r="BR153" s="9">
        <v>283888661878</v>
      </c>
      <c r="BS153" s="9">
        <v>25094</v>
      </c>
      <c r="BT153" s="9">
        <v>216285409627</v>
      </c>
      <c r="BU153" s="9">
        <v>64208</v>
      </c>
      <c r="BV153" s="9">
        <v>634377364696</v>
      </c>
      <c r="BW153" s="119">
        <f>+BK153+BI153+BG153+BE153+BC153+BM153+BO153+BQ153++BS153+BU153</f>
        <v>51569577</v>
      </c>
      <c r="BX153" s="119">
        <f>+BL153+BJ153+BH153+BF153+BD153+BN153+BP153+BR153++BT153+BV153</f>
        <v>17748864791238</v>
      </c>
      <c r="BY153" s="54"/>
      <c r="BZ153" s="54"/>
      <c r="CA153" s="10"/>
      <c r="CB153" s="10"/>
    </row>
    <row r="154" spans="2:80" x14ac:dyDescent="0.3">
      <c r="B154" s="8" t="s">
        <v>496</v>
      </c>
      <c r="C154" s="9">
        <v>13</v>
      </c>
      <c r="D154" s="13">
        <v>2933.56</v>
      </c>
      <c r="E154" s="9">
        <v>18</v>
      </c>
      <c r="F154" s="13">
        <v>94593.25</v>
      </c>
      <c r="G154" s="9">
        <v>13</v>
      </c>
      <c r="H154" s="13">
        <v>494128.42</v>
      </c>
      <c r="I154" s="9">
        <v>2</v>
      </c>
      <c r="J154" s="13">
        <v>830000</v>
      </c>
      <c r="K154" s="9"/>
      <c r="L154" s="13"/>
      <c r="M154" s="39">
        <f t="shared" ref="M154" si="111">+K154+I154+G154+E154+C154</f>
        <v>46</v>
      </c>
      <c r="N154" s="40">
        <f t="shared" ref="N154" si="112">+L154+J154+H154+F154+D154</f>
        <v>1421655.23</v>
      </c>
      <c r="O154" s="9">
        <v>69957</v>
      </c>
      <c r="P154" s="13">
        <v>28071744.6199999</v>
      </c>
      <c r="Q154" s="9">
        <v>63607</v>
      </c>
      <c r="R154" s="13">
        <v>238771337.36999899</v>
      </c>
      <c r="S154" s="9">
        <v>27898</v>
      </c>
      <c r="T154" s="13">
        <v>963663454.27999902</v>
      </c>
      <c r="U154" s="9">
        <v>7640</v>
      </c>
      <c r="V154" s="13">
        <v>2435418445.48</v>
      </c>
      <c r="W154" s="9">
        <v>1116</v>
      </c>
      <c r="X154" s="13">
        <v>2357451072.8800001</v>
      </c>
      <c r="Y154" s="9">
        <v>91</v>
      </c>
      <c r="Z154" s="13">
        <v>838300725.34000003</v>
      </c>
      <c r="AA154" s="39">
        <f t="shared" ref="AA154" si="113">+Y154+W154+U154+S154+Q154+O154</f>
        <v>170309</v>
      </c>
      <c r="AB154" s="40">
        <f t="shared" ref="AB154" si="114">+Z154+X154+V154+T154+R154+P154</f>
        <v>6861676779.9699984</v>
      </c>
      <c r="AC154" s="9">
        <v>4571</v>
      </c>
      <c r="AD154" s="9">
        <v>904022089</v>
      </c>
      <c r="AE154" s="9">
        <v>924</v>
      </c>
      <c r="AF154" s="9">
        <v>2243047873</v>
      </c>
      <c r="AG154" s="9">
        <v>1338</v>
      </c>
      <c r="AH154" s="9">
        <v>9619503332</v>
      </c>
      <c r="AI154" s="9">
        <v>289580</v>
      </c>
      <c r="AJ154" s="9">
        <v>8212022209349</v>
      </c>
      <c r="AK154" s="9">
        <v>38840</v>
      </c>
      <c r="AL154" s="9">
        <v>11408788081837</v>
      </c>
      <c r="AM154" s="9">
        <v>6515</v>
      </c>
      <c r="AN154" s="9">
        <v>36108709587471</v>
      </c>
      <c r="AO154" s="39">
        <f t="shared" ref="AO154" si="115">+AM154+AK154+AI154+AG154+AE154+AC154</f>
        <v>341768</v>
      </c>
      <c r="AP154" s="39">
        <f t="shared" ref="AP154" si="116">+AN154+AL154+AJ154+AH154+AF154+AD154</f>
        <v>55742286451951</v>
      </c>
      <c r="AQ154" s="168">
        <v>69220</v>
      </c>
      <c r="AR154" s="168">
        <v>16367431002</v>
      </c>
      <c r="AS154" s="168">
        <v>23487</v>
      </c>
      <c r="AT154" s="168">
        <v>58520302739</v>
      </c>
      <c r="AU154" s="9">
        <v>8007</v>
      </c>
      <c r="AV154" s="168">
        <v>57118702376</v>
      </c>
      <c r="AW154" s="9">
        <v>28465</v>
      </c>
      <c r="AX154" s="168">
        <v>708125302013</v>
      </c>
      <c r="AY154" s="9">
        <v>2111</v>
      </c>
      <c r="AZ154" s="168">
        <v>444945462459</v>
      </c>
      <c r="BA154" s="196">
        <f t="shared" ref="BA154" si="117">+AY154+AW154+AU154+AS154+AQ154</f>
        <v>131290</v>
      </c>
      <c r="BB154" s="186">
        <f t="shared" ref="BB154" si="118">+AZ154+AX154+AV154+AT154+AR154</f>
        <v>1285077200589</v>
      </c>
      <c r="BC154" s="9">
        <v>46711310</v>
      </c>
      <c r="BD154" s="9">
        <v>6783795359373</v>
      </c>
      <c r="BE154" s="9">
        <v>1871089</v>
      </c>
      <c r="BF154" s="9">
        <v>2816748726959</v>
      </c>
      <c r="BG154" s="9">
        <v>806611</v>
      </c>
      <c r="BH154" s="9">
        <v>2102085500932</v>
      </c>
      <c r="BI154" s="9">
        <v>372457</v>
      </c>
      <c r="BJ154" s="9">
        <v>1333426382996</v>
      </c>
      <c r="BK154" s="9">
        <v>358099</v>
      </c>
      <c r="BL154" s="9">
        <v>1704697785692</v>
      </c>
      <c r="BM154" s="9">
        <v>121506</v>
      </c>
      <c r="BN154" s="9">
        <v>681810642083</v>
      </c>
      <c r="BO154" s="9">
        <v>84992</v>
      </c>
      <c r="BP154" s="9">
        <v>561455151185</v>
      </c>
      <c r="BQ154" s="9">
        <v>64610</v>
      </c>
      <c r="BR154" s="9">
        <v>493645818995</v>
      </c>
      <c r="BS154" s="9">
        <v>43882</v>
      </c>
      <c r="BT154" s="9">
        <v>378223969219</v>
      </c>
      <c r="BU154" s="9">
        <v>111686</v>
      </c>
      <c r="BV154" s="9">
        <v>1103167189476</v>
      </c>
      <c r="BW154" s="119">
        <f>+BK154+BI154+BG154+BE154+BC154+BM154+BO154+BQ154++BS154+BU154</f>
        <v>50546242</v>
      </c>
      <c r="BX154" s="119">
        <f>+BL154+BJ154+BH154+BF154+BD154+BN154+BP154+BR154++BT154+BV154</f>
        <v>17959056526910</v>
      </c>
      <c r="BY154" s="54"/>
      <c r="BZ154" s="54"/>
      <c r="CA154" s="10"/>
      <c r="CB154" s="10"/>
    </row>
    <row r="155" spans="2:80" x14ac:dyDescent="0.3">
      <c r="N155" s="10"/>
      <c r="BW155" s="54"/>
      <c r="BX155" s="54"/>
    </row>
    <row r="156" spans="2:80" x14ac:dyDescent="0.3">
      <c r="B156" s="93" t="s">
        <v>261</v>
      </c>
      <c r="BW156" s="54"/>
      <c r="BX156" s="54"/>
      <c r="BY156" s="10"/>
      <c r="BZ156" s="10"/>
    </row>
    <row r="157" spans="2:80" x14ac:dyDescent="0.3">
      <c r="AU157" s="10"/>
      <c r="AW157" s="10"/>
      <c r="AY157" s="10"/>
      <c r="BC157" s="184"/>
    </row>
    <row r="158" spans="2:80" x14ac:dyDescent="0.3">
      <c r="BW158" s="10"/>
    </row>
    <row r="159" spans="2:80" x14ac:dyDescent="0.3">
      <c r="AW159" s="10"/>
      <c r="BW159" s="54"/>
    </row>
    <row r="160" spans="2:80" x14ac:dyDescent="0.3">
      <c r="AW160" s="111"/>
      <c r="AY160" s="111"/>
      <c r="BJ160" s="184"/>
      <c r="BW160" s="10"/>
    </row>
    <row r="161" spans="58:75" x14ac:dyDescent="0.3">
      <c r="BG161" s="10"/>
      <c r="BL161" s="111"/>
      <c r="BM161" s="111"/>
      <c r="BN161" s="111"/>
      <c r="BO161" s="111"/>
      <c r="BP161" s="111"/>
      <c r="BQ161" s="111"/>
      <c r="BR161" s="111"/>
      <c r="BS161" s="111"/>
      <c r="BT161" s="111"/>
      <c r="BU161" s="111"/>
      <c r="BV161" s="111"/>
      <c r="BW161" s="54"/>
    </row>
    <row r="163" spans="58:75" x14ac:dyDescent="0.3">
      <c r="BF163" s="54"/>
    </row>
    <row r="164" spans="58:75" x14ac:dyDescent="0.3">
      <c r="BF164" s="54"/>
    </row>
    <row r="165" spans="58:75" x14ac:dyDescent="0.3">
      <c r="BW165" s="184"/>
    </row>
    <row r="166" spans="58:75" x14ac:dyDescent="0.3">
      <c r="BW166" s="184"/>
    </row>
  </sheetData>
  <mergeCells count="44">
    <mergeCell ref="BC2:BL2"/>
    <mergeCell ref="BW2:BX3"/>
    <mergeCell ref="BC3:BD3"/>
    <mergeCell ref="BE3:BF3"/>
    <mergeCell ref="BG3:BH3"/>
    <mergeCell ref="BI3:BJ3"/>
    <mergeCell ref="BK3:BL3"/>
    <mergeCell ref="BM3:BN3"/>
    <mergeCell ref="BO3:BP3"/>
    <mergeCell ref="BQ3:BR3"/>
    <mergeCell ref="BS3:BT3"/>
    <mergeCell ref="BU3:BV3"/>
    <mergeCell ref="AK3:AL3"/>
    <mergeCell ref="AM3:AN3"/>
    <mergeCell ref="AC2:AN2"/>
    <mergeCell ref="AO2:AP3"/>
    <mergeCell ref="C3:D3"/>
    <mergeCell ref="E3:F3"/>
    <mergeCell ref="G3:H3"/>
    <mergeCell ref="I3:J3"/>
    <mergeCell ref="K3:L3"/>
    <mergeCell ref="O3:P3"/>
    <mergeCell ref="Q3:R3"/>
    <mergeCell ref="S3:T3"/>
    <mergeCell ref="AA2:AB3"/>
    <mergeCell ref="AC3:AD3"/>
    <mergeCell ref="AE3:AF3"/>
    <mergeCell ref="AG3:AH3"/>
    <mergeCell ref="AI3:AJ3"/>
    <mergeCell ref="A1:A4"/>
    <mergeCell ref="B2:B4"/>
    <mergeCell ref="C2:L2"/>
    <mergeCell ref="M2:N3"/>
    <mergeCell ref="O2:Z2"/>
    <mergeCell ref="U3:V3"/>
    <mergeCell ref="W3:X3"/>
    <mergeCell ref="Y3:Z3"/>
    <mergeCell ref="BA2:BB3"/>
    <mergeCell ref="AQ3:AR3"/>
    <mergeCell ref="AS3:AT3"/>
    <mergeCell ref="AU3:AV3"/>
    <mergeCell ref="AW3:AX3"/>
    <mergeCell ref="AY3:AZ3"/>
    <mergeCell ref="AQ2:AZ2"/>
  </mergeCells>
  <phoneticPr fontId="39" type="noConversion"/>
  <hyperlinks>
    <hyperlink ref="A1:A4" location="Indice!A1" display="Indice" xr:uid="{00000000-0004-0000-0300-000000000000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>
    <pageSetUpPr fitToPage="1"/>
  </sheetPr>
  <dimension ref="A1:EW82"/>
  <sheetViews>
    <sheetView showGridLines="0" zoomScale="110" zoomScaleNormal="110" workbookViewId="0">
      <pane xSplit="3" ySplit="3" topLeftCell="EU4" activePane="bottomRight" state="frozen"/>
      <selection activeCell="G22" sqref="G22"/>
      <selection pane="topRight" activeCell="G22" sqref="G22"/>
      <selection pane="bottomLeft" activeCell="G22" sqref="G22"/>
      <selection pane="bottomRight" activeCell="EW29" sqref="EW29"/>
    </sheetView>
  </sheetViews>
  <sheetFormatPr baseColWidth="10" defaultColWidth="8.88671875" defaultRowHeight="15" customHeight="1" x14ac:dyDescent="0.3"/>
  <cols>
    <col min="1" max="1" width="5.6640625" style="2" customWidth="1"/>
    <col min="2" max="2" width="55.6640625" style="12" customWidth="1"/>
    <col min="3" max="138" width="20.6640625" style="2" customWidth="1"/>
    <col min="139" max="143" width="16.5546875" style="2" customWidth="1"/>
    <col min="144" max="153" width="17.33203125" style="2" customWidth="1"/>
    <col min="154" max="16384" width="8.88671875" style="2"/>
  </cols>
  <sheetData>
    <row r="1" spans="1:153" s="12" customFormat="1" ht="50.1" customHeight="1" x14ac:dyDescent="0.3">
      <c r="A1" s="278" t="s">
        <v>170</v>
      </c>
      <c r="B1" s="30" t="s">
        <v>147</v>
      </c>
    </row>
    <row r="2" spans="1:153" s="12" customFormat="1" ht="14.4" x14ac:dyDescent="0.3">
      <c r="A2" s="279"/>
      <c r="B2" s="6" t="s">
        <v>79</v>
      </c>
    </row>
    <row r="3" spans="1:153" s="12" customFormat="1" ht="24.9" customHeight="1" x14ac:dyDescent="0.3">
      <c r="A3" s="280"/>
      <c r="B3" s="19"/>
      <c r="C3" s="19"/>
      <c r="D3" s="19" t="s">
        <v>3</v>
      </c>
      <c r="E3" s="19" t="s">
        <v>4</v>
      </c>
      <c r="F3" s="19" t="s">
        <v>5</v>
      </c>
      <c r="G3" s="19" t="s">
        <v>6</v>
      </c>
      <c r="H3" s="19" t="s">
        <v>7</v>
      </c>
      <c r="I3" s="19" t="s">
        <v>8</v>
      </c>
      <c r="J3" s="19" t="s">
        <v>9</v>
      </c>
      <c r="K3" s="19" t="s">
        <v>10</v>
      </c>
      <c r="L3" s="19" t="s">
        <v>11</v>
      </c>
      <c r="M3" s="19" t="s">
        <v>12</v>
      </c>
      <c r="N3" s="19" t="s">
        <v>13</v>
      </c>
      <c r="O3" s="19" t="s">
        <v>14</v>
      </c>
      <c r="P3" s="19" t="s">
        <v>15</v>
      </c>
      <c r="Q3" s="19" t="s">
        <v>16</v>
      </c>
      <c r="R3" s="19" t="s">
        <v>17</v>
      </c>
      <c r="S3" s="19" t="s">
        <v>18</v>
      </c>
      <c r="T3" s="19" t="s">
        <v>19</v>
      </c>
      <c r="U3" s="19" t="s">
        <v>20</v>
      </c>
      <c r="V3" s="19" t="s">
        <v>21</v>
      </c>
      <c r="W3" s="19" t="s">
        <v>22</v>
      </c>
      <c r="X3" s="19" t="s">
        <v>23</v>
      </c>
      <c r="Y3" s="19" t="s">
        <v>24</v>
      </c>
      <c r="Z3" s="19" t="s">
        <v>25</v>
      </c>
      <c r="AA3" s="19" t="s">
        <v>26</v>
      </c>
      <c r="AB3" s="19" t="s">
        <v>27</v>
      </c>
      <c r="AC3" s="19" t="s">
        <v>28</v>
      </c>
      <c r="AD3" s="19" t="s">
        <v>29</v>
      </c>
      <c r="AE3" s="19" t="s">
        <v>30</v>
      </c>
      <c r="AF3" s="19" t="s">
        <v>31</v>
      </c>
      <c r="AG3" s="19" t="s">
        <v>32</v>
      </c>
      <c r="AH3" s="19" t="s">
        <v>33</v>
      </c>
      <c r="AI3" s="19" t="s">
        <v>34</v>
      </c>
      <c r="AJ3" s="19" t="s">
        <v>35</v>
      </c>
      <c r="AK3" s="19" t="s">
        <v>36</v>
      </c>
      <c r="AL3" s="19" t="s">
        <v>61</v>
      </c>
      <c r="AM3" s="19" t="s">
        <v>62</v>
      </c>
      <c r="AN3" s="19" t="s">
        <v>63</v>
      </c>
      <c r="AO3" s="19" t="s">
        <v>64</v>
      </c>
      <c r="AP3" s="19" t="s">
        <v>65</v>
      </c>
      <c r="AQ3" s="19" t="s">
        <v>66</v>
      </c>
      <c r="AR3" s="19" t="s">
        <v>67</v>
      </c>
      <c r="AS3" s="19" t="s">
        <v>68</v>
      </c>
      <c r="AT3" s="19" t="s">
        <v>69</v>
      </c>
      <c r="AU3" s="19" t="s">
        <v>80</v>
      </c>
      <c r="AV3" s="19" t="s">
        <v>81</v>
      </c>
      <c r="AW3" s="19" t="s">
        <v>82</v>
      </c>
      <c r="AX3" s="19" t="s">
        <v>83</v>
      </c>
      <c r="AY3" s="19" t="s">
        <v>101</v>
      </c>
      <c r="AZ3" s="19" t="s">
        <v>102</v>
      </c>
      <c r="BA3" s="19" t="s">
        <v>103</v>
      </c>
      <c r="BB3" s="19" t="s">
        <v>104</v>
      </c>
      <c r="BC3" s="19" t="s">
        <v>105</v>
      </c>
      <c r="BD3" s="19" t="s">
        <v>106</v>
      </c>
      <c r="BE3" s="19" t="s">
        <v>107</v>
      </c>
      <c r="BF3" s="19" t="s">
        <v>108</v>
      </c>
      <c r="BG3" s="19" t="s">
        <v>116</v>
      </c>
      <c r="BH3" s="19" t="s">
        <v>117</v>
      </c>
      <c r="BI3" s="19" t="s">
        <v>118</v>
      </c>
      <c r="BJ3" s="19" t="s">
        <v>119</v>
      </c>
      <c r="BK3" s="19" t="s">
        <v>120</v>
      </c>
      <c r="BL3" s="19" t="s">
        <v>121</v>
      </c>
      <c r="BM3" s="19" t="s">
        <v>122</v>
      </c>
      <c r="BN3" s="19" t="s">
        <v>123</v>
      </c>
      <c r="BO3" s="19" t="s">
        <v>124</v>
      </c>
      <c r="BP3" s="19" t="s">
        <v>145</v>
      </c>
      <c r="BQ3" s="19" t="s">
        <v>146</v>
      </c>
      <c r="BR3" s="19" t="s">
        <v>148</v>
      </c>
      <c r="BS3" s="19" t="s">
        <v>171</v>
      </c>
      <c r="BT3" s="19" t="s">
        <v>172</v>
      </c>
      <c r="BU3" s="19" t="s">
        <v>173</v>
      </c>
      <c r="BV3" s="19" t="s">
        <v>174</v>
      </c>
      <c r="BW3" s="19" t="s">
        <v>175</v>
      </c>
      <c r="BX3" s="19" t="s">
        <v>179</v>
      </c>
      <c r="BY3" s="19" t="s">
        <v>180</v>
      </c>
      <c r="BZ3" s="19" t="s">
        <v>181</v>
      </c>
      <c r="CA3" s="19" t="s">
        <v>182</v>
      </c>
      <c r="CB3" s="19" t="s">
        <v>183</v>
      </c>
      <c r="CC3" s="19" t="s">
        <v>184</v>
      </c>
      <c r="CD3" s="19" t="s">
        <v>185</v>
      </c>
      <c r="CE3" s="19" t="s">
        <v>186</v>
      </c>
      <c r="CF3" s="19" t="s">
        <v>187</v>
      </c>
      <c r="CG3" s="19" t="s">
        <v>188</v>
      </c>
      <c r="CH3" s="19" t="s">
        <v>189</v>
      </c>
      <c r="CI3" s="19" t="s">
        <v>190</v>
      </c>
      <c r="CJ3" s="19" t="s">
        <v>192</v>
      </c>
      <c r="CK3" s="19" t="s">
        <v>193</v>
      </c>
      <c r="CL3" s="19" t="s">
        <v>194</v>
      </c>
      <c r="CM3" s="19" t="s">
        <v>262</v>
      </c>
      <c r="CN3" s="19" t="s">
        <v>263</v>
      </c>
      <c r="CO3" s="19" t="s">
        <v>264</v>
      </c>
      <c r="CP3" s="19" t="s">
        <v>265</v>
      </c>
      <c r="CQ3" s="19" t="s">
        <v>266</v>
      </c>
      <c r="CR3" s="19" t="s">
        <v>267</v>
      </c>
      <c r="CS3" s="19" t="s">
        <v>273</v>
      </c>
      <c r="CT3" s="19" t="s">
        <v>274</v>
      </c>
      <c r="CU3" s="19" t="s">
        <v>275</v>
      </c>
      <c r="CV3" s="19" t="s">
        <v>276</v>
      </c>
      <c r="CW3" s="19" t="s">
        <v>277</v>
      </c>
      <c r="CX3" s="19" t="s">
        <v>278</v>
      </c>
      <c r="CY3" s="19" t="s">
        <v>279</v>
      </c>
      <c r="CZ3" s="19" t="s">
        <v>280</v>
      </c>
      <c r="DA3" s="19" t="s">
        <v>282</v>
      </c>
      <c r="DB3" s="19" t="s">
        <v>283</v>
      </c>
      <c r="DC3" s="19" t="s">
        <v>284</v>
      </c>
      <c r="DD3" s="19" t="s">
        <v>287</v>
      </c>
      <c r="DE3" s="19" t="s">
        <v>290</v>
      </c>
      <c r="DF3" s="19" t="s">
        <v>291</v>
      </c>
      <c r="DG3" s="19" t="s">
        <v>292</v>
      </c>
      <c r="DH3" s="19" t="s">
        <v>293</v>
      </c>
      <c r="DI3" s="19" t="s">
        <v>294</v>
      </c>
      <c r="DJ3" s="19" t="s">
        <v>301</v>
      </c>
      <c r="DK3" s="19" t="s">
        <v>306</v>
      </c>
      <c r="DL3" s="19" t="s">
        <v>307</v>
      </c>
      <c r="DM3" s="19" t="s">
        <v>308</v>
      </c>
      <c r="DN3" s="19" t="s">
        <v>309</v>
      </c>
      <c r="DO3" s="19" t="s">
        <v>314</v>
      </c>
      <c r="DP3" s="19" t="s">
        <v>315</v>
      </c>
      <c r="DQ3" s="19" t="s">
        <v>316</v>
      </c>
      <c r="DR3" s="19" t="s">
        <v>317</v>
      </c>
      <c r="DS3" s="19" t="s">
        <v>318</v>
      </c>
      <c r="DT3" s="19" t="s">
        <v>319</v>
      </c>
      <c r="DU3" s="19" t="s">
        <v>320</v>
      </c>
      <c r="DV3" s="19" t="s">
        <v>343</v>
      </c>
      <c r="DW3" s="19" t="s">
        <v>344</v>
      </c>
      <c r="DX3" s="19" t="s">
        <v>345</v>
      </c>
      <c r="DY3" s="19" t="s">
        <v>346</v>
      </c>
      <c r="DZ3" s="19" t="s">
        <v>347</v>
      </c>
      <c r="EA3" s="19" t="s">
        <v>348</v>
      </c>
      <c r="EB3" s="19" t="s">
        <v>349</v>
      </c>
      <c r="EC3" s="19" t="s">
        <v>350</v>
      </c>
      <c r="ED3" s="19" t="s">
        <v>351</v>
      </c>
      <c r="EE3" s="19" t="s">
        <v>356</v>
      </c>
      <c r="EF3" s="19" t="s">
        <v>360</v>
      </c>
      <c r="EG3" s="19" t="s">
        <v>376</v>
      </c>
      <c r="EH3" s="19" t="s">
        <v>377</v>
      </c>
      <c r="EI3" s="19" t="s">
        <v>399</v>
      </c>
      <c r="EJ3" s="19" t="s">
        <v>400</v>
      </c>
      <c r="EK3" s="19" t="s">
        <v>401</v>
      </c>
      <c r="EL3" s="19" t="s">
        <v>404</v>
      </c>
      <c r="EM3" s="19" t="s">
        <v>410</v>
      </c>
      <c r="EN3" s="19" t="s">
        <v>411</v>
      </c>
      <c r="EO3" s="19" t="s">
        <v>414</v>
      </c>
      <c r="EP3" s="19" t="s">
        <v>430</v>
      </c>
      <c r="EQ3" s="19" t="s">
        <v>447</v>
      </c>
      <c r="ER3" s="19" t="s">
        <v>486</v>
      </c>
      <c r="ES3" s="19" t="s">
        <v>487</v>
      </c>
      <c r="ET3" s="19" t="s">
        <v>488</v>
      </c>
      <c r="EU3" s="19" t="s">
        <v>489</v>
      </c>
      <c r="EV3" s="19" t="s">
        <v>490</v>
      </c>
      <c r="EW3" s="19" t="s">
        <v>496</v>
      </c>
    </row>
    <row r="4" spans="1:153" ht="15" customHeight="1" x14ac:dyDescent="0.3">
      <c r="B4" s="312" t="s">
        <v>92</v>
      </c>
      <c r="C4" s="20" t="s">
        <v>37</v>
      </c>
      <c r="D4" s="14"/>
      <c r="E4" s="14"/>
      <c r="F4" s="14"/>
      <c r="G4" s="14"/>
      <c r="H4" s="14">
        <v>15000</v>
      </c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>
        <v>140000</v>
      </c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>
        <v>13338</v>
      </c>
      <c r="AW4" s="14"/>
      <c r="AX4" s="14"/>
      <c r="AY4" s="14"/>
      <c r="AZ4" s="14"/>
      <c r="BA4" s="14">
        <v>9797.27</v>
      </c>
      <c r="BB4" s="14"/>
      <c r="BC4" s="14">
        <v>5754.73</v>
      </c>
      <c r="BD4" s="14">
        <v>9406.5499999999993</v>
      </c>
      <c r="BE4" s="14">
        <v>2623.64</v>
      </c>
      <c r="BF4" s="14"/>
      <c r="BG4" s="14"/>
      <c r="BH4" s="14"/>
      <c r="BI4" s="14"/>
      <c r="BJ4" s="14"/>
      <c r="BK4" s="14"/>
      <c r="BL4" s="14"/>
      <c r="BM4" s="14"/>
      <c r="BN4" s="14"/>
      <c r="BO4" s="14"/>
      <c r="BP4" s="14"/>
      <c r="BQ4" s="14"/>
      <c r="BR4" s="14"/>
      <c r="BS4" s="14"/>
      <c r="BT4" s="14"/>
      <c r="BU4" s="14">
        <v>289500</v>
      </c>
      <c r="BV4" s="14"/>
      <c r="BW4" s="14"/>
      <c r="BX4" s="14"/>
      <c r="BY4" s="14"/>
      <c r="BZ4" s="14">
        <v>7176.09</v>
      </c>
      <c r="CA4" s="14"/>
      <c r="CB4" s="14"/>
      <c r="CC4" s="14"/>
      <c r="CD4" s="14">
        <v>8843</v>
      </c>
      <c r="CE4" s="14"/>
      <c r="CF4" s="14"/>
      <c r="CG4" s="14"/>
      <c r="CH4" s="14">
        <v>2000</v>
      </c>
      <c r="CI4" s="14"/>
      <c r="CJ4" s="14">
        <v>0</v>
      </c>
      <c r="CK4" s="14">
        <v>0</v>
      </c>
      <c r="CL4" s="14">
        <v>0</v>
      </c>
      <c r="CM4" s="14">
        <v>0</v>
      </c>
      <c r="CN4" s="14">
        <v>0</v>
      </c>
      <c r="CO4" s="14">
        <v>0</v>
      </c>
      <c r="CP4" s="14">
        <v>0</v>
      </c>
      <c r="CQ4" s="14">
        <v>0</v>
      </c>
      <c r="CR4" s="14">
        <v>0</v>
      </c>
      <c r="CS4" s="14">
        <v>0</v>
      </c>
      <c r="CT4" s="14">
        <v>11.76</v>
      </c>
      <c r="CU4" s="14">
        <v>0</v>
      </c>
      <c r="CV4" s="14">
        <v>0</v>
      </c>
      <c r="CW4" s="14">
        <v>115000</v>
      </c>
      <c r="CX4" s="14">
        <v>0</v>
      </c>
      <c r="CY4" s="14">
        <v>0</v>
      </c>
      <c r="CZ4" s="14">
        <v>215.31</v>
      </c>
      <c r="DA4" s="14">
        <v>6185.19</v>
      </c>
      <c r="DB4" s="14">
        <v>0</v>
      </c>
      <c r="DC4" s="14">
        <v>0</v>
      </c>
      <c r="DD4" s="14">
        <v>0</v>
      </c>
      <c r="DE4" s="14">
        <v>0</v>
      </c>
      <c r="DF4" s="14">
        <v>0</v>
      </c>
      <c r="DG4" s="14">
        <v>0</v>
      </c>
      <c r="DH4" s="14">
        <v>12.91</v>
      </c>
      <c r="DI4" s="14">
        <v>0</v>
      </c>
      <c r="DJ4" s="14">
        <v>0</v>
      </c>
      <c r="DK4" s="14">
        <v>181111.92</v>
      </c>
      <c r="DL4" s="14">
        <v>0</v>
      </c>
      <c r="DM4" s="14">
        <v>0</v>
      </c>
      <c r="DN4" s="14">
        <v>0</v>
      </c>
      <c r="DO4" s="14">
        <v>0</v>
      </c>
      <c r="DP4" s="14">
        <v>4003.05</v>
      </c>
      <c r="DQ4" s="14">
        <v>30405.99</v>
      </c>
      <c r="DR4" s="14">
        <v>170.66</v>
      </c>
      <c r="DS4" s="14">
        <v>131020</v>
      </c>
      <c r="DT4" s="14">
        <v>175.41</v>
      </c>
      <c r="DU4" s="14">
        <v>0</v>
      </c>
      <c r="DV4" s="14">
        <v>395.22</v>
      </c>
      <c r="DW4" s="14">
        <v>31504.22</v>
      </c>
      <c r="DX4" s="14">
        <v>1459.94</v>
      </c>
      <c r="DY4" s="14">
        <v>59.88</v>
      </c>
      <c r="DZ4" s="14">
        <v>0</v>
      </c>
      <c r="EA4" s="14">
        <v>0</v>
      </c>
      <c r="EB4" s="14">
        <v>28.64</v>
      </c>
      <c r="EC4" s="14">
        <v>0</v>
      </c>
      <c r="ED4" s="14">
        <v>45142.18</v>
      </c>
      <c r="EE4" s="14">
        <v>40626</v>
      </c>
      <c r="EF4" s="14">
        <v>9374</v>
      </c>
      <c r="EG4" s="14">
        <v>176.47</v>
      </c>
      <c r="EH4" s="14">
        <v>584.45000000000005</v>
      </c>
      <c r="EI4" s="14">
        <v>0</v>
      </c>
      <c r="EJ4" s="14">
        <v>30031.15</v>
      </c>
      <c r="EK4" s="14">
        <v>350000</v>
      </c>
      <c r="EL4" s="14">
        <v>1350000</v>
      </c>
      <c r="EM4" s="14">
        <v>1960000</v>
      </c>
      <c r="EN4" s="14">
        <v>2620000</v>
      </c>
      <c r="EO4" s="14">
        <v>700000</v>
      </c>
      <c r="EP4" s="14">
        <v>700000</v>
      </c>
      <c r="EQ4" s="14">
        <v>408558.98</v>
      </c>
      <c r="ER4" s="14">
        <v>550000</v>
      </c>
      <c r="ES4" s="14">
        <v>200000</v>
      </c>
      <c r="ET4" s="14">
        <v>300000</v>
      </c>
      <c r="EU4" s="14">
        <v>500002</v>
      </c>
      <c r="EV4" s="14">
        <v>501000</v>
      </c>
      <c r="EW4" s="14">
        <v>707342</v>
      </c>
    </row>
    <row r="5" spans="1:153" ht="15" customHeight="1" x14ac:dyDescent="0.3">
      <c r="B5" s="313"/>
      <c r="C5" s="20" t="s">
        <v>38</v>
      </c>
      <c r="D5" s="14"/>
      <c r="E5" s="14">
        <v>15</v>
      </c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>
        <v>6271</v>
      </c>
      <c r="AB5" s="14"/>
      <c r="AC5" s="14"/>
      <c r="AD5" s="14"/>
      <c r="AE5" s="14"/>
      <c r="AF5" s="14">
        <v>2950</v>
      </c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>
        <v>2519</v>
      </c>
      <c r="AR5" s="14"/>
      <c r="AS5" s="14">
        <v>7378.51</v>
      </c>
      <c r="AT5" s="14">
        <v>500000</v>
      </c>
      <c r="AU5" s="14"/>
      <c r="AV5" s="14"/>
      <c r="AW5" s="14">
        <v>9715</v>
      </c>
      <c r="AX5" s="14">
        <v>4963.93</v>
      </c>
      <c r="AY5" s="14"/>
      <c r="AZ5" s="14">
        <v>1975</v>
      </c>
      <c r="BA5" s="14"/>
      <c r="BB5" s="14"/>
      <c r="BC5" s="14"/>
      <c r="BD5" s="14">
        <v>20000</v>
      </c>
      <c r="BE5" s="14">
        <v>4500</v>
      </c>
      <c r="BF5" s="14">
        <v>723492.07</v>
      </c>
      <c r="BG5" s="14"/>
      <c r="BH5" s="14">
        <v>16600</v>
      </c>
      <c r="BI5" s="14">
        <v>646259</v>
      </c>
      <c r="BJ5" s="14">
        <v>3000</v>
      </c>
      <c r="BK5" s="14">
        <v>201500</v>
      </c>
      <c r="BL5" s="14">
        <v>205597.52</v>
      </c>
      <c r="BM5" s="14">
        <v>1500</v>
      </c>
      <c r="BN5" s="14">
        <v>14600</v>
      </c>
      <c r="BO5" s="14">
        <v>3595.95</v>
      </c>
      <c r="BP5" s="14">
        <v>87038.78</v>
      </c>
      <c r="BQ5" s="14">
        <v>52297.45</v>
      </c>
      <c r="BR5" s="14">
        <v>2978.06</v>
      </c>
      <c r="BS5" s="14">
        <v>70317.37</v>
      </c>
      <c r="BT5" s="14">
        <v>25500</v>
      </c>
      <c r="BU5" s="14">
        <v>95905.7</v>
      </c>
      <c r="BV5" s="14"/>
      <c r="BW5" s="14">
        <v>22493.59</v>
      </c>
      <c r="BX5" s="14">
        <v>9310.6299999999992</v>
      </c>
      <c r="BY5" s="14">
        <v>82356.67</v>
      </c>
      <c r="BZ5" s="14">
        <v>102476.1</v>
      </c>
      <c r="CA5" s="14">
        <v>15502.5</v>
      </c>
      <c r="CB5" s="14">
        <v>104562</v>
      </c>
      <c r="CC5" s="14">
        <v>683.14</v>
      </c>
      <c r="CD5" s="14">
        <v>1502.5</v>
      </c>
      <c r="CE5" s="14">
        <v>139502.5</v>
      </c>
      <c r="CF5" s="14">
        <v>251365</v>
      </c>
      <c r="CG5" s="14">
        <v>1365</v>
      </c>
      <c r="CH5" s="14">
        <v>174721.27</v>
      </c>
      <c r="CI5" s="14">
        <v>71772.160000000003</v>
      </c>
      <c r="CJ5" s="14">
        <v>83904.75</v>
      </c>
      <c r="CK5" s="14">
        <v>27999.3</v>
      </c>
      <c r="CL5" s="14">
        <v>185</v>
      </c>
      <c r="CM5" s="14">
        <v>1751.7</v>
      </c>
      <c r="CN5" s="14">
        <v>2955.9</v>
      </c>
      <c r="CO5" s="14">
        <v>11477.95</v>
      </c>
      <c r="CP5" s="14">
        <v>907477.95</v>
      </c>
      <c r="CQ5" s="14">
        <v>908885.95</v>
      </c>
      <c r="CR5" s="14">
        <v>65309.75</v>
      </c>
      <c r="CS5" s="14">
        <v>402789.26</v>
      </c>
      <c r="CT5" s="14">
        <v>1744288</v>
      </c>
      <c r="CU5" s="14">
        <v>369610.09</v>
      </c>
      <c r="CV5" s="14">
        <v>700000</v>
      </c>
      <c r="CW5" s="14">
        <v>24304.1</v>
      </c>
      <c r="CX5" s="14">
        <v>477370.92</v>
      </c>
      <c r="CY5" s="14">
        <v>43640.1</v>
      </c>
      <c r="CZ5" s="14">
        <v>76609.23</v>
      </c>
      <c r="DA5" s="14">
        <v>248362.15</v>
      </c>
      <c r="DB5" s="14">
        <v>140564.23000000001</v>
      </c>
      <c r="DC5" s="14">
        <v>659788.75</v>
      </c>
      <c r="DD5" s="14">
        <v>1589245.68</v>
      </c>
      <c r="DE5" s="14">
        <v>105550.3</v>
      </c>
      <c r="DF5" s="14">
        <v>3605389.22</v>
      </c>
      <c r="DG5" s="14">
        <v>289162.15000000002</v>
      </c>
      <c r="DH5" s="14">
        <v>179835.92</v>
      </c>
      <c r="DI5" s="14">
        <v>441803.87</v>
      </c>
      <c r="DJ5" s="14">
        <v>1701368.3</v>
      </c>
      <c r="DK5" s="14">
        <v>155748.01999999999</v>
      </c>
      <c r="DL5" s="14">
        <v>614611.07999999996</v>
      </c>
      <c r="DM5" s="14">
        <v>846837.55</v>
      </c>
      <c r="DN5" s="14">
        <v>30179.09</v>
      </c>
      <c r="DO5" s="14">
        <v>6400</v>
      </c>
      <c r="DP5" s="14">
        <v>0</v>
      </c>
      <c r="DQ5" s="14">
        <v>0</v>
      </c>
      <c r="DR5" s="14">
        <v>0</v>
      </c>
      <c r="DS5" s="14">
        <v>0</v>
      </c>
      <c r="DT5" s="14">
        <v>0</v>
      </c>
      <c r="DU5" s="14">
        <v>0</v>
      </c>
      <c r="DV5" s="14">
        <v>0</v>
      </c>
      <c r="DW5" s="14">
        <v>0</v>
      </c>
      <c r="DX5" s="14">
        <v>0</v>
      </c>
      <c r="DY5" s="14">
        <v>0</v>
      </c>
      <c r="DZ5" s="14">
        <v>0</v>
      </c>
      <c r="EA5" s="14">
        <v>0</v>
      </c>
      <c r="EB5" s="14">
        <v>0</v>
      </c>
      <c r="EC5" s="14">
        <v>0</v>
      </c>
      <c r="ED5" s="14">
        <v>0</v>
      </c>
      <c r="EE5" s="14">
        <v>0</v>
      </c>
      <c r="EF5" s="14">
        <v>0</v>
      </c>
      <c r="EG5" s="14">
        <v>0</v>
      </c>
      <c r="EH5" s="14">
        <v>0</v>
      </c>
      <c r="EI5" s="14">
        <v>0</v>
      </c>
      <c r="EJ5" s="14">
        <v>0</v>
      </c>
      <c r="EK5" s="14">
        <v>0</v>
      </c>
      <c r="EL5" s="14">
        <v>0</v>
      </c>
      <c r="EM5" s="14">
        <v>0</v>
      </c>
      <c r="EN5" s="14">
        <v>0</v>
      </c>
      <c r="EO5" s="14">
        <v>0</v>
      </c>
      <c r="EP5" s="14">
        <v>0</v>
      </c>
      <c r="EQ5" s="14">
        <v>0</v>
      </c>
      <c r="ER5" s="14">
        <v>0</v>
      </c>
      <c r="ES5" s="14">
        <v>0</v>
      </c>
      <c r="ET5" s="14">
        <v>0</v>
      </c>
      <c r="EU5" s="14">
        <v>0</v>
      </c>
      <c r="EV5" s="14">
        <v>0</v>
      </c>
      <c r="EW5" s="14">
        <v>0</v>
      </c>
    </row>
    <row r="6" spans="1:153" ht="15" customHeight="1" x14ac:dyDescent="0.3">
      <c r="B6" s="313"/>
      <c r="C6" s="20" t="s">
        <v>39</v>
      </c>
      <c r="D6" s="14"/>
      <c r="E6" s="14"/>
      <c r="F6" s="14"/>
      <c r="G6" s="14"/>
      <c r="H6" s="14"/>
      <c r="I6" s="14"/>
      <c r="J6" s="14"/>
      <c r="K6" s="14"/>
      <c r="L6" s="14">
        <v>100000</v>
      </c>
      <c r="M6" s="14">
        <v>2000</v>
      </c>
      <c r="N6" s="14">
        <v>150000</v>
      </c>
      <c r="O6" s="14">
        <v>65471.01</v>
      </c>
      <c r="P6" s="14">
        <v>10565.01</v>
      </c>
      <c r="Q6" s="14">
        <v>4265</v>
      </c>
      <c r="R6" s="14"/>
      <c r="S6" s="14">
        <v>2457.6999999999998</v>
      </c>
      <c r="T6" s="14">
        <v>207165.36</v>
      </c>
      <c r="U6" s="14">
        <v>47859.49</v>
      </c>
      <c r="V6" s="14">
        <v>5544.35</v>
      </c>
      <c r="W6" s="14">
        <v>70000</v>
      </c>
      <c r="X6" s="14">
        <v>191124</v>
      </c>
      <c r="Y6" s="14">
        <v>15581.96</v>
      </c>
      <c r="Z6" s="14">
        <v>166350.79</v>
      </c>
      <c r="AA6" s="14">
        <v>192467.22</v>
      </c>
      <c r="AB6" s="14">
        <v>31046.23</v>
      </c>
      <c r="AC6" s="14"/>
      <c r="AD6" s="14"/>
      <c r="AE6" s="14">
        <v>213146.75</v>
      </c>
      <c r="AF6" s="14">
        <v>119685.03</v>
      </c>
      <c r="AG6" s="14">
        <v>82000</v>
      </c>
      <c r="AH6" s="14">
        <v>104922.9</v>
      </c>
      <c r="AI6" s="14">
        <v>103255</v>
      </c>
      <c r="AJ6" s="14">
        <v>15000</v>
      </c>
      <c r="AK6" s="14">
        <v>135000</v>
      </c>
      <c r="AL6" s="14">
        <v>9000</v>
      </c>
      <c r="AM6" s="14">
        <v>100000</v>
      </c>
      <c r="AN6" s="14">
        <v>72700</v>
      </c>
      <c r="AO6" s="14">
        <v>400047.38</v>
      </c>
      <c r="AP6" s="14"/>
      <c r="AQ6" s="14">
        <v>162000</v>
      </c>
      <c r="AR6" s="14">
        <v>700050</v>
      </c>
      <c r="AS6" s="14">
        <v>72479</v>
      </c>
      <c r="AT6" s="14">
        <v>4200</v>
      </c>
      <c r="AU6" s="14">
        <v>257000</v>
      </c>
      <c r="AV6" s="14">
        <v>20466.28</v>
      </c>
      <c r="AW6" s="14">
        <v>213987.09</v>
      </c>
      <c r="AX6" s="14">
        <v>43710</v>
      </c>
      <c r="AY6" s="14">
        <v>10975</v>
      </c>
      <c r="AZ6" s="14">
        <v>126500</v>
      </c>
      <c r="BA6" s="14"/>
      <c r="BB6" s="14"/>
      <c r="BC6" s="14">
        <v>73.5</v>
      </c>
      <c r="BD6" s="14">
        <v>20000</v>
      </c>
      <c r="BE6" s="14">
        <v>50000</v>
      </c>
      <c r="BF6" s="14"/>
      <c r="BG6" s="14">
        <v>32000</v>
      </c>
      <c r="BH6" s="14">
        <v>64280.76</v>
      </c>
      <c r="BI6" s="14">
        <v>9395</v>
      </c>
      <c r="BJ6" s="14">
        <v>36765.08</v>
      </c>
      <c r="BK6" s="14">
        <v>40000</v>
      </c>
      <c r="BL6" s="14">
        <v>50000</v>
      </c>
      <c r="BM6" s="14">
        <v>506.49</v>
      </c>
      <c r="BN6" s="14">
        <v>283404.34000000003</v>
      </c>
      <c r="BO6" s="14">
        <v>210417.63</v>
      </c>
      <c r="BP6" s="14"/>
      <c r="BQ6" s="14">
        <v>57200</v>
      </c>
      <c r="BR6" s="14">
        <v>13069.11</v>
      </c>
      <c r="BS6" s="14">
        <v>589956.06999999995</v>
      </c>
      <c r="BT6" s="14">
        <v>471600</v>
      </c>
      <c r="BU6" s="14">
        <v>250216.4</v>
      </c>
      <c r="BV6" s="14">
        <v>155881</v>
      </c>
      <c r="BW6" s="14">
        <v>443962.13</v>
      </c>
      <c r="BX6" s="14">
        <v>24841.58</v>
      </c>
      <c r="BY6" s="14">
        <v>106000</v>
      </c>
      <c r="BZ6" s="14">
        <v>200000</v>
      </c>
      <c r="CA6" s="14">
        <v>84000</v>
      </c>
      <c r="CB6" s="14">
        <v>56600</v>
      </c>
      <c r="CC6" s="14">
        <v>3825.92</v>
      </c>
      <c r="CD6" s="14">
        <v>130266.74</v>
      </c>
      <c r="CE6" s="14">
        <v>52154.52</v>
      </c>
      <c r="CF6" s="14">
        <v>441831.31</v>
      </c>
      <c r="CG6" s="14"/>
      <c r="CH6" s="14">
        <v>78408.460000000006</v>
      </c>
      <c r="CI6" s="14">
        <v>58491.3</v>
      </c>
      <c r="CJ6" s="14">
        <v>90596.05</v>
      </c>
      <c r="CK6" s="14">
        <v>717904.55</v>
      </c>
      <c r="CL6" s="14">
        <v>151303.29999999999</v>
      </c>
      <c r="CM6" s="14">
        <v>61985.84</v>
      </c>
      <c r="CN6" s="14">
        <v>26823.13</v>
      </c>
      <c r="CO6" s="14">
        <v>151146.79</v>
      </c>
      <c r="CP6" s="14">
        <v>1000022.47</v>
      </c>
      <c r="CQ6" s="14">
        <v>180197.83</v>
      </c>
      <c r="CR6" s="14">
        <v>115212.93</v>
      </c>
      <c r="CS6" s="14">
        <v>235146.71</v>
      </c>
      <c r="CT6" s="14">
        <v>334012.84999999998</v>
      </c>
      <c r="CU6" s="14">
        <v>330498.81</v>
      </c>
      <c r="CV6" s="14">
        <v>510103.95</v>
      </c>
      <c r="CW6" s="14">
        <v>466016.18</v>
      </c>
      <c r="CX6" s="14">
        <v>222080</v>
      </c>
      <c r="CY6" s="14">
        <v>152914.12</v>
      </c>
      <c r="CZ6" s="14">
        <v>435561.2</v>
      </c>
      <c r="DA6" s="14">
        <v>42689</v>
      </c>
      <c r="DB6" s="14">
        <v>303256.03999999998</v>
      </c>
      <c r="DC6" s="14">
        <v>208790.3</v>
      </c>
      <c r="DD6" s="14">
        <v>192191</v>
      </c>
      <c r="DE6" s="14">
        <v>581452.66</v>
      </c>
      <c r="DF6" s="14">
        <v>109736</v>
      </c>
      <c r="DG6" s="14">
        <v>1032126</v>
      </c>
      <c r="DH6" s="14">
        <v>976165.78</v>
      </c>
      <c r="DI6" s="14">
        <v>538733.66</v>
      </c>
      <c r="DJ6" s="14">
        <v>332570.57</v>
      </c>
      <c r="DK6" s="14">
        <v>392707.53</v>
      </c>
      <c r="DL6" s="14">
        <v>816302.6</v>
      </c>
      <c r="DM6" s="14">
        <v>608829.86</v>
      </c>
      <c r="DN6" s="14">
        <v>501080.63</v>
      </c>
      <c r="DO6" s="14">
        <v>426842.45</v>
      </c>
      <c r="DP6" s="14">
        <v>71697.97</v>
      </c>
      <c r="DQ6" s="14">
        <v>218428.46</v>
      </c>
      <c r="DR6" s="14">
        <v>517960.63</v>
      </c>
      <c r="DS6" s="14">
        <v>682148.85</v>
      </c>
      <c r="DT6" s="14">
        <v>146809.85999999999</v>
      </c>
      <c r="DU6" s="14">
        <v>544465.25</v>
      </c>
      <c r="DV6" s="14">
        <v>937725.33</v>
      </c>
      <c r="DW6" s="14">
        <v>284292.59000000003</v>
      </c>
      <c r="DX6" s="14">
        <v>101026.27</v>
      </c>
      <c r="DY6" s="14">
        <v>536886.65</v>
      </c>
      <c r="DZ6" s="14">
        <v>196010.62</v>
      </c>
      <c r="EA6" s="14">
        <v>520458.74</v>
      </c>
      <c r="EB6" s="14">
        <v>69308.87</v>
      </c>
      <c r="EC6" s="14">
        <v>55104.46</v>
      </c>
      <c r="ED6" s="14">
        <v>50187.14</v>
      </c>
      <c r="EE6" s="14">
        <v>125612.9</v>
      </c>
      <c r="EF6" s="14">
        <v>75812.960000000006</v>
      </c>
      <c r="EG6" s="14">
        <v>445570.48</v>
      </c>
      <c r="EH6" s="14">
        <v>684633.63</v>
      </c>
      <c r="EI6" s="14">
        <v>212757.63</v>
      </c>
      <c r="EJ6" s="14">
        <v>75826.89</v>
      </c>
      <c r="EK6" s="14">
        <v>87169.84</v>
      </c>
      <c r="EL6" s="14">
        <v>600000</v>
      </c>
      <c r="EM6" s="14">
        <v>633402.06000000006</v>
      </c>
      <c r="EN6" s="14">
        <v>218869.45</v>
      </c>
      <c r="EO6" s="14">
        <v>604041.89</v>
      </c>
      <c r="EP6" s="14">
        <v>523341.44</v>
      </c>
      <c r="EQ6" s="14">
        <v>123938.68</v>
      </c>
      <c r="ER6" s="14">
        <v>671060.49</v>
      </c>
      <c r="ES6" s="14">
        <v>365290.63</v>
      </c>
      <c r="ET6" s="14">
        <v>321348.34999999998</v>
      </c>
      <c r="EU6" s="14">
        <v>973342.54</v>
      </c>
      <c r="EV6" s="14">
        <v>595828.51</v>
      </c>
      <c r="EW6" s="14">
        <v>416816.82</v>
      </c>
    </row>
    <row r="7" spans="1:153" ht="15" customHeight="1" x14ac:dyDescent="0.3">
      <c r="B7" s="313"/>
      <c r="C7" s="20" t="s">
        <v>47</v>
      </c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>
        <v>1139.18</v>
      </c>
      <c r="AO7" s="14"/>
      <c r="AP7" s="14"/>
      <c r="AQ7" s="14">
        <v>18350</v>
      </c>
      <c r="AR7" s="14">
        <v>2423.4</v>
      </c>
      <c r="AS7" s="14">
        <v>18350</v>
      </c>
      <c r="AT7" s="14"/>
      <c r="AU7" s="14"/>
      <c r="AV7" s="14"/>
      <c r="AW7" s="14"/>
      <c r="AX7" s="14"/>
      <c r="AY7" s="14"/>
      <c r="AZ7" s="14">
        <v>2500</v>
      </c>
      <c r="BA7" s="14">
        <v>4375</v>
      </c>
      <c r="BB7" s="14">
        <v>2000</v>
      </c>
      <c r="BC7" s="14">
        <v>6290</v>
      </c>
      <c r="BD7" s="14">
        <v>4.91</v>
      </c>
      <c r="BE7" s="14">
        <v>9262.1</v>
      </c>
      <c r="BF7" s="14"/>
      <c r="BG7" s="14"/>
      <c r="BH7" s="14"/>
      <c r="BI7" s="14">
        <v>10541.89</v>
      </c>
      <c r="BJ7" s="14">
        <v>3250</v>
      </c>
      <c r="BK7" s="14"/>
      <c r="BL7" s="14"/>
      <c r="BM7" s="14"/>
      <c r="BN7" s="14"/>
      <c r="BO7" s="14"/>
      <c r="BP7" s="14"/>
      <c r="BQ7" s="14">
        <v>1200</v>
      </c>
      <c r="BR7" s="14">
        <v>240505</v>
      </c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>
        <v>4374</v>
      </c>
      <c r="CF7" s="14">
        <v>56.96</v>
      </c>
      <c r="CG7" s="14"/>
      <c r="CH7" s="14">
        <v>17229.09</v>
      </c>
      <c r="CI7" s="14"/>
      <c r="CJ7" s="14">
        <v>0</v>
      </c>
      <c r="CK7" s="14">
        <v>0</v>
      </c>
      <c r="CL7" s="14">
        <v>0</v>
      </c>
      <c r="CM7" s="14">
        <v>0</v>
      </c>
      <c r="CN7" s="14">
        <v>0</v>
      </c>
      <c r="CO7" s="14">
        <v>0</v>
      </c>
      <c r="CP7" s="14">
        <v>0</v>
      </c>
      <c r="CQ7" s="14">
        <v>0</v>
      </c>
      <c r="CR7" s="14">
        <v>0</v>
      </c>
      <c r="CS7" s="14">
        <v>0</v>
      </c>
      <c r="CT7" s="14">
        <v>0</v>
      </c>
      <c r="CU7" s="14">
        <v>0</v>
      </c>
      <c r="CV7" s="14">
        <v>0</v>
      </c>
      <c r="CW7" s="14">
        <v>0</v>
      </c>
      <c r="CX7" s="14">
        <v>0</v>
      </c>
      <c r="CY7" s="14">
        <v>10</v>
      </c>
      <c r="CZ7" s="14">
        <v>0</v>
      </c>
      <c r="DA7" s="14">
        <v>0</v>
      </c>
      <c r="DB7" s="14">
        <v>11260</v>
      </c>
      <c r="DC7" s="14">
        <v>0</v>
      </c>
      <c r="DD7" s="14">
        <v>0</v>
      </c>
      <c r="DE7" s="14">
        <v>1500</v>
      </c>
      <c r="DF7" s="14">
        <v>11900</v>
      </c>
      <c r="DG7" s="14">
        <v>5650</v>
      </c>
      <c r="DH7" s="14">
        <v>1650</v>
      </c>
      <c r="DI7" s="14">
        <v>5650</v>
      </c>
      <c r="DJ7" s="14">
        <v>1650</v>
      </c>
      <c r="DK7" s="14">
        <v>73650</v>
      </c>
      <c r="DL7" s="14">
        <v>1650</v>
      </c>
      <c r="DM7" s="14">
        <v>2411</v>
      </c>
      <c r="DN7" s="14">
        <v>1650</v>
      </c>
      <c r="DO7" s="14">
        <v>8250</v>
      </c>
      <c r="DP7" s="14">
        <v>1650</v>
      </c>
      <c r="DQ7" s="14">
        <v>1650</v>
      </c>
      <c r="DR7" s="14">
        <v>0</v>
      </c>
      <c r="DS7" s="14">
        <v>7148.8</v>
      </c>
      <c r="DT7" s="14">
        <v>1699.41</v>
      </c>
      <c r="DU7" s="14">
        <v>3750757</v>
      </c>
      <c r="DV7" s="14">
        <v>1500</v>
      </c>
      <c r="DW7" s="14">
        <v>103300</v>
      </c>
      <c r="DX7" s="14">
        <v>1650</v>
      </c>
      <c r="DY7" s="14">
        <v>0</v>
      </c>
      <c r="DZ7" s="14">
        <v>3300</v>
      </c>
      <c r="EA7" s="14">
        <v>29100.5</v>
      </c>
      <c r="EB7" s="14">
        <v>10750</v>
      </c>
      <c r="EC7" s="14">
        <v>1000</v>
      </c>
      <c r="ED7" s="14">
        <v>100000</v>
      </c>
      <c r="EE7" s="14">
        <v>1100</v>
      </c>
      <c r="EF7" s="14">
        <v>0</v>
      </c>
      <c r="EG7" s="14">
        <v>4600</v>
      </c>
      <c r="EH7" s="14">
        <v>15839.59</v>
      </c>
      <c r="EI7" s="14">
        <v>0</v>
      </c>
      <c r="EJ7" s="14">
        <v>6200</v>
      </c>
      <c r="EK7" s="14">
        <v>9637.4500000000007</v>
      </c>
      <c r="EL7" s="14">
        <v>1700</v>
      </c>
      <c r="EM7" s="14">
        <v>0</v>
      </c>
      <c r="EN7" s="14">
        <v>55596.02</v>
      </c>
      <c r="EO7" s="14">
        <v>4375</v>
      </c>
      <c r="EP7" s="14">
        <v>413</v>
      </c>
      <c r="EQ7" s="14">
        <v>12637.45</v>
      </c>
      <c r="ER7" s="14">
        <v>148000</v>
      </c>
      <c r="ES7" s="14">
        <v>3255.88</v>
      </c>
      <c r="ET7" s="14">
        <v>3000</v>
      </c>
      <c r="EU7" s="14">
        <v>0</v>
      </c>
      <c r="EV7" s="14">
        <v>0</v>
      </c>
      <c r="EW7" s="14">
        <v>88550</v>
      </c>
    </row>
    <row r="8" spans="1:153" ht="15" customHeight="1" x14ac:dyDescent="0.3">
      <c r="B8" s="313"/>
      <c r="C8" s="20" t="s">
        <v>40</v>
      </c>
      <c r="D8" s="14"/>
      <c r="E8" s="14"/>
      <c r="F8" s="14"/>
      <c r="G8" s="14"/>
      <c r="H8" s="14"/>
      <c r="I8" s="14"/>
      <c r="J8" s="14"/>
      <c r="K8" s="14"/>
      <c r="L8" s="14"/>
      <c r="M8" s="14">
        <v>8922.56</v>
      </c>
      <c r="N8" s="14">
        <v>41534.9</v>
      </c>
      <c r="O8" s="14">
        <v>5212.5</v>
      </c>
      <c r="P8" s="14">
        <v>8809.7000000000007</v>
      </c>
      <c r="Q8" s="14"/>
      <c r="R8" s="14">
        <v>1900</v>
      </c>
      <c r="S8" s="14"/>
      <c r="T8" s="14"/>
      <c r="U8" s="14">
        <v>7800</v>
      </c>
      <c r="V8" s="14"/>
      <c r="W8" s="14"/>
      <c r="X8" s="14">
        <v>20000</v>
      </c>
      <c r="Y8" s="14">
        <v>51609.62</v>
      </c>
      <c r="Z8" s="14">
        <v>1847</v>
      </c>
      <c r="AA8" s="14">
        <v>4114.7</v>
      </c>
      <c r="AB8" s="14">
        <v>48529.97</v>
      </c>
      <c r="AC8" s="14">
        <v>10000</v>
      </c>
      <c r="AD8" s="14"/>
      <c r="AE8" s="14">
        <v>110978.73</v>
      </c>
      <c r="AF8" s="14"/>
      <c r="AG8" s="14">
        <v>27272</v>
      </c>
      <c r="AH8" s="14">
        <v>1000</v>
      </c>
      <c r="AI8" s="14">
        <v>27272</v>
      </c>
      <c r="AJ8" s="14">
        <v>15000</v>
      </c>
      <c r="AK8" s="14">
        <v>25000</v>
      </c>
      <c r="AL8" s="14">
        <v>1000</v>
      </c>
      <c r="AM8" s="14">
        <v>975</v>
      </c>
      <c r="AN8" s="14">
        <v>2700</v>
      </c>
      <c r="AO8" s="14">
        <v>66000</v>
      </c>
      <c r="AP8" s="14">
        <v>45057.43</v>
      </c>
      <c r="AQ8" s="14">
        <v>41023.599999999999</v>
      </c>
      <c r="AR8" s="14">
        <v>9000</v>
      </c>
      <c r="AS8" s="14">
        <v>8051</v>
      </c>
      <c r="AT8" s="14">
        <v>20000</v>
      </c>
      <c r="AU8" s="14">
        <v>46322.33</v>
      </c>
      <c r="AV8" s="14"/>
      <c r="AW8" s="14"/>
      <c r="AX8" s="14">
        <v>20000</v>
      </c>
      <c r="AY8" s="14">
        <v>15285.36</v>
      </c>
      <c r="AZ8" s="14">
        <v>5411.33</v>
      </c>
      <c r="BA8" s="14">
        <v>15000</v>
      </c>
      <c r="BB8" s="14">
        <v>154.13999999999999</v>
      </c>
      <c r="BC8" s="14">
        <v>596.4</v>
      </c>
      <c r="BD8" s="14">
        <v>111701.47</v>
      </c>
      <c r="BE8" s="14">
        <v>2467</v>
      </c>
      <c r="BF8" s="14">
        <v>27500</v>
      </c>
      <c r="BG8" s="14">
        <v>30154.65</v>
      </c>
      <c r="BH8" s="14"/>
      <c r="BI8" s="14">
        <v>2299</v>
      </c>
      <c r="BJ8" s="14">
        <v>30000</v>
      </c>
      <c r="BK8" s="14">
        <v>120000</v>
      </c>
      <c r="BL8" s="14">
        <v>2299</v>
      </c>
      <c r="BM8" s="14">
        <v>60500</v>
      </c>
      <c r="BN8" s="14">
        <v>32348.51</v>
      </c>
      <c r="BO8" s="14">
        <v>15000</v>
      </c>
      <c r="BP8" s="14"/>
      <c r="BQ8" s="14">
        <v>20000</v>
      </c>
      <c r="BR8" s="14">
        <v>7422</v>
      </c>
      <c r="BS8" s="14">
        <v>256100</v>
      </c>
      <c r="BT8" s="14">
        <v>25000</v>
      </c>
      <c r="BU8" s="14">
        <v>4956</v>
      </c>
      <c r="BV8" s="14">
        <v>231581.31</v>
      </c>
      <c r="BW8" s="14">
        <v>175963.25</v>
      </c>
      <c r="BX8" s="14"/>
      <c r="BY8" s="14">
        <v>23632</v>
      </c>
      <c r="BZ8" s="14">
        <v>18334.419999999998</v>
      </c>
      <c r="CA8" s="14">
        <v>57686.720000000001</v>
      </c>
      <c r="CB8" s="14">
        <v>2336</v>
      </c>
      <c r="CC8" s="14">
        <v>36781.919999999998</v>
      </c>
      <c r="CD8" s="14">
        <v>16000</v>
      </c>
      <c r="CE8" s="14">
        <v>2003.76</v>
      </c>
      <c r="CF8" s="14">
        <v>100000</v>
      </c>
      <c r="CG8" s="14">
        <v>60000</v>
      </c>
      <c r="CH8" s="14">
        <v>119197.91</v>
      </c>
      <c r="CI8" s="14"/>
      <c r="CJ8" s="14">
        <v>17811</v>
      </c>
      <c r="CK8" s="14">
        <v>50000</v>
      </c>
      <c r="CL8" s="14">
        <v>2615</v>
      </c>
      <c r="CM8" s="14">
        <v>28685</v>
      </c>
      <c r="CN8" s="14">
        <v>269362</v>
      </c>
      <c r="CO8" s="14">
        <v>49598.400000000001</v>
      </c>
      <c r="CP8" s="14">
        <v>13660</v>
      </c>
      <c r="CQ8" s="14">
        <v>1764.6</v>
      </c>
      <c r="CR8" s="14">
        <v>180000</v>
      </c>
      <c r="CS8" s="14">
        <v>13872</v>
      </c>
      <c r="CT8" s="14">
        <v>28843.97</v>
      </c>
      <c r="CU8" s="14">
        <v>0</v>
      </c>
      <c r="CV8" s="14">
        <v>0</v>
      </c>
      <c r="CW8" s="14">
        <v>0</v>
      </c>
      <c r="CX8" s="14">
        <v>0</v>
      </c>
      <c r="CY8" s="14">
        <v>115215.58</v>
      </c>
      <c r="CZ8" s="14">
        <v>1861.42</v>
      </c>
      <c r="DA8" s="14">
        <v>2000</v>
      </c>
      <c r="DB8" s="14">
        <v>0</v>
      </c>
      <c r="DC8" s="14">
        <v>28301.89</v>
      </c>
      <c r="DD8" s="14">
        <v>308842.71000000002</v>
      </c>
      <c r="DE8" s="14">
        <v>100198.71</v>
      </c>
      <c r="DF8" s="14">
        <v>105959.75</v>
      </c>
      <c r="DG8" s="14">
        <v>227508.4</v>
      </c>
      <c r="DH8" s="14">
        <v>159083.97</v>
      </c>
      <c r="DI8" s="14">
        <v>23452.16</v>
      </c>
      <c r="DJ8" s="14">
        <v>4000</v>
      </c>
      <c r="DK8" s="14">
        <v>156875</v>
      </c>
      <c r="DL8" s="14">
        <v>0</v>
      </c>
      <c r="DM8" s="14">
        <v>250</v>
      </c>
      <c r="DN8" s="14">
        <v>456000</v>
      </c>
      <c r="DO8" s="14">
        <v>1830887.67</v>
      </c>
      <c r="DP8" s="14">
        <v>936627</v>
      </c>
      <c r="DQ8" s="14">
        <v>450485.95</v>
      </c>
      <c r="DR8" s="14">
        <v>219478.36</v>
      </c>
      <c r="DS8" s="14">
        <v>314274.76</v>
      </c>
      <c r="DT8" s="14">
        <v>585054.87</v>
      </c>
      <c r="DU8" s="14">
        <v>102283</v>
      </c>
      <c r="DV8" s="14">
        <v>1846.19</v>
      </c>
      <c r="DW8" s="14">
        <v>24063.31</v>
      </c>
      <c r="DX8" s="14">
        <v>14880.01</v>
      </c>
      <c r="DY8" s="14">
        <v>14357.24</v>
      </c>
      <c r="DZ8" s="14">
        <v>538.85</v>
      </c>
      <c r="EA8" s="14">
        <v>174687.53</v>
      </c>
      <c r="EB8" s="14">
        <v>1011658.05</v>
      </c>
      <c r="EC8" s="14">
        <v>6437.19</v>
      </c>
      <c r="ED8" s="14">
        <v>57111.040000000001</v>
      </c>
      <c r="EE8" s="14">
        <v>197804.83</v>
      </c>
      <c r="EF8" s="14">
        <v>130586.65</v>
      </c>
      <c r="EG8" s="14">
        <v>712013.59</v>
      </c>
      <c r="EH8" s="14">
        <v>13746.61</v>
      </c>
      <c r="EI8" s="14">
        <v>267833.78000000003</v>
      </c>
      <c r="EJ8" s="14">
        <v>74974.259999999995</v>
      </c>
      <c r="EK8" s="14">
        <v>214866.2</v>
      </c>
      <c r="EL8" s="14">
        <v>60480.78</v>
      </c>
      <c r="EM8" s="14">
        <v>84565.57</v>
      </c>
      <c r="EN8" s="14">
        <v>60591.78</v>
      </c>
      <c r="EO8" s="14">
        <v>24436.78</v>
      </c>
      <c r="EP8" s="14">
        <v>3477.75</v>
      </c>
      <c r="EQ8" s="14">
        <v>19863.55</v>
      </c>
      <c r="ER8" s="14">
        <v>169586.34</v>
      </c>
      <c r="ES8" s="14">
        <v>1201175.77</v>
      </c>
      <c r="ET8" s="14">
        <v>216891.17</v>
      </c>
      <c r="EU8" s="14">
        <v>1014594.27</v>
      </c>
      <c r="EV8" s="14">
        <v>100024.12</v>
      </c>
      <c r="EW8" s="14">
        <v>33507.9</v>
      </c>
    </row>
    <row r="9" spans="1:153" ht="15" customHeight="1" x14ac:dyDescent="0.3">
      <c r="B9" s="313"/>
      <c r="C9" s="20" t="s">
        <v>41</v>
      </c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>
        <v>8022</v>
      </c>
      <c r="AB9" s="14"/>
      <c r="AC9" s="14">
        <v>421.52</v>
      </c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>
        <v>484323.27</v>
      </c>
      <c r="BB9" s="14"/>
      <c r="BC9" s="14">
        <v>15000</v>
      </c>
      <c r="BD9" s="14">
        <v>285079.61</v>
      </c>
      <c r="BE9" s="14"/>
      <c r="BF9" s="14">
        <v>334240.45</v>
      </c>
      <c r="BG9" s="14">
        <v>285221.88</v>
      </c>
      <c r="BH9" s="14"/>
      <c r="BI9" s="14">
        <v>166723.32999999999</v>
      </c>
      <c r="BJ9" s="14"/>
      <c r="BK9" s="14"/>
      <c r="BL9" s="14"/>
      <c r="BM9" s="14">
        <v>2000</v>
      </c>
      <c r="BN9" s="14">
        <v>51125.85</v>
      </c>
      <c r="BO9" s="14"/>
      <c r="BP9" s="14"/>
      <c r="BQ9" s="14"/>
      <c r="BR9" s="14">
        <v>13872.19</v>
      </c>
      <c r="BS9" s="14">
        <v>5480</v>
      </c>
      <c r="BT9" s="14">
        <v>1000</v>
      </c>
      <c r="BU9" s="14"/>
      <c r="BV9" s="14"/>
      <c r="BW9" s="14">
        <v>1000</v>
      </c>
      <c r="BX9" s="14"/>
      <c r="BY9" s="14"/>
      <c r="BZ9" s="14"/>
      <c r="CA9" s="14"/>
      <c r="CB9" s="14">
        <v>1009.28</v>
      </c>
      <c r="CC9" s="14">
        <v>0.1</v>
      </c>
      <c r="CD9" s="14"/>
      <c r="CE9" s="14"/>
      <c r="CF9" s="14"/>
      <c r="CG9" s="14"/>
      <c r="CH9" s="14"/>
      <c r="CI9" s="14"/>
      <c r="CJ9" s="14">
        <v>0</v>
      </c>
      <c r="CK9" s="14">
        <v>0</v>
      </c>
      <c r="CL9" s="14">
        <v>0</v>
      </c>
      <c r="CM9" s="14">
        <v>0</v>
      </c>
      <c r="CN9" s="14">
        <v>0</v>
      </c>
      <c r="CO9" s="14">
        <v>120000</v>
      </c>
      <c r="CP9" s="14">
        <v>0</v>
      </c>
      <c r="CQ9" s="14">
        <v>0</v>
      </c>
      <c r="CR9" s="14">
        <v>0</v>
      </c>
      <c r="CS9" s="14">
        <v>12908</v>
      </c>
      <c r="CT9" s="14">
        <v>0</v>
      </c>
      <c r="CU9" s="14">
        <v>12000</v>
      </c>
      <c r="CV9" s="14">
        <v>0</v>
      </c>
      <c r="CW9" s="14">
        <v>0</v>
      </c>
      <c r="CX9" s="14">
        <v>4381</v>
      </c>
      <c r="CY9" s="14">
        <v>940</v>
      </c>
      <c r="CZ9" s="14">
        <v>139</v>
      </c>
      <c r="DA9" s="14">
        <v>0</v>
      </c>
      <c r="DB9" s="14">
        <v>8000</v>
      </c>
      <c r="DC9" s="14">
        <v>125</v>
      </c>
      <c r="DD9" s="14">
        <v>9526.6200000000008</v>
      </c>
      <c r="DE9" s="14">
        <v>37601</v>
      </c>
      <c r="DF9" s="14">
        <v>14000</v>
      </c>
      <c r="DG9" s="14">
        <v>6150</v>
      </c>
      <c r="DH9" s="14">
        <v>481.29</v>
      </c>
      <c r="DI9" s="14">
        <v>4777</v>
      </c>
      <c r="DJ9" s="14">
        <v>6592.02</v>
      </c>
      <c r="DK9" s="14">
        <v>5399.87</v>
      </c>
      <c r="DL9" s="14">
        <v>1776</v>
      </c>
      <c r="DM9" s="14">
        <v>7950</v>
      </c>
      <c r="DN9" s="14">
        <v>4390.96</v>
      </c>
      <c r="DO9" s="14">
        <v>3720.88</v>
      </c>
      <c r="DP9" s="14">
        <v>1883</v>
      </c>
      <c r="DQ9" s="14">
        <v>0</v>
      </c>
      <c r="DR9" s="14">
        <v>1882</v>
      </c>
      <c r="DS9" s="14">
        <v>1984.4</v>
      </c>
      <c r="DT9" s="14">
        <v>6387</v>
      </c>
      <c r="DU9" s="14">
        <v>6938</v>
      </c>
      <c r="DV9" s="14">
        <v>1882</v>
      </c>
      <c r="DW9" s="14">
        <v>2632.87</v>
      </c>
      <c r="DX9" s="14">
        <v>5601.99</v>
      </c>
      <c r="DY9" s="14">
        <v>7004.82</v>
      </c>
      <c r="DZ9" s="14">
        <v>79160.179999999993</v>
      </c>
      <c r="EA9" s="14">
        <v>79160.179999999993</v>
      </c>
      <c r="EB9" s="14">
        <v>0</v>
      </c>
      <c r="EC9" s="14">
        <v>17.239999999999998</v>
      </c>
      <c r="ED9" s="14">
        <v>42.15</v>
      </c>
      <c r="EE9" s="14">
        <v>242.77</v>
      </c>
      <c r="EF9" s="14">
        <v>51.51</v>
      </c>
      <c r="EG9" s="14">
        <v>10498.84</v>
      </c>
      <c r="EH9" s="14">
        <v>15010</v>
      </c>
      <c r="EI9" s="14">
        <v>5.78</v>
      </c>
      <c r="EJ9" s="14">
        <v>10058.120000000001</v>
      </c>
      <c r="EK9" s="14">
        <v>0</v>
      </c>
      <c r="EL9" s="14">
        <v>3000</v>
      </c>
      <c r="EM9" s="14">
        <v>601005.24</v>
      </c>
      <c r="EN9" s="14">
        <v>0</v>
      </c>
      <c r="EO9" s="14">
        <v>2187.5</v>
      </c>
      <c r="EP9" s="14">
        <v>2870.25</v>
      </c>
      <c r="EQ9" s="14">
        <v>400</v>
      </c>
      <c r="ER9" s="14">
        <v>2.31</v>
      </c>
      <c r="ES9" s="14">
        <v>0</v>
      </c>
      <c r="ET9" s="14">
        <v>0</v>
      </c>
      <c r="EU9" s="14">
        <v>29750</v>
      </c>
      <c r="EV9" s="14">
        <v>323.61</v>
      </c>
      <c r="EW9" s="14">
        <v>1214</v>
      </c>
    </row>
    <row r="10" spans="1:153" ht="15" customHeight="1" x14ac:dyDescent="0.3">
      <c r="B10" s="313"/>
      <c r="C10" s="20" t="s">
        <v>49</v>
      </c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  <c r="BM10" s="14"/>
      <c r="BN10" s="14"/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4"/>
      <c r="BZ10" s="14"/>
      <c r="CA10" s="14"/>
      <c r="CB10" s="14"/>
      <c r="CC10" s="14"/>
      <c r="CD10" s="14"/>
      <c r="CE10" s="14"/>
      <c r="CF10" s="14">
        <v>10</v>
      </c>
      <c r="CG10" s="14"/>
      <c r="CH10" s="14"/>
      <c r="CI10" s="14"/>
      <c r="CJ10" s="14">
        <v>0</v>
      </c>
      <c r="CK10" s="14">
        <v>0</v>
      </c>
      <c r="CL10" s="14">
        <v>0</v>
      </c>
      <c r="CM10" s="14">
        <v>0</v>
      </c>
      <c r="CN10" s="14">
        <v>38454</v>
      </c>
      <c r="CO10" s="14">
        <v>0</v>
      </c>
      <c r="CP10" s="14">
        <v>0</v>
      </c>
      <c r="CQ10" s="14">
        <v>0</v>
      </c>
      <c r="CR10" s="14">
        <v>0</v>
      </c>
      <c r="CS10" s="14">
        <v>0</v>
      </c>
      <c r="CT10" s="14">
        <v>0</v>
      </c>
      <c r="CU10" s="14">
        <v>0</v>
      </c>
      <c r="CV10" s="14">
        <v>0</v>
      </c>
      <c r="CW10" s="14">
        <v>55.46</v>
      </c>
      <c r="CX10" s="14">
        <v>0</v>
      </c>
      <c r="CY10" s="14">
        <v>0</v>
      </c>
      <c r="CZ10" s="14">
        <v>0</v>
      </c>
      <c r="DA10" s="14">
        <v>0</v>
      </c>
      <c r="DB10" s="14">
        <v>0</v>
      </c>
      <c r="DC10" s="14">
        <v>0</v>
      </c>
      <c r="DD10" s="14">
        <v>0</v>
      </c>
      <c r="DE10" s="14">
        <v>0</v>
      </c>
      <c r="DF10" s="14">
        <v>0</v>
      </c>
      <c r="DG10" s="14">
        <v>0</v>
      </c>
      <c r="DH10" s="14">
        <v>0</v>
      </c>
      <c r="DI10" s="14">
        <v>0</v>
      </c>
      <c r="DJ10" s="14">
        <v>0</v>
      </c>
      <c r="DK10" s="14">
        <v>0</v>
      </c>
      <c r="DL10" s="14">
        <v>0</v>
      </c>
      <c r="DM10" s="14">
        <v>0</v>
      </c>
      <c r="DN10" s="14">
        <v>0</v>
      </c>
      <c r="DO10" s="14">
        <v>0</v>
      </c>
      <c r="DP10" s="14">
        <v>0</v>
      </c>
      <c r="DQ10" s="14">
        <v>0</v>
      </c>
      <c r="DR10" s="14">
        <v>0</v>
      </c>
      <c r="DS10" s="14">
        <v>1023.35</v>
      </c>
      <c r="DT10" s="14">
        <v>305.88</v>
      </c>
      <c r="DU10" s="14">
        <v>6.59</v>
      </c>
      <c r="DV10" s="14">
        <v>33.94</v>
      </c>
      <c r="DW10" s="14">
        <v>670.6</v>
      </c>
      <c r="DX10" s="14">
        <v>0</v>
      </c>
      <c r="DY10" s="14">
        <v>0</v>
      </c>
      <c r="DZ10" s="14">
        <v>0</v>
      </c>
      <c r="EA10" s="14">
        <v>0</v>
      </c>
      <c r="EB10" s="14">
        <v>22.29</v>
      </c>
      <c r="EC10" s="14">
        <v>0</v>
      </c>
      <c r="ED10" s="14">
        <v>0</v>
      </c>
      <c r="EE10" s="14">
        <v>0</v>
      </c>
      <c r="EF10" s="14">
        <v>0</v>
      </c>
      <c r="EG10" s="14">
        <v>0</v>
      </c>
      <c r="EH10" s="14">
        <v>0</v>
      </c>
      <c r="EI10" s="14">
        <v>0</v>
      </c>
      <c r="EJ10" s="14">
        <v>0</v>
      </c>
      <c r="EK10" s="14">
        <v>0</v>
      </c>
      <c r="EL10" s="14">
        <v>0</v>
      </c>
      <c r="EM10" s="14">
        <v>0</v>
      </c>
      <c r="EN10" s="14">
        <v>0</v>
      </c>
      <c r="EO10" s="14">
        <v>0</v>
      </c>
      <c r="EP10" s="14">
        <v>0</v>
      </c>
      <c r="EQ10" s="14">
        <v>3667.15</v>
      </c>
      <c r="ER10" s="14">
        <v>0</v>
      </c>
      <c r="ES10" s="14">
        <v>0</v>
      </c>
      <c r="ET10" s="14">
        <v>10054.700000000001</v>
      </c>
      <c r="EU10" s="14">
        <v>416.67</v>
      </c>
      <c r="EV10" s="14">
        <v>0</v>
      </c>
      <c r="EW10" s="14">
        <v>0</v>
      </c>
    </row>
    <row r="11" spans="1:153" ht="15" customHeight="1" x14ac:dyDescent="0.3">
      <c r="B11" s="313"/>
      <c r="C11" s="20" t="s">
        <v>50</v>
      </c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  <c r="BE11" s="14"/>
      <c r="BF11" s="14"/>
      <c r="BG11" s="14"/>
      <c r="BH11" s="14"/>
      <c r="BI11" s="14"/>
      <c r="BJ11" s="14"/>
      <c r="BK11" s="14"/>
      <c r="BL11" s="14"/>
      <c r="BM11" s="14"/>
      <c r="BN11" s="14"/>
      <c r="BO11" s="14"/>
      <c r="BP11" s="14"/>
      <c r="BQ11" s="14"/>
      <c r="BR11" s="14"/>
      <c r="BS11" s="14"/>
      <c r="BT11" s="14"/>
      <c r="BU11" s="14"/>
      <c r="BV11" s="14"/>
      <c r="BW11" s="14"/>
      <c r="BX11" s="14"/>
      <c r="BY11" s="14"/>
      <c r="BZ11" s="14"/>
      <c r="CA11" s="14"/>
      <c r="CB11" s="14"/>
      <c r="CC11" s="14"/>
      <c r="CD11" s="14"/>
      <c r="CE11" s="14"/>
      <c r="CF11" s="14"/>
      <c r="CG11" s="14"/>
      <c r="CH11" s="14"/>
      <c r="CI11" s="14"/>
      <c r="CJ11" s="14"/>
      <c r="CK11" s="14"/>
      <c r="CL11" s="14"/>
      <c r="CM11" s="14"/>
      <c r="CN11" s="14"/>
      <c r="CO11" s="14"/>
      <c r="CP11" s="14"/>
      <c r="CQ11" s="14"/>
      <c r="CR11" s="14"/>
      <c r="CS11" s="14"/>
      <c r="CT11" s="14"/>
      <c r="CU11" s="14"/>
      <c r="CV11" s="14"/>
      <c r="CW11" s="14"/>
      <c r="CX11" s="14">
        <v>0</v>
      </c>
      <c r="CY11" s="14">
        <v>0</v>
      </c>
      <c r="CZ11" s="14">
        <v>0</v>
      </c>
      <c r="DA11" s="14">
        <v>0</v>
      </c>
      <c r="DB11" s="14">
        <v>0</v>
      </c>
      <c r="DC11" s="14">
        <v>0</v>
      </c>
      <c r="DD11" s="14">
        <v>0</v>
      </c>
      <c r="DE11" s="14">
        <v>0</v>
      </c>
      <c r="DF11" s="14">
        <v>0</v>
      </c>
      <c r="DG11" s="14">
        <v>0</v>
      </c>
      <c r="DH11" s="14">
        <v>0</v>
      </c>
      <c r="DI11" s="14">
        <v>0</v>
      </c>
      <c r="DJ11" s="14">
        <v>0</v>
      </c>
      <c r="DK11" s="14">
        <v>0</v>
      </c>
      <c r="DL11" s="14">
        <v>0</v>
      </c>
      <c r="DM11" s="14">
        <v>0</v>
      </c>
      <c r="DN11" s="14">
        <v>0</v>
      </c>
      <c r="DO11" s="14">
        <v>0</v>
      </c>
      <c r="DP11" s="14">
        <v>0</v>
      </c>
      <c r="DQ11" s="14">
        <v>0</v>
      </c>
      <c r="DR11" s="14">
        <v>0</v>
      </c>
      <c r="DS11" s="14">
        <v>0</v>
      </c>
      <c r="DT11" s="14">
        <v>0</v>
      </c>
      <c r="DU11" s="14">
        <v>0</v>
      </c>
      <c r="DV11" s="14">
        <v>0</v>
      </c>
      <c r="DW11" s="14">
        <v>0</v>
      </c>
      <c r="DX11" s="14">
        <v>0</v>
      </c>
      <c r="DY11" s="14">
        <v>0</v>
      </c>
      <c r="DZ11" s="14">
        <v>0</v>
      </c>
      <c r="EA11" s="14">
        <v>0</v>
      </c>
      <c r="EB11" s="14">
        <v>0</v>
      </c>
      <c r="EC11" s="14">
        <v>28.74</v>
      </c>
      <c r="ED11" s="14">
        <v>0</v>
      </c>
      <c r="EE11" s="14">
        <v>0</v>
      </c>
      <c r="EF11" s="14">
        <v>0</v>
      </c>
      <c r="EG11" s="14">
        <v>0</v>
      </c>
      <c r="EH11" s="14">
        <v>0</v>
      </c>
      <c r="EI11" s="14">
        <v>0</v>
      </c>
      <c r="EJ11" s="14">
        <v>0</v>
      </c>
      <c r="EK11" s="14">
        <v>0</v>
      </c>
      <c r="EL11" s="14">
        <v>0</v>
      </c>
      <c r="EM11" s="14">
        <v>0</v>
      </c>
      <c r="EN11" s="14">
        <v>0</v>
      </c>
      <c r="EO11" s="14">
        <v>0</v>
      </c>
      <c r="EP11" s="14">
        <v>0</v>
      </c>
      <c r="EQ11" s="14">
        <v>0</v>
      </c>
      <c r="ER11" s="14">
        <v>0</v>
      </c>
      <c r="ES11" s="14">
        <v>0</v>
      </c>
      <c r="ET11" s="14">
        <v>0</v>
      </c>
      <c r="EU11" s="14">
        <v>0</v>
      </c>
      <c r="EV11" s="14">
        <v>0</v>
      </c>
      <c r="EW11" s="14">
        <v>0</v>
      </c>
    </row>
    <row r="12" spans="1:153" ht="15" customHeight="1" x14ac:dyDescent="0.3">
      <c r="B12" s="313"/>
      <c r="C12" s="20" t="s">
        <v>42</v>
      </c>
      <c r="D12" s="14"/>
      <c r="E12" s="14"/>
      <c r="F12" s="14"/>
      <c r="G12" s="14"/>
      <c r="H12" s="14"/>
      <c r="I12" s="14"/>
      <c r="J12" s="14">
        <v>29183.81</v>
      </c>
      <c r="K12" s="14"/>
      <c r="L12" s="14"/>
      <c r="M12" s="14"/>
      <c r="N12" s="14">
        <v>48048.44</v>
      </c>
      <c r="O12" s="14"/>
      <c r="P12" s="14"/>
      <c r="Q12" s="14">
        <v>426.55</v>
      </c>
      <c r="R12" s="14">
        <v>258.39999999999998</v>
      </c>
      <c r="S12" s="14"/>
      <c r="T12" s="14">
        <v>99000</v>
      </c>
      <c r="U12" s="14"/>
      <c r="V12" s="14"/>
      <c r="W12" s="14">
        <v>50000</v>
      </c>
      <c r="X12" s="14"/>
      <c r="Y12" s="14">
        <v>15000</v>
      </c>
      <c r="Z12" s="14"/>
      <c r="AA12" s="14">
        <v>15458.37</v>
      </c>
      <c r="AB12" s="14">
        <v>5167.37</v>
      </c>
      <c r="AC12" s="14">
        <v>18141.36</v>
      </c>
      <c r="AD12" s="14">
        <v>505.13</v>
      </c>
      <c r="AE12" s="14">
        <v>732.17</v>
      </c>
      <c r="AF12" s="14">
        <v>34965.03</v>
      </c>
      <c r="AG12" s="14"/>
      <c r="AH12" s="14">
        <v>653.72</v>
      </c>
      <c r="AI12" s="14">
        <v>33919.21</v>
      </c>
      <c r="AJ12" s="14">
        <v>13536.56</v>
      </c>
      <c r="AK12" s="14">
        <v>128609.1</v>
      </c>
      <c r="AL12" s="14">
        <v>1739.13</v>
      </c>
      <c r="AM12" s="14">
        <v>139591.26999999999</v>
      </c>
      <c r="AN12" s="14">
        <v>73731.12</v>
      </c>
      <c r="AO12" s="14">
        <v>77376.3</v>
      </c>
      <c r="AP12" s="14">
        <v>149489.01999999999</v>
      </c>
      <c r="AQ12" s="14">
        <v>31.09</v>
      </c>
      <c r="AR12" s="14">
        <v>128483.94</v>
      </c>
      <c r="AS12" s="14">
        <v>9950.19</v>
      </c>
      <c r="AT12" s="14">
        <v>57434.16</v>
      </c>
      <c r="AU12" s="14">
        <v>10497.38</v>
      </c>
      <c r="AV12" s="14">
        <v>7238</v>
      </c>
      <c r="AW12" s="14">
        <v>65375.1</v>
      </c>
      <c r="AX12" s="14">
        <v>69626</v>
      </c>
      <c r="AY12" s="14">
        <v>6279.24</v>
      </c>
      <c r="AZ12" s="14">
        <v>22238</v>
      </c>
      <c r="BA12" s="14">
        <v>12000</v>
      </c>
      <c r="BB12" s="14">
        <v>735.18</v>
      </c>
      <c r="BC12" s="14">
        <v>37134</v>
      </c>
      <c r="BD12" s="14">
        <v>3500</v>
      </c>
      <c r="BE12" s="14">
        <v>62.62</v>
      </c>
      <c r="BF12" s="14">
        <v>22049.5</v>
      </c>
      <c r="BG12" s="14">
        <v>4013.3</v>
      </c>
      <c r="BH12" s="14">
        <v>8236.65</v>
      </c>
      <c r="BI12" s="14">
        <v>2897.73</v>
      </c>
      <c r="BJ12" s="14">
        <v>2843.31</v>
      </c>
      <c r="BK12" s="14">
        <v>2946.64</v>
      </c>
      <c r="BL12" s="14">
        <v>3625.61</v>
      </c>
      <c r="BM12" s="14">
        <v>77.41</v>
      </c>
      <c r="BN12" s="14">
        <v>10309.26</v>
      </c>
      <c r="BO12" s="14">
        <v>692.7</v>
      </c>
      <c r="BP12" s="14">
        <v>1166920.8500000001</v>
      </c>
      <c r="BQ12" s="14">
        <v>12362.93</v>
      </c>
      <c r="BR12" s="14">
        <v>3000</v>
      </c>
      <c r="BS12" s="14">
        <v>18.37</v>
      </c>
      <c r="BT12" s="14"/>
      <c r="BU12" s="14">
        <v>13800.42</v>
      </c>
      <c r="BV12" s="14">
        <v>10611.75</v>
      </c>
      <c r="BW12" s="14">
        <v>173059.75</v>
      </c>
      <c r="BX12" s="14">
        <v>696.39</v>
      </c>
      <c r="BY12" s="14">
        <v>822186.57</v>
      </c>
      <c r="BZ12" s="14">
        <v>1820.13</v>
      </c>
      <c r="CA12" s="14">
        <v>686.72</v>
      </c>
      <c r="CB12" s="14">
        <v>840.98</v>
      </c>
      <c r="CC12" s="14">
        <v>1314.08</v>
      </c>
      <c r="CD12" s="14">
        <v>120478.38</v>
      </c>
      <c r="CE12" s="14">
        <v>16637.349999999999</v>
      </c>
      <c r="CF12" s="14">
        <v>4251.88</v>
      </c>
      <c r="CG12" s="14">
        <v>14939.48</v>
      </c>
      <c r="CH12" s="14">
        <v>56355.24</v>
      </c>
      <c r="CI12" s="14">
        <v>17926.29</v>
      </c>
      <c r="CJ12" s="14">
        <v>1700.76</v>
      </c>
      <c r="CK12" s="14">
        <v>101342.21</v>
      </c>
      <c r="CL12" s="14">
        <v>2355.64</v>
      </c>
      <c r="CM12" s="14">
        <v>13386</v>
      </c>
      <c r="CN12" s="14">
        <v>77598.11</v>
      </c>
      <c r="CO12" s="14">
        <v>12165</v>
      </c>
      <c r="CP12" s="14">
        <v>18382.810000000001</v>
      </c>
      <c r="CQ12" s="14">
        <v>21463.69</v>
      </c>
      <c r="CR12" s="14">
        <v>69788.67</v>
      </c>
      <c r="CS12" s="14">
        <v>16626.89</v>
      </c>
      <c r="CT12" s="14">
        <v>22664.25</v>
      </c>
      <c r="CU12" s="14">
        <v>12546.97</v>
      </c>
      <c r="CV12" s="14">
        <v>14558.26</v>
      </c>
      <c r="CW12" s="14">
        <v>34474.01</v>
      </c>
      <c r="CX12" s="14">
        <v>16002.29</v>
      </c>
      <c r="CY12" s="14">
        <v>13608.72</v>
      </c>
      <c r="CZ12" s="14">
        <v>14797.96</v>
      </c>
      <c r="DA12" s="14">
        <v>71527.740000000005</v>
      </c>
      <c r="DB12" s="14">
        <v>24936.47</v>
      </c>
      <c r="DC12" s="14">
        <v>13933.93</v>
      </c>
      <c r="DD12" s="14">
        <v>1356.63</v>
      </c>
      <c r="DE12" s="14">
        <v>5255.27</v>
      </c>
      <c r="DF12" s="14">
        <v>4561.12</v>
      </c>
      <c r="DG12" s="14">
        <v>54173</v>
      </c>
      <c r="DH12" s="14">
        <v>11218.04</v>
      </c>
      <c r="DI12" s="14">
        <v>7163.34</v>
      </c>
      <c r="DJ12" s="14">
        <v>57342.25</v>
      </c>
      <c r="DK12" s="14">
        <v>93471.89</v>
      </c>
      <c r="DL12" s="14">
        <v>64988.45</v>
      </c>
      <c r="DM12" s="14">
        <v>55882.23</v>
      </c>
      <c r="DN12" s="14">
        <v>756251.56</v>
      </c>
      <c r="DO12" s="14">
        <v>43162.51</v>
      </c>
      <c r="DP12" s="14">
        <v>124470.96</v>
      </c>
      <c r="DQ12" s="14">
        <v>262877.77</v>
      </c>
      <c r="DR12" s="14">
        <v>128427.48</v>
      </c>
      <c r="DS12" s="14">
        <v>89052.24</v>
      </c>
      <c r="DT12" s="14">
        <v>85988.63</v>
      </c>
      <c r="DU12" s="14">
        <v>89688.6</v>
      </c>
      <c r="DV12" s="14">
        <v>312237.02</v>
      </c>
      <c r="DW12" s="14">
        <v>122543.18</v>
      </c>
      <c r="DX12" s="14">
        <v>84896.66</v>
      </c>
      <c r="DY12" s="14">
        <v>140073.12</v>
      </c>
      <c r="DZ12" s="14">
        <v>58606.82</v>
      </c>
      <c r="EA12" s="14">
        <v>556165.67000000004</v>
      </c>
      <c r="EB12" s="14">
        <v>303153.45</v>
      </c>
      <c r="EC12" s="14">
        <v>269990.61</v>
      </c>
      <c r="ED12" s="14">
        <v>83594.720000000001</v>
      </c>
      <c r="EE12" s="14">
        <v>410420.84</v>
      </c>
      <c r="EF12" s="14">
        <v>527279.32999999996</v>
      </c>
      <c r="EG12" s="14">
        <v>99518.35</v>
      </c>
      <c r="EH12" s="14">
        <v>452511.22</v>
      </c>
      <c r="EI12" s="14">
        <v>73447.11</v>
      </c>
      <c r="EJ12" s="14">
        <v>71454.05</v>
      </c>
      <c r="EK12" s="14">
        <v>830876.75</v>
      </c>
      <c r="EL12" s="14">
        <v>362986.23999999999</v>
      </c>
      <c r="EM12" s="14">
        <v>594596.52</v>
      </c>
      <c r="EN12" s="14">
        <v>911357.69</v>
      </c>
      <c r="EO12" s="14">
        <v>444189.73</v>
      </c>
      <c r="EP12" s="14">
        <v>335831.08</v>
      </c>
      <c r="EQ12" s="14">
        <v>555963.31999999995</v>
      </c>
      <c r="ER12" s="14">
        <v>137308.59</v>
      </c>
      <c r="ES12" s="14">
        <v>1672892.81</v>
      </c>
      <c r="ET12" s="14">
        <v>5210480.4000000004</v>
      </c>
      <c r="EU12" s="14">
        <v>326054.03000000003</v>
      </c>
      <c r="EV12" s="14">
        <v>202233.9</v>
      </c>
      <c r="EW12" s="14">
        <v>139069.34</v>
      </c>
    </row>
    <row r="13" spans="1:153" ht="15" customHeight="1" x14ac:dyDescent="0.3">
      <c r="B13" s="313"/>
      <c r="C13" s="20" t="s">
        <v>43</v>
      </c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>
        <v>33305</v>
      </c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>
        <v>196680</v>
      </c>
      <c r="AV13" s="14"/>
      <c r="AW13" s="14"/>
      <c r="AX13" s="14"/>
      <c r="AY13" s="14">
        <v>3181.97</v>
      </c>
      <c r="AZ13" s="14"/>
      <c r="BA13" s="14">
        <v>224215.28</v>
      </c>
      <c r="BB13" s="14"/>
      <c r="BC13" s="14"/>
      <c r="BD13" s="14"/>
      <c r="BE13" s="14"/>
      <c r="BF13" s="14"/>
      <c r="BG13" s="14"/>
      <c r="BH13" s="14"/>
      <c r="BI13" s="14"/>
      <c r="BJ13" s="14"/>
      <c r="BK13" s="14"/>
      <c r="BL13" s="14"/>
      <c r="BM13" s="14"/>
      <c r="BN13" s="14"/>
      <c r="BO13" s="14"/>
      <c r="BP13" s="14"/>
      <c r="BQ13" s="14"/>
      <c r="BR13" s="14"/>
      <c r="BS13" s="14"/>
      <c r="BT13" s="14">
        <v>51357.75</v>
      </c>
      <c r="BU13" s="14"/>
      <c r="BV13" s="14"/>
      <c r="BW13" s="14"/>
      <c r="BX13" s="14"/>
      <c r="BY13" s="14"/>
      <c r="BZ13" s="14"/>
      <c r="CA13" s="14"/>
      <c r="CB13" s="14"/>
      <c r="CC13" s="14"/>
      <c r="CD13" s="14"/>
      <c r="CE13" s="14"/>
      <c r="CF13" s="14"/>
      <c r="CG13" s="14"/>
      <c r="CH13" s="14">
        <v>27820</v>
      </c>
      <c r="CI13" s="14"/>
      <c r="CJ13" s="14">
        <v>50272.51</v>
      </c>
      <c r="CK13" s="14">
        <v>50272.51</v>
      </c>
      <c r="CL13" s="14">
        <v>0</v>
      </c>
      <c r="CM13" s="14">
        <v>0</v>
      </c>
      <c r="CN13" s="14">
        <v>557.45000000000005</v>
      </c>
      <c r="CO13" s="14">
        <v>20939.37</v>
      </c>
      <c r="CP13" s="14">
        <v>0</v>
      </c>
      <c r="CQ13" s="14">
        <v>601645.31999999995</v>
      </c>
      <c r="CR13" s="14">
        <v>413212.51</v>
      </c>
      <c r="CS13" s="14">
        <v>377865.89</v>
      </c>
      <c r="CT13" s="14">
        <v>297878.65999999997</v>
      </c>
      <c r="CU13" s="14">
        <v>0</v>
      </c>
      <c r="CV13" s="14">
        <v>465932</v>
      </c>
      <c r="CW13" s="14">
        <v>0</v>
      </c>
      <c r="CX13" s="14">
        <v>1059.92</v>
      </c>
      <c r="CY13" s="14">
        <v>0</v>
      </c>
      <c r="CZ13" s="14">
        <v>0</v>
      </c>
      <c r="DA13" s="14">
        <v>2224.8000000000002</v>
      </c>
      <c r="DB13" s="14">
        <v>68263.78</v>
      </c>
      <c r="DC13" s="14">
        <v>0</v>
      </c>
      <c r="DD13" s="14">
        <v>0</v>
      </c>
      <c r="DE13" s="14">
        <v>0</v>
      </c>
      <c r="DF13" s="14">
        <v>4567.5</v>
      </c>
      <c r="DG13" s="14">
        <v>82069.149999999994</v>
      </c>
      <c r="DH13" s="14">
        <v>0</v>
      </c>
      <c r="DI13" s="14">
        <v>0</v>
      </c>
      <c r="DJ13" s="14">
        <v>0</v>
      </c>
      <c r="DK13" s="14">
        <v>0</v>
      </c>
      <c r="DL13" s="14">
        <v>0</v>
      </c>
      <c r="DM13" s="14">
        <v>0</v>
      </c>
      <c r="DN13" s="14">
        <v>0</v>
      </c>
      <c r="DO13" s="14">
        <v>0</v>
      </c>
      <c r="DP13" s="14">
        <v>0</v>
      </c>
      <c r="DQ13" s="14">
        <v>0</v>
      </c>
      <c r="DR13" s="14">
        <v>0</v>
      </c>
      <c r="DS13" s="14">
        <v>0</v>
      </c>
      <c r="DT13" s="14">
        <v>0</v>
      </c>
      <c r="DU13" s="14">
        <v>0</v>
      </c>
      <c r="DV13" s="14">
        <v>0</v>
      </c>
      <c r="DW13" s="14">
        <v>0</v>
      </c>
      <c r="DX13" s="14">
        <v>64363.199999999997</v>
      </c>
      <c r="DY13" s="14">
        <v>157122</v>
      </c>
      <c r="DZ13" s="14">
        <v>0</v>
      </c>
      <c r="EA13" s="14">
        <v>0</v>
      </c>
      <c r="EB13" s="14">
        <v>0</v>
      </c>
      <c r="EC13" s="14">
        <v>0</v>
      </c>
      <c r="ED13" s="14">
        <v>0</v>
      </c>
      <c r="EE13" s="14">
        <v>0</v>
      </c>
      <c r="EF13" s="14">
        <v>0</v>
      </c>
      <c r="EG13" s="14">
        <v>0</v>
      </c>
      <c r="EH13" s="14">
        <v>0</v>
      </c>
      <c r="EI13" s="14">
        <v>0</v>
      </c>
      <c r="EJ13" s="14">
        <v>7865</v>
      </c>
      <c r="EK13" s="14">
        <v>715</v>
      </c>
      <c r="EL13" s="14">
        <v>2860</v>
      </c>
      <c r="EM13" s="14">
        <v>0</v>
      </c>
      <c r="EN13" s="14">
        <v>0</v>
      </c>
      <c r="EO13" s="14">
        <v>0</v>
      </c>
      <c r="EP13" s="14">
        <v>0</v>
      </c>
      <c r="EQ13" s="14">
        <v>0</v>
      </c>
      <c r="ER13" s="14">
        <v>0</v>
      </c>
      <c r="ES13" s="14">
        <v>0</v>
      </c>
      <c r="ET13" s="14">
        <v>0</v>
      </c>
      <c r="EU13" s="14">
        <v>0</v>
      </c>
      <c r="EV13" s="14">
        <v>0</v>
      </c>
      <c r="EW13" s="14">
        <v>0</v>
      </c>
    </row>
    <row r="14" spans="1:153" ht="15" customHeight="1" x14ac:dyDescent="0.3">
      <c r="B14" s="313"/>
      <c r="C14" s="20" t="s">
        <v>44</v>
      </c>
      <c r="D14" s="14"/>
      <c r="E14" s="14">
        <v>3</v>
      </c>
      <c r="F14" s="14"/>
      <c r="G14" s="14"/>
      <c r="H14" s="14"/>
      <c r="I14" s="14"/>
      <c r="J14" s="14"/>
      <c r="K14" s="14"/>
      <c r="L14" s="14">
        <v>50000</v>
      </c>
      <c r="M14" s="14"/>
      <c r="N14" s="14"/>
      <c r="O14" s="14">
        <v>81000</v>
      </c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>
        <v>73335.710000000006</v>
      </c>
      <c r="AC14" s="14"/>
      <c r="AD14" s="14"/>
      <c r="AE14" s="14">
        <v>246293.5</v>
      </c>
      <c r="AF14" s="14"/>
      <c r="AG14" s="14"/>
      <c r="AH14" s="14">
        <v>60303.22</v>
      </c>
      <c r="AI14" s="14">
        <v>571.4</v>
      </c>
      <c r="AJ14" s="14">
        <v>1315.99</v>
      </c>
      <c r="AK14" s="14"/>
      <c r="AL14" s="14">
        <v>30000</v>
      </c>
      <c r="AM14" s="14">
        <v>5000</v>
      </c>
      <c r="AN14" s="14">
        <v>123.05</v>
      </c>
      <c r="AO14" s="14"/>
      <c r="AP14" s="14"/>
      <c r="AQ14" s="14"/>
      <c r="AR14" s="14"/>
      <c r="AS14" s="14"/>
      <c r="AT14" s="14"/>
      <c r="AU14" s="14">
        <v>224724.5</v>
      </c>
      <c r="AV14" s="14">
        <v>175000</v>
      </c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>
        <v>95900</v>
      </c>
      <c r="BK14" s="14">
        <v>36000</v>
      </c>
      <c r="BL14" s="14"/>
      <c r="BM14" s="14">
        <v>35000</v>
      </c>
      <c r="BN14" s="14"/>
      <c r="BO14" s="14"/>
      <c r="BP14" s="14"/>
      <c r="BQ14" s="14">
        <v>160000</v>
      </c>
      <c r="BR14" s="14">
        <v>11000</v>
      </c>
      <c r="BS14" s="14"/>
      <c r="BT14" s="14"/>
      <c r="BU14" s="14">
        <v>36207</v>
      </c>
      <c r="BV14" s="14"/>
      <c r="BW14" s="14"/>
      <c r="BX14" s="14">
        <v>6351.51</v>
      </c>
      <c r="BY14" s="14"/>
      <c r="BZ14" s="14"/>
      <c r="CA14" s="14"/>
      <c r="CB14" s="14"/>
      <c r="CC14" s="14"/>
      <c r="CD14" s="14">
        <v>171200</v>
      </c>
      <c r="CE14" s="14">
        <v>0</v>
      </c>
      <c r="CF14" s="14">
        <v>17250</v>
      </c>
      <c r="CG14" s="14">
        <v>13533.08</v>
      </c>
      <c r="CH14" s="14">
        <v>98246.15</v>
      </c>
      <c r="CI14" s="14">
        <v>400000</v>
      </c>
      <c r="CJ14" s="14">
        <v>0</v>
      </c>
      <c r="CK14" s="14">
        <v>5000</v>
      </c>
      <c r="CL14" s="14">
        <v>165800</v>
      </c>
      <c r="CM14" s="14">
        <v>87887.61</v>
      </c>
      <c r="CN14" s="14">
        <v>383804.28</v>
      </c>
      <c r="CO14" s="14">
        <v>5549.63</v>
      </c>
      <c r="CP14" s="14">
        <v>2736.6</v>
      </c>
      <c r="CQ14" s="14">
        <v>0</v>
      </c>
      <c r="CR14" s="14">
        <v>220090</v>
      </c>
      <c r="CS14" s="14">
        <v>1151.81</v>
      </c>
      <c r="CT14" s="14">
        <v>49505.97</v>
      </c>
      <c r="CU14" s="14">
        <v>2250</v>
      </c>
      <c r="CV14" s="14">
        <v>0</v>
      </c>
      <c r="CW14" s="14">
        <v>60666.73</v>
      </c>
      <c r="CX14" s="14">
        <v>0</v>
      </c>
      <c r="CY14" s="14">
        <v>300000</v>
      </c>
      <c r="CZ14" s="14">
        <v>70000</v>
      </c>
      <c r="DA14" s="14">
        <v>140000</v>
      </c>
      <c r="DB14" s="14">
        <v>158000</v>
      </c>
      <c r="DC14" s="14">
        <v>0</v>
      </c>
      <c r="DD14" s="14">
        <v>38000</v>
      </c>
      <c r="DE14" s="14">
        <v>164971.20000000001</v>
      </c>
      <c r="DF14" s="14">
        <v>0</v>
      </c>
      <c r="DG14" s="14">
        <v>226880</v>
      </c>
      <c r="DH14" s="14">
        <v>0</v>
      </c>
      <c r="DI14" s="14">
        <v>24425.13</v>
      </c>
      <c r="DJ14" s="14">
        <v>166360</v>
      </c>
      <c r="DK14" s="14">
        <v>0</v>
      </c>
      <c r="DL14" s="14">
        <v>8000</v>
      </c>
      <c r="DM14" s="14">
        <v>0</v>
      </c>
      <c r="DN14" s="14">
        <v>0</v>
      </c>
      <c r="DO14" s="14">
        <v>0</v>
      </c>
      <c r="DP14" s="14">
        <v>0</v>
      </c>
      <c r="DQ14" s="14">
        <v>0</v>
      </c>
      <c r="DR14" s="14">
        <v>0</v>
      </c>
      <c r="DS14" s="14">
        <v>0</v>
      </c>
      <c r="DT14" s="14">
        <v>0</v>
      </c>
      <c r="DU14" s="14">
        <v>0</v>
      </c>
      <c r="DV14" s="14">
        <v>0</v>
      </c>
      <c r="DW14" s="14">
        <v>0</v>
      </c>
      <c r="DX14" s="14">
        <v>0</v>
      </c>
      <c r="DY14" s="14">
        <v>0</v>
      </c>
      <c r="DZ14" s="14">
        <v>0</v>
      </c>
      <c r="EA14" s="14">
        <v>0</v>
      </c>
      <c r="EB14" s="14">
        <v>0</v>
      </c>
      <c r="EC14" s="14">
        <v>0</v>
      </c>
      <c r="ED14" s="14">
        <v>0</v>
      </c>
      <c r="EE14" s="14">
        <v>0</v>
      </c>
      <c r="EF14" s="14">
        <v>0</v>
      </c>
      <c r="EG14" s="14">
        <v>0</v>
      </c>
      <c r="EH14" s="14">
        <v>0</v>
      </c>
      <c r="EI14" s="14">
        <v>0</v>
      </c>
      <c r="EJ14" s="14">
        <v>0</v>
      </c>
      <c r="EK14" s="14">
        <v>0</v>
      </c>
      <c r="EL14" s="14">
        <v>0</v>
      </c>
      <c r="EM14" s="14">
        <v>0</v>
      </c>
      <c r="EN14" s="14">
        <v>0</v>
      </c>
      <c r="EO14" s="14">
        <v>0</v>
      </c>
      <c r="EP14" s="14">
        <v>0</v>
      </c>
      <c r="EQ14" s="14">
        <v>0</v>
      </c>
      <c r="ER14" s="14">
        <v>0</v>
      </c>
      <c r="ES14" s="14">
        <v>0</v>
      </c>
      <c r="ET14" s="14">
        <v>0</v>
      </c>
      <c r="EU14" s="14">
        <v>0</v>
      </c>
      <c r="EV14" s="14">
        <v>0</v>
      </c>
      <c r="EW14" s="14">
        <v>0</v>
      </c>
    </row>
    <row r="15" spans="1:153" ht="15" customHeight="1" x14ac:dyDescent="0.3">
      <c r="B15" s="313"/>
      <c r="C15" s="20" t="s">
        <v>45</v>
      </c>
      <c r="D15" s="14"/>
      <c r="E15" s="14"/>
      <c r="F15" s="14"/>
      <c r="G15" s="14"/>
      <c r="H15" s="14"/>
      <c r="I15" s="14"/>
      <c r="J15" s="14">
        <v>29183.81</v>
      </c>
      <c r="K15" s="14"/>
      <c r="L15" s="14"/>
      <c r="M15" s="14"/>
      <c r="N15" s="14">
        <v>16776.96</v>
      </c>
      <c r="O15" s="14"/>
      <c r="P15" s="14"/>
      <c r="Q15" s="14"/>
      <c r="R15" s="14">
        <v>258.39999999999998</v>
      </c>
      <c r="S15" s="14"/>
      <c r="T15" s="14"/>
      <c r="U15" s="14"/>
      <c r="V15" s="14"/>
      <c r="W15" s="14">
        <v>90000</v>
      </c>
      <c r="X15" s="14">
        <v>10000</v>
      </c>
      <c r="Y15" s="14">
        <v>25804.81</v>
      </c>
      <c r="Z15" s="14"/>
      <c r="AA15" s="14"/>
      <c r="AB15" s="14">
        <v>7726.88</v>
      </c>
      <c r="AC15" s="14">
        <v>305.52999999999997</v>
      </c>
      <c r="AD15" s="14">
        <v>704046.22</v>
      </c>
      <c r="AE15" s="14">
        <v>6069.6</v>
      </c>
      <c r="AF15" s="14">
        <v>480451.06</v>
      </c>
      <c r="AG15" s="14">
        <v>386.75</v>
      </c>
      <c r="AH15" s="14">
        <v>532.6</v>
      </c>
      <c r="AI15" s="14">
        <v>2169.21</v>
      </c>
      <c r="AJ15" s="14"/>
      <c r="AK15" s="14"/>
      <c r="AL15" s="14">
        <v>8590.76</v>
      </c>
      <c r="AM15" s="14">
        <v>975</v>
      </c>
      <c r="AN15" s="14">
        <v>42700</v>
      </c>
      <c r="AO15" s="14"/>
      <c r="AP15" s="14">
        <v>2921.11</v>
      </c>
      <c r="AQ15" s="14">
        <v>86086.36</v>
      </c>
      <c r="AR15" s="14"/>
      <c r="AS15" s="14">
        <v>16304.18</v>
      </c>
      <c r="AT15" s="14">
        <v>10158.73</v>
      </c>
      <c r="AU15" s="14">
        <v>44011.05</v>
      </c>
      <c r="AV15" s="14">
        <v>10680.42</v>
      </c>
      <c r="AW15" s="14">
        <v>25925</v>
      </c>
      <c r="AX15" s="14">
        <v>26824.75</v>
      </c>
      <c r="AY15" s="14">
        <v>90468.18</v>
      </c>
      <c r="AZ15" s="14">
        <v>4576.54</v>
      </c>
      <c r="BA15" s="14">
        <v>8597.16</v>
      </c>
      <c r="BB15" s="14">
        <v>456524.47</v>
      </c>
      <c r="BC15" s="14">
        <v>3506.31</v>
      </c>
      <c r="BD15" s="14"/>
      <c r="BE15" s="14">
        <v>30893.85</v>
      </c>
      <c r="BF15" s="14">
        <v>46566.82</v>
      </c>
      <c r="BG15" s="14">
        <v>1603.5</v>
      </c>
      <c r="BH15" s="14">
        <v>21306.89</v>
      </c>
      <c r="BI15" s="14"/>
      <c r="BJ15" s="14">
        <v>12154.64</v>
      </c>
      <c r="BK15" s="14">
        <v>753.32</v>
      </c>
      <c r="BL15" s="14">
        <v>778.97</v>
      </c>
      <c r="BM15" s="14">
        <v>2070.92</v>
      </c>
      <c r="BN15" s="14">
        <v>1719.29</v>
      </c>
      <c r="BO15" s="14">
        <v>116234.54</v>
      </c>
      <c r="BP15" s="14">
        <v>5476.87</v>
      </c>
      <c r="BQ15" s="14">
        <v>12216.93</v>
      </c>
      <c r="BR15" s="14"/>
      <c r="BS15" s="14">
        <v>600.5</v>
      </c>
      <c r="BT15" s="14">
        <v>63883.63</v>
      </c>
      <c r="BU15" s="14">
        <v>71754.36</v>
      </c>
      <c r="BV15" s="14">
        <v>99042.77</v>
      </c>
      <c r="BW15" s="14">
        <v>16608.03</v>
      </c>
      <c r="BX15" s="14">
        <v>2392.64</v>
      </c>
      <c r="BY15" s="14">
        <v>43394.48</v>
      </c>
      <c r="BZ15" s="14">
        <v>27650.27</v>
      </c>
      <c r="CA15" s="14"/>
      <c r="CB15" s="14">
        <v>25.97</v>
      </c>
      <c r="CC15" s="14">
        <v>314.08</v>
      </c>
      <c r="CD15" s="14">
        <v>4494.55</v>
      </c>
      <c r="CE15" s="14">
        <v>2884.62</v>
      </c>
      <c r="CF15" s="14">
        <v>660.65</v>
      </c>
      <c r="CG15" s="14">
        <v>185233.49</v>
      </c>
      <c r="CH15" s="14">
        <v>11.7</v>
      </c>
      <c r="CI15" s="14">
        <v>300041.28999999998</v>
      </c>
      <c r="CJ15" s="14">
        <v>4.71</v>
      </c>
      <c r="CK15" s="14">
        <v>4.66</v>
      </c>
      <c r="CL15" s="14">
        <v>40800</v>
      </c>
      <c r="CM15" s="14">
        <v>0</v>
      </c>
      <c r="CN15" s="14">
        <v>15.67</v>
      </c>
      <c r="CO15" s="14">
        <v>61000</v>
      </c>
      <c r="CP15" s="14">
        <v>53186</v>
      </c>
      <c r="CQ15" s="14">
        <v>144527</v>
      </c>
      <c r="CR15" s="14">
        <v>217.65</v>
      </c>
      <c r="CS15" s="14">
        <v>17922.080000000002</v>
      </c>
      <c r="CT15" s="14">
        <v>73.650000000000006</v>
      </c>
      <c r="CU15" s="14">
        <v>339710.47</v>
      </c>
      <c r="CV15" s="14">
        <v>314744.11</v>
      </c>
      <c r="CW15" s="14">
        <v>766247.44</v>
      </c>
      <c r="CX15" s="14">
        <v>1689489.97</v>
      </c>
      <c r="CY15" s="14">
        <v>7744.46</v>
      </c>
      <c r="CZ15" s="14">
        <v>36.46</v>
      </c>
      <c r="DA15" s="14">
        <v>23.09</v>
      </c>
      <c r="DB15" s="14">
        <v>129.44</v>
      </c>
      <c r="DC15" s="14">
        <v>368626.59</v>
      </c>
      <c r="DD15" s="14">
        <v>350608.33</v>
      </c>
      <c r="DE15" s="14">
        <v>1113956.06</v>
      </c>
      <c r="DF15" s="14">
        <v>26984.639999999999</v>
      </c>
      <c r="DG15" s="14">
        <v>417188.26</v>
      </c>
      <c r="DH15" s="14">
        <v>656883.63</v>
      </c>
      <c r="DI15" s="14">
        <v>552320.99</v>
      </c>
      <c r="DJ15" s="14">
        <v>2758001.74</v>
      </c>
      <c r="DK15" s="14">
        <v>2758.78</v>
      </c>
      <c r="DL15" s="14">
        <v>541230.44999999995</v>
      </c>
      <c r="DM15" s="14">
        <v>304951.26</v>
      </c>
      <c r="DN15" s="14">
        <v>410634.07</v>
      </c>
      <c r="DO15" s="14">
        <v>543809.64</v>
      </c>
      <c r="DP15" s="14">
        <v>5969.96</v>
      </c>
      <c r="DQ15" s="14">
        <v>7471.49</v>
      </c>
      <c r="DR15" s="14">
        <v>14823.16</v>
      </c>
      <c r="DS15" s="14">
        <v>73404.66</v>
      </c>
      <c r="DT15" s="14">
        <v>6065.37</v>
      </c>
      <c r="DU15" s="14">
        <v>7479.03</v>
      </c>
      <c r="DV15" s="14">
        <v>19333.560000000001</v>
      </c>
      <c r="DW15" s="14">
        <v>3040.61</v>
      </c>
      <c r="DX15" s="14">
        <v>65166.89</v>
      </c>
      <c r="DY15" s="14">
        <v>314673.34000000003</v>
      </c>
      <c r="DZ15" s="14">
        <v>4954.1000000000004</v>
      </c>
      <c r="EA15" s="14">
        <v>4994.07</v>
      </c>
      <c r="EB15" s="14">
        <v>351.63</v>
      </c>
      <c r="EC15" s="14">
        <v>53875.51</v>
      </c>
      <c r="ED15" s="14">
        <v>38168.370000000003</v>
      </c>
      <c r="EE15" s="14">
        <v>200070.86</v>
      </c>
      <c r="EF15" s="14">
        <v>964.49</v>
      </c>
      <c r="EG15" s="14">
        <v>78802.91</v>
      </c>
      <c r="EH15" s="14">
        <v>46672.87</v>
      </c>
      <c r="EI15" s="14">
        <v>13715.43</v>
      </c>
      <c r="EJ15" s="14">
        <v>161213.49</v>
      </c>
      <c r="EK15" s="14">
        <v>4128.8999999999996</v>
      </c>
      <c r="EL15" s="14">
        <v>2803099.77</v>
      </c>
      <c r="EM15" s="14">
        <v>4139.33</v>
      </c>
      <c r="EN15" s="14">
        <v>13854.79</v>
      </c>
      <c r="EO15" s="14">
        <v>428285.71</v>
      </c>
      <c r="EP15" s="14">
        <v>113811.63</v>
      </c>
      <c r="EQ15" s="14">
        <v>92580.31</v>
      </c>
      <c r="ER15" s="14">
        <v>12984.62</v>
      </c>
      <c r="ES15" s="14">
        <v>98845.87</v>
      </c>
      <c r="ET15" s="14">
        <v>44162.82</v>
      </c>
      <c r="EU15" s="14">
        <v>7380.98</v>
      </c>
      <c r="EV15" s="14">
        <v>29711.78</v>
      </c>
      <c r="EW15" s="14">
        <v>35155.17</v>
      </c>
    </row>
    <row r="16" spans="1:153" ht="15" customHeight="1" x14ac:dyDescent="0.3">
      <c r="B16" s="313"/>
      <c r="C16" s="20" t="s">
        <v>46</v>
      </c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>
        <v>7171</v>
      </c>
      <c r="P16" s="14"/>
      <c r="Q16" s="14">
        <v>426.55</v>
      </c>
      <c r="R16" s="14"/>
      <c r="S16" s="14"/>
      <c r="T16" s="14"/>
      <c r="U16" s="14"/>
      <c r="V16" s="14"/>
      <c r="W16" s="14"/>
      <c r="X16" s="14"/>
      <c r="Y16" s="14"/>
      <c r="Z16" s="14"/>
      <c r="AA16" s="14">
        <v>10282</v>
      </c>
      <c r="AB16" s="14"/>
      <c r="AC16" s="14"/>
      <c r="AD16" s="14">
        <v>505.13</v>
      </c>
      <c r="AE16" s="14">
        <v>732.17</v>
      </c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>
        <v>3745.19</v>
      </c>
      <c r="AQ16" s="14"/>
      <c r="AR16" s="14"/>
      <c r="AS16" s="14">
        <v>1638</v>
      </c>
      <c r="AT16" s="14"/>
      <c r="AU16" s="14">
        <v>21322.33</v>
      </c>
      <c r="AV16" s="14"/>
      <c r="AW16" s="14"/>
      <c r="AX16" s="14"/>
      <c r="AY16" s="14"/>
      <c r="AZ16" s="14"/>
      <c r="BA16" s="14"/>
      <c r="BB16" s="14">
        <v>14.2</v>
      </c>
      <c r="BC16" s="14"/>
      <c r="BD16" s="14"/>
      <c r="BE16" s="14"/>
      <c r="BF16" s="14"/>
      <c r="BG16" s="14"/>
      <c r="BH16" s="14"/>
      <c r="BI16" s="14">
        <v>47.93</v>
      </c>
      <c r="BJ16" s="14"/>
      <c r="BK16" s="14"/>
      <c r="BL16" s="14"/>
      <c r="BM16" s="14"/>
      <c r="BN16" s="14"/>
      <c r="BO16" s="14">
        <v>692.7</v>
      </c>
      <c r="BP16" s="14"/>
      <c r="BQ16" s="14"/>
      <c r="BR16" s="14"/>
      <c r="BS16" s="14">
        <v>18.37</v>
      </c>
      <c r="BT16" s="14">
        <v>181.5</v>
      </c>
      <c r="BU16" s="14"/>
      <c r="BV16" s="14">
        <v>4236.09</v>
      </c>
      <c r="BW16" s="14"/>
      <c r="BX16" s="14">
        <v>209.44</v>
      </c>
      <c r="BY16" s="14"/>
      <c r="BZ16" s="14">
        <v>11158.33</v>
      </c>
      <c r="CA16" s="14"/>
      <c r="CB16" s="14"/>
      <c r="CC16" s="14"/>
      <c r="CD16" s="14"/>
      <c r="CE16" s="14"/>
      <c r="CF16" s="14">
        <v>31.34</v>
      </c>
      <c r="CG16" s="14"/>
      <c r="CH16" s="14">
        <v>22.61</v>
      </c>
      <c r="CI16" s="14"/>
      <c r="CJ16" s="14">
        <v>0</v>
      </c>
      <c r="CK16" s="14">
        <v>11.22</v>
      </c>
      <c r="CL16" s="14">
        <v>45.64</v>
      </c>
      <c r="CM16" s="14">
        <v>0</v>
      </c>
      <c r="CN16" s="14">
        <v>0</v>
      </c>
      <c r="CO16" s="14">
        <v>0</v>
      </c>
      <c r="CP16" s="14">
        <v>28.34</v>
      </c>
      <c r="CQ16" s="14">
        <v>298.69</v>
      </c>
      <c r="CR16" s="14">
        <v>15.09</v>
      </c>
      <c r="CS16" s="14">
        <v>0</v>
      </c>
      <c r="CT16" s="14">
        <v>22.84</v>
      </c>
      <c r="CU16" s="14">
        <v>0</v>
      </c>
      <c r="CV16" s="14">
        <v>188.24</v>
      </c>
      <c r="CW16" s="14">
        <v>19.64</v>
      </c>
      <c r="CX16" s="14">
        <v>17.03</v>
      </c>
      <c r="CY16" s="14">
        <v>0</v>
      </c>
      <c r="CZ16" s="14">
        <v>54.88</v>
      </c>
      <c r="DA16" s="14">
        <v>123.46</v>
      </c>
      <c r="DB16" s="14">
        <v>0</v>
      </c>
      <c r="DC16" s="14">
        <v>12.5</v>
      </c>
      <c r="DD16" s="14">
        <v>0</v>
      </c>
      <c r="DE16" s="14">
        <v>0</v>
      </c>
      <c r="DF16" s="14">
        <v>0</v>
      </c>
      <c r="DG16" s="14">
        <v>18.670000000000002</v>
      </c>
      <c r="DH16" s="14">
        <v>0</v>
      </c>
      <c r="DI16" s="14">
        <v>45.17</v>
      </c>
      <c r="DJ16" s="14">
        <v>14168.51</v>
      </c>
      <c r="DK16" s="14">
        <v>207.89</v>
      </c>
      <c r="DL16" s="14">
        <v>0</v>
      </c>
      <c r="DM16" s="14">
        <v>81.709999999999994</v>
      </c>
      <c r="DN16" s="14">
        <v>0</v>
      </c>
      <c r="DO16" s="14">
        <v>0</v>
      </c>
      <c r="DP16" s="14">
        <v>398.99</v>
      </c>
      <c r="DQ16" s="14">
        <v>95.86</v>
      </c>
      <c r="DR16" s="14">
        <v>3310.59</v>
      </c>
      <c r="DS16" s="14">
        <v>472.29</v>
      </c>
      <c r="DT16" s="14">
        <v>1595.22</v>
      </c>
      <c r="DU16" s="14">
        <v>2849.13</v>
      </c>
      <c r="DV16" s="14">
        <v>103.69</v>
      </c>
      <c r="DW16" s="14">
        <v>10560.51</v>
      </c>
      <c r="DX16" s="14">
        <v>244.91</v>
      </c>
      <c r="DY16" s="14">
        <v>22.39</v>
      </c>
      <c r="DZ16" s="14">
        <v>3068.97</v>
      </c>
      <c r="EA16" s="14">
        <v>93.07</v>
      </c>
      <c r="EB16" s="14">
        <v>0</v>
      </c>
      <c r="EC16" s="14">
        <v>0</v>
      </c>
      <c r="ED16" s="14">
        <v>0</v>
      </c>
      <c r="EE16" s="14">
        <v>0</v>
      </c>
      <c r="EF16" s="14">
        <v>0</v>
      </c>
      <c r="EG16" s="14">
        <v>0</v>
      </c>
      <c r="EH16" s="14">
        <v>0</v>
      </c>
      <c r="EI16" s="14">
        <v>0</v>
      </c>
      <c r="EJ16" s="14">
        <v>0</v>
      </c>
      <c r="EK16" s="14">
        <v>0</v>
      </c>
      <c r="EL16" s="14">
        <v>0</v>
      </c>
      <c r="EM16" s="14">
        <v>0</v>
      </c>
      <c r="EN16" s="14">
        <v>0</v>
      </c>
      <c r="EO16" s="14">
        <v>0</v>
      </c>
      <c r="EP16" s="14">
        <v>0</v>
      </c>
      <c r="EQ16" s="14">
        <v>0</v>
      </c>
      <c r="ER16" s="14">
        <v>0</v>
      </c>
      <c r="ES16" s="14">
        <v>0</v>
      </c>
      <c r="ET16" s="14">
        <v>0</v>
      </c>
      <c r="EU16" s="14">
        <v>0</v>
      </c>
      <c r="EV16" s="14">
        <v>0</v>
      </c>
      <c r="EW16" s="14">
        <v>0</v>
      </c>
    </row>
    <row r="17" spans="2:153" ht="15" customHeight="1" x14ac:dyDescent="0.3">
      <c r="B17" s="312" t="s">
        <v>90</v>
      </c>
      <c r="C17" s="139" t="s">
        <v>53</v>
      </c>
      <c r="D17" s="128">
        <v>700000000</v>
      </c>
      <c r="E17" s="128">
        <v>5091927</v>
      </c>
      <c r="F17" s="128">
        <v>119960000</v>
      </c>
      <c r="G17" s="128">
        <v>19142242</v>
      </c>
      <c r="H17" s="128">
        <v>67224570</v>
      </c>
      <c r="I17" s="128">
        <v>16708507</v>
      </c>
      <c r="J17" s="128">
        <v>22797658</v>
      </c>
      <c r="K17" s="128">
        <v>483062005</v>
      </c>
      <c r="L17" s="128">
        <v>298286202</v>
      </c>
      <c r="M17" s="128">
        <v>58911354</v>
      </c>
      <c r="N17" s="128">
        <v>25214523</v>
      </c>
      <c r="O17" s="128">
        <v>135510776</v>
      </c>
      <c r="P17" s="128">
        <v>2023680283</v>
      </c>
      <c r="Q17" s="128">
        <v>1245058818</v>
      </c>
      <c r="R17" s="128">
        <v>334279823</v>
      </c>
      <c r="S17" s="128">
        <v>987805520</v>
      </c>
      <c r="T17" s="128">
        <v>405783225</v>
      </c>
      <c r="U17" s="128">
        <v>817796886</v>
      </c>
      <c r="V17" s="128">
        <v>1353424942</v>
      </c>
      <c r="W17" s="128">
        <v>3481404148</v>
      </c>
      <c r="X17" s="128">
        <v>16713192420</v>
      </c>
      <c r="Y17" s="128">
        <v>2261269417</v>
      </c>
      <c r="Z17" s="128">
        <v>3009679885</v>
      </c>
      <c r="AA17" s="128">
        <v>1967531872</v>
      </c>
      <c r="AB17" s="128">
        <v>3394581099</v>
      </c>
      <c r="AC17" s="128">
        <v>393527104</v>
      </c>
      <c r="AD17" s="128">
        <v>957378165</v>
      </c>
      <c r="AE17" s="128">
        <v>463507102</v>
      </c>
      <c r="AF17" s="128">
        <v>1089366515</v>
      </c>
      <c r="AG17" s="128">
        <v>1601283059</v>
      </c>
      <c r="AH17" s="128">
        <v>2330321951</v>
      </c>
      <c r="AI17" s="128">
        <v>4238134722</v>
      </c>
      <c r="AJ17" s="128">
        <v>2850073482</v>
      </c>
      <c r="AK17" s="128">
        <v>1255842767</v>
      </c>
      <c r="AL17" s="128">
        <v>2291012288</v>
      </c>
      <c r="AM17" s="128">
        <v>3066624178</v>
      </c>
      <c r="AN17" s="128">
        <v>1758535807</v>
      </c>
      <c r="AO17" s="128">
        <v>4124048705</v>
      </c>
      <c r="AP17" s="128">
        <v>1587039923</v>
      </c>
      <c r="AQ17" s="128">
        <v>1277289434</v>
      </c>
      <c r="AR17" s="128">
        <v>1625574754</v>
      </c>
      <c r="AS17" s="128">
        <v>3040740245</v>
      </c>
      <c r="AT17" s="128">
        <v>2985402161</v>
      </c>
      <c r="AU17" s="128">
        <v>3370701934</v>
      </c>
      <c r="AV17" s="128">
        <v>1502856791</v>
      </c>
      <c r="AW17" s="128">
        <v>2425932994</v>
      </c>
      <c r="AX17" s="128">
        <v>5598095459</v>
      </c>
      <c r="AY17" s="128">
        <v>6168197561</v>
      </c>
      <c r="AZ17" s="128">
        <v>6345071532</v>
      </c>
      <c r="BA17" s="128">
        <v>7473920355</v>
      </c>
      <c r="BB17" s="128">
        <v>4088340262</v>
      </c>
      <c r="BC17" s="128">
        <v>2528087321</v>
      </c>
      <c r="BD17" s="128">
        <v>4135921849</v>
      </c>
      <c r="BE17" s="128">
        <v>3668629095</v>
      </c>
      <c r="BF17" s="128">
        <v>3355528120</v>
      </c>
      <c r="BG17" s="128">
        <v>3587110450</v>
      </c>
      <c r="BH17" s="128">
        <v>4608139868</v>
      </c>
      <c r="BI17" s="128">
        <v>15310524789</v>
      </c>
      <c r="BJ17" s="128">
        <v>3712258155</v>
      </c>
      <c r="BK17" s="128">
        <v>4533478224</v>
      </c>
      <c r="BL17" s="128">
        <v>5400138102</v>
      </c>
      <c r="BM17" s="128">
        <v>7452241510</v>
      </c>
      <c r="BN17" s="128">
        <v>7532006478</v>
      </c>
      <c r="BO17" s="128">
        <v>12008849294</v>
      </c>
      <c r="BP17" s="128">
        <v>12825373946</v>
      </c>
      <c r="BQ17" s="128">
        <v>8518715656</v>
      </c>
      <c r="BR17" s="128">
        <v>8026256716</v>
      </c>
      <c r="BS17" s="128">
        <v>9294127514</v>
      </c>
      <c r="BT17" s="128">
        <v>9979722328</v>
      </c>
      <c r="BU17" s="128">
        <v>20435721195</v>
      </c>
      <c r="BV17" s="128">
        <v>9529386202</v>
      </c>
      <c r="BW17" s="128">
        <v>10553004182</v>
      </c>
      <c r="BX17" s="128">
        <v>9601255784</v>
      </c>
      <c r="BY17" s="128">
        <v>4178053194</v>
      </c>
      <c r="BZ17" s="128">
        <v>6845635879</v>
      </c>
      <c r="CA17" s="128">
        <v>8228120675</v>
      </c>
      <c r="CB17" s="128">
        <v>4721282856</v>
      </c>
      <c r="CC17" s="128">
        <v>4751891323</v>
      </c>
      <c r="CD17" s="128">
        <v>8735247573</v>
      </c>
      <c r="CE17" s="128">
        <v>32216324197</v>
      </c>
      <c r="CF17" s="128">
        <v>16657911135</v>
      </c>
      <c r="CG17" s="128">
        <v>10945380758</v>
      </c>
      <c r="CH17" s="128">
        <v>20859953714</v>
      </c>
      <c r="CI17" s="128">
        <v>10651822185</v>
      </c>
      <c r="CJ17" s="128">
        <v>11521748266</v>
      </c>
      <c r="CK17" s="128">
        <v>11839551685</v>
      </c>
      <c r="CL17" s="128">
        <v>16445972241</v>
      </c>
      <c r="CM17" s="128">
        <v>9892843827</v>
      </c>
      <c r="CN17" s="128">
        <v>14957668983</v>
      </c>
      <c r="CO17" s="128">
        <v>17276987850</v>
      </c>
      <c r="CP17" s="128">
        <v>22316678833</v>
      </c>
      <c r="CQ17" s="128">
        <v>20342207212</v>
      </c>
      <c r="CR17" s="128">
        <v>21366279573</v>
      </c>
      <c r="CS17" s="128">
        <v>18918533125</v>
      </c>
      <c r="CT17" s="128">
        <v>25952220888</v>
      </c>
      <c r="CU17" s="128">
        <v>29243641535</v>
      </c>
      <c r="CV17" s="128">
        <v>30632267434</v>
      </c>
      <c r="CW17" s="128">
        <v>33867116364</v>
      </c>
      <c r="CX17" s="128">
        <v>29210735418</v>
      </c>
      <c r="CY17" s="128">
        <v>30292346188</v>
      </c>
      <c r="CZ17" s="128">
        <v>36067348494</v>
      </c>
      <c r="DA17" s="128">
        <v>41441886126</v>
      </c>
      <c r="DB17" s="128">
        <v>49411761296</v>
      </c>
      <c r="DC17" s="128">
        <v>53861579319</v>
      </c>
      <c r="DD17" s="128">
        <v>39497552635</v>
      </c>
      <c r="DE17" s="128">
        <v>42858606627</v>
      </c>
      <c r="DF17" s="128">
        <v>53222431071</v>
      </c>
      <c r="DG17" s="128">
        <v>38301438567</v>
      </c>
      <c r="DH17" s="128">
        <v>44437765300</v>
      </c>
      <c r="DI17" s="128">
        <v>37725840165</v>
      </c>
      <c r="DJ17" s="128">
        <v>53305956939</v>
      </c>
      <c r="DK17" s="128">
        <v>39072630125</v>
      </c>
      <c r="DL17" s="128">
        <v>70343646741</v>
      </c>
      <c r="DM17" s="128">
        <v>39883896604</v>
      </c>
      <c r="DN17" s="128">
        <v>40348565466</v>
      </c>
      <c r="DO17" s="128">
        <v>44406630011</v>
      </c>
      <c r="DP17" s="128">
        <v>40531354240</v>
      </c>
      <c r="DQ17" s="128">
        <v>54474038970</v>
      </c>
      <c r="DR17" s="128">
        <v>39743293640</v>
      </c>
      <c r="DS17" s="128">
        <v>59022778408</v>
      </c>
      <c r="DT17" s="128">
        <v>42774570320</v>
      </c>
      <c r="DU17" s="128">
        <v>55075482704</v>
      </c>
      <c r="DV17" s="128">
        <v>47893494228</v>
      </c>
      <c r="DW17" s="128">
        <v>35591091087</v>
      </c>
      <c r="DX17" s="128">
        <v>53131945399</v>
      </c>
      <c r="DY17" s="128">
        <v>64532140032</v>
      </c>
      <c r="DZ17" s="128">
        <v>64059440525</v>
      </c>
      <c r="EA17" s="128">
        <v>48428803039</v>
      </c>
      <c r="EB17" s="128">
        <v>60849258305</v>
      </c>
      <c r="EC17" s="128">
        <v>54807295270</v>
      </c>
      <c r="ED17" s="128">
        <v>63639362505</v>
      </c>
      <c r="EE17" s="128">
        <v>68668843504</v>
      </c>
      <c r="EF17" s="128">
        <v>64790453663</v>
      </c>
      <c r="EG17" s="128">
        <v>62455895133</v>
      </c>
      <c r="EH17" s="128">
        <v>68945348269</v>
      </c>
      <c r="EI17" s="128">
        <v>63236021934</v>
      </c>
      <c r="EJ17" s="128">
        <v>66309716116</v>
      </c>
      <c r="EK17" s="128">
        <v>63777311505</v>
      </c>
      <c r="EL17" s="128">
        <v>62743608356</v>
      </c>
      <c r="EM17" s="128">
        <v>74327772248</v>
      </c>
      <c r="EN17" s="128">
        <v>80366543997</v>
      </c>
      <c r="EO17" s="128">
        <v>69428639842</v>
      </c>
      <c r="EP17" s="128">
        <v>71551247749</v>
      </c>
      <c r="EQ17" s="128">
        <v>72036569580</v>
      </c>
      <c r="ER17" s="128">
        <v>70814502629</v>
      </c>
      <c r="ES17" s="128">
        <v>89813762897</v>
      </c>
      <c r="ET17" s="128">
        <v>67472362507</v>
      </c>
      <c r="EU17" s="128">
        <v>57436775616</v>
      </c>
      <c r="EV17" s="128">
        <v>85350499754</v>
      </c>
      <c r="EW17" s="128">
        <v>70648921618</v>
      </c>
    </row>
    <row r="18" spans="2:153" ht="15" customHeight="1" x14ac:dyDescent="0.3">
      <c r="B18" s="313"/>
      <c r="C18" s="139" t="s">
        <v>93</v>
      </c>
      <c r="D18" s="128"/>
      <c r="E18" s="128"/>
      <c r="F18" s="128"/>
      <c r="G18" s="128"/>
      <c r="H18" s="128"/>
      <c r="I18" s="128"/>
      <c r="J18" s="128"/>
      <c r="K18" s="128"/>
      <c r="L18" s="128"/>
      <c r="M18" s="128">
        <v>180000000</v>
      </c>
      <c r="N18" s="128">
        <v>237604456</v>
      </c>
      <c r="O18" s="128">
        <v>125949467</v>
      </c>
      <c r="P18" s="128">
        <v>259098081</v>
      </c>
      <c r="Q18" s="128">
        <v>2682330651</v>
      </c>
      <c r="R18" s="128">
        <v>2508774197</v>
      </c>
      <c r="S18" s="128">
        <v>2658931483</v>
      </c>
      <c r="T18" s="128">
        <v>3896528072</v>
      </c>
      <c r="U18" s="128">
        <v>2100000000</v>
      </c>
      <c r="V18" s="128">
        <v>283178894</v>
      </c>
      <c r="W18" s="128"/>
      <c r="X18" s="128">
        <v>155708739</v>
      </c>
      <c r="Y18" s="128">
        <v>50000000</v>
      </c>
      <c r="Z18" s="128">
        <v>1676500000</v>
      </c>
      <c r="AA18" s="128"/>
      <c r="AB18" s="128"/>
      <c r="AC18" s="128"/>
      <c r="AD18" s="128"/>
      <c r="AE18" s="128"/>
      <c r="AF18" s="128"/>
      <c r="AG18" s="128"/>
      <c r="AH18" s="128"/>
      <c r="AI18" s="128"/>
      <c r="AJ18" s="128"/>
      <c r="AK18" s="128"/>
      <c r="AL18" s="128"/>
      <c r="AM18" s="128"/>
      <c r="AN18" s="128"/>
      <c r="AO18" s="128"/>
      <c r="AP18" s="128"/>
      <c r="AQ18" s="128"/>
      <c r="AR18" s="128"/>
      <c r="AS18" s="128"/>
      <c r="AT18" s="128"/>
      <c r="AU18" s="128"/>
      <c r="AV18" s="128"/>
      <c r="AW18" s="128"/>
      <c r="AX18" s="128"/>
      <c r="AY18" s="128"/>
      <c r="AZ18" s="128"/>
      <c r="BA18" s="128"/>
      <c r="BB18" s="128"/>
      <c r="BC18" s="128"/>
      <c r="BD18" s="128"/>
      <c r="BE18" s="128"/>
      <c r="BF18" s="128"/>
      <c r="BG18" s="128"/>
      <c r="BH18" s="128"/>
      <c r="BI18" s="128"/>
      <c r="BJ18" s="128"/>
      <c r="BK18" s="128"/>
      <c r="BL18" s="128"/>
      <c r="BM18" s="128"/>
      <c r="BN18" s="128"/>
      <c r="BO18" s="128"/>
      <c r="BP18" s="128"/>
      <c r="BQ18" s="128"/>
      <c r="BR18" s="128"/>
      <c r="BS18" s="128"/>
      <c r="BT18" s="128">
        <v>0</v>
      </c>
      <c r="BU18" s="128">
        <v>0</v>
      </c>
      <c r="BV18" s="128">
        <v>0</v>
      </c>
      <c r="BW18" s="128">
        <v>0</v>
      </c>
      <c r="BX18" s="128">
        <v>0</v>
      </c>
      <c r="BY18" s="128">
        <v>0</v>
      </c>
      <c r="BZ18" s="128">
        <v>0</v>
      </c>
      <c r="CA18" s="128">
        <v>0</v>
      </c>
      <c r="CB18" s="128">
        <v>0</v>
      </c>
      <c r="CC18" s="128">
        <v>0</v>
      </c>
      <c r="CD18" s="128">
        <v>0</v>
      </c>
      <c r="CE18" s="128">
        <v>0</v>
      </c>
      <c r="CF18" s="128">
        <v>0</v>
      </c>
      <c r="CG18" s="128">
        <v>0</v>
      </c>
      <c r="CH18" s="128">
        <v>0</v>
      </c>
      <c r="CI18" s="128">
        <v>0</v>
      </c>
      <c r="CJ18" s="128">
        <v>0</v>
      </c>
      <c r="CK18" s="128">
        <v>0</v>
      </c>
      <c r="CL18" s="128">
        <v>0</v>
      </c>
      <c r="CM18" s="128">
        <v>0</v>
      </c>
      <c r="CN18" s="128">
        <v>0</v>
      </c>
      <c r="CO18" s="128">
        <v>0</v>
      </c>
      <c r="CP18" s="128">
        <v>0</v>
      </c>
      <c r="CQ18" s="128">
        <v>0</v>
      </c>
      <c r="CR18" s="128">
        <v>0</v>
      </c>
      <c r="CS18" s="128">
        <v>0</v>
      </c>
      <c r="CT18" s="128">
        <v>0</v>
      </c>
      <c r="CU18" s="128">
        <v>0</v>
      </c>
      <c r="CV18" s="128">
        <v>0</v>
      </c>
      <c r="CW18" s="128">
        <v>0</v>
      </c>
      <c r="CX18" s="128">
        <v>0</v>
      </c>
      <c r="CY18" s="128">
        <v>0</v>
      </c>
      <c r="CZ18" s="128">
        <v>0</v>
      </c>
      <c r="DA18" s="128">
        <v>0</v>
      </c>
      <c r="DB18" s="128">
        <v>0</v>
      </c>
      <c r="DC18" s="128">
        <v>0</v>
      </c>
      <c r="DD18" s="128">
        <v>0</v>
      </c>
      <c r="DE18" s="128">
        <v>0</v>
      </c>
      <c r="DF18" s="128">
        <v>0</v>
      </c>
      <c r="DG18" s="128">
        <v>0</v>
      </c>
      <c r="DH18" s="128">
        <v>0</v>
      </c>
      <c r="DI18" s="128">
        <v>0</v>
      </c>
      <c r="DJ18" s="128">
        <v>0</v>
      </c>
      <c r="DK18" s="128">
        <v>0</v>
      </c>
      <c r="DL18" s="128">
        <v>0</v>
      </c>
      <c r="DM18" s="128">
        <v>0</v>
      </c>
      <c r="DN18" s="128">
        <v>0</v>
      </c>
      <c r="DO18" s="128">
        <v>0</v>
      </c>
      <c r="DP18" s="128">
        <v>0</v>
      </c>
      <c r="DQ18" s="128">
        <v>0</v>
      </c>
      <c r="DR18" s="128">
        <v>0</v>
      </c>
      <c r="DS18" s="128">
        <v>0</v>
      </c>
      <c r="DT18" s="128"/>
      <c r="DU18" s="128">
        <v>0</v>
      </c>
      <c r="DV18" s="128">
        <v>0</v>
      </c>
      <c r="DW18" s="128">
        <v>0</v>
      </c>
      <c r="DX18" s="128">
        <v>0</v>
      </c>
      <c r="DY18" s="128">
        <v>0</v>
      </c>
      <c r="DZ18" s="128">
        <v>0</v>
      </c>
      <c r="EA18" s="128">
        <v>0</v>
      </c>
      <c r="EB18" s="128">
        <v>0</v>
      </c>
      <c r="EC18" s="128">
        <v>0</v>
      </c>
      <c r="ED18" s="128">
        <v>0</v>
      </c>
      <c r="EE18" s="128">
        <v>0</v>
      </c>
      <c r="EF18" s="128">
        <v>0</v>
      </c>
      <c r="EG18" s="128">
        <v>0</v>
      </c>
      <c r="EH18" s="128">
        <v>0</v>
      </c>
      <c r="EI18" s="128">
        <v>0</v>
      </c>
      <c r="EJ18" s="128">
        <v>0</v>
      </c>
      <c r="EK18" s="128">
        <v>0</v>
      </c>
      <c r="EL18" s="128">
        <v>0</v>
      </c>
      <c r="EM18" s="128">
        <v>0</v>
      </c>
      <c r="EN18" s="128">
        <v>0</v>
      </c>
      <c r="EO18" s="128">
        <v>0</v>
      </c>
      <c r="EP18" s="128">
        <v>0</v>
      </c>
      <c r="EQ18" s="128">
        <v>0</v>
      </c>
      <c r="ER18" s="128">
        <v>0</v>
      </c>
      <c r="ES18" s="128">
        <v>0</v>
      </c>
      <c r="ET18" s="128">
        <v>0</v>
      </c>
      <c r="EU18" s="128">
        <v>0</v>
      </c>
      <c r="EV18" s="128">
        <v>0</v>
      </c>
      <c r="EW18" s="128">
        <v>0</v>
      </c>
    </row>
    <row r="19" spans="2:153" ht="15" customHeight="1" x14ac:dyDescent="0.3">
      <c r="B19" s="313"/>
      <c r="C19" s="139" t="s">
        <v>94</v>
      </c>
      <c r="D19" s="128">
        <v>450000000</v>
      </c>
      <c r="E19" s="128">
        <v>5073768121</v>
      </c>
      <c r="F19" s="128">
        <v>1073435156</v>
      </c>
      <c r="G19" s="128">
        <v>350000000</v>
      </c>
      <c r="H19" s="128">
        <v>2473417809</v>
      </c>
      <c r="I19" s="128">
        <v>1874974269</v>
      </c>
      <c r="J19" s="128">
        <v>8558876831</v>
      </c>
      <c r="K19" s="128">
        <v>11305874047</v>
      </c>
      <c r="L19" s="128">
        <v>15549268267</v>
      </c>
      <c r="M19" s="128">
        <v>13596700394</v>
      </c>
      <c r="N19" s="128">
        <v>11806841962</v>
      </c>
      <c r="O19" s="128">
        <v>22691966397</v>
      </c>
      <c r="P19" s="128">
        <v>13419806665</v>
      </c>
      <c r="Q19" s="128">
        <v>15065888054</v>
      </c>
      <c r="R19" s="128">
        <v>21616262192</v>
      </c>
      <c r="S19" s="128">
        <v>14612639863</v>
      </c>
      <c r="T19" s="128">
        <v>20233018023</v>
      </c>
      <c r="U19" s="128">
        <v>5398855284</v>
      </c>
      <c r="V19" s="128"/>
      <c r="W19" s="128"/>
      <c r="X19" s="128"/>
      <c r="Y19" s="128"/>
      <c r="Z19" s="128"/>
      <c r="AA19" s="128"/>
      <c r="AB19" s="128"/>
      <c r="AC19" s="128"/>
      <c r="AD19" s="128"/>
      <c r="AE19" s="128"/>
      <c r="AF19" s="128"/>
      <c r="AG19" s="128"/>
      <c r="AH19" s="128"/>
      <c r="AI19" s="128"/>
      <c r="AJ19" s="128"/>
      <c r="AK19" s="128"/>
      <c r="AL19" s="128"/>
      <c r="AM19" s="128"/>
      <c r="AN19" s="128"/>
      <c r="AO19" s="128"/>
      <c r="AP19" s="128"/>
      <c r="AQ19" s="128"/>
      <c r="AR19" s="128"/>
      <c r="AS19" s="128"/>
      <c r="AT19" s="128"/>
      <c r="AU19" s="128"/>
      <c r="AV19" s="128"/>
      <c r="AW19" s="128"/>
      <c r="AX19" s="128"/>
      <c r="AY19" s="128"/>
      <c r="AZ19" s="128"/>
      <c r="BA19" s="128"/>
      <c r="BB19" s="128"/>
      <c r="BC19" s="128"/>
      <c r="BD19" s="128"/>
      <c r="BE19" s="128"/>
      <c r="BF19" s="128"/>
      <c r="BG19" s="128"/>
      <c r="BH19" s="128"/>
      <c r="BI19" s="128"/>
      <c r="BJ19" s="128"/>
      <c r="BK19" s="128"/>
      <c r="BL19" s="128"/>
      <c r="BM19" s="128"/>
      <c r="BN19" s="128"/>
      <c r="BO19" s="128"/>
      <c r="BP19" s="128"/>
      <c r="BQ19" s="128"/>
      <c r="BR19" s="128"/>
      <c r="BS19" s="128"/>
      <c r="BT19" s="128">
        <v>0</v>
      </c>
      <c r="BU19" s="128">
        <v>0</v>
      </c>
      <c r="BV19" s="128">
        <v>0</v>
      </c>
      <c r="BW19" s="128">
        <v>0</v>
      </c>
      <c r="BX19" s="128">
        <v>0</v>
      </c>
      <c r="BY19" s="128">
        <v>0</v>
      </c>
      <c r="BZ19" s="128">
        <v>0</v>
      </c>
      <c r="CA19" s="128">
        <v>0</v>
      </c>
      <c r="CB19" s="128">
        <v>0</v>
      </c>
      <c r="CC19" s="128">
        <v>0</v>
      </c>
      <c r="CD19" s="128">
        <v>0</v>
      </c>
      <c r="CE19" s="128">
        <v>0</v>
      </c>
      <c r="CF19" s="128">
        <v>0</v>
      </c>
      <c r="CG19" s="128">
        <v>0</v>
      </c>
      <c r="CH19" s="128">
        <v>0</v>
      </c>
      <c r="CI19" s="128">
        <v>0</v>
      </c>
      <c r="CJ19" s="128">
        <v>0</v>
      </c>
      <c r="CK19" s="128">
        <v>0</v>
      </c>
      <c r="CL19" s="128">
        <v>0</v>
      </c>
      <c r="CM19" s="128">
        <v>0</v>
      </c>
      <c r="CN19" s="128">
        <v>0</v>
      </c>
      <c r="CO19" s="128">
        <v>0</v>
      </c>
      <c r="CP19" s="128">
        <v>0</v>
      </c>
      <c r="CQ19" s="128">
        <v>0</v>
      </c>
      <c r="CR19" s="128">
        <v>0</v>
      </c>
      <c r="CS19" s="128">
        <v>0</v>
      </c>
      <c r="CT19" s="128">
        <v>0</v>
      </c>
      <c r="CU19" s="128">
        <v>0</v>
      </c>
      <c r="CV19" s="128">
        <v>0</v>
      </c>
      <c r="CW19" s="128">
        <v>0</v>
      </c>
      <c r="CX19" s="128">
        <v>0</v>
      </c>
      <c r="CY19" s="128">
        <v>0</v>
      </c>
      <c r="CZ19" s="128">
        <v>0</v>
      </c>
      <c r="DA19" s="128">
        <v>0</v>
      </c>
      <c r="DB19" s="128">
        <v>0</v>
      </c>
      <c r="DC19" s="128">
        <v>0</v>
      </c>
      <c r="DD19" s="128">
        <v>0</v>
      </c>
      <c r="DE19" s="128">
        <v>0</v>
      </c>
      <c r="DF19" s="128">
        <v>0</v>
      </c>
      <c r="DG19" s="128">
        <v>0</v>
      </c>
      <c r="DH19" s="128">
        <v>0</v>
      </c>
      <c r="DI19" s="128">
        <v>0</v>
      </c>
      <c r="DJ19" s="128">
        <v>0</v>
      </c>
      <c r="DK19" s="128">
        <v>0</v>
      </c>
      <c r="DL19" s="128">
        <v>0</v>
      </c>
      <c r="DM19" s="128">
        <v>0</v>
      </c>
      <c r="DN19" s="128">
        <v>0</v>
      </c>
      <c r="DO19" s="128">
        <v>0</v>
      </c>
      <c r="DP19" s="128">
        <v>0</v>
      </c>
      <c r="DQ19" s="128">
        <v>0</v>
      </c>
      <c r="DR19" s="128">
        <v>0</v>
      </c>
      <c r="DS19" s="128">
        <v>0</v>
      </c>
      <c r="DT19" s="128"/>
      <c r="DU19" s="128">
        <v>0</v>
      </c>
      <c r="DV19" s="128">
        <v>0</v>
      </c>
      <c r="DW19" s="128">
        <v>0</v>
      </c>
      <c r="DX19" s="128">
        <v>0</v>
      </c>
      <c r="DY19" s="128">
        <v>0</v>
      </c>
      <c r="DZ19" s="128">
        <v>0</v>
      </c>
      <c r="EA19" s="128">
        <v>0</v>
      </c>
      <c r="EB19" s="128">
        <v>0</v>
      </c>
      <c r="EC19" s="128">
        <v>0</v>
      </c>
      <c r="ED19" s="128">
        <v>0</v>
      </c>
      <c r="EE19" s="128">
        <v>0</v>
      </c>
      <c r="EF19" s="128">
        <v>0</v>
      </c>
      <c r="EG19" s="128">
        <v>0</v>
      </c>
      <c r="EH19" s="128">
        <v>0</v>
      </c>
      <c r="EI19" s="128">
        <v>0</v>
      </c>
      <c r="EJ19" s="128">
        <v>0</v>
      </c>
      <c r="EK19" s="128">
        <v>0</v>
      </c>
      <c r="EL19" s="128">
        <v>0</v>
      </c>
      <c r="EM19" s="128">
        <v>0</v>
      </c>
      <c r="EN19" s="128">
        <v>0</v>
      </c>
      <c r="EO19" s="128">
        <v>0</v>
      </c>
      <c r="EP19" s="128">
        <v>0</v>
      </c>
      <c r="EQ19" s="128">
        <v>0</v>
      </c>
      <c r="ER19" s="128">
        <v>0</v>
      </c>
      <c r="ES19" s="128">
        <v>0</v>
      </c>
      <c r="ET19" s="128">
        <v>0</v>
      </c>
      <c r="EU19" s="128">
        <v>0</v>
      </c>
      <c r="EV19" s="128">
        <v>0</v>
      </c>
      <c r="EW19" s="128">
        <v>0</v>
      </c>
    </row>
    <row r="20" spans="2:153" ht="15" customHeight="1" x14ac:dyDescent="0.3">
      <c r="B20" s="313"/>
      <c r="C20" s="139" t="s">
        <v>73</v>
      </c>
      <c r="D20" s="128"/>
      <c r="E20" s="128"/>
      <c r="F20" s="128"/>
      <c r="G20" s="128"/>
      <c r="H20" s="128"/>
      <c r="I20" s="128"/>
      <c r="J20" s="128"/>
      <c r="K20" s="128"/>
      <c r="L20" s="128"/>
      <c r="M20" s="128"/>
      <c r="N20" s="128">
        <v>2000000000</v>
      </c>
      <c r="O20" s="128"/>
      <c r="P20" s="128"/>
      <c r="Q20" s="128">
        <v>1861353312</v>
      </c>
      <c r="R20" s="128"/>
      <c r="S20" s="128"/>
      <c r="T20" s="128">
        <v>105915335</v>
      </c>
      <c r="U20" s="128"/>
      <c r="V20" s="128">
        <v>300000000</v>
      </c>
      <c r="W20" s="128"/>
      <c r="X20" s="128">
        <v>1000000</v>
      </c>
      <c r="Y20" s="128">
        <v>133250000</v>
      </c>
      <c r="Z20" s="128"/>
      <c r="AA20" s="128">
        <v>592007408</v>
      </c>
      <c r="AB20" s="128"/>
      <c r="AC20" s="128"/>
      <c r="AD20" s="128">
        <v>130000000</v>
      </c>
      <c r="AE20" s="128">
        <v>1427406694</v>
      </c>
      <c r="AF20" s="128">
        <v>500000000</v>
      </c>
      <c r="AG20" s="128">
        <v>150000000</v>
      </c>
      <c r="AH20" s="128">
        <v>1000000000</v>
      </c>
      <c r="AI20" s="128">
        <v>1206262640</v>
      </c>
      <c r="AJ20" s="128">
        <v>1000000000</v>
      </c>
      <c r="AK20" s="128">
        <v>2785718267</v>
      </c>
      <c r="AL20" s="128">
        <v>2099325633</v>
      </c>
      <c r="AM20" s="128">
        <v>793242382</v>
      </c>
      <c r="AN20" s="128">
        <v>5117553388</v>
      </c>
      <c r="AO20" s="128">
        <v>3507678795</v>
      </c>
      <c r="AP20" s="128">
        <v>37271548</v>
      </c>
      <c r="AQ20" s="128">
        <v>4357659792</v>
      </c>
      <c r="AR20" s="128">
        <v>4262617511</v>
      </c>
      <c r="AS20" s="128">
        <v>1564446956</v>
      </c>
      <c r="AT20" s="128">
        <v>764173467</v>
      </c>
      <c r="AU20" s="128">
        <v>544885117</v>
      </c>
      <c r="AV20" s="128">
        <v>350000000</v>
      </c>
      <c r="AW20" s="128">
        <v>5397975106</v>
      </c>
      <c r="AX20" s="128">
        <v>6550806524</v>
      </c>
      <c r="AY20" s="128">
        <v>6049816204</v>
      </c>
      <c r="AZ20" s="128">
        <v>5243553915</v>
      </c>
      <c r="BA20" s="128">
        <v>7829605847</v>
      </c>
      <c r="BB20" s="128">
        <v>6329780276</v>
      </c>
      <c r="BC20" s="128">
        <v>8130677882</v>
      </c>
      <c r="BD20" s="128">
        <v>5096966677</v>
      </c>
      <c r="BE20" s="128">
        <v>3011368766</v>
      </c>
      <c r="BF20" s="128">
        <v>2281009768</v>
      </c>
      <c r="BG20" s="128">
        <v>5974334402</v>
      </c>
      <c r="BH20" s="128">
        <v>8721655382</v>
      </c>
      <c r="BI20" s="128">
        <v>8772615038</v>
      </c>
      <c r="BJ20" s="128">
        <v>6343505911</v>
      </c>
      <c r="BK20" s="128">
        <v>9970578232</v>
      </c>
      <c r="BL20" s="128">
        <v>13318475049</v>
      </c>
      <c r="BM20" s="128">
        <v>10015778722</v>
      </c>
      <c r="BN20" s="128">
        <v>6375917834</v>
      </c>
      <c r="BO20" s="128">
        <v>9150256010</v>
      </c>
      <c r="BP20" s="128">
        <v>6662457797</v>
      </c>
      <c r="BQ20" s="128">
        <v>7919871544</v>
      </c>
      <c r="BR20" s="128">
        <v>10529944768</v>
      </c>
      <c r="BS20" s="128">
        <v>6177416092</v>
      </c>
      <c r="BT20" s="128">
        <v>8760461047</v>
      </c>
      <c r="BU20" s="128">
        <v>9129627869</v>
      </c>
      <c r="BV20" s="128">
        <v>8092907431</v>
      </c>
      <c r="BW20" s="128">
        <v>12443807291</v>
      </c>
      <c r="BX20" s="128">
        <v>7619862380</v>
      </c>
      <c r="BY20" s="128">
        <v>11087058313</v>
      </c>
      <c r="BZ20" s="128">
        <v>12574716979</v>
      </c>
      <c r="CA20" s="128">
        <v>7997898164</v>
      </c>
      <c r="CB20" s="128">
        <v>5452488838</v>
      </c>
      <c r="CC20" s="128">
        <v>2442393277</v>
      </c>
      <c r="CD20" s="128">
        <v>4364631264</v>
      </c>
      <c r="CE20" s="128">
        <v>3908945703</v>
      </c>
      <c r="CF20" s="128">
        <v>2348241367</v>
      </c>
      <c r="CG20" s="128">
        <v>4251560218</v>
      </c>
      <c r="CH20" s="128">
        <v>6465783140</v>
      </c>
      <c r="CI20" s="128">
        <v>9410127199</v>
      </c>
      <c r="CJ20" s="128">
        <v>9131048292</v>
      </c>
      <c r="CK20" s="128">
        <v>9565130321</v>
      </c>
      <c r="CL20" s="128">
        <v>4573766160</v>
      </c>
      <c r="CM20" s="128">
        <v>6108391746</v>
      </c>
      <c r="CN20" s="128">
        <v>11321406147</v>
      </c>
      <c r="CO20" s="128">
        <v>8472602927</v>
      </c>
      <c r="CP20" s="128">
        <v>10762074581</v>
      </c>
      <c r="CQ20" s="128">
        <v>10279968449</v>
      </c>
      <c r="CR20" s="128">
        <v>13476884813</v>
      </c>
      <c r="CS20" s="128">
        <v>17675093843</v>
      </c>
      <c r="CT20" s="128">
        <v>9567713121</v>
      </c>
      <c r="CU20" s="128">
        <v>12156731152</v>
      </c>
      <c r="CV20" s="128">
        <v>20853972892</v>
      </c>
      <c r="CW20" s="128">
        <v>25165810807</v>
      </c>
      <c r="CX20" s="128">
        <v>10169021895</v>
      </c>
      <c r="CY20" s="128">
        <v>16795415408</v>
      </c>
      <c r="CZ20" s="128">
        <v>13998371790</v>
      </c>
      <c r="DA20" s="128">
        <v>10728801453</v>
      </c>
      <c r="DB20" s="128">
        <v>16838718639</v>
      </c>
      <c r="DC20" s="128">
        <v>12425886497</v>
      </c>
      <c r="DD20" s="128">
        <v>12922365560</v>
      </c>
      <c r="DE20" s="128">
        <v>13249154117</v>
      </c>
      <c r="DF20" s="128">
        <v>20757252499</v>
      </c>
      <c r="DG20" s="128">
        <v>8739706749</v>
      </c>
      <c r="DH20" s="128">
        <v>14935299098</v>
      </c>
      <c r="DI20" s="128">
        <v>21443342727</v>
      </c>
      <c r="DJ20" s="128">
        <v>13034537288</v>
      </c>
      <c r="DK20" s="128">
        <v>11764695884</v>
      </c>
      <c r="DL20" s="128">
        <v>15487997748</v>
      </c>
      <c r="DM20" s="128">
        <v>11348643303</v>
      </c>
      <c r="DN20" s="128">
        <v>25839524350</v>
      </c>
      <c r="DO20" s="128">
        <v>21637286023</v>
      </c>
      <c r="DP20" s="128">
        <v>13280800214</v>
      </c>
      <c r="DQ20" s="128">
        <v>18918777780</v>
      </c>
      <c r="DR20" s="128">
        <v>15006788997</v>
      </c>
      <c r="DS20" s="128">
        <v>25273196564</v>
      </c>
      <c r="DT20" s="128">
        <v>18408241102</v>
      </c>
      <c r="DU20" s="128">
        <v>22978286842</v>
      </c>
      <c r="DV20" s="128">
        <v>18813217634</v>
      </c>
      <c r="DW20" s="128">
        <v>13187830912</v>
      </c>
      <c r="DX20" s="128">
        <v>17538310082</v>
      </c>
      <c r="DY20" s="128">
        <v>18816170233</v>
      </c>
      <c r="DZ20" s="128">
        <v>28975337473</v>
      </c>
      <c r="EA20" s="128">
        <v>23243770616</v>
      </c>
      <c r="EB20" s="128">
        <v>17267714546</v>
      </c>
      <c r="EC20" s="128">
        <v>20982363506</v>
      </c>
      <c r="ED20" s="128">
        <v>25669376110</v>
      </c>
      <c r="EE20" s="128">
        <v>15514647931</v>
      </c>
      <c r="EF20" s="128">
        <v>21175637203</v>
      </c>
      <c r="EG20" s="128">
        <v>19937304599</v>
      </c>
      <c r="EH20" s="128">
        <v>11328789606</v>
      </c>
      <c r="EI20" s="128">
        <v>16549061070</v>
      </c>
      <c r="EJ20" s="128">
        <v>14283202251</v>
      </c>
      <c r="EK20" s="128">
        <v>26303495789</v>
      </c>
      <c r="EL20" s="128">
        <v>14980683066</v>
      </c>
      <c r="EM20" s="128">
        <v>13898033802</v>
      </c>
      <c r="EN20" s="128">
        <v>15669411846</v>
      </c>
      <c r="EO20" s="128">
        <v>12456960367</v>
      </c>
      <c r="EP20" s="128">
        <v>20612908998</v>
      </c>
      <c r="EQ20" s="128">
        <v>15149434772</v>
      </c>
      <c r="ER20" s="128">
        <v>9396528484</v>
      </c>
      <c r="ES20" s="128">
        <v>9905493833</v>
      </c>
      <c r="ET20" s="128">
        <v>9228199909</v>
      </c>
      <c r="EU20" s="128">
        <v>19624582374</v>
      </c>
      <c r="EV20" s="128">
        <v>10511783960</v>
      </c>
      <c r="EW20" s="128">
        <v>10745993800</v>
      </c>
    </row>
    <row r="21" spans="2:153" ht="15" customHeight="1" x14ac:dyDescent="0.3">
      <c r="B21" s="313"/>
      <c r="C21" s="139" t="s">
        <v>78</v>
      </c>
      <c r="D21" s="128"/>
      <c r="E21" s="128"/>
      <c r="F21" s="128">
        <v>104717596</v>
      </c>
      <c r="G21" s="128"/>
      <c r="H21" s="128">
        <v>101000000</v>
      </c>
      <c r="I21" s="128"/>
      <c r="J21" s="128"/>
      <c r="K21" s="128">
        <v>887556878</v>
      </c>
      <c r="L21" s="128">
        <v>2921770648</v>
      </c>
      <c r="M21" s="128">
        <v>1836599332</v>
      </c>
      <c r="N21" s="128">
        <v>1734970525</v>
      </c>
      <c r="O21" s="128">
        <v>4566764465</v>
      </c>
      <c r="P21" s="128">
        <v>2597383107</v>
      </c>
      <c r="Q21" s="128">
        <v>768684251</v>
      </c>
      <c r="R21" s="128">
        <v>6876621639</v>
      </c>
      <c r="S21" s="128">
        <v>3824754020</v>
      </c>
      <c r="T21" s="128">
        <v>5597422068</v>
      </c>
      <c r="U21" s="128">
        <v>4211384635</v>
      </c>
      <c r="V21" s="128">
        <v>4176545777</v>
      </c>
      <c r="W21" s="128">
        <v>4707267207</v>
      </c>
      <c r="X21" s="128">
        <v>4341143329</v>
      </c>
      <c r="Y21" s="128">
        <v>4654678959</v>
      </c>
      <c r="Z21" s="128">
        <v>4777396084</v>
      </c>
      <c r="AA21" s="128">
        <v>7316066085</v>
      </c>
      <c r="AB21" s="128">
        <v>9107679199</v>
      </c>
      <c r="AC21" s="128">
        <v>8987203173</v>
      </c>
      <c r="AD21" s="128">
        <v>8011061809</v>
      </c>
      <c r="AE21" s="128">
        <v>4100068654</v>
      </c>
      <c r="AF21" s="128">
        <v>6321844257</v>
      </c>
      <c r="AG21" s="128">
        <v>7528659449</v>
      </c>
      <c r="AH21" s="128">
        <v>5796270256</v>
      </c>
      <c r="AI21" s="128">
        <v>9878959010</v>
      </c>
      <c r="AJ21" s="128">
        <v>6225687803</v>
      </c>
      <c r="AK21" s="128">
        <v>11550737705</v>
      </c>
      <c r="AL21" s="128">
        <v>23286072967</v>
      </c>
      <c r="AM21" s="128">
        <v>25611350628</v>
      </c>
      <c r="AN21" s="128">
        <v>18059707119</v>
      </c>
      <c r="AO21" s="128">
        <v>16477215384</v>
      </c>
      <c r="AP21" s="128">
        <v>14227638236</v>
      </c>
      <c r="AQ21" s="128">
        <v>14649661839</v>
      </c>
      <c r="AR21" s="128">
        <v>17587724741</v>
      </c>
      <c r="AS21" s="128">
        <v>5865899649</v>
      </c>
      <c r="AT21" s="128">
        <v>9461554669</v>
      </c>
      <c r="AU21" s="128">
        <v>7675286092</v>
      </c>
      <c r="AV21" s="128">
        <v>10280393077</v>
      </c>
      <c r="AW21" s="128">
        <v>7368260158</v>
      </c>
      <c r="AX21" s="128">
        <v>8190931185</v>
      </c>
      <c r="AY21" s="128">
        <v>6345687319</v>
      </c>
      <c r="AZ21" s="128">
        <v>10866632887</v>
      </c>
      <c r="BA21" s="128">
        <v>9724025667</v>
      </c>
      <c r="BB21" s="128">
        <v>11429970858</v>
      </c>
      <c r="BC21" s="128">
        <v>9588109801</v>
      </c>
      <c r="BD21" s="128">
        <v>7169102037</v>
      </c>
      <c r="BE21" s="128">
        <v>11990078328</v>
      </c>
      <c r="BF21" s="128">
        <v>15838608591</v>
      </c>
      <c r="BG21" s="128">
        <v>5601401453</v>
      </c>
      <c r="BH21" s="128">
        <v>5354917661</v>
      </c>
      <c r="BI21" s="128">
        <v>7987887963</v>
      </c>
      <c r="BJ21" s="128">
        <v>15142006789</v>
      </c>
      <c r="BK21" s="128">
        <v>11850090467</v>
      </c>
      <c r="BL21" s="128">
        <v>13199409414</v>
      </c>
      <c r="BM21" s="128">
        <v>14326866388</v>
      </c>
      <c r="BN21" s="128">
        <v>20592566892</v>
      </c>
      <c r="BO21" s="128">
        <v>6767763555</v>
      </c>
      <c r="BP21" s="128">
        <v>7576308732</v>
      </c>
      <c r="BQ21" s="128">
        <v>4034620613</v>
      </c>
      <c r="BR21" s="128">
        <v>5799116576</v>
      </c>
      <c r="BS21" s="128">
        <v>13290887724</v>
      </c>
      <c r="BT21" s="128">
        <v>19542206210</v>
      </c>
      <c r="BU21" s="128">
        <v>18670900963</v>
      </c>
      <c r="BV21" s="128">
        <v>18775778919</v>
      </c>
      <c r="BW21" s="128">
        <v>25867497968</v>
      </c>
      <c r="BX21" s="128">
        <v>13192531621</v>
      </c>
      <c r="BY21" s="128">
        <v>20074852618</v>
      </c>
      <c r="BZ21" s="128">
        <v>26031447857</v>
      </c>
      <c r="CA21" s="128">
        <v>15809608203</v>
      </c>
      <c r="CB21" s="128">
        <v>12673344335</v>
      </c>
      <c r="CC21" s="128">
        <v>16519924337</v>
      </c>
      <c r="CD21" s="128">
        <v>20653697501</v>
      </c>
      <c r="CE21" s="128">
        <v>22867988787</v>
      </c>
      <c r="CF21" s="128">
        <v>17820654827</v>
      </c>
      <c r="CG21" s="128">
        <v>24518368641</v>
      </c>
      <c r="CH21" s="128">
        <v>20561785235</v>
      </c>
      <c r="CI21" s="128">
        <v>27979739505</v>
      </c>
      <c r="CJ21" s="128">
        <v>22356942465</v>
      </c>
      <c r="CK21" s="128">
        <v>22025225439</v>
      </c>
      <c r="CL21" s="128">
        <v>28869542016</v>
      </c>
      <c r="CM21" s="128">
        <v>31381533047</v>
      </c>
      <c r="CN21" s="128">
        <v>35875685892</v>
      </c>
      <c r="CO21" s="128">
        <v>40353709858</v>
      </c>
      <c r="CP21" s="128">
        <v>26804970626</v>
      </c>
      <c r="CQ21" s="128">
        <v>49229558828</v>
      </c>
      <c r="CR21" s="128">
        <v>88541739210</v>
      </c>
      <c r="CS21" s="128">
        <v>107398708792</v>
      </c>
      <c r="CT21" s="128">
        <v>128209535839</v>
      </c>
      <c r="CU21" s="128">
        <v>163824895832</v>
      </c>
      <c r="CV21" s="128">
        <v>96832356747</v>
      </c>
      <c r="CW21" s="128">
        <v>106312287389</v>
      </c>
      <c r="CX21" s="128">
        <v>102617864701</v>
      </c>
      <c r="CY21" s="128">
        <v>94252490730</v>
      </c>
      <c r="CZ21" s="128">
        <v>116710613448</v>
      </c>
      <c r="DA21" s="128">
        <v>115503022653</v>
      </c>
      <c r="DB21" s="128">
        <v>105882481239</v>
      </c>
      <c r="DC21" s="128">
        <v>143550515435</v>
      </c>
      <c r="DD21" s="128">
        <v>283634147558</v>
      </c>
      <c r="DE21" s="128">
        <v>266487223574</v>
      </c>
      <c r="DF21" s="128">
        <v>304836305159</v>
      </c>
      <c r="DG21" s="128">
        <v>193585594127</v>
      </c>
      <c r="DH21" s="128">
        <v>201264051123</v>
      </c>
      <c r="DI21" s="128">
        <v>221799409681</v>
      </c>
      <c r="DJ21" s="128">
        <v>286216956695</v>
      </c>
      <c r="DK21" s="128">
        <v>262323785295</v>
      </c>
      <c r="DL21" s="128">
        <v>274929110151</v>
      </c>
      <c r="DM21" s="128">
        <v>241398317926</v>
      </c>
      <c r="DN21" s="128">
        <v>284424040554</v>
      </c>
      <c r="DO21" s="128">
        <v>278032496805</v>
      </c>
      <c r="DP21" s="128">
        <v>345727734682</v>
      </c>
      <c r="DQ21" s="128">
        <v>242666419200</v>
      </c>
      <c r="DR21" s="128">
        <v>260088543397</v>
      </c>
      <c r="DS21" s="128">
        <v>312006086171</v>
      </c>
      <c r="DT21" s="128">
        <v>329845122637</v>
      </c>
      <c r="DU21" s="128">
        <v>286589060891</v>
      </c>
      <c r="DV21" s="128">
        <v>479429788571</v>
      </c>
      <c r="DW21" s="128">
        <v>378471161550</v>
      </c>
      <c r="DX21" s="128">
        <v>334913835426</v>
      </c>
      <c r="DY21" s="128">
        <v>476331505052</v>
      </c>
      <c r="DZ21" s="128">
        <v>487795327626</v>
      </c>
      <c r="EA21" s="128">
        <v>446485573903</v>
      </c>
      <c r="EB21" s="128">
        <v>581320554653</v>
      </c>
      <c r="EC21" s="128">
        <v>496982803500</v>
      </c>
      <c r="ED21" s="128">
        <v>403962163996</v>
      </c>
      <c r="EE21" s="128">
        <v>596214939827</v>
      </c>
      <c r="EF21" s="128">
        <v>337473037200</v>
      </c>
      <c r="EG21" s="128">
        <v>408790052136</v>
      </c>
      <c r="EH21" s="128">
        <v>457456654000</v>
      </c>
      <c r="EI21" s="128">
        <v>320516386671</v>
      </c>
      <c r="EJ21" s="128">
        <v>437253727005</v>
      </c>
      <c r="EK21" s="128">
        <v>408584467574</v>
      </c>
      <c r="EL21" s="128">
        <v>452392970333</v>
      </c>
      <c r="EM21" s="128">
        <v>400055836479</v>
      </c>
      <c r="EN21" s="128">
        <v>493732474449</v>
      </c>
      <c r="EO21" s="128">
        <v>409586346642</v>
      </c>
      <c r="EP21" s="128">
        <v>553626357706</v>
      </c>
      <c r="EQ21" s="128">
        <v>215316321776</v>
      </c>
      <c r="ER21" s="128">
        <v>376536029694</v>
      </c>
      <c r="ES21" s="128">
        <v>414620273059</v>
      </c>
      <c r="ET21" s="128">
        <v>333290325524</v>
      </c>
      <c r="EU21" s="128">
        <v>302288563783</v>
      </c>
      <c r="EV21" s="128">
        <v>308277952085</v>
      </c>
      <c r="EW21" s="128">
        <v>394746426970</v>
      </c>
    </row>
    <row r="22" spans="2:153" ht="15" customHeight="1" x14ac:dyDescent="0.3">
      <c r="B22" s="313"/>
      <c r="C22" s="139" t="s">
        <v>50</v>
      </c>
      <c r="D22" s="128">
        <v>732592462</v>
      </c>
      <c r="E22" s="128">
        <v>4703260154</v>
      </c>
      <c r="F22" s="128">
        <v>2846239962</v>
      </c>
      <c r="G22" s="128">
        <v>1255509838</v>
      </c>
      <c r="H22" s="128">
        <v>1821756368</v>
      </c>
      <c r="I22" s="128">
        <v>697006357</v>
      </c>
      <c r="J22" s="128">
        <v>7489670640</v>
      </c>
      <c r="K22" s="128">
        <v>2841416834</v>
      </c>
      <c r="L22" s="128">
        <v>13867037562</v>
      </c>
      <c r="M22" s="128">
        <v>1435694576</v>
      </c>
      <c r="N22" s="128">
        <v>12718437484</v>
      </c>
      <c r="O22" s="128">
        <v>13019525147</v>
      </c>
      <c r="P22" s="128">
        <v>11336751583</v>
      </c>
      <c r="Q22" s="128">
        <v>11542333819</v>
      </c>
      <c r="R22" s="128">
        <v>8203113938</v>
      </c>
      <c r="S22" s="128">
        <v>6076481160</v>
      </c>
      <c r="T22" s="128">
        <v>12375217587</v>
      </c>
      <c r="U22" s="128">
        <v>8858365332</v>
      </c>
      <c r="V22" s="128">
        <v>8361924884</v>
      </c>
      <c r="W22" s="128">
        <v>16710187583</v>
      </c>
      <c r="X22" s="128">
        <v>7364217666</v>
      </c>
      <c r="Y22" s="128">
        <v>20711103167</v>
      </c>
      <c r="Z22" s="128">
        <v>11918816109</v>
      </c>
      <c r="AA22" s="128">
        <v>24009138698</v>
      </c>
      <c r="AB22" s="128">
        <v>8040129548</v>
      </c>
      <c r="AC22" s="128">
        <v>11909045991</v>
      </c>
      <c r="AD22" s="128">
        <v>9219023773</v>
      </c>
      <c r="AE22" s="128">
        <v>4714569073</v>
      </c>
      <c r="AF22" s="128">
        <v>30579272241</v>
      </c>
      <c r="AG22" s="128">
        <v>14407296269</v>
      </c>
      <c r="AH22" s="128">
        <v>24951050299</v>
      </c>
      <c r="AI22" s="128">
        <v>4876752238</v>
      </c>
      <c r="AJ22" s="128">
        <v>28952212589</v>
      </c>
      <c r="AK22" s="128">
        <v>8759925799</v>
      </c>
      <c r="AL22" s="128">
        <v>11226660764</v>
      </c>
      <c r="AM22" s="128">
        <v>4937255883</v>
      </c>
      <c r="AN22" s="128">
        <v>5896713999</v>
      </c>
      <c r="AO22" s="128">
        <v>5992593322</v>
      </c>
      <c r="AP22" s="128">
        <v>2813937871</v>
      </c>
      <c r="AQ22" s="128">
        <v>3241867497</v>
      </c>
      <c r="AR22" s="128">
        <v>13996382284</v>
      </c>
      <c r="AS22" s="128">
        <v>2389878606</v>
      </c>
      <c r="AT22" s="128">
        <v>15526625930</v>
      </c>
      <c r="AU22" s="128">
        <v>8173014842</v>
      </c>
      <c r="AV22" s="128">
        <v>13117939871</v>
      </c>
      <c r="AW22" s="128">
        <v>9333472854</v>
      </c>
      <c r="AX22" s="128">
        <v>5384751630</v>
      </c>
      <c r="AY22" s="128">
        <v>2674929922</v>
      </c>
      <c r="AZ22" s="128">
        <v>5574166124</v>
      </c>
      <c r="BA22" s="128">
        <v>9652182426</v>
      </c>
      <c r="BB22" s="128">
        <v>6505631896</v>
      </c>
      <c r="BC22" s="128">
        <v>4866559128</v>
      </c>
      <c r="BD22" s="128">
        <v>15130772507</v>
      </c>
      <c r="BE22" s="128">
        <v>15695209176</v>
      </c>
      <c r="BF22" s="128">
        <v>8435817519</v>
      </c>
      <c r="BG22" s="128">
        <v>16991821618</v>
      </c>
      <c r="BH22" s="128">
        <v>25763071049</v>
      </c>
      <c r="BI22" s="128">
        <v>15702970272</v>
      </c>
      <c r="BJ22" s="128">
        <v>35856864561</v>
      </c>
      <c r="BK22" s="128">
        <v>18893378687</v>
      </c>
      <c r="BL22" s="128">
        <v>10941629381</v>
      </c>
      <c r="BM22" s="128">
        <v>12705460745</v>
      </c>
      <c r="BN22" s="128">
        <v>21671625827</v>
      </c>
      <c r="BO22" s="128">
        <v>24038037750</v>
      </c>
      <c r="BP22" s="128">
        <v>17702350556</v>
      </c>
      <c r="BQ22" s="128">
        <v>7472864760</v>
      </c>
      <c r="BR22" s="128">
        <v>12373643580</v>
      </c>
      <c r="BS22" s="128">
        <v>50479504324</v>
      </c>
      <c r="BT22" s="128">
        <v>11105603307</v>
      </c>
      <c r="BU22" s="128">
        <v>22768228727</v>
      </c>
      <c r="BV22" s="128">
        <v>19810723979</v>
      </c>
      <c r="BW22" s="128">
        <v>24274997428</v>
      </c>
      <c r="BX22" s="128">
        <v>16711853815</v>
      </c>
      <c r="BY22" s="128">
        <v>33337936705</v>
      </c>
      <c r="BZ22" s="128">
        <v>60391995952</v>
      </c>
      <c r="CA22" s="128">
        <v>18552598201</v>
      </c>
      <c r="CB22" s="128">
        <v>53959702097</v>
      </c>
      <c r="CC22" s="128">
        <v>30418164178</v>
      </c>
      <c r="CD22" s="128">
        <v>15126999099</v>
      </c>
      <c r="CE22" s="128">
        <v>19798121293</v>
      </c>
      <c r="CF22" s="128">
        <v>34739970929</v>
      </c>
      <c r="CG22" s="128">
        <v>13771778834</v>
      </c>
      <c r="CH22" s="128">
        <v>16901790182</v>
      </c>
      <c r="CI22" s="128">
        <v>10951144730</v>
      </c>
      <c r="CJ22" s="128">
        <v>3590909589</v>
      </c>
      <c r="CK22" s="128">
        <v>26337777659</v>
      </c>
      <c r="CL22" s="128">
        <v>32694562736</v>
      </c>
      <c r="CM22" s="128">
        <v>31604919104</v>
      </c>
      <c r="CN22" s="128">
        <v>16718867757</v>
      </c>
      <c r="CO22" s="128">
        <v>9738128090</v>
      </c>
      <c r="CP22" s="128">
        <v>5747519771</v>
      </c>
      <c r="CQ22" s="128">
        <v>17063806115</v>
      </c>
      <c r="CR22" s="128">
        <v>19488402355</v>
      </c>
      <c r="CS22" s="128">
        <v>22510171023</v>
      </c>
      <c r="CT22" s="128">
        <v>8254626112</v>
      </c>
      <c r="CU22" s="128">
        <v>10826715877</v>
      </c>
      <c r="CV22" s="128">
        <v>13035391737</v>
      </c>
      <c r="CW22" s="128">
        <v>23795078885</v>
      </c>
      <c r="CX22" s="128">
        <v>16577127115</v>
      </c>
      <c r="CY22" s="128">
        <v>15761011026</v>
      </c>
      <c r="CZ22" s="128">
        <v>11427762452</v>
      </c>
      <c r="DA22" s="128">
        <v>4047735578</v>
      </c>
      <c r="DB22" s="128">
        <v>21244588434</v>
      </c>
      <c r="DC22" s="128">
        <v>13464282051</v>
      </c>
      <c r="DD22" s="128">
        <v>14617087556</v>
      </c>
      <c r="DE22" s="128">
        <v>24208734434</v>
      </c>
      <c r="DF22" s="128">
        <v>51657646752</v>
      </c>
      <c r="DG22" s="128">
        <v>19356055818</v>
      </c>
      <c r="DH22" s="128">
        <v>24211498940</v>
      </c>
      <c r="DI22" s="128">
        <v>21512652167</v>
      </c>
      <c r="DJ22" s="128">
        <v>10545821009</v>
      </c>
      <c r="DK22" s="128">
        <v>12934704237</v>
      </c>
      <c r="DL22" s="128">
        <v>17519259047</v>
      </c>
      <c r="DM22" s="128">
        <v>11256504149</v>
      </c>
      <c r="DN22" s="128">
        <v>17943628280</v>
      </c>
      <c r="DO22" s="128">
        <v>20897227437</v>
      </c>
      <c r="DP22" s="128">
        <v>10640749904</v>
      </c>
      <c r="DQ22" s="128">
        <v>12362341761</v>
      </c>
      <c r="DR22" s="128">
        <v>17948662853</v>
      </c>
      <c r="DS22" s="128">
        <v>7003031824</v>
      </c>
      <c r="DT22" s="128">
        <v>26084694842</v>
      </c>
      <c r="DU22" s="128">
        <v>20025640031</v>
      </c>
      <c r="DV22" s="128">
        <v>3901303685</v>
      </c>
      <c r="DW22" s="128">
        <v>21332811560</v>
      </c>
      <c r="DX22" s="128">
        <v>24453367186</v>
      </c>
      <c r="DY22" s="128">
        <v>4853684308</v>
      </c>
      <c r="DZ22" s="128">
        <v>21009187797</v>
      </c>
      <c r="EA22" s="128">
        <v>14263396919</v>
      </c>
      <c r="EB22" s="128">
        <v>6453056382</v>
      </c>
      <c r="EC22" s="128">
        <v>16184565645</v>
      </c>
      <c r="ED22" s="128">
        <v>30471455542</v>
      </c>
      <c r="EE22" s="128">
        <v>51820593192</v>
      </c>
      <c r="EF22" s="128">
        <v>42223677591</v>
      </c>
      <c r="EG22" s="128">
        <v>28147153066</v>
      </c>
      <c r="EH22" s="128">
        <v>16932898422</v>
      </c>
      <c r="EI22" s="128">
        <v>15980283220</v>
      </c>
      <c r="EJ22" s="128">
        <v>21124066962</v>
      </c>
      <c r="EK22" s="128">
        <v>43236545919</v>
      </c>
      <c r="EL22" s="128">
        <v>32738317694</v>
      </c>
      <c r="EM22" s="128">
        <v>20985472461</v>
      </c>
      <c r="EN22" s="128">
        <v>31933155143</v>
      </c>
      <c r="EO22" s="128">
        <v>27024102832</v>
      </c>
      <c r="EP22" s="128">
        <v>11063680869</v>
      </c>
      <c r="EQ22" s="128">
        <v>20936216684</v>
      </c>
      <c r="ER22" s="128">
        <v>22326752705</v>
      </c>
      <c r="ES22" s="128">
        <v>27872294925</v>
      </c>
      <c r="ET22" s="128">
        <v>22227126144</v>
      </c>
      <c r="EU22" s="128">
        <v>9397883717</v>
      </c>
      <c r="EV22" s="128">
        <v>14475230799</v>
      </c>
      <c r="EW22" s="128">
        <v>10589430708</v>
      </c>
    </row>
    <row r="23" spans="2:153" ht="15" customHeight="1" x14ac:dyDescent="0.3">
      <c r="B23" s="313"/>
      <c r="C23" s="139" t="s">
        <v>71</v>
      </c>
      <c r="D23" s="128"/>
      <c r="E23" s="128"/>
      <c r="F23" s="128"/>
      <c r="G23" s="128"/>
      <c r="H23" s="128">
        <v>2500000000</v>
      </c>
      <c r="I23" s="128">
        <v>2020000000</v>
      </c>
      <c r="J23" s="128">
        <v>5900000000</v>
      </c>
      <c r="K23" s="128">
        <v>10838255479</v>
      </c>
      <c r="L23" s="128">
        <v>2400020000</v>
      </c>
      <c r="M23" s="128">
        <v>3908780821</v>
      </c>
      <c r="N23" s="128">
        <v>10239643841</v>
      </c>
      <c r="O23" s="128">
        <v>11093000000</v>
      </c>
      <c r="P23" s="128">
        <v>25045835616</v>
      </c>
      <c r="Q23" s="128">
        <v>13494257819</v>
      </c>
      <c r="R23" s="128">
        <v>5788749659</v>
      </c>
      <c r="S23" s="128">
        <v>6545205479</v>
      </c>
      <c r="T23" s="128">
        <v>2586205479</v>
      </c>
      <c r="U23" s="128">
        <v>5714743373</v>
      </c>
      <c r="V23" s="128">
        <v>4916799533</v>
      </c>
      <c r="W23" s="128">
        <v>6968503912</v>
      </c>
      <c r="X23" s="128">
        <v>10610891733</v>
      </c>
      <c r="Y23" s="128">
        <v>12944213151</v>
      </c>
      <c r="Z23" s="128">
        <v>10862876667</v>
      </c>
      <c r="AA23" s="128">
        <v>12452481058</v>
      </c>
      <c r="AB23" s="128">
        <v>9238354346</v>
      </c>
      <c r="AC23" s="128">
        <v>15477817057</v>
      </c>
      <c r="AD23" s="128">
        <v>11207177607</v>
      </c>
      <c r="AE23" s="128">
        <v>18336982383</v>
      </c>
      <c r="AF23" s="128">
        <v>17810404392</v>
      </c>
      <c r="AG23" s="128">
        <v>33323280968</v>
      </c>
      <c r="AH23" s="128">
        <v>14237196333</v>
      </c>
      <c r="AI23" s="128">
        <v>25228361124</v>
      </c>
      <c r="AJ23" s="128">
        <v>19419443023</v>
      </c>
      <c r="AK23" s="128">
        <v>24608791534</v>
      </c>
      <c r="AL23" s="128">
        <v>12986961285</v>
      </c>
      <c r="AM23" s="128">
        <v>14559579021</v>
      </c>
      <c r="AN23" s="128">
        <v>18933795367</v>
      </c>
      <c r="AO23" s="128">
        <v>24846591433</v>
      </c>
      <c r="AP23" s="128">
        <v>1085070274</v>
      </c>
      <c r="AQ23" s="128">
        <v>1899041096</v>
      </c>
      <c r="AR23" s="128">
        <v>9124214494</v>
      </c>
      <c r="AS23" s="128">
        <v>1904745868</v>
      </c>
      <c r="AT23" s="128">
        <v>9000313294</v>
      </c>
      <c r="AU23" s="128">
        <v>21491570055</v>
      </c>
      <c r="AV23" s="128">
        <v>19821315757</v>
      </c>
      <c r="AW23" s="128">
        <v>34460168700</v>
      </c>
      <c r="AX23" s="128">
        <v>33482986868</v>
      </c>
      <c r="AY23" s="128">
        <v>30211670482</v>
      </c>
      <c r="AZ23" s="128">
        <v>26992323608</v>
      </c>
      <c r="BA23" s="128">
        <v>28576947318</v>
      </c>
      <c r="BB23" s="128">
        <v>22164159149</v>
      </c>
      <c r="BC23" s="128">
        <v>23280299324</v>
      </c>
      <c r="BD23" s="128">
        <v>27195656142</v>
      </c>
      <c r="BE23" s="128">
        <v>28978499049</v>
      </c>
      <c r="BF23" s="128">
        <v>21030874960</v>
      </c>
      <c r="BG23" s="128">
        <v>40370495864</v>
      </c>
      <c r="BH23" s="128">
        <v>26466203019</v>
      </c>
      <c r="BI23" s="128">
        <v>32752282212</v>
      </c>
      <c r="BJ23" s="128">
        <v>29641442625</v>
      </c>
      <c r="BK23" s="128">
        <v>27851043278</v>
      </c>
      <c r="BL23" s="128">
        <v>40053890121</v>
      </c>
      <c r="BM23" s="128">
        <v>44271559662</v>
      </c>
      <c r="BN23" s="128">
        <v>48179040545</v>
      </c>
      <c r="BO23" s="128">
        <v>79537943781</v>
      </c>
      <c r="BP23" s="128">
        <v>63005966007</v>
      </c>
      <c r="BQ23" s="128">
        <v>57836309813</v>
      </c>
      <c r="BR23" s="128">
        <v>67877500761</v>
      </c>
      <c r="BS23" s="128">
        <v>57298015986</v>
      </c>
      <c r="BT23" s="128">
        <v>66570850990</v>
      </c>
      <c r="BU23" s="128">
        <v>67213038359</v>
      </c>
      <c r="BV23" s="128">
        <v>77195170650</v>
      </c>
      <c r="BW23" s="128">
        <v>50435851466</v>
      </c>
      <c r="BX23" s="128">
        <v>48865848474</v>
      </c>
      <c r="BY23" s="128">
        <v>68665523662</v>
      </c>
      <c r="BZ23" s="128">
        <v>48902399151</v>
      </c>
      <c r="CA23" s="128">
        <v>30735342553</v>
      </c>
      <c r="CB23" s="128">
        <v>31854960879</v>
      </c>
      <c r="CC23" s="128">
        <v>32498041250</v>
      </c>
      <c r="CD23" s="128">
        <v>30919377131</v>
      </c>
      <c r="CE23" s="128">
        <v>31107091600</v>
      </c>
      <c r="CF23" s="128">
        <v>26856382472</v>
      </c>
      <c r="CG23" s="128">
        <v>26452456003</v>
      </c>
      <c r="CH23" s="128">
        <v>30163444882</v>
      </c>
      <c r="CI23" s="128">
        <v>30718376551</v>
      </c>
      <c r="CJ23" s="128">
        <v>38230892280</v>
      </c>
      <c r="CK23" s="128">
        <v>55392003380</v>
      </c>
      <c r="CL23" s="128">
        <v>50710151306</v>
      </c>
      <c r="CM23" s="128">
        <v>55303976023</v>
      </c>
      <c r="CN23" s="128">
        <v>68417440547</v>
      </c>
      <c r="CO23" s="128">
        <v>80349794829</v>
      </c>
      <c r="CP23" s="128">
        <v>65468201429</v>
      </c>
      <c r="CQ23" s="128">
        <v>61866664404</v>
      </c>
      <c r="CR23" s="128">
        <v>70508875709</v>
      </c>
      <c r="CS23" s="128">
        <v>73219604850</v>
      </c>
      <c r="CT23" s="128">
        <v>67917308532</v>
      </c>
      <c r="CU23" s="128">
        <v>77410236113</v>
      </c>
      <c r="CV23" s="128">
        <v>65475886229</v>
      </c>
      <c r="CW23" s="128">
        <v>51228640105</v>
      </c>
      <c r="CX23" s="128">
        <v>63876664281</v>
      </c>
      <c r="CY23" s="128">
        <v>52587534943</v>
      </c>
      <c r="CZ23" s="128">
        <v>56636192915</v>
      </c>
      <c r="DA23" s="128">
        <v>52961292510</v>
      </c>
      <c r="DB23" s="128">
        <v>61239548376</v>
      </c>
      <c r="DC23" s="128">
        <v>54308368986</v>
      </c>
      <c r="DD23" s="128">
        <v>58234126280</v>
      </c>
      <c r="DE23" s="128">
        <v>50049650568</v>
      </c>
      <c r="DF23" s="128">
        <v>49237694009</v>
      </c>
      <c r="DG23" s="128">
        <v>21678653353</v>
      </c>
      <c r="DH23" s="128">
        <v>23183093379</v>
      </c>
      <c r="DI23" s="128">
        <v>4690558134</v>
      </c>
      <c r="DJ23" s="128">
        <v>0</v>
      </c>
      <c r="DK23" s="128">
        <v>0</v>
      </c>
      <c r="DL23" s="128">
        <v>0</v>
      </c>
      <c r="DM23" s="128">
        <v>0</v>
      </c>
      <c r="DN23" s="128">
        <v>0</v>
      </c>
      <c r="DO23" s="128">
        <v>0</v>
      </c>
      <c r="DP23" s="128">
        <v>0</v>
      </c>
      <c r="DQ23" s="128">
        <v>0</v>
      </c>
      <c r="DR23" s="128">
        <v>0</v>
      </c>
      <c r="DS23" s="128">
        <v>0</v>
      </c>
      <c r="DT23" s="128">
        <v>0</v>
      </c>
      <c r="DU23" s="128">
        <v>0</v>
      </c>
      <c r="DV23" s="128">
        <v>0</v>
      </c>
      <c r="DW23" s="128">
        <v>0</v>
      </c>
      <c r="DX23" s="128">
        <v>0</v>
      </c>
      <c r="DY23" s="128">
        <v>0</v>
      </c>
      <c r="DZ23" s="128">
        <v>0</v>
      </c>
      <c r="EA23" s="128">
        <v>0</v>
      </c>
      <c r="EB23" s="128">
        <v>0</v>
      </c>
      <c r="EC23" s="128">
        <v>0</v>
      </c>
      <c r="ED23" s="128">
        <v>0</v>
      </c>
      <c r="EE23" s="128">
        <v>0</v>
      </c>
      <c r="EF23" s="128">
        <v>0</v>
      </c>
      <c r="EG23" s="128">
        <v>0</v>
      </c>
      <c r="EH23" s="128">
        <v>0</v>
      </c>
      <c r="EI23" s="128">
        <v>0</v>
      </c>
      <c r="EJ23" s="128">
        <v>0</v>
      </c>
      <c r="EK23" s="128">
        <v>0</v>
      </c>
      <c r="EL23" s="128">
        <v>0</v>
      </c>
      <c r="EM23" s="128">
        <v>0</v>
      </c>
      <c r="EN23" s="128">
        <v>0</v>
      </c>
      <c r="EO23" s="128">
        <v>0</v>
      </c>
      <c r="EP23" s="128">
        <v>0</v>
      </c>
      <c r="EQ23" s="128">
        <v>0</v>
      </c>
      <c r="ER23" s="128">
        <v>0</v>
      </c>
      <c r="ES23" s="128">
        <v>0</v>
      </c>
      <c r="ET23" s="128">
        <v>0</v>
      </c>
      <c r="EU23" s="128">
        <v>0</v>
      </c>
      <c r="EV23" s="128">
        <v>0</v>
      </c>
      <c r="EW23" s="128">
        <v>0</v>
      </c>
    </row>
    <row r="24" spans="2:153" ht="15" customHeight="1" x14ac:dyDescent="0.3">
      <c r="B24" s="313"/>
      <c r="C24" s="139" t="s">
        <v>75</v>
      </c>
      <c r="D24" s="128"/>
      <c r="E24" s="128"/>
      <c r="F24" s="128"/>
      <c r="G24" s="128"/>
      <c r="H24" s="128"/>
      <c r="I24" s="128"/>
      <c r="J24" s="128"/>
      <c r="K24" s="128">
        <v>24353915485</v>
      </c>
      <c r="L24" s="128">
        <v>17357186851</v>
      </c>
      <c r="M24" s="128">
        <v>32875762120</v>
      </c>
      <c r="N24" s="128">
        <v>54303172230</v>
      </c>
      <c r="O24" s="128">
        <v>38968968635</v>
      </c>
      <c r="P24" s="128">
        <v>69784997845</v>
      </c>
      <c r="Q24" s="128">
        <v>48647796058</v>
      </c>
      <c r="R24" s="128">
        <v>38549400618</v>
      </c>
      <c r="S24" s="128">
        <v>58481532632</v>
      </c>
      <c r="T24" s="128">
        <v>59521527563</v>
      </c>
      <c r="U24" s="128">
        <v>34131792117</v>
      </c>
      <c r="V24" s="128">
        <v>23382694565</v>
      </c>
      <c r="W24" s="128">
        <v>19566332174</v>
      </c>
      <c r="X24" s="128">
        <v>20356844146</v>
      </c>
      <c r="Y24" s="128">
        <v>32466934740</v>
      </c>
      <c r="Z24" s="128">
        <v>50758109145</v>
      </c>
      <c r="AA24" s="128">
        <v>29794081622</v>
      </c>
      <c r="AB24" s="128">
        <v>32518877892</v>
      </c>
      <c r="AC24" s="128">
        <v>13848363458</v>
      </c>
      <c r="AD24" s="128">
        <v>20699099349</v>
      </c>
      <c r="AE24" s="128">
        <v>27806021923</v>
      </c>
      <c r="AF24" s="128">
        <v>33373154252</v>
      </c>
      <c r="AG24" s="128">
        <v>17238507763</v>
      </c>
      <c r="AH24" s="128">
        <v>25164038874</v>
      </c>
      <c r="AI24" s="128">
        <v>25913147355</v>
      </c>
      <c r="AJ24" s="128">
        <v>31646788174</v>
      </c>
      <c r="AK24" s="128">
        <v>15392905104</v>
      </c>
      <c r="AL24" s="128">
        <v>21996741104</v>
      </c>
      <c r="AM24" s="128">
        <v>21822315745</v>
      </c>
      <c r="AN24" s="128">
        <v>58972497138</v>
      </c>
      <c r="AO24" s="128">
        <v>44354692918</v>
      </c>
      <c r="AP24" s="128">
        <v>37714575414</v>
      </c>
      <c r="AQ24" s="128">
        <v>59591496688</v>
      </c>
      <c r="AR24" s="128">
        <v>48458079756</v>
      </c>
      <c r="AS24" s="128">
        <v>34471641022</v>
      </c>
      <c r="AT24" s="128">
        <v>56820342531</v>
      </c>
      <c r="AU24" s="128">
        <v>72566489232</v>
      </c>
      <c r="AV24" s="128">
        <v>76141332124</v>
      </c>
      <c r="AW24" s="128">
        <v>56276722828</v>
      </c>
      <c r="AX24" s="128">
        <v>58515067716</v>
      </c>
      <c r="AY24" s="128">
        <v>64857005312</v>
      </c>
      <c r="AZ24" s="128">
        <v>31205102611</v>
      </c>
      <c r="BA24" s="128">
        <v>22533414736</v>
      </c>
      <c r="BB24" s="128">
        <v>61135861738</v>
      </c>
      <c r="BC24" s="128">
        <v>36833621080</v>
      </c>
      <c r="BD24" s="128">
        <v>64375594689</v>
      </c>
      <c r="BE24" s="128">
        <v>54327932672</v>
      </c>
      <c r="BF24" s="128">
        <v>50805388238</v>
      </c>
      <c r="BG24" s="128">
        <v>45579606383</v>
      </c>
      <c r="BH24" s="128">
        <v>42812165487</v>
      </c>
      <c r="BI24" s="128">
        <v>68794696560</v>
      </c>
      <c r="BJ24" s="128">
        <v>40647345983</v>
      </c>
      <c r="BK24" s="128">
        <v>35042498567</v>
      </c>
      <c r="BL24" s="128">
        <v>49202497634</v>
      </c>
      <c r="BM24" s="128">
        <v>45170820657</v>
      </c>
      <c r="BN24" s="128">
        <v>54077004123</v>
      </c>
      <c r="BO24" s="128">
        <v>65652701591</v>
      </c>
      <c r="BP24" s="128">
        <v>41768195051</v>
      </c>
      <c r="BQ24" s="128">
        <v>43908474352</v>
      </c>
      <c r="BR24" s="128">
        <v>72925772310</v>
      </c>
      <c r="BS24" s="128">
        <v>24294359443</v>
      </c>
      <c r="BT24" s="128">
        <v>37801581250</v>
      </c>
      <c r="BU24" s="128">
        <v>52390956934</v>
      </c>
      <c r="BV24" s="128">
        <v>45318451951</v>
      </c>
      <c r="BW24" s="128">
        <v>51609975560</v>
      </c>
      <c r="BX24" s="128">
        <v>106372403570</v>
      </c>
      <c r="BY24" s="128">
        <v>92895917050</v>
      </c>
      <c r="BZ24" s="128">
        <v>72024120234</v>
      </c>
      <c r="CA24" s="128">
        <v>89031841854</v>
      </c>
      <c r="CB24" s="128">
        <v>106770728181</v>
      </c>
      <c r="CC24" s="128">
        <v>43621261398</v>
      </c>
      <c r="CD24" s="128">
        <v>36800204374</v>
      </c>
      <c r="CE24" s="128">
        <v>60668076277</v>
      </c>
      <c r="CF24" s="128">
        <v>135803151360</v>
      </c>
      <c r="CG24" s="128">
        <v>67751458012</v>
      </c>
      <c r="CH24" s="128">
        <v>88277590741</v>
      </c>
      <c r="CI24" s="128">
        <v>105335950577</v>
      </c>
      <c r="CJ24" s="128">
        <v>86878914358</v>
      </c>
      <c r="CK24" s="128">
        <v>115210263543</v>
      </c>
      <c r="CL24" s="128">
        <v>122397480386</v>
      </c>
      <c r="CM24" s="128">
        <v>140130413852</v>
      </c>
      <c r="CN24" s="128">
        <v>218084679811</v>
      </c>
      <c r="CO24" s="128">
        <v>144073999537</v>
      </c>
      <c r="CP24" s="128">
        <v>180369909609</v>
      </c>
      <c r="CQ24" s="128">
        <v>155754529227</v>
      </c>
      <c r="CR24" s="128">
        <v>106980146205</v>
      </c>
      <c r="CS24" s="128">
        <v>120801776182</v>
      </c>
      <c r="CT24" s="128">
        <v>101839158634</v>
      </c>
      <c r="CU24" s="128">
        <v>223669261101</v>
      </c>
      <c r="CV24" s="128">
        <v>264321662230</v>
      </c>
      <c r="CW24" s="128">
        <v>257459410188</v>
      </c>
      <c r="CX24" s="128">
        <v>197317572295</v>
      </c>
      <c r="CY24" s="128">
        <v>258397423262</v>
      </c>
      <c r="CZ24" s="128">
        <v>308354372798</v>
      </c>
      <c r="DA24" s="128">
        <v>225813321365</v>
      </c>
      <c r="DB24" s="128">
        <v>220107197930</v>
      </c>
      <c r="DC24" s="128">
        <v>185003541380</v>
      </c>
      <c r="DD24" s="128">
        <v>156582470219</v>
      </c>
      <c r="DE24" s="128">
        <v>148149356107</v>
      </c>
      <c r="DF24" s="128">
        <v>157554955850</v>
      </c>
      <c r="DG24" s="128">
        <v>145734750714</v>
      </c>
      <c r="DH24" s="128">
        <v>246807318515</v>
      </c>
      <c r="DI24" s="128">
        <v>115930338281</v>
      </c>
      <c r="DJ24" s="128">
        <v>143698670803</v>
      </c>
      <c r="DK24" s="128">
        <v>145385220547</v>
      </c>
      <c r="DL24" s="128">
        <v>160769243656</v>
      </c>
      <c r="DM24" s="128">
        <v>142588028854</v>
      </c>
      <c r="DN24" s="128">
        <v>192050361815</v>
      </c>
      <c r="DO24" s="128">
        <v>154637238810</v>
      </c>
      <c r="DP24" s="128">
        <v>247533772696</v>
      </c>
      <c r="DQ24" s="128">
        <v>198127278957</v>
      </c>
      <c r="DR24" s="128">
        <v>271913806318</v>
      </c>
      <c r="DS24" s="128">
        <v>317465068247</v>
      </c>
      <c r="DT24" s="128">
        <v>368880687317</v>
      </c>
      <c r="DU24" s="128">
        <v>328976831063</v>
      </c>
      <c r="DV24" s="128">
        <v>387570971433</v>
      </c>
      <c r="DW24" s="128">
        <v>328514693770</v>
      </c>
      <c r="DX24" s="128">
        <v>273094268071</v>
      </c>
      <c r="DY24" s="128">
        <v>391361025284</v>
      </c>
      <c r="DZ24" s="128">
        <v>363193267681</v>
      </c>
      <c r="EA24" s="128">
        <v>405860189284</v>
      </c>
      <c r="EB24" s="128">
        <v>409104436807</v>
      </c>
      <c r="EC24" s="128">
        <v>450141971508</v>
      </c>
      <c r="ED24" s="128">
        <v>482706879693</v>
      </c>
      <c r="EE24" s="128">
        <v>642327654090</v>
      </c>
      <c r="EF24" s="128">
        <v>872754014065</v>
      </c>
      <c r="EG24" s="128">
        <v>786600240418</v>
      </c>
      <c r="EH24" s="128">
        <v>279698316178</v>
      </c>
      <c r="EI24" s="128">
        <v>0</v>
      </c>
      <c r="EJ24" s="128">
        <v>0</v>
      </c>
      <c r="EK24" s="128">
        <v>0</v>
      </c>
      <c r="EL24" s="128">
        <v>0</v>
      </c>
      <c r="EM24" s="128">
        <v>0</v>
      </c>
      <c r="EN24" s="128">
        <v>0</v>
      </c>
      <c r="EO24" s="128">
        <v>0</v>
      </c>
      <c r="EP24" s="128">
        <v>0</v>
      </c>
      <c r="EQ24" s="128">
        <v>0</v>
      </c>
      <c r="ER24" s="128">
        <v>0</v>
      </c>
      <c r="ES24" s="128">
        <v>0</v>
      </c>
      <c r="ET24" s="128">
        <v>0</v>
      </c>
      <c r="EU24" s="128">
        <v>0</v>
      </c>
      <c r="EV24" s="128">
        <v>0</v>
      </c>
      <c r="EW24" s="128">
        <v>0</v>
      </c>
    </row>
    <row r="25" spans="2:153" ht="15" customHeight="1" x14ac:dyDescent="0.3">
      <c r="B25" s="313"/>
      <c r="C25" s="139" t="s">
        <v>74</v>
      </c>
      <c r="D25" s="128">
        <v>7011511000</v>
      </c>
      <c r="E25" s="128">
        <v>3746614740</v>
      </c>
      <c r="F25" s="128">
        <v>6565929836</v>
      </c>
      <c r="G25" s="128">
        <v>13526885296</v>
      </c>
      <c r="H25" s="128">
        <v>12841747296</v>
      </c>
      <c r="I25" s="128">
        <v>12620245242</v>
      </c>
      <c r="J25" s="128">
        <v>26814339093</v>
      </c>
      <c r="K25" s="128">
        <v>14642649823</v>
      </c>
      <c r="L25" s="128">
        <v>21720385394</v>
      </c>
      <c r="M25" s="128">
        <v>22475163851</v>
      </c>
      <c r="N25" s="128">
        <v>25810729038</v>
      </c>
      <c r="O25" s="128">
        <v>26601789802</v>
      </c>
      <c r="P25" s="128">
        <v>18137504043</v>
      </c>
      <c r="Q25" s="128">
        <v>21983360562</v>
      </c>
      <c r="R25" s="128">
        <v>18668494946</v>
      </c>
      <c r="S25" s="128">
        <v>15893155591</v>
      </c>
      <c r="T25" s="128">
        <v>23898117303</v>
      </c>
      <c r="U25" s="128">
        <v>13355329896</v>
      </c>
      <c r="V25" s="128">
        <v>14198298238</v>
      </c>
      <c r="W25" s="128">
        <v>16896172699</v>
      </c>
      <c r="X25" s="128">
        <v>11097246712</v>
      </c>
      <c r="Y25" s="128">
        <v>23283321636</v>
      </c>
      <c r="Z25" s="128">
        <v>24509295979</v>
      </c>
      <c r="AA25" s="128">
        <v>19633510455</v>
      </c>
      <c r="AB25" s="128">
        <v>17801149033</v>
      </c>
      <c r="AC25" s="128">
        <v>19242326219</v>
      </c>
      <c r="AD25" s="128">
        <v>17499432861</v>
      </c>
      <c r="AE25" s="128">
        <v>17199599769</v>
      </c>
      <c r="AF25" s="128">
        <v>24700548199</v>
      </c>
      <c r="AG25" s="128">
        <v>11432178943</v>
      </c>
      <c r="AH25" s="128">
        <v>16405869636</v>
      </c>
      <c r="AI25" s="128">
        <v>18993797374</v>
      </c>
      <c r="AJ25" s="128">
        <v>23306638017</v>
      </c>
      <c r="AK25" s="128">
        <v>16471701706</v>
      </c>
      <c r="AL25" s="128">
        <v>24550023941</v>
      </c>
      <c r="AM25" s="128">
        <v>18641574931</v>
      </c>
      <c r="AN25" s="128">
        <v>12872451021</v>
      </c>
      <c r="AO25" s="128">
        <v>13388065878</v>
      </c>
      <c r="AP25" s="128">
        <v>16624127556</v>
      </c>
      <c r="AQ25" s="128">
        <v>16132635397</v>
      </c>
      <c r="AR25" s="128">
        <v>22280103201</v>
      </c>
      <c r="AS25" s="128">
        <v>13066019973</v>
      </c>
      <c r="AT25" s="128">
        <v>45489707501</v>
      </c>
      <c r="AU25" s="128">
        <v>21678163164</v>
      </c>
      <c r="AV25" s="128">
        <v>15002552311</v>
      </c>
      <c r="AW25" s="128">
        <v>21090564233</v>
      </c>
      <c r="AX25" s="128">
        <v>25132852689</v>
      </c>
      <c r="AY25" s="128">
        <v>35133122075</v>
      </c>
      <c r="AZ25" s="128">
        <v>43760675786</v>
      </c>
      <c r="BA25" s="128">
        <v>20590437424</v>
      </c>
      <c r="BB25" s="128">
        <v>24256981937</v>
      </c>
      <c r="BC25" s="128">
        <v>22993540895</v>
      </c>
      <c r="BD25" s="128">
        <v>42455338848</v>
      </c>
      <c r="BE25" s="128">
        <v>45669563942</v>
      </c>
      <c r="BF25" s="128">
        <v>43445253960</v>
      </c>
      <c r="BG25" s="128">
        <v>17757005710</v>
      </c>
      <c r="BH25" s="128">
        <v>37837132087</v>
      </c>
      <c r="BI25" s="128">
        <v>25976805734</v>
      </c>
      <c r="BJ25" s="128">
        <v>44350407905</v>
      </c>
      <c r="BK25" s="128">
        <v>51712736127</v>
      </c>
      <c r="BL25" s="128">
        <v>44388777928</v>
      </c>
      <c r="BM25" s="128">
        <v>49202612053</v>
      </c>
      <c r="BN25" s="128">
        <v>49434743441</v>
      </c>
      <c r="BO25" s="128">
        <v>65606692246</v>
      </c>
      <c r="BP25" s="128">
        <v>65247241416</v>
      </c>
      <c r="BQ25" s="128">
        <v>60774795892</v>
      </c>
      <c r="BR25" s="128">
        <v>54695756059</v>
      </c>
      <c r="BS25" s="128">
        <v>61245325728</v>
      </c>
      <c r="BT25" s="128">
        <v>60925202111</v>
      </c>
      <c r="BU25" s="128">
        <v>62758651859</v>
      </c>
      <c r="BV25" s="128">
        <v>60299554823</v>
      </c>
      <c r="BW25" s="128">
        <v>90083987026</v>
      </c>
      <c r="BX25" s="128">
        <v>62294077203</v>
      </c>
      <c r="BY25" s="128">
        <v>68398099539</v>
      </c>
      <c r="BZ25" s="128">
        <v>53455063199</v>
      </c>
      <c r="CA25" s="128">
        <v>33256302959</v>
      </c>
      <c r="CB25" s="128">
        <v>39130597368</v>
      </c>
      <c r="CC25" s="128">
        <v>35719581150</v>
      </c>
      <c r="CD25" s="128">
        <v>27872161691</v>
      </c>
      <c r="CE25" s="128">
        <v>40913987720</v>
      </c>
      <c r="CF25" s="128">
        <v>54681951244</v>
      </c>
      <c r="CG25" s="128">
        <v>45507033072</v>
      </c>
      <c r="CH25" s="128">
        <v>42957223186</v>
      </c>
      <c r="CI25" s="128">
        <v>46064821219</v>
      </c>
      <c r="CJ25" s="128">
        <v>42574500551</v>
      </c>
      <c r="CK25" s="128">
        <v>55445696035</v>
      </c>
      <c r="CL25" s="128">
        <v>43737625432</v>
      </c>
      <c r="CM25" s="128">
        <v>33221120577</v>
      </c>
      <c r="CN25" s="128">
        <v>54843818977</v>
      </c>
      <c r="CO25" s="128">
        <v>65699564499</v>
      </c>
      <c r="CP25" s="128">
        <v>63453800635</v>
      </c>
      <c r="CQ25" s="128">
        <v>68778374774</v>
      </c>
      <c r="CR25" s="128">
        <v>90159968077</v>
      </c>
      <c r="CS25" s="128">
        <v>81148710833</v>
      </c>
      <c r="CT25" s="128">
        <v>67247348628</v>
      </c>
      <c r="CU25" s="128">
        <v>66659748491</v>
      </c>
      <c r="CV25" s="128">
        <v>91068185180</v>
      </c>
      <c r="CW25" s="128">
        <v>82209590817</v>
      </c>
      <c r="CX25" s="128">
        <v>74876382175</v>
      </c>
      <c r="CY25" s="128">
        <v>66397748951</v>
      </c>
      <c r="CZ25" s="128">
        <v>92967991201</v>
      </c>
      <c r="DA25" s="128">
        <v>70665741229</v>
      </c>
      <c r="DB25" s="128">
        <v>95665290976</v>
      </c>
      <c r="DC25" s="128">
        <v>108601036418</v>
      </c>
      <c r="DD25" s="128">
        <v>83945056887</v>
      </c>
      <c r="DE25" s="128">
        <v>76806695727</v>
      </c>
      <c r="DF25" s="128">
        <v>116487277372</v>
      </c>
      <c r="DG25" s="128">
        <v>92530324129</v>
      </c>
      <c r="DH25" s="128">
        <v>117507641404</v>
      </c>
      <c r="DI25" s="128">
        <v>129698304581</v>
      </c>
      <c r="DJ25" s="128">
        <v>109651210800</v>
      </c>
      <c r="DK25" s="128">
        <v>120308882651</v>
      </c>
      <c r="DL25" s="128">
        <v>128237473537</v>
      </c>
      <c r="DM25" s="128">
        <v>101462743044</v>
      </c>
      <c r="DN25" s="128">
        <v>115737053735</v>
      </c>
      <c r="DO25" s="128">
        <v>116951966528</v>
      </c>
      <c r="DP25" s="128">
        <v>133647236018</v>
      </c>
      <c r="DQ25" s="128">
        <v>114881837069</v>
      </c>
      <c r="DR25" s="128">
        <v>145213119775</v>
      </c>
      <c r="DS25" s="128">
        <v>130407068428</v>
      </c>
      <c r="DT25" s="128">
        <v>170111284772</v>
      </c>
      <c r="DU25" s="128">
        <v>152955633452</v>
      </c>
      <c r="DV25" s="128">
        <v>159161699788</v>
      </c>
      <c r="DW25" s="128">
        <v>154438600861</v>
      </c>
      <c r="DX25" s="128">
        <v>176500291334</v>
      </c>
      <c r="DY25" s="128">
        <v>191286968322</v>
      </c>
      <c r="DZ25" s="128">
        <v>183415288187</v>
      </c>
      <c r="EA25" s="128">
        <v>175167678181</v>
      </c>
      <c r="EB25" s="128">
        <v>230617767354</v>
      </c>
      <c r="EC25" s="128">
        <v>278112186525</v>
      </c>
      <c r="ED25" s="128">
        <v>296108136726</v>
      </c>
      <c r="EE25" s="128">
        <v>310366294009</v>
      </c>
      <c r="EF25" s="128">
        <v>189938002873</v>
      </c>
      <c r="EG25" s="128">
        <v>243579587598</v>
      </c>
      <c r="EH25" s="128">
        <v>238659306976</v>
      </c>
      <c r="EI25" s="128">
        <v>212695542120</v>
      </c>
      <c r="EJ25" s="128">
        <v>227576876006</v>
      </c>
      <c r="EK25" s="128">
        <v>271947282457</v>
      </c>
      <c r="EL25" s="128">
        <v>229697680727</v>
      </c>
      <c r="EM25" s="128">
        <v>252382739887</v>
      </c>
      <c r="EN25" s="128">
        <v>225424470184</v>
      </c>
      <c r="EO25" s="128">
        <v>306402257969</v>
      </c>
      <c r="EP25" s="128">
        <v>251303520047</v>
      </c>
      <c r="EQ25" s="128">
        <v>433726253190</v>
      </c>
      <c r="ER25" s="128">
        <v>299952794130</v>
      </c>
      <c r="ES25" s="128">
        <v>337417006204</v>
      </c>
      <c r="ET25" s="128">
        <v>276928735647</v>
      </c>
      <c r="EU25" s="128">
        <v>278433646525</v>
      </c>
      <c r="EV25" s="128">
        <v>321846100207</v>
      </c>
      <c r="EW25" s="128">
        <v>199566799878</v>
      </c>
    </row>
    <row r="26" spans="2:153" ht="15" customHeight="1" x14ac:dyDescent="0.3">
      <c r="B26" s="313"/>
      <c r="C26" s="139" t="s">
        <v>76</v>
      </c>
      <c r="D26" s="128"/>
      <c r="E26" s="128">
        <v>4460722100</v>
      </c>
      <c r="F26" s="128">
        <v>15931268691</v>
      </c>
      <c r="G26" s="128">
        <v>28816862903</v>
      </c>
      <c r="H26" s="128">
        <v>43789379660</v>
      </c>
      <c r="I26" s="128">
        <v>34597385833</v>
      </c>
      <c r="J26" s="128">
        <v>52247168015</v>
      </c>
      <c r="K26" s="128">
        <v>37148775769</v>
      </c>
      <c r="L26" s="128">
        <v>58177006274</v>
      </c>
      <c r="M26" s="128">
        <v>41265191027</v>
      </c>
      <c r="N26" s="128">
        <v>69447827173</v>
      </c>
      <c r="O26" s="128">
        <v>93804587618</v>
      </c>
      <c r="P26" s="128">
        <v>55195400026</v>
      </c>
      <c r="Q26" s="128">
        <v>68268301844</v>
      </c>
      <c r="R26" s="128">
        <v>61709910091</v>
      </c>
      <c r="S26" s="128">
        <v>67576942813</v>
      </c>
      <c r="T26" s="128">
        <v>87015656856</v>
      </c>
      <c r="U26" s="128">
        <v>43953609461</v>
      </c>
      <c r="V26" s="128">
        <v>40938445372</v>
      </c>
      <c r="W26" s="128">
        <v>83820657051</v>
      </c>
      <c r="X26" s="128">
        <v>67361287193</v>
      </c>
      <c r="Y26" s="128">
        <v>53751136224</v>
      </c>
      <c r="Z26" s="128">
        <v>46945974165</v>
      </c>
      <c r="AA26" s="128">
        <v>62688294579</v>
      </c>
      <c r="AB26" s="128">
        <v>51004547539</v>
      </c>
      <c r="AC26" s="128">
        <v>42100969942</v>
      </c>
      <c r="AD26" s="128">
        <v>41222420409</v>
      </c>
      <c r="AE26" s="128">
        <v>43352554079</v>
      </c>
      <c r="AF26" s="128">
        <v>55610362190</v>
      </c>
      <c r="AG26" s="128">
        <v>66936650770</v>
      </c>
      <c r="AH26" s="128">
        <v>81282341847</v>
      </c>
      <c r="AI26" s="128">
        <v>63328088358</v>
      </c>
      <c r="AJ26" s="128">
        <v>86219694628</v>
      </c>
      <c r="AK26" s="128">
        <v>60596258794</v>
      </c>
      <c r="AL26" s="128">
        <v>68065614257</v>
      </c>
      <c r="AM26" s="128">
        <v>42377901426</v>
      </c>
      <c r="AN26" s="128">
        <v>64256015089</v>
      </c>
      <c r="AO26" s="128">
        <v>61022642855</v>
      </c>
      <c r="AP26" s="128">
        <v>80056584932</v>
      </c>
      <c r="AQ26" s="128">
        <v>63635471952</v>
      </c>
      <c r="AR26" s="128">
        <v>96104226795</v>
      </c>
      <c r="AS26" s="128">
        <v>93325808954</v>
      </c>
      <c r="AT26" s="128">
        <v>110390700171</v>
      </c>
      <c r="AU26" s="128">
        <v>72909900011</v>
      </c>
      <c r="AV26" s="128">
        <v>108864744587</v>
      </c>
      <c r="AW26" s="128">
        <v>87058252951</v>
      </c>
      <c r="AX26" s="128">
        <v>79414348584</v>
      </c>
      <c r="AY26" s="128">
        <v>118262551611</v>
      </c>
      <c r="AZ26" s="128">
        <v>115994529348</v>
      </c>
      <c r="BA26" s="128">
        <v>95791071101</v>
      </c>
      <c r="BB26" s="128">
        <v>51496555537</v>
      </c>
      <c r="BC26" s="128">
        <v>54420355063</v>
      </c>
      <c r="BD26" s="128">
        <v>119926771703</v>
      </c>
      <c r="BE26" s="128">
        <v>85923531733</v>
      </c>
      <c r="BF26" s="128">
        <v>96217240135</v>
      </c>
      <c r="BG26" s="128">
        <v>141458846920</v>
      </c>
      <c r="BH26" s="128">
        <v>119994748045</v>
      </c>
      <c r="BI26" s="128">
        <v>94292321800</v>
      </c>
      <c r="BJ26" s="128">
        <v>119731423500</v>
      </c>
      <c r="BK26" s="128">
        <v>98992631108</v>
      </c>
      <c r="BL26" s="128">
        <v>90052676617</v>
      </c>
      <c r="BM26" s="128">
        <v>62326291449</v>
      </c>
      <c r="BN26" s="128">
        <v>79151887718</v>
      </c>
      <c r="BO26" s="128">
        <v>49579892661</v>
      </c>
      <c r="BP26" s="128"/>
      <c r="BQ26" s="128"/>
      <c r="BR26" s="128"/>
      <c r="BS26" s="128"/>
      <c r="BT26" s="128"/>
      <c r="BU26" s="128"/>
      <c r="BV26" s="128"/>
      <c r="BW26" s="128"/>
      <c r="BX26" s="128"/>
      <c r="BY26" s="128"/>
      <c r="BZ26" s="128"/>
      <c r="CA26" s="128"/>
      <c r="CB26" s="128"/>
      <c r="CC26" s="128"/>
      <c r="CD26" s="128"/>
      <c r="CE26" s="128"/>
      <c r="CF26" s="128"/>
      <c r="CG26" s="128"/>
      <c r="CH26" s="128"/>
      <c r="CI26" s="128"/>
      <c r="CJ26" s="128">
        <v>0</v>
      </c>
      <c r="CK26" s="128">
        <v>0</v>
      </c>
      <c r="CL26" s="128">
        <v>0</v>
      </c>
      <c r="CM26" s="128">
        <v>0</v>
      </c>
      <c r="CN26" s="128">
        <v>0</v>
      </c>
      <c r="CO26" s="128">
        <v>0</v>
      </c>
      <c r="CP26" s="128">
        <v>0</v>
      </c>
      <c r="CQ26" s="128">
        <v>0</v>
      </c>
      <c r="CR26" s="128">
        <v>0</v>
      </c>
      <c r="CS26" s="128">
        <v>0</v>
      </c>
      <c r="CT26" s="128">
        <v>0</v>
      </c>
      <c r="CU26" s="128">
        <v>0</v>
      </c>
      <c r="CV26" s="128">
        <v>0</v>
      </c>
      <c r="CW26" s="128">
        <v>0</v>
      </c>
      <c r="CX26" s="128">
        <v>0</v>
      </c>
      <c r="CY26" s="128">
        <v>0</v>
      </c>
      <c r="CZ26" s="128">
        <v>0</v>
      </c>
      <c r="DA26" s="128">
        <v>0</v>
      </c>
      <c r="DB26" s="128">
        <v>0</v>
      </c>
      <c r="DC26" s="128">
        <v>0</v>
      </c>
      <c r="DD26" s="128">
        <v>0</v>
      </c>
      <c r="DE26" s="128">
        <v>0</v>
      </c>
      <c r="DF26" s="128">
        <v>0</v>
      </c>
      <c r="DG26" s="128">
        <v>0</v>
      </c>
      <c r="DH26" s="128">
        <v>0</v>
      </c>
      <c r="DI26" s="128">
        <v>0</v>
      </c>
      <c r="DJ26" s="128">
        <v>0</v>
      </c>
      <c r="DK26" s="128">
        <v>0</v>
      </c>
      <c r="DL26" s="128">
        <v>0</v>
      </c>
      <c r="DM26" s="128">
        <v>0</v>
      </c>
      <c r="DN26" s="128">
        <v>0</v>
      </c>
      <c r="DO26" s="128">
        <v>0</v>
      </c>
      <c r="DP26" s="128">
        <v>0</v>
      </c>
      <c r="DQ26" s="128">
        <v>0</v>
      </c>
      <c r="DR26" s="128">
        <v>0</v>
      </c>
      <c r="DS26" s="128">
        <v>0</v>
      </c>
      <c r="DT26" s="128">
        <v>0</v>
      </c>
      <c r="DU26" s="128">
        <v>0</v>
      </c>
      <c r="DV26" s="128">
        <v>0</v>
      </c>
      <c r="DW26" s="128">
        <v>0</v>
      </c>
      <c r="DX26" s="128">
        <v>0</v>
      </c>
      <c r="DY26" s="128">
        <v>0</v>
      </c>
      <c r="DZ26" s="128">
        <v>0</v>
      </c>
      <c r="EA26" s="128">
        <v>0</v>
      </c>
      <c r="EB26" s="128">
        <v>0</v>
      </c>
      <c r="EC26" s="128">
        <v>0</v>
      </c>
      <c r="ED26" s="128">
        <v>0</v>
      </c>
      <c r="EE26" s="128">
        <v>0</v>
      </c>
      <c r="EF26" s="128">
        <v>0</v>
      </c>
      <c r="EG26" s="128">
        <v>0</v>
      </c>
      <c r="EH26" s="128">
        <v>0</v>
      </c>
      <c r="EI26" s="128">
        <v>0</v>
      </c>
      <c r="EJ26" s="128">
        <v>0</v>
      </c>
      <c r="EK26" s="128">
        <v>0</v>
      </c>
      <c r="EL26" s="128">
        <v>0</v>
      </c>
      <c r="EM26" s="128">
        <v>0</v>
      </c>
      <c r="EN26" s="128">
        <v>0</v>
      </c>
      <c r="EO26" s="128">
        <v>0</v>
      </c>
      <c r="EP26" s="128">
        <v>0</v>
      </c>
      <c r="EQ26" s="128">
        <v>0</v>
      </c>
      <c r="ER26" s="128">
        <v>0</v>
      </c>
      <c r="ES26" s="128">
        <v>0</v>
      </c>
      <c r="ET26" s="128">
        <v>0</v>
      </c>
      <c r="EU26" s="128">
        <v>0</v>
      </c>
      <c r="EV26" s="128">
        <v>0</v>
      </c>
      <c r="EW26" s="128">
        <v>0</v>
      </c>
    </row>
    <row r="27" spans="2:153" ht="15" customHeight="1" x14ac:dyDescent="0.3">
      <c r="B27" s="313"/>
      <c r="C27" s="139" t="s">
        <v>48</v>
      </c>
      <c r="D27" s="128">
        <v>6097725526</v>
      </c>
      <c r="E27" s="128">
        <v>14131146135</v>
      </c>
      <c r="F27" s="128">
        <v>11406683501</v>
      </c>
      <c r="G27" s="128">
        <v>5388334397</v>
      </c>
      <c r="H27" s="128">
        <v>7403195595</v>
      </c>
      <c r="I27" s="128">
        <v>18544943969</v>
      </c>
      <c r="J27" s="128">
        <v>31405481166</v>
      </c>
      <c r="K27" s="128">
        <v>35658515063</v>
      </c>
      <c r="L27" s="128">
        <v>19946911342</v>
      </c>
      <c r="M27" s="128">
        <v>37058369759</v>
      </c>
      <c r="N27" s="128">
        <v>22893424335</v>
      </c>
      <c r="O27" s="128">
        <v>21660614736</v>
      </c>
      <c r="P27" s="128">
        <v>28792612009</v>
      </c>
      <c r="Q27" s="128">
        <v>30047113160</v>
      </c>
      <c r="R27" s="128">
        <v>43962788917</v>
      </c>
      <c r="S27" s="128">
        <v>31060937864</v>
      </c>
      <c r="T27" s="128">
        <v>28592580837</v>
      </c>
      <c r="U27" s="128">
        <v>62428859483</v>
      </c>
      <c r="V27" s="128">
        <v>34316711038</v>
      </c>
      <c r="W27" s="128">
        <v>19821777137</v>
      </c>
      <c r="X27" s="128">
        <v>28696588846</v>
      </c>
      <c r="Y27" s="128">
        <v>35020816434</v>
      </c>
      <c r="Z27" s="128">
        <v>59375012721</v>
      </c>
      <c r="AA27" s="128">
        <v>32237085945</v>
      </c>
      <c r="AB27" s="128">
        <v>29157733313</v>
      </c>
      <c r="AC27" s="128">
        <v>50341770853</v>
      </c>
      <c r="AD27" s="128">
        <v>53186514800</v>
      </c>
      <c r="AE27" s="128">
        <v>39857377494</v>
      </c>
      <c r="AF27" s="128">
        <v>41893542466</v>
      </c>
      <c r="AG27" s="128">
        <v>65064537111</v>
      </c>
      <c r="AH27" s="128">
        <v>39447917467</v>
      </c>
      <c r="AI27" s="128">
        <v>59768268291</v>
      </c>
      <c r="AJ27" s="128">
        <v>49057234099</v>
      </c>
      <c r="AK27" s="128">
        <v>63624226370</v>
      </c>
      <c r="AL27" s="128">
        <v>70096686097</v>
      </c>
      <c r="AM27" s="128">
        <v>58493946674</v>
      </c>
      <c r="AN27" s="128">
        <v>42551539336</v>
      </c>
      <c r="AO27" s="128">
        <v>45624751312</v>
      </c>
      <c r="AP27" s="128">
        <v>54903001446</v>
      </c>
      <c r="AQ27" s="128">
        <v>46673258894</v>
      </c>
      <c r="AR27" s="128">
        <v>45038269684</v>
      </c>
      <c r="AS27" s="128">
        <v>78931567460</v>
      </c>
      <c r="AT27" s="128">
        <v>75140286345</v>
      </c>
      <c r="AU27" s="128">
        <v>74481661705</v>
      </c>
      <c r="AV27" s="128">
        <v>72924007940</v>
      </c>
      <c r="AW27" s="128">
        <v>89863885788</v>
      </c>
      <c r="AX27" s="128">
        <v>64227845184</v>
      </c>
      <c r="AY27" s="128">
        <v>83638484051</v>
      </c>
      <c r="AZ27" s="128">
        <v>66071255416</v>
      </c>
      <c r="BA27" s="128">
        <v>112088721675</v>
      </c>
      <c r="BB27" s="128">
        <v>69268654248</v>
      </c>
      <c r="BC27" s="128">
        <v>111953345606</v>
      </c>
      <c r="BD27" s="128">
        <v>103940161626</v>
      </c>
      <c r="BE27" s="128">
        <v>120172891412</v>
      </c>
      <c r="BF27" s="128">
        <v>117591777847</v>
      </c>
      <c r="BG27" s="128">
        <v>116448270116</v>
      </c>
      <c r="BH27" s="128">
        <v>136906275618</v>
      </c>
      <c r="BI27" s="128">
        <v>109086361160</v>
      </c>
      <c r="BJ27" s="128">
        <v>104650273814</v>
      </c>
      <c r="BK27" s="128">
        <v>135660840457</v>
      </c>
      <c r="BL27" s="128">
        <v>112014676026</v>
      </c>
      <c r="BM27" s="128">
        <v>97549580336</v>
      </c>
      <c r="BN27" s="128">
        <v>78591583835</v>
      </c>
      <c r="BO27" s="128">
        <v>86204787594</v>
      </c>
      <c r="BP27" s="128">
        <v>127849008640</v>
      </c>
      <c r="BQ27" s="128">
        <v>88884491447</v>
      </c>
      <c r="BR27" s="128">
        <v>117189950943</v>
      </c>
      <c r="BS27" s="128">
        <v>96011196362</v>
      </c>
      <c r="BT27" s="128">
        <v>96331326847</v>
      </c>
      <c r="BU27" s="128">
        <v>110222405485</v>
      </c>
      <c r="BV27" s="128">
        <v>83995858376</v>
      </c>
      <c r="BW27" s="128">
        <v>80663872854</v>
      </c>
      <c r="BX27" s="128">
        <v>68435532185</v>
      </c>
      <c r="BY27" s="128">
        <v>137925448052</v>
      </c>
      <c r="BZ27" s="128">
        <v>54664934621</v>
      </c>
      <c r="CA27" s="128">
        <v>97715791272</v>
      </c>
      <c r="CB27" s="128">
        <v>143325134699</v>
      </c>
      <c r="CC27" s="128">
        <v>49571475626</v>
      </c>
      <c r="CD27" s="128">
        <v>85304461305</v>
      </c>
      <c r="CE27" s="128">
        <v>126177922326</v>
      </c>
      <c r="CF27" s="128">
        <v>161144671250</v>
      </c>
      <c r="CG27" s="128">
        <v>181829488341</v>
      </c>
      <c r="CH27" s="128">
        <v>157618456161</v>
      </c>
      <c r="CI27" s="128">
        <v>168526511175</v>
      </c>
      <c r="CJ27" s="128">
        <v>221680654396</v>
      </c>
      <c r="CK27" s="128">
        <v>223168937223</v>
      </c>
      <c r="CL27" s="128">
        <v>205381842520</v>
      </c>
      <c r="CM27" s="128">
        <v>212133453433</v>
      </c>
      <c r="CN27" s="128">
        <v>195942990825</v>
      </c>
      <c r="CO27" s="128">
        <v>234110318545</v>
      </c>
      <c r="CP27" s="128">
        <v>210147183250</v>
      </c>
      <c r="CQ27" s="128">
        <v>228980431097</v>
      </c>
      <c r="CR27" s="128">
        <v>252829398506</v>
      </c>
      <c r="CS27" s="128">
        <v>263491830877</v>
      </c>
      <c r="CT27" s="128">
        <v>303801408797</v>
      </c>
      <c r="CU27" s="128">
        <v>429020346147</v>
      </c>
      <c r="CV27" s="128">
        <v>319795530165</v>
      </c>
      <c r="CW27" s="128">
        <v>351923195560</v>
      </c>
      <c r="CX27" s="128">
        <v>435823057555</v>
      </c>
      <c r="CY27" s="128">
        <v>406937563555</v>
      </c>
      <c r="CZ27" s="128">
        <v>494782777008</v>
      </c>
      <c r="DA27" s="128">
        <v>322176933973</v>
      </c>
      <c r="DB27" s="128">
        <v>467763150187</v>
      </c>
      <c r="DC27" s="128">
        <v>711982171959</v>
      </c>
      <c r="DD27" s="128">
        <v>419197589450</v>
      </c>
      <c r="DE27" s="128">
        <v>509647637877</v>
      </c>
      <c r="DF27" s="128">
        <v>491166521867</v>
      </c>
      <c r="DG27" s="128">
        <v>495083878579</v>
      </c>
      <c r="DH27" s="128">
        <v>439411437745</v>
      </c>
      <c r="DI27" s="128">
        <v>702990606782</v>
      </c>
      <c r="DJ27" s="128">
        <v>692131695809</v>
      </c>
      <c r="DK27" s="128">
        <v>368289107174</v>
      </c>
      <c r="DL27" s="128">
        <v>547913999305</v>
      </c>
      <c r="DM27" s="128">
        <v>507484383121</v>
      </c>
      <c r="DN27" s="128">
        <v>707612184044</v>
      </c>
      <c r="DO27" s="128">
        <v>598862044364</v>
      </c>
      <c r="DP27" s="128">
        <v>586387159478</v>
      </c>
      <c r="DQ27" s="128">
        <v>881664639103</v>
      </c>
      <c r="DR27" s="128">
        <v>839072083763</v>
      </c>
      <c r="DS27" s="128">
        <v>836322828010</v>
      </c>
      <c r="DT27" s="128">
        <v>1014496809808</v>
      </c>
      <c r="DU27" s="128">
        <v>856932767778</v>
      </c>
      <c r="DV27" s="128">
        <v>769878759880</v>
      </c>
      <c r="DW27" s="128">
        <v>800454018154</v>
      </c>
      <c r="DX27" s="128">
        <v>808547269968</v>
      </c>
      <c r="DY27" s="128">
        <v>918535171447</v>
      </c>
      <c r="DZ27" s="128">
        <v>846961881138</v>
      </c>
      <c r="EA27" s="128">
        <v>1113561840678</v>
      </c>
      <c r="EB27" s="128">
        <v>1295283036070</v>
      </c>
      <c r="EC27" s="128">
        <v>862048613944</v>
      </c>
      <c r="ED27" s="128">
        <v>783999317360</v>
      </c>
      <c r="EE27" s="128">
        <v>999740947524</v>
      </c>
      <c r="EF27" s="128">
        <v>745321169371</v>
      </c>
      <c r="EG27" s="128">
        <v>605375990280</v>
      </c>
      <c r="EH27" s="128">
        <v>650688858698</v>
      </c>
      <c r="EI27" s="128">
        <v>791902960252</v>
      </c>
      <c r="EJ27" s="128">
        <v>990083230764</v>
      </c>
      <c r="EK27" s="128">
        <v>692496397475</v>
      </c>
      <c r="EL27" s="128">
        <v>565402229240</v>
      </c>
      <c r="EM27" s="128">
        <v>348427588294</v>
      </c>
      <c r="EN27" s="128">
        <v>375432562507</v>
      </c>
      <c r="EO27" s="128">
        <v>349956960416</v>
      </c>
      <c r="EP27" s="128">
        <v>0</v>
      </c>
      <c r="EQ27" s="128">
        <v>0</v>
      </c>
      <c r="ER27" s="128">
        <v>0</v>
      </c>
      <c r="ES27" s="128">
        <v>0</v>
      </c>
      <c r="ET27" s="128">
        <v>0</v>
      </c>
      <c r="EU27" s="128">
        <v>0</v>
      </c>
      <c r="EV27" s="128">
        <v>0</v>
      </c>
      <c r="EW27" s="128">
        <v>0</v>
      </c>
    </row>
    <row r="28" spans="2:153" ht="15" customHeight="1" x14ac:dyDescent="0.3">
      <c r="B28" s="313"/>
      <c r="C28" s="139" t="s">
        <v>70</v>
      </c>
      <c r="D28" s="128">
        <v>538953706</v>
      </c>
      <c r="E28" s="128">
        <v>5887719025</v>
      </c>
      <c r="F28" s="128">
        <v>22233019340</v>
      </c>
      <c r="G28" s="128">
        <v>27929658610</v>
      </c>
      <c r="H28" s="128">
        <v>35385758516</v>
      </c>
      <c r="I28" s="128">
        <v>51481344710</v>
      </c>
      <c r="J28" s="128">
        <v>57499841562</v>
      </c>
      <c r="K28" s="128">
        <v>71800964576</v>
      </c>
      <c r="L28" s="128">
        <v>73310513721</v>
      </c>
      <c r="M28" s="128">
        <v>95073585064</v>
      </c>
      <c r="N28" s="128">
        <v>103939115631</v>
      </c>
      <c r="O28" s="128">
        <v>116938481584</v>
      </c>
      <c r="P28" s="128">
        <v>125817924949</v>
      </c>
      <c r="Q28" s="128">
        <v>106980450224</v>
      </c>
      <c r="R28" s="128">
        <v>94692661828</v>
      </c>
      <c r="S28" s="128">
        <v>116712797757</v>
      </c>
      <c r="T28" s="128">
        <v>163263003761</v>
      </c>
      <c r="U28" s="128">
        <v>149991901767</v>
      </c>
      <c r="V28" s="128">
        <v>139807207147</v>
      </c>
      <c r="W28" s="128">
        <v>91857149616</v>
      </c>
      <c r="X28" s="128">
        <v>108554309560</v>
      </c>
      <c r="Y28" s="128">
        <v>100375278472</v>
      </c>
      <c r="Z28" s="128">
        <v>91159043423</v>
      </c>
      <c r="AA28" s="128">
        <v>125591323645</v>
      </c>
      <c r="AB28" s="128">
        <v>89212512477</v>
      </c>
      <c r="AC28" s="128">
        <v>97983492734</v>
      </c>
      <c r="AD28" s="128">
        <v>67552481081</v>
      </c>
      <c r="AE28" s="128">
        <v>66088951617</v>
      </c>
      <c r="AF28" s="128">
        <v>88348908437</v>
      </c>
      <c r="AG28" s="128">
        <v>108152786580</v>
      </c>
      <c r="AH28" s="128">
        <v>103981643221</v>
      </c>
      <c r="AI28" s="128">
        <v>92077340165</v>
      </c>
      <c r="AJ28" s="128">
        <v>103295422794</v>
      </c>
      <c r="AK28" s="128">
        <v>103305214903</v>
      </c>
      <c r="AL28" s="128">
        <v>103524741554</v>
      </c>
      <c r="AM28" s="128">
        <v>112624078581</v>
      </c>
      <c r="AN28" s="128">
        <v>111105519659</v>
      </c>
      <c r="AO28" s="128">
        <v>120899390180</v>
      </c>
      <c r="AP28" s="128">
        <v>111053612382</v>
      </c>
      <c r="AQ28" s="128">
        <v>106332835547</v>
      </c>
      <c r="AR28" s="128">
        <v>147327156283</v>
      </c>
      <c r="AS28" s="128">
        <v>138360349349</v>
      </c>
      <c r="AT28" s="128">
        <v>181018451741</v>
      </c>
      <c r="AU28" s="128">
        <v>146182063818</v>
      </c>
      <c r="AV28" s="128">
        <v>144885494591</v>
      </c>
      <c r="AW28" s="128">
        <v>145136703799</v>
      </c>
      <c r="AX28" s="128">
        <v>128768577622</v>
      </c>
      <c r="AY28" s="128">
        <v>138649591571</v>
      </c>
      <c r="AZ28" s="128">
        <v>121946596312</v>
      </c>
      <c r="BA28" s="128">
        <v>113686833472</v>
      </c>
      <c r="BB28" s="128">
        <v>88796278521</v>
      </c>
      <c r="BC28" s="128">
        <v>101245290155</v>
      </c>
      <c r="BD28" s="128">
        <v>136775990579</v>
      </c>
      <c r="BE28" s="128">
        <v>150222755958</v>
      </c>
      <c r="BF28" s="128">
        <v>119313817516</v>
      </c>
      <c r="BG28" s="128">
        <v>118056683860</v>
      </c>
      <c r="BH28" s="128">
        <v>134117009055</v>
      </c>
      <c r="BI28" s="128">
        <v>150402005396</v>
      </c>
      <c r="BJ28" s="128">
        <v>95555637231</v>
      </c>
      <c r="BK28" s="128">
        <v>139912130670</v>
      </c>
      <c r="BL28" s="128">
        <v>135014428896</v>
      </c>
      <c r="BM28" s="128">
        <v>133070757763</v>
      </c>
      <c r="BN28" s="128">
        <v>132444010685</v>
      </c>
      <c r="BO28" s="128">
        <v>114076455273</v>
      </c>
      <c r="BP28" s="128">
        <v>158625784341</v>
      </c>
      <c r="BQ28" s="128">
        <v>124614617283</v>
      </c>
      <c r="BR28" s="128">
        <v>111815567744</v>
      </c>
      <c r="BS28" s="128">
        <v>110350959181</v>
      </c>
      <c r="BT28" s="128">
        <v>152610306003</v>
      </c>
      <c r="BU28" s="128">
        <v>142753139512</v>
      </c>
      <c r="BV28" s="128">
        <v>141844479672</v>
      </c>
      <c r="BW28" s="128">
        <v>172671638494</v>
      </c>
      <c r="BX28" s="128">
        <v>129540956958</v>
      </c>
      <c r="BY28" s="128">
        <v>179618105955</v>
      </c>
      <c r="BZ28" s="128">
        <v>123118270865</v>
      </c>
      <c r="CA28" s="128">
        <v>121550498571</v>
      </c>
      <c r="CB28" s="128">
        <v>134656209913</v>
      </c>
      <c r="CC28" s="128">
        <v>90193364184</v>
      </c>
      <c r="CD28" s="128">
        <v>82688860213</v>
      </c>
      <c r="CE28" s="128">
        <v>155521452681</v>
      </c>
      <c r="CF28" s="128">
        <v>154811745371</v>
      </c>
      <c r="CG28" s="128">
        <v>153591993693</v>
      </c>
      <c r="CH28" s="128">
        <v>158983772458</v>
      </c>
      <c r="CI28" s="128">
        <v>160694228742</v>
      </c>
      <c r="CJ28" s="128">
        <v>144658864184</v>
      </c>
      <c r="CK28" s="128">
        <v>154434013700</v>
      </c>
      <c r="CL28" s="128">
        <v>121911277485</v>
      </c>
      <c r="CM28" s="128">
        <v>151727482858</v>
      </c>
      <c r="CN28" s="128">
        <v>147917721115</v>
      </c>
      <c r="CO28" s="128">
        <v>243370736443</v>
      </c>
      <c r="CP28" s="128">
        <v>217345105181</v>
      </c>
      <c r="CQ28" s="128">
        <v>212644955269</v>
      </c>
      <c r="CR28" s="128">
        <v>266262353056</v>
      </c>
      <c r="CS28" s="128">
        <v>233648470534</v>
      </c>
      <c r="CT28" s="128">
        <v>197240789151</v>
      </c>
      <c r="CU28" s="128">
        <v>227933782731</v>
      </c>
      <c r="CV28" s="128">
        <v>216184120522</v>
      </c>
      <c r="CW28" s="128">
        <v>202942717202</v>
      </c>
      <c r="CX28" s="128">
        <v>112232708383</v>
      </c>
      <c r="CY28" s="128">
        <v>127835997345</v>
      </c>
      <c r="CZ28" s="128">
        <v>144816142824</v>
      </c>
      <c r="DA28" s="128">
        <v>118382761958</v>
      </c>
      <c r="DB28" s="128">
        <v>196363576545</v>
      </c>
      <c r="DC28" s="128">
        <v>144916409405</v>
      </c>
      <c r="DD28" s="128">
        <v>165645981243</v>
      </c>
      <c r="DE28" s="128">
        <v>143356470364</v>
      </c>
      <c r="DF28" s="128">
        <v>195627426341</v>
      </c>
      <c r="DG28" s="128">
        <v>218253726124</v>
      </c>
      <c r="DH28" s="128">
        <v>200197090783</v>
      </c>
      <c r="DI28" s="128">
        <v>183045182082</v>
      </c>
      <c r="DJ28" s="128">
        <v>169989677833</v>
      </c>
      <c r="DK28" s="128">
        <v>163621964214</v>
      </c>
      <c r="DL28" s="128">
        <v>229345990787</v>
      </c>
      <c r="DM28" s="128">
        <v>248463569659</v>
      </c>
      <c r="DN28" s="128">
        <v>217522560893</v>
      </c>
      <c r="DO28" s="128">
        <v>237589387593</v>
      </c>
      <c r="DP28" s="128">
        <v>415191794435</v>
      </c>
      <c r="DQ28" s="128">
        <v>325922278980</v>
      </c>
      <c r="DR28" s="128">
        <v>359020538225</v>
      </c>
      <c r="DS28" s="128">
        <v>358094925182</v>
      </c>
      <c r="DT28" s="128">
        <v>368894417214</v>
      </c>
      <c r="DU28" s="128">
        <v>458598838629</v>
      </c>
      <c r="DV28" s="128">
        <v>453185543687</v>
      </c>
      <c r="DW28" s="128">
        <v>736700700269</v>
      </c>
      <c r="DX28" s="128">
        <v>461848599952</v>
      </c>
      <c r="DY28" s="128">
        <v>575062363745</v>
      </c>
      <c r="DZ28" s="128">
        <v>569423398289</v>
      </c>
      <c r="EA28" s="128">
        <v>1141681848161</v>
      </c>
      <c r="EB28" s="128">
        <v>2089131205892</v>
      </c>
      <c r="EC28" s="128">
        <v>2378666213256</v>
      </c>
      <c r="ED28" s="128">
        <v>2000346237923</v>
      </c>
      <c r="EE28" s="128">
        <v>2475501863698</v>
      </c>
      <c r="EF28" s="128">
        <v>2423964609572</v>
      </c>
      <c r="EG28" s="128">
        <v>3321521347965</v>
      </c>
      <c r="EH28" s="128">
        <v>2838221578771</v>
      </c>
      <c r="EI28" s="128">
        <v>2814499138813</v>
      </c>
      <c r="EJ28" s="128">
        <v>3063633113742</v>
      </c>
      <c r="EK28" s="128">
        <v>3300181152157</v>
      </c>
      <c r="EL28" s="128">
        <v>3230153634743</v>
      </c>
      <c r="EM28" s="128">
        <v>3905580353281</v>
      </c>
      <c r="EN28" s="128">
        <v>4644845304685</v>
      </c>
      <c r="EO28" s="128">
        <v>4716461510282</v>
      </c>
      <c r="EP28" s="128">
        <v>4790614655908</v>
      </c>
      <c r="EQ28" s="128">
        <v>5105279254953</v>
      </c>
      <c r="ER28" s="128">
        <v>4672448385092</v>
      </c>
      <c r="ES28" s="128">
        <v>5412341727918</v>
      </c>
      <c r="ET28" s="128">
        <v>4817419763869</v>
      </c>
      <c r="EU28" s="128">
        <v>4587686050599</v>
      </c>
      <c r="EV28" s="128">
        <v>5300048866828</v>
      </c>
      <c r="EW28" s="128">
        <v>4295541999680</v>
      </c>
    </row>
    <row r="29" spans="2:153" ht="15" customHeight="1" x14ac:dyDescent="0.3">
      <c r="B29" s="313"/>
      <c r="C29" s="139" t="s">
        <v>72</v>
      </c>
      <c r="D29" s="128"/>
      <c r="E29" s="128"/>
      <c r="F29" s="128"/>
      <c r="G29" s="128"/>
      <c r="H29" s="128"/>
      <c r="I29" s="128"/>
      <c r="J29" s="128"/>
      <c r="K29" s="128"/>
      <c r="L29" s="128"/>
      <c r="M29" s="128"/>
      <c r="N29" s="128"/>
      <c r="O29" s="128">
        <v>1636271916</v>
      </c>
      <c r="P29" s="128">
        <v>5650000</v>
      </c>
      <c r="Q29" s="128">
        <v>227761673</v>
      </c>
      <c r="R29" s="128">
        <v>4779117522</v>
      </c>
      <c r="S29" s="128">
        <v>1867178706</v>
      </c>
      <c r="T29" s="128">
        <v>3904138662</v>
      </c>
      <c r="U29" s="128">
        <v>4882548119</v>
      </c>
      <c r="V29" s="128">
        <v>46461831863</v>
      </c>
      <c r="W29" s="128">
        <v>91702314157</v>
      </c>
      <c r="X29" s="128">
        <v>82399218728</v>
      </c>
      <c r="Y29" s="128">
        <v>53071987379</v>
      </c>
      <c r="Z29" s="128">
        <v>63537633825</v>
      </c>
      <c r="AA29" s="128">
        <v>116589278043</v>
      </c>
      <c r="AB29" s="128">
        <v>88042088835</v>
      </c>
      <c r="AC29" s="128">
        <v>105793532458</v>
      </c>
      <c r="AD29" s="128">
        <v>42772444275</v>
      </c>
      <c r="AE29" s="128">
        <v>98490923716</v>
      </c>
      <c r="AF29" s="128">
        <v>96790093576</v>
      </c>
      <c r="AG29" s="128">
        <v>67597586754</v>
      </c>
      <c r="AH29" s="128">
        <v>67558958745</v>
      </c>
      <c r="AI29" s="128">
        <v>62318920786</v>
      </c>
      <c r="AJ29" s="128">
        <v>50603629465</v>
      </c>
      <c r="AK29" s="128">
        <v>115636336947</v>
      </c>
      <c r="AL29" s="128">
        <v>147627613683</v>
      </c>
      <c r="AM29" s="128">
        <v>99745919519</v>
      </c>
      <c r="AN29" s="128">
        <v>123698649682</v>
      </c>
      <c r="AO29" s="128">
        <v>131917566105</v>
      </c>
      <c r="AP29" s="128">
        <v>64835730402</v>
      </c>
      <c r="AQ29" s="128">
        <v>96870163824</v>
      </c>
      <c r="AR29" s="128">
        <v>112554890542</v>
      </c>
      <c r="AS29" s="128">
        <v>111168214297</v>
      </c>
      <c r="AT29" s="128">
        <v>102198450559</v>
      </c>
      <c r="AU29" s="128">
        <v>126122320123</v>
      </c>
      <c r="AV29" s="128">
        <v>77194185333</v>
      </c>
      <c r="AW29" s="128">
        <v>129974503493</v>
      </c>
      <c r="AX29" s="128">
        <v>103132215257</v>
      </c>
      <c r="AY29" s="128">
        <v>113933876987</v>
      </c>
      <c r="AZ29" s="128">
        <v>142169863429</v>
      </c>
      <c r="BA29" s="128">
        <v>148808193152</v>
      </c>
      <c r="BB29" s="128">
        <v>138946352994</v>
      </c>
      <c r="BC29" s="128">
        <v>123851094456</v>
      </c>
      <c r="BD29" s="128">
        <v>156093830727</v>
      </c>
      <c r="BE29" s="128">
        <v>166484829483</v>
      </c>
      <c r="BF29" s="128">
        <v>152415538183</v>
      </c>
      <c r="BG29" s="128">
        <v>201461090987</v>
      </c>
      <c r="BH29" s="128">
        <v>183561569261</v>
      </c>
      <c r="BI29" s="128">
        <v>185612564609</v>
      </c>
      <c r="BJ29" s="128">
        <v>169643950335</v>
      </c>
      <c r="BK29" s="128">
        <v>177092336212</v>
      </c>
      <c r="BL29" s="128">
        <v>161844413709</v>
      </c>
      <c r="BM29" s="128">
        <v>154277389877</v>
      </c>
      <c r="BN29" s="128">
        <v>185616690658</v>
      </c>
      <c r="BO29" s="128">
        <v>121230356497</v>
      </c>
      <c r="BP29" s="128">
        <v>186785687159</v>
      </c>
      <c r="BQ29" s="128">
        <v>213621466220</v>
      </c>
      <c r="BR29" s="128">
        <v>156062517821</v>
      </c>
      <c r="BS29" s="128">
        <v>149230520780</v>
      </c>
      <c r="BT29" s="128">
        <v>186666348801</v>
      </c>
      <c r="BU29" s="128">
        <v>172693067670</v>
      </c>
      <c r="BV29" s="128">
        <v>193361543427</v>
      </c>
      <c r="BW29" s="128">
        <v>195791234645</v>
      </c>
      <c r="BX29" s="128">
        <v>170047655812</v>
      </c>
      <c r="BY29" s="128">
        <v>191950981285</v>
      </c>
      <c r="BZ29" s="128">
        <v>193857203388</v>
      </c>
      <c r="CA29" s="128">
        <v>172696064505</v>
      </c>
      <c r="CB29" s="128">
        <v>148903287875</v>
      </c>
      <c r="CC29" s="128">
        <v>85461990693</v>
      </c>
      <c r="CD29" s="128">
        <v>65249284837</v>
      </c>
      <c r="CE29" s="128">
        <v>95797222818</v>
      </c>
      <c r="CF29" s="128">
        <v>174757659614</v>
      </c>
      <c r="CG29" s="128">
        <v>131190007287</v>
      </c>
      <c r="CH29" s="128">
        <v>136427535128</v>
      </c>
      <c r="CI29" s="128">
        <v>145070798442</v>
      </c>
      <c r="CJ29" s="128">
        <v>145165030798</v>
      </c>
      <c r="CK29" s="128">
        <v>150757593644</v>
      </c>
      <c r="CL29" s="128">
        <v>107315640578</v>
      </c>
      <c r="CM29" s="128">
        <v>119960116708</v>
      </c>
      <c r="CN29" s="128">
        <v>185237791992</v>
      </c>
      <c r="CO29" s="128">
        <v>146242829575</v>
      </c>
      <c r="CP29" s="128">
        <v>139654921832</v>
      </c>
      <c r="CQ29" s="128">
        <v>176618984854</v>
      </c>
      <c r="CR29" s="128">
        <v>202369791332</v>
      </c>
      <c r="CS29" s="128">
        <v>169459033113</v>
      </c>
      <c r="CT29" s="128">
        <v>166884518210</v>
      </c>
      <c r="CU29" s="128">
        <v>186893232901</v>
      </c>
      <c r="CV29" s="128">
        <v>63721141457</v>
      </c>
      <c r="CW29" s="128">
        <v>62317107826</v>
      </c>
      <c r="CX29" s="128">
        <v>43697529724</v>
      </c>
      <c r="CY29" s="128">
        <v>44087610752</v>
      </c>
      <c r="CZ29" s="128">
        <v>53860716192</v>
      </c>
      <c r="DA29" s="128">
        <v>37575340440</v>
      </c>
      <c r="DB29" s="128">
        <v>51786385443</v>
      </c>
      <c r="DC29" s="128">
        <v>57005005941</v>
      </c>
      <c r="DD29" s="128">
        <v>64585895244</v>
      </c>
      <c r="DE29" s="128">
        <v>56200046701</v>
      </c>
      <c r="DF29" s="128">
        <v>46442905167</v>
      </c>
      <c r="DG29" s="128">
        <v>56866055175</v>
      </c>
      <c r="DH29" s="128">
        <v>88020317061</v>
      </c>
      <c r="DI29" s="128">
        <v>64695691407</v>
      </c>
      <c r="DJ29" s="128">
        <v>68343163030</v>
      </c>
      <c r="DK29" s="128">
        <v>92070659847</v>
      </c>
      <c r="DL29" s="128">
        <v>163309165952</v>
      </c>
      <c r="DM29" s="128">
        <v>113365441582</v>
      </c>
      <c r="DN29" s="128">
        <v>149336376208</v>
      </c>
      <c r="DO29" s="128">
        <v>160120890077</v>
      </c>
      <c r="DP29" s="128">
        <v>160288482638</v>
      </c>
      <c r="DQ29" s="128">
        <v>160857860990</v>
      </c>
      <c r="DR29" s="128">
        <v>111376361681</v>
      </c>
      <c r="DS29" s="128">
        <v>95639494008</v>
      </c>
      <c r="DT29" s="128">
        <v>144487424172</v>
      </c>
      <c r="DU29" s="128">
        <v>146789831001</v>
      </c>
      <c r="DV29" s="128">
        <v>158799500295</v>
      </c>
      <c r="DW29" s="128">
        <v>120833729753</v>
      </c>
      <c r="DX29" s="128">
        <v>162514873661</v>
      </c>
      <c r="DY29" s="128">
        <v>173961011946</v>
      </c>
      <c r="DZ29" s="128">
        <v>146954967078</v>
      </c>
      <c r="EA29" s="128">
        <v>144177392761</v>
      </c>
      <c r="EB29" s="128">
        <v>124060053790</v>
      </c>
      <c r="EC29" s="128">
        <v>237382834514</v>
      </c>
      <c r="ED29" s="128">
        <v>160826724252</v>
      </c>
      <c r="EE29" s="128">
        <v>173477146587</v>
      </c>
      <c r="EF29" s="128">
        <v>185444356556</v>
      </c>
      <c r="EG29" s="128">
        <v>187062303826</v>
      </c>
      <c r="EH29" s="128">
        <v>161193858887</v>
      </c>
      <c r="EI29" s="128">
        <v>172269016027</v>
      </c>
      <c r="EJ29" s="128">
        <v>235615791665</v>
      </c>
      <c r="EK29" s="128">
        <v>155524303521</v>
      </c>
      <c r="EL29" s="128">
        <v>208867592216</v>
      </c>
      <c r="EM29" s="128">
        <v>226846823337</v>
      </c>
      <c r="EN29" s="128">
        <v>180006194067</v>
      </c>
      <c r="EO29" s="128">
        <v>176706207275</v>
      </c>
      <c r="EP29" s="128">
        <v>171070443795</v>
      </c>
      <c r="EQ29" s="128">
        <v>215897888516</v>
      </c>
      <c r="ER29" s="128">
        <v>195830077773</v>
      </c>
      <c r="ES29" s="128">
        <v>220078814035</v>
      </c>
      <c r="ET29" s="128">
        <v>179877101047</v>
      </c>
      <c r="EU29" s="128">
        <v>214224544571</v>
      </c>
      <c r="EV29" s="128">
        <v>193379661681</v>
      </c>
      <c r="EW29" s="128">
        <v>179271180000</v>
      </c>
    </row>
    <row r="30" spans="2:153" ht="15" customHeight="1" x14ac:dyDescent="0.3">
      <c r="B30" s="313"/>
      <c r="C30" s="139" t="s">
        <v>77</v>
      </c>
      <c r="D30" s="128">
        <v>547365328</v>
      </c>
      <c r="E30" s="128">
        <v>29039649091</v>
      </c>
      <c r="F30" s="128">
        <v>40436456058</v>
      </c>
      <c r="G30" s="128">
        <v>40065314783</v>
      </c>
      <c r="H30" s="128">
        <v>46192695148</v>
      </c>
      <c r="I30" s="128">
        <v>50426184171</v>
      </c>
      <c r="J30" s="128">
        <v>60561887581</v>
      </c>
      <c r="K30" s="128">
        <v>71856536317</v>
      </c>
      <c r="L30" s="128">
        <v>89869175926</v>
      </c>
      <c r="M30" s="128">
        <v>90854982713</v>
      </c>
      <c r="N30" s="128">
        <v>102173104343</v>
      </c>
      <c r="O30" s="128">
        <v>130367244246</v>
      </c>
      <c r="P30" s="128">
        <v>96615835048</v>
      </c>
      <c r="Q30" s="128">
        <v>98749988585</v>
      </c>
      <c r="R30" s="128">
        <v>81010083647</v>
      </c>
      <c r="S30" s="128">
        <v>72489658364</v>
      </c>
      <c r="T30" s="128">
        <v>110771444058</v>
      </c>
      <c r="U30" s="128">
        <v>100456203961</v>
      </c>
      <c r="V30" s="128">
        <v>92165021207</v>
      </c>
      <c r="W30" s="128">
        <v>129603188579</v>
      </c>
      <c r="X30" s="128">
        <v>148558822653</v>
      </c>
      <c r="Y30" s="128">
        <v>137350696052</v>
      </c>
      <c r="Z30" s="128">
        <v>183308724341</v>
      </c>
      <c r="AA30" s="128">
        <v>163042738175</v>
      </c>
      <c r="AB30" s="128">
        <v>148467845186</v>
      </c>
      <c r="AC30" s="128">
        <v>125866603241</v>
      </c>
      <c r="AD30" s="128">
        <v>112915797290</v>
      </c>
      <c r="AE30" s="128">
        <v>108635635267</v>
      </c>
      <c r="AF30" s="128">
        <v>142077494531</v>
      </c>
      <c r="AG30" s="128">
        <v>150130177175</v>
      </c>
      <c r="AH30" s="128">
        <v>184145140571</v>
      </c>
      <c r="AI30" s="128">
        <v>141568904109</v>
      </c>
      <c r="AJ30" s="128">
        <v>147067526927</v>
      </c>
      <c r="AK30" s="128">
        <v>151289214184</v>
      </c>
      <c r="AL30" s="128">
        <v>165139228935</v>
      </c>
      <c r="AM30" s="128">
        <v>164822753056</v>
      </c>
      <c r="AN30" s="128">
        <v>148097989574</v>
      </c>
      <c r="AO30" s="128">
        <v>177949697208</v>
      </c>
      <c r="AP30" s="128">
        <v>195524374248</v>
      </c>
      <c r="AQ30" s="128">
        <v>158922160532</v>
      </c>
      <c r="AR30" s="128">
        <v>208324066736</v>
      </c>
      <c r="AS30" s="128">
        <v>146341969865</v>
      </c>
      <c r="AT30" s="128">
        <v>223866679675</v>
      </c>
      <c r="AU30" s="128">
        <v>154329539413</v>
      </c>
      <c r="AV30" s="128">
        <v>202568861819</v>
      </c>
      <c r="AW30" s="128">
        <v>256161473699</v>
      </c>
      <c r="AX30" s="128">
        <v>204602816186</v>
      </c>
      <c r="AY30" s="128">
        <v>253567687573</v>
      </c>
      <c r="AZ30" s="128">
        <v>262711634030</v>
      </c>
      <c r="BA30" s="128">
        <v>225658324298</v>
      </c>
      <c r="BB30" s="128">
        <v>216586274856</v>
      </c>
      <c r="BC30" s="128">
        <v>228689155560</v>
      </c>
      <c r="BD30" s="128">
        <v>280492331173</v>
      </c>
      <c r="BE30" s="128">
        <v>313589392403</v>
      </c>
      <c r="BF30" s="128">
        <v>281093261244</v>
      </c>
      <c r="BG30" s="128">
        <v>290767324064</v>
      </c>
      <c r="BH30" s="128">
        <v>310244726792</v>
      </c>
      <c r="BI30" s="128">
        <v>262530230511</v>
      </c>
      <c r="BJ30" s="128">
        <v>243551746970</v>
      </c>
      <c r="BK30" s="128">
        <v>275878890064</v>
      </c>
      <c r="BL30" s="128">
        <v>244763550878</v>
      </c>
      <c r="BM30" s="128">
        <v>221812378449</v>
      </c>
      <c r="BN30" s="128">
        <v>120715103952</v>
      </c>
      <c r="BO30" s="128">
        <v>126136811308</v>
      </c>
      <c r="BP30" s="128">
        <v>135907443989</v>
      </c>
      <c r="BQ30" s="128">
        <v>119201553175</v>
      </c>
      <c r="BR30" s="128">
        <v>130128336046</v>
      </c>
      <c r="BS30" s="128">
        <v>146689902300</v>
      </c>
      <c r="BT30" s="128">
        <v>159843050774</v>
      </c>
      <c r="BU30" s="128">
        <v>124831264131</v>
      </c>
      <c r="BV30" s="128">
        <v>141705329890</v>
      </c>
      <c r="BW30" s="128">
        <v>148914793119</v>
      </c>
      <c r="BX30" s="128">
        <v>131469232618</v>
      </c>
      <c r="BY30" s="128">
        <v>121717846958</v>
      </c>
      <c r="BZ30" s="128">
        <v>101116973027</v>
      </c>
      <c r="CA30" s="128">
        <v>129777045090</v>
      </c>
      <c r="CB30" s="128">
        <v>107394048553</v>
      </c>
      <c r="CC30" s="128">
        <v>62602050686</v>
      </c>
      <c r="CD30" s="128">
        <v>89863774119</v>
      </c>
      <c r="CE30" s="128">
        <v>93903011974</v>
      </c>
      <c r="CF30" s="128">
        <v>115109533105</v>
      </c>
      <c r="CG30" s="128">
        <v>134516232109</v>
      </c>
      <c r="CH30" s="128">
        <v>108199311573</v>
      </c>
      <c r="CI30" s="128">
        <v>125181785753</v>
      </c>
      <c r="CJ30" s="128">
        <v>120234304956</v>
      </c>
      <c r="CK30" s="128">
        <v>194228085315</v>
      </c>
      <c r="CL30" s="128">
        <v>123930362082</v>
      </c>
      <c r="CM30" s="128">
        <v>161206098184</v>
      </c>
      <c r="CN30" s="128">
        <v>177273743082</v>
      </c>
      <c r="CO30" s="128">
        <v>139190571401</v>
      </c>
      <c r="CP30" s="128">
        <v>137943221567</v>
      </c>
      <c r="CQ30" s="128">
        <v>151859667375</v>
      </c>
      <c r="CR30" s="128">
        <v>171571116000</v>
      </c>
      <c r="CS30" s="128">
        <v>286486117487</v>
      </c>
      <c r="CT30" s="128">
        <v>272846058700</v>
      </c>
      <c r="CU30" s="128">
        <v>324350267587</v>
      </c>
      <c r="CV30" s="128">
        <v>274075551475</v>
      </c>
      <c r="CW30" s="128">
        <v>300204958583</v>
      </c>
      <c r="CX30" s="128">
        <v>210868179566</v>
      </c>
      <c r="CY30" s="128">
        <v>179026015750</v>
      </c>
      <c r="CZ30" s="128">
        <v>267608078111</v>
      </c>
      <c r="DA30" s="128">
        <v>260590720687</v>
      </c>
      <c r="DB30" s="128">
        <v>246423577259</v>
      </c>
      <c r="DC30" s="128">
        <v>216462936764</v>
      </c>
      <c r="DD30" s="128">
        <v>192584944018</v>
      </c>
      <c r="DE30" s="128">
        <v>193342542007</v>
      </c>
      <c r="DF30" s="128">
        <v>166192660983</v>
      </c>
      <c r="DG30" s="128">
        <v>150547738292</v>
      </c>
      <c r="DH30" s="128">
        <v>214257804009</v>
      </c>
      <c r="DI30" s="128">
        <v>182991251099</v>
      </c>
      <c r="DJ30" s="128">
        <v>178785981284</v>
      </c>
      <c r="DK30" s="128">
        <v>136524643282</v>
      </c>
      <c r="DL30" s="128">
        <v>237679416408</v>
      </c>
      <c r="DM30" s="128">
        <v>175912396751</v>
      </c>
      <c r="DN30" s="128">
        <v>181428771116</v>
      </c>
      <c r="DO30" s="128">
        <v>185521135549</v>
      </c>
      <c r="DP30" s="128">
        <v>221265734580</v>
      </c>
      <c r="DQ30" s="128">
        <v>225139540195</v>
      </c>
      <c r="DR30" s="128">
        <v>162250824500</v>
      </c>
      <c r="DS30" s="128">
        <v>137635384099</v>
      </c>
      <c r="DT30" s="128">
        <v>173118929790</v>
      </c>
      <c r="DU30" s="128">
        <v>173847667557</v>
      </c>
      <c r="DV30" s="128">
        <v>150919192056</v>
      </c>
      <c r="DW30" s="128">
        <v>175247075439</v>
      </c>
      <c r="DX30" s="128">
        <v>231406429706</v>
      </c>
      <c r="DY30" s="128">
        <v>330020494004</v>
      </c>
      <c r="DZ30" s="128">
        <v>337221819674</v>
      </c>
      <c r="EA30" s="128">
        <v>391272740334</v>
      </c>
      <c r="EB30" s="128">
        <v>503890488670</v>
      </c>
      <c r="EC30" s="128">
        <v>439475073055</v>
      </c>
      <c r="ED30" s="128">
        <v>531322845037</v>
      </c>
      <c r="EE30" s="128">
        <v>638972512597</v>
      </c>
      <c r="EF30" s="128">
        <v>616385488616</v>
      </c>
      <c r="EG30" s="128">
        <v>727236708832</v>
      </c>
      <c r="EH30" s="128">
        <v>664107178155</v>
      </c>
      <c r="EI30" s="128">
        <v>618271635158</v>
      </c>
      <c r="EJ30" s="128">
        <v>748225651577</v>
      </c>
      <c r="EK30" s="128">
        <v>669727421305</v>
      </c>
      <c r="EL30" s="128">
        <v>635245348419</v>
      </c>
      <c r="EM30" s="128">
        <v>649450162229</v>
      </c>
      <c r="EN30" s="128">
        <v>671819046501</v>
      </c>
      <c r="EO30" s="128">
        <v>403996183814</v>
      </c>
      <c r="EP30" s="128">
        <v>507123184848</v>
      </c>
      <c r="EQ30" s="128">
        <v>599159808681</v>
      </c>
      <c r="ER30" s="128">
        <v>641374684320</v>
      </c>
      <c r="ES30" s="128">
        <v>681244220266</v>
      </c>
      <c r="ET30" s="128">
        <v>677651715023</v>
      </c>
      <c r="EU30" s="128">
        <v>621812830455</v>
      </c>
      <c r="EV30" s="128">
        <v>832213031039</v>
      </c>
      <c r="EW30" s="128">
        <v>852657266657</v>
      </c>
    </row>
    <row r="31" spans="2:153" ht="15" customHeight="1" x14ac:dyDescent="0.3">
      <c r="B31" s="313"/>
      <c r="C31" s="139" t="s">
        <v>47</v>
      </c>
      <c r="D31" s="128">
        <v>1865330170</v>
      </c>
      <c r="E31" s="128">
        <v>24259429231</v>
      </c>
      <c r="F31" s="128">
        <v>17624559768</v>
      </c>
      <c r="G31" s="128">
        <v>33217439343</v>
      </c>
      <c r="H31" s="128">
        <v>33355193950</v>
      </c>
      <c r="I31" s="128">
        <v>33808141769</v>
      </c>
      <c r="J31" s="128">
        <v>37802455427</v>
      </c>
      <c r="K31" s="128">
        <v>40057965541</v>
      </c>
      <c r="L31" s="128">
        <v>34326244579</v>
      </c>
      <c r="M31" s="128">
        <v>41086630298</v>
      </c>
      <c r="N31" s="128">
        <v>48758324962</v>
      </c>
      <c r="O31" s="128">
        <v>88350973823</v>
      </c>
      <c r="P31" s="128">
        <v>58079838485</v>
      </c>
      <c r="Q31" s="128">
        <v>96340582609</v>
      </c>
      <c r="R31" s="128">
        <v>97421556785</v>
      </c>
      <c r="S31" s="128">
        <v>107257068795</v>
      </c>
      <c r="T31" s="128">
        <v>122920729037</v>
      </c>
      <c r="U31" s="128">
        <v>79941280048</v>
      </c>
      <c r="V31" s="128">
        <v>84789374324</v>
      </c>
      <c r="W31" s="128">
        <v>84888370612</v>
      </c>
      <c r="X31" s="128">
        <v>85077704911</v>
      </c>
      <c r="Y31" s="128">
        <v>89525405355</v>
      </c>
      <c r="Z31" s="128">
        <v>106006088341</v>
      </c>
      <c r="AA31" s="128">
        <v>111914970744</v>
      </c>
      <c r="AB31" s="128">
        <v>86683380413</v>
      </c>
      <c r="AC31" s="128">
        <v>101880807226</v>
      </c>
      <c r="AD31" s="128">
        <v>112719561208</v>
      </c>
      <c r="AE31" s="128">
        <v>101561788635</v>
      </c>
      <c r="AF31" s="128">
        <v>110997213904</v>
      </c>
      <c r="AG31" s="128">
        <v>127399669771</v>
      </c>
      <c r="AH31" s="128">
        <v>126788479081</v>
      </c>
      <c r="AI31" s="128">
        <v>106929110456</v>
      </c>
      <c r="AJ31" s="128">
        <v>94979443047</v>
      </c>
      <c r="AK31" s="128">
        <v>134568321608</v>
      </c>
      <c r="AL31" s="128">
        <v>176817519130</v>
      </c>
      <c r="AM31" s="128">
        <v>146856956518</v>
      </c>
      <c r="AN31" s="128">
        <v>131523418956</v>
      </c>
      <c r="AO31" s="128">
        <v>148263069895</v>
      </c>
      <c r="AP31" s="128">
        <v>99135782519</v>
      </c>
      <c r="AQ31" s="128">
        <v>122569294257</v>
      </c>
      <c r="AR31" s="128">
        <v>172173354041</v>
      </c>
      <c r="AS31" s="128">
        <v>169687683655</v>
      </c>
      <c r="AT31" s="128">
        <v>169341556190</v>
      </c>
      <c r="AU31" s="128">
        <v>186773873470</v>
      </c>
      <c r="AV31" s="128">
        <v>184251712687</v>
      </c>
      <c r="AW31" s="128">
        <v>235636718948</v>
      </c>
      <c r="AX31" s="128">
        <v>219845978040</v>
      </c>
      <c r="AY31" s="128">
        <v>243528563830</v>
      </c>
      <c r="AZ31" s="128">
        <v>210462863877</v>
      </c>
      <c r="BA31" s="128">
        <v>240083468258</v>
      </c>
      <c r="BB31" s="128">
        <v>198947290640</v>
      </c>
      <c r="BC31" s="128">
        <v>196516445768</v>
      </c>
      <c r="BD31" s="128">
        <v>229876230334</v>
      </c>
      <c r="BE31" s="128">
        <v>252181353361</v>
      </c>
      <c r="BF31" s="128">
        <v>228769706379</v>
      </c>
      <c r="BG31" s="128">
        <v>269086217791</v>
      </c>
      <c r="BH31" s="128">
        <v>246999441590</v>
      </c>
      <c r="BI31" s="128">
        <v>269504108450</v>
      </c>
      <c r="BJ31" s="128">
        <v>279280213362</v>
      </c>
      <c r="BK31" s="128">
        <v>305306823603</v>
      </c>
      <c r="BL31" s="128">
        <v>297834859588</v>
      </c>
      <c r="BM31" s="128">
        <v>299553706713</v>
      </c>
      <c r="BN31" s="128">
        <v>295115216112</v>
      </c>
      <c r="BO31" s="128">
        <v>296513484700</v>
      </c>
      <c r="BP31" s="128">
        <v>347597910435</v>
      </c>
      <c r="BQ31" s="128">
        <v>325108356290</v>
      </c>
      <c r="BR31" s="128">
        <v>326205343852</v>
      </c>
      <c r="BS31" s="128">
        <v>385168835053</v>
      </c>
      <c r="BT31" s="128">
        <v>331709975064</v>
      </c>
      <c r="BU31" s="128">
        <v>358980752643</v>
      </c>
      <c r="BV31" s="128">
        <v>379098399130</v>
      </c>
      <c r="BW31" s="128">
        <v>365386641053</v>
      </c>
      <c r="BX31" s="128">
        <v>398491157433</v>
      </c>
      <c r="BY31" s="128">
        <v>416088896204</v>
      </c>
      <c r="BZ31" s="128">
        <v>380364827663</v>
      </c>
      <c r="CA31" s="128">
        <v>463564129003</v>
      </c>
      <c r="CB31" s="128">
        <v>484693329787</v>
      </c>
      <c r="CC31" s="128">
        <v>424225029165</v>
      </c>
      <c r="CD31" s="128">
        <v>444246248177</v>
      </c>
      <c r="CE31" s="128">
        <v>516066362525</v>
      </c>
      <c r="CF31" s="128">
        <v>565179730903</v>
      </c>
      <c r="CG31" s="128">
        <v>490096699837</v>
      </c>
      <c r="CH31" s="128">
        <v>515062297323</v>
      </c>
      <c r="CI31" s="128">
        <v>577460402415</v>
      </c>
      <c r="CJ31" s="128">
        <v>573424750683</v>
      </c>
      <c r="CK31" s="128">
        <v>625457185281</v>
      </c>
      <c r="CL31" s="128">
        <v>557450995354</v>
      </c>
      <c r="CM31" s="128">
        <v>628434958539</v>
      </c>
      <c r="CN31" s="128">
        <v>742858025865</v>
      </c>
      <c r="CO31" s="128">
        <v>598133057491</v>
      </c>
      <c r="CP31" s="128">
        <v>650504864684</v>
      </c>
      <c r="CQ31" s="128">
        <v>665588381875</v>
      </c>
      <c r="CR31" s="128">
        <v>645632066547</v>
      </c>
      <c r="CS31" s="128">
        <v>703896437876</v>
      </c>
      <c r="CT31" s="128">
        <v>652938579256</v>
      </c>
      <c r="CU31" s="128">
        <v>710086204118</v>
      </c>
      <c r="CV31" s="128">
        <v>730600360927</v>
      </c>
      <c r="CW31" s="128">
        <v>815584809428</v>
      </c>
      <c r="CX31" s="128">
        <v>610794203227</v>
      </c>
      <c r="CY31" s="128">
        <v>645545066669</v>
      </c>
      <c r="CZ31" s="128">
        <v>769935599715</v>
      </c>
      <c r="DA31" s="128">
        <v>709405861853</v>
      </c>
      <c r="DB31" s="128">
        <v>860675378925</v>
      </c>
      <c r="DC31" s="128">
        <v>822481323553</v>
      </c>
      <c r="DD31" s="128">
        <v>896437605636</v>
      </c>
      <c r="DE31" s="128">
        <v>863775959099</v>
      </c>
      <c r="DF31" s="128">
        <v>856650647684</v>
      </c>
      <c r="DG31" s="128">
        <v>765632061495</v>
      </c>
      <c r="DH31" s="128">
        <v>910410919579</v>
      </c>
      <c r="DI31" s="128">
        <v>786945039657</v>
      </c>
      <c r="DJ31" s="128">
        <v>669066408506</v>
      </c>
      <c r="DK31" s="128">
        <v>704192558436</v>
      </c>
      <c r="DL31" s="128">
        <v>1003338658490</v>
      </c>
      <c r="DM31" s="128">
        <v>870671906655</v>
      </c>
      <c r="DN31" s="128">
        <v>876196167296</v>
      </c>
      <c r="DO31" s="128">
        <v>974491615345</v>
      </c>
      <c r="DP31" s="128">
        <v>993771649631</v>
      </c>
      <c r="DQ31" s="128">
        <v>1046284933003</v>
      </c>
      <c r="DR31" s="128">
        <v>1075366065101</v>
      </c>
      <c r="DS31" s="128">
        <v>1086898617792</v>
      </c>
      <c r="DT31" s="128">
        <v>981801747822</v>
      </c>
      <c r="DU31" s="128">
        <v>952328676758</v>
      </c>
      <c r="DV31" s="128">
        <v>946304448102</v>
      </c>
      <c r="DW31" s="128">
        <v>958368915895</v>
      </c>
      <c r="DX31" s="128">
        <v>982253322401</v>
      </c>
      <c r="DY31" s="128">
        <v>1124773502606</v>
      </c>
      <c r="DZ31" s="128">
        <v>1051453875335</v>
      </c>
      <c r="EA31" s="128">
        <v>1176396802101</v>
      </c>
      <c r="EB31" s="128">
        <v>1114320126437</v>
      </c>
      <c r="EC31" s="128">
        <v>1131261681998</v>
      </c>
      <c r="ED31" s="128">
        <v>1253203606377</v>
      </c>
      <c r="EE31" s="128">
        <v>1340679640507</v>
      </c>
      <c r="EF31" s="128">
        <v>1132995618845</v>
      </c>
      <c r="EG31" s="128">
        <v>1229825883749</v>
      </c>
      <c r="EH31" s="128">
        <v>1125067035561</v>
      </c>
      <c r="EI31" s="128">
        <v>1036738951476</v>
      </c>
      <c r="EJ31" s="128">
        <v>1271747514146</v>
      </c>
      <c r="EK31" s="128">
        <v>1218411479060</v>
      </c>
      <c r="EL31" s="128">
        <v>1217345795260</v>
      </c>
      <c r="EM31" s="128">
        <v>1354206890795</v>
      </c>
      <c r="EN31" s="128">
        <v>1503815318188</v>
      </c>
      <c r="EO31" s="128">
        <v>1321333370668</v>
      </c>
      <c r="EP31" s="128">
        <v>1449195590127</v>
      </c>
      <c r="EQ31" s="128">
        <v>1556780499285</v>
      </c>
      <c r="ER31" s="128">
        <v>1166855324442</v>
      </c>
      <c r="ES31" s="128">
        <v>1276893594310</v>
      </c>
      <c r="ET31" s="128">
        <v>1170436013026</v>
      </c>
      <c r="EU31" s="128">
        <v>1367676778576</v>
      </c>
      <c r="EV31" s="128">
        <v>1592477086763</v>
      </c>
      <c r="EW31" s="128">
        <v>1378043396031</v>
      </c>
    </row>
    <row r="32" spans="2:153" ht="15" customHeight="1" x14ac:dyDescent="0.3">
      <c r="B32" s="313"/>
      <c r="C32" s="139" t="s">
        <v>42</v>
      </c>
      <c r="D32" s="128">
        <v>3747150170</v>
      </c>
      <c r="E32" s="128">
        <v>42298699601</v>
      </c>
      <c r="F32" s="128">
        <v>17725358233</v>
      </c>
      <c r="G32" s="128">
        <v>59518215564</v>
      </c>
      <c r="H32" s="128">
        <v>28575580821</v>
      </c>
      <c r="I32" s="128">
        <v>54467668954</v>
      </c>
      <c r="J32" s="128">
        <v>59842241582</v>
      </c>
      <c r="K32" s="128">
        <v>74206761581</v>
      </c>
      <c r="L32" s="128">
        <v>38942543157</v>
      </c>
      <c r="M32" s="128">
        <v>70308707306</v>
      </c>
      <c r="N32" s="128">
        <v>51110007439</v>
      </c>
      <c r="O32" s="128">
        <v>45804437907</v>
      </c>
      <c r="P32" s="128">
        <v>68508249261</v>
      </c>
      <c r="Q32" s="128">
        <v>83291847654</v>
      </c>
      <c r="R32" s="128">
        <v>66857022228</v>
      </c>
      <c r="S32" s="128">
        <v>99207143242</v>
      </c>
      <c r="T32" s="128">
        <v>255182110551</v>
      </c>
      <c r="U32" s="128">
        <v>216822262771</v>
      </c>
      <c r="V32" s="128">
        <v>73875611905</v>
      </c>
      <c r="W32" s="128">
        <v>106055914661</v>
      </c>
      <c r="X32" s="128">
        <v>95701152509</v>
      </c>
      <c r="Y32" s="128">
        <v>99391572502</v>
      </c>
      <c r="Z32" s="128">
        <v>72263453663</v>
      </c>
      <c r="AA32" s="128">
        <v>180133596735</v>
      </c>
      <c r="AB32" s="128">
        <v>92805562659</v>
      </c>
      <c r="AC32" s="128">
        <v>127264531423</v>
      </c>
      <c r="AD32" s="128">
        <v>127717709166</v>
      </c>
      <c r="AE32" s="128">
        <v>117215518229</v>
      </c>
      <c r="AF32" s="128">
        <v>88624730941</v>
      </c>
      <c r="AG32" s="128">
        <v>161003416328</v>
      </c>
      <c r="AH32" s="128">
        <v>172592552482</v>
      </c>
      <c r="AI32" s="128">
        <v>106778717237</v>
      </c>
      <c r="AJ32" s="128">
        <v>141652713612</v>
      </c>
      <c r="AK32" s="128">
        <v>188103606350</v>
      </c>
      <c r="AL32" s="128">
        <v>151143086841</v>
      </c>
      <c r="AM32" s="128">
        <v>147719338602</v>
      </c>
      <c r="AN32" s="128">
        <v>177758746441</v>
      </c>
      <c r="AO32" s="128">
        <v>179252537823</v>
      </c>
      <c r="AP32" s="128">
        <v>156261090251</v>
      </c>
      <c r="AQ32" s="128">
        <v>157647168219</v>
      </c>
      <c r="AR32" s="128">
        <v>194850100371</v>
      </c>
      <c r="AS32" s="128">
        <v>205492559430</v>
      </c>
      <c r="AT32" s="128">
        <v>207751013174</v>
      </c>
      <c r="AU32" s="128">
        <v>170295294383</v>
      </c>
      <c r="AV32" s="128">
        <v>201740213360</v>
      </c>
      <c r="AW32" s="128">
        <v>303048939995</v>
      </c>
      <c r="AX32" s="128">
        <v>223101931679</v>
      </c>
      <c r="AY32" s="128">
        <v>251844132692</v>
      </c>
      <c r="AZ32" s="128">
        <v>283535969572</v>
      </c>
      <c r="BA32" s="128">
        <v>357580392056</v>
      </c>
      <c r="BB32" s="128">
        <v>264123455861</v>
      </c>
      <c r="BC32" s="128">
        <v>228218637527</v>
      </c>
      <c r="BD32" s="128">
        <v>318077213161</v>
      </c>
      <c r="BE32" s="128">
        <v>308575277024</v>
      </c>
      <c r="BF32" s="128">
        <v>322718223480</v>
      </c>
      <c r="BG32" s="128">
        <v>317528418808</v>
      </c>
      <c r="BH32" s="128">
        <v>383345908917</v>
      </c>
      <c r="BI32" s="128">
        <v>315810191117</v>
      </c>
      <c r="BJ32" s="128">
        <v>253208999311</v>
      </c>
      <c r="BK32" s="128">
        <v>295530483024</v>
      </c>
      <c r="BL32" s="128">
        <v>309358327622</v>
      </c>
      <c r="BM32" s="128">
        <v>521000671605</v>
      </c>
      <c r="BN32" s="128">
        <v>282127309764</v>
      </c>
      <c r="BO32" s="128">
        <v>273506390250</v>
      </c>
      <c r="BP32" s="128">
        <v>319622710590</v>
      </c>
      <c r="BQ32" s="128">
        <v>340435802077</v>
      </c>
      <c r="BR32" s="128">
        <v>350150552789</v>
      </c>
      <c r="BS32" s="128">
        <v>375025018271</v>
      </c>
      <c r="BT32" s="128">
        <v>423540440925</v>
      </c>
      <c r="BU32" s="128">
        <v>400655209258</v>
      </c>
      <c r="BV32" s="128">
        <v>401727487044</v>
      </c>
      <c r="BW32" s="128">
        <v>523808548103</v>
      </c>
      <c r="BX32" s="128">
        <v>415090466817</v>
      </c>
      <c r="BY32" s="128">
        <v>598161217749</v>
      </c>
      <c r="BZ32" s="128">
        <v>489408463310</v>
      </c>
      <c r="CA32" s="128">
        <v>451598677415</v>
      </c>
      <c r="CB32" s="128">
        <v>544657291132</v>
      </c>
      <c r="CC32" s="128">
        <v>535218029384</v>
      </c>
      <c r="CD32" s="128">
        <v>653954236728</v>
      </c>
      <c r="CE32" s="128">
        <v>630347621787</v>
      </c>
      <c r="CF32" s="128">
        <v>782359000259</v>
      </c>
      <c r="CG32" s="128">
        <v>733649413451</v>
      </c>
      <c r="CH32" s="128">
        <v>918849442248</v>
      </c>
      <c r="CI32" s="128">
        <v>832785396299</v>
      </c>
      <c r="CJ32" s="128">
        <v>904408866595</v>
      </c>
      <c r="CK32" s="128">
        <v>1058286026478</v>
      </c>
      <c r="CL32" s="128">
        <v>1000367597280</v>
      </c>
      <c r="CM32" s="128">
        <v>919654083826</v>
      </c>
      <c r="CN32" s="128">
        <v>1181358097831</v>
      </c>
      <c r="CO32" s="128">
        <v>1226286177676</v>
      </c>
      <c r="CP32" s="128">
        <v>1035096577713</v>
      </c>
      <c r="CQ32" s="128">
        <v>1162989353975</v>
      </c>
      <c r="CR32" s="128">
        <v>1084215962790</v>
      </c>
      <c r="CS32" s="128">
        <v>1149264203282</v>
      </c>
      <c r="CT32" s="128">
        <v>1314485113411</v>
      </c>
      <c r="CU32" s="128">
        <v>1471031556381</v>
      </c>
      <c r="CV32" s="128">
        <v>1372901419961</v>
      </c>
      <c r="CW32" s="128">
        <v>1584550381973</v>
      </c>
      <c r="CX32" s="128">
        <v>1137473213161</v>
      </c>
      <c r="CY32" s="128">
        <v>1164529657221</v>
      </c>
      <c r="CZ32" s="128">
        <v>1451467758117</v>
      </c>
      <c r="DA32" s="128">
        <v>1355316521585</v>
      </c>
      <c r="DB32" s="128">
        <v>1469575510448</v>
      </c>
      <c r="DC32" s="128">
        <v>1331357084966</v>
      </c>
      <c r="DD32" s="128">
        <v>1423267901393</v>
      </c>
      <c r="DE32" s="128">
        <v>1385876186154</v>
      </c>
      <c r="DF32" s="128">
        <v>1565479195728</v>
      </c>
      <c r="DG32" s="128">
        <v>1246701024799</v>
      </c>
      <c r="DH32" s="128">
        <v>1523643049184</v>
      </c>
      <c r="DI32" s="128">
        <v>1410288802999</v>
      </c>
      <c r="DJ32" s="128">
        <v>1246319580058</v>
      </c>
      <c r="DK32" s="128">
        <v>1259092276805</v>
      </c>
      <c r="DL32" s="128">
        <v>1648198438424</v>
      </c>
      <c r="DM32" s="128">
        <v>1351169203728</v>
      </c>
      <c r="DN32" s="128">
        <v>1843299740302</v>
      </c>
      <c r="DO32" s="128">
        <v>1512114932019</v>
      </c>
      <c r="DP32" s="128">
        <v>2803043833873</v>
      </c>
      <c r="DQ32" s="128">
        <v>3272249649318</v>
      </c>
      <c r="DR32" s="128">
        <v>2800917093655</v>
      </c>
      <c r="DS32" s="128">
        <v>3074122108593</v>
      </c>
      <c r="DT32" s="128">
        <v>3069960681206</v>
      </c>
      <c r="DU32" s="128">
        <v>3481680914772</v>
      </c>
      <c r="DV32" s="128">
        <v>3367585723607</v>
      </c>
      <c r="DW32" s="128">
        <v>3202127554880</v>
      </c>
      <c r="DX32" s="128">
        <v>3235750982840</v>
      </c>
      <c r="DY32" s="128">
        <v>3849749723427</v>
      </c>
      <c r="DZ32" s="128">
        <v>3705732134290</v>
      </c>
      <c r="EA32" s="128">
        <v>3336340600039</v>
      </c>
      <c r="EB32" s="128">
        <v>3877667295260</v>
      </c>
      <c r="EC32" s="128">
        <v>4126602754958</v>
      </c>
      <c r="ED32" s="128">
        <v>3628161939028</v>
      </c>
      <c r="EE32" s="128">
        <v>4811192579169</v>
      </c>
      <c r="EF32" s="128">
        <v>4164397100279</v>
      </c>
      <c r="EG32" s="128">
        <v>4343810665088</v>
      </c>
      <c r="EH32" s="128">
        <v>4225235414430</v>
      </c>
      <c r="EI32" s="128">
        <v>3907157908785</v>
      </c>
      <c r="EJ32" s="128">
        <v>4189528229278</v>
      </c>
      <c r="EK32" s="128">
        <v>4646291414509</v>
      </c>
      <c r="EL32" s="128">
        <v>4827853813032</v>
      </c>
      <c r="EM32" s="128">
        <v>4823864045175</v>
      </c>
      <c r="EN32" s="128">
        <v>5102362523241</v>
      </c>
      <c r="EO32" s="128">
        <v>4168146914190</v>
      </c>
      <c r="EP32" s="128">
        <v>4836383798325</v>
      </c>
      <c r="EQ32" s="128">
        <v>5270301695851</v>
      </c>
      <c r="ER32" s="128">
        <v>4832926040149</v>
      </c>
      <c r="ES32" s="128">
        <v>5285373461215</v>
      </c>
      <c r="ET32" s="128">
        <v>4930748236577</v>
      </c>
      <c r="EU32" s="128">
        <v>4181301240803</v>
      </c>
      <c r="EV32" s="128">
        <v>5480275356253</v>
      </c>
      <c r="EW32" s="128">
        <v>5065493274884</v>
      </c>
    </row>
    <row r="33" spans="2:153" ht="15" customHeight="1" x14ac:dyDescent="0.3">
      <c r="B33" s="313"/>
      <c r="C33" s="139" t="s">
        <v>51</v>
      </c>
      <c r="D33" s="128">
        <v>3664514638</v>
      </c>
      <c r="E33" s="128">
        <v>23831814480</v>
      </c>
      <c r="F33" s="128">
        <v>42702967525</v>
      </c>
      <c r="G33" s="128">
        <v>50566161035</v>
      </c>
      <c r="H33" s="128">
        <v>25748252970</v>
      </c>
      <c r="I33" s="128">
        <v>18371145199</v>
      </c>
      <c r="J33" s="128">
        <v>31150253527</v>
      </c>
      <c r="K33" s="128">
        <v>31679503399</v>
      </c>
      <c r="L33" s="128">
        <v>42440754619</v>
      </c>
      <c r="M33" s="128">
        <v>33461114330</v>
      </c>
      <c r="N33" s="128">
        <v>48412000102</v>
      </c>
      <c r="O33" s="128">
        <v>67197805178</v>
      </c>
      <c r="P33" s="128">
        <v>86247130786</v>
      </c>
      <c r="Q33" s="128">
        <v>60053263941</v>
      </c>
      <c r="R33" s="128">
        <v>69899318520</v>
      </c>
      <c r="S33" s="128">
        <v>53356744924</v>
      </c>
      <c r="T33" s="128">
        <v>71586429590</v>
      </c>
      <c r="U33" s="128">
        <v>48324517465</v>
      </c>
      <c r="V33" s="128">
        <v>86998670438</v>
      </c>
      <c r="W33" s="128">
        <v>94100172155</v>
      </c>
      <c r="X33" s="128">
        <v>75241914409</v>
      </c>
      <c r="Y33" s="128">
        <v>93201099248</v>
      </c>
      <c r="Z33" s="128">
        <v>131355780847</v>
      </c>
      <c r="AA33" s="128">
        <v>130195730303</v>
      </c>
      <c r="AB33" s="128">
        <v>103905435447</v>
      </c>
      <c r="AC33" s="128">
        <v>139739909678</v>
      </c>
      <c r="AD33" s="128">
        <v>59367710801</v>
      </c>
      <c r="AE33" s="128">
        <v>103733966335</v>
      </c>
      <c r="AF33" s="128">
        <v>111684819394</v>
      </c>
      <c r="AG33" s="128">
        <v>116057679282</v>
      </c>
      <c r="AH33" s="128">
        <v>122713247250</v>
      </c>
      <c r="AI33" s="128">
        <v>178424189902</v>
      </c>
      <c r="AJ33" s="128">
        <v>175952640283</v>
      </c>
      <c r="AK33" s="128">
        <v>161289203558</v>
      </c>
      <c r="AL33" s="128">
        <v>156246748333</v>
      </c>
      <c r="AM33" s="128">
        <v>144220706188</v>
      </c>
      <c r="AN33" s="128">
        <v>161278220561</v>
      </c>
      <c r="AO33" s="128">
        <v>194587960407</v>
      </c>
      <c r="AP33" s="128">
        <v>164355340010</v>
      </c>
      <c r="AQ33" s="128">
        <v>157839084255</v>
      </c>
      <c r="AR33" s="128">
        <v>165796328651</v>
      </c>
      <c r="AS33" s="128">
        <v>200745541022</v>
      </c>
      <c r="AT33" s="128">
        <v>198697247481</v>
      </c>
      <c r="AU33" s="128">
        <v>167768616444</v>
      </c>
      <c r="AV33" s="128">
        <v>184648069230</v>
      </c>
      <c r="AW33" s="128">
        <v>231692303021</v>
      </c>
      <c r="AX33" s="128">
        <v>216042857622</v>
      </c>
      <c r="AY33" s="128">
        <v>209868740165</v>
      </c>
      <c r="AZ33" s="128">
        <v>275434940824</v>
      </c>
      <c r="BA33" s="128">
        <v>258640064514</v>
      </c>
      <c r="BB33" s="128">
        <v>292903345964</v>
      </c>
      <c r="BC33" s="128">
        <v>340714378957</v>
      </c>
      <c r="BD33" s="128">
        <v>272205466595</v>
      </c>
      <c r="BE33" s="128">
        <v>299314163426</v>
      </c>
      <c r="BF33" s="128">
        <v>312682753328</v>
      </c>
      <c r="BG33" s="128">
        <v>353615325734</v>
      </c>
      <c r="BH33" s="128">
        <v>300902862706</v>
      </c>
      <c r="BI33" s="128">
        <v>337296011927</v>
      </c>
      <c r="BJ33" s="128">
        <v>331279124605</v>
      </c>
      <c r="BK33" s="128">
        <v>403437247260</v>
      </c>
      <c r="BL33" s="128">
        <v>374022376763</v>
      </c>
      <c r="BM33" s="128">
        <v>374597697750</v>
      </c>
      <c r="BN33" s="128">
        <v>412673148043</v>
      </c>
      <c r="BO33" s="128">
        <v>385825469532</v>
      </c>
      <c r="BP33" s="128">
        <v>525967978217</v>
      </c>
      <c r="BQ33" s="128">
        <v>391838483239</v>
      </c>
      <c r="BR33" s="128">
        <v>441141507256</v>
      </c>
      <c r="BS33" s="128">
        <v>418083322214</v>
      </c>
      <c r="BT33" s="128">
        <v>403597290092</v>
      </c>
      <c r="BU33" s="128">
        <v>424389777568</v>
      </c>
      <c r="BV33" s="128">
        <v>504095867220</v>
      </c>
      <c r="BW33" s="128">
        <v>494977740395</v>
      </c>
      <c r="BX33" s="128">
        <v>440804623282</v>
      </c>
      <c r="BY33" s="128">
        <v>709021406543</v>
      </c>
      <c r="BZ33" s="128">
        <v>486640670210</v>
      </c>
      <c r="CA33" s="128">
        <v>526396928482</v>
      </c>
      <c r="CB33" s="128">
        <v>557369309439</v>
      </c>
      <c r="CC33" s="128">
        <v>403876811944</v>
      </c>
      <c r="CD33" s="128">
        <v>513659711496</v>
      </c>
      <c r="CE33" s="128">
        <v>554928565089</v>
      </c>
      <c r="CF33" s="128">
        <v>666313808305</v>
      </c>
      <c r="CG33" s="128">
        <v>820348714123</v>
      </c>
      <c r="CH33" s="128">
        <v>805752915348</v>
      </c>
      <c r="CI33" s="128">
        <v>717931358121</v>
      </c>
      <c r="CJ33" s="128">
        <v>715781530406</v>
      </c>
      <c r="CK33" s="128">
        <v>781041832811</v>
      </c>
      <c r="CL33" s="128">
        <v>762721620731</v>
      </c>
      <c r="CM33" s="128">
        <v>846247571575</v>
      </c>
      <c r="CN33" s="128">
        <v>1018577863326</v>
      </c>
      <c r="CO33" s="128">
        <v>813370515922</v>
      </c>
      <c r="CP33" s="128">
        <v>806281701786</v>
      </c>
      <c r="CQ33" s="128">
        <v>869964894790</v>
      </c>
      <c r="CR33" s="128">
        <v>928086443436</v>
      </c>
      <c r="CS33" s="128">
        <v>934635116557</v>
      </c>
      <c r="CT33" s="128">
        <v>1015881782129</v>
      </c>
      <c r="CU33" s="128">
        <v>980159385148</v>
      </c>
      <c r="CV33" s="128">
        <v>1031898650082</v>
      </c>
      <c r="CW33" s="128">
        <v>1153436416243</v>
      </c>
      <c r="CX33" s="128">
        <v>971384299772</v>
      </c>
      <c r="CY33" s="128">
        <v>889416442232</v>
      </c>
      <c r="CZ33" s="128">
        <v>1143376114540</v>
      </c>
      <c r="DA33" s="128">
        <v>1076181704056</v>
      </c>
      <c r="DB33" s="128">
        <v>1141557507734</v>
      </c>
      <c r="DC33" s="128">
        <v>1082456279093</v>
      </c>
      <c r="DD33" s="128">
        <v>1226673283926</v>
      </c>
      <c r="DE33" s="128">
        <v>1252366456067</v>
      </c>
      <c r="DF33" s="128">
        <v>1252280373231</v>
      </c>
      <c r="DG33" s="128">
        <v>1015300041270</v>
      </c>
      <c r="DH33" s="128">
        <v>1087798427823</v>
      </c>
      <c r="DI33" s="128">
        <v>1080567803427</v>
      </c>
      <c r="DJ33" s="128">
        <v>1101181439268</v>
      </c>
      <c r="DK33" s="128">
        <v>942747788368</v>
      </c>
      <c r="DL33" s="128">
        <v>1116218437569</v>
      </c>
      <c r="DM33" s="128">
        <v>937132584389</v>
      </c>
      <c r="DN33" s="128">
        <v>1455467348730</v>
      </c>
      <c r="DO33" s="128">
        <v>1077319157887</v>
      </c>
      <c r="DP33" s="128">
        <v>1097295024807</v>
      </c>
      <c r="DQ33" s="128">
        <v>1401071264650</v>
      </c>
      <c r="DR33" s="128">
        <v>1422151218526</v>
      </c>
      <c r="DS33" s="128">
        <v>1396555768327</v>
      </c>
      <c r="DT33" s="128">
        <v>1538187984059</v>
      </c>
      <c r="DU33" s="128">
        <v>1497797579030</v>
      </c>
      <c r="DV33" s="128">
        <v>1394806710305</v>
      </c>
      <c r="DW33" s="128">
        <v>1370818483327</v>
      </c>
      <c r="DX33" s="128">
        <v>1263426630676</v>
      </c>
      <c r="DY33" s="128">
        <v>1443756548591</v>
      </c>
      <c r="DZ33" s="128">
        <v>1501750383570</v>
      </c>
      <c r="EA33" s="128">
        <v>1758960009924</v>
      </c>
      <c r="EB33" s="128">
        <v>1777303276676</v>
      </c>
      <c r="EC33" s="128">
        <v>1671009536572</v>
      </c>
      <c r="ED33" s="128">
        <v>1834253061300</v>
      </c>
      <c r="EE33" s="128">
        <v>2011006131356</v>
      </c>
      <c r="EF33" s="128">
        <v>1785476086429</v>
      </c>
      <c r="EG33" s="128">
        <v>2061872541264</v>
      </c>
      <c r="EH33" s="128">
        <v>1987589231330</v>
      </c>
      <c r="EI33" s="128">
        <v>1995120834627</v>
      </c>
      <c r="EJ33" s="128">
        <v>2037698275703</v>
      </c>
      <c r="EK33" s="128">
        <v>2066827335227</v>
      </c>
      <c r="EL33" s="128">
        <v>2077872125270</v>
      </c>
      <c r="EM33" s="128">
        <v>2142903991181</v>
      </c>
      <c r="EN33" s="128">
        <v>2139773971788</v>
      </c>
      <c r="EO33" s="128">
        <v>2136495920039</v>
      </c>
      <c r="EP33" s="128">
        <v>2422577109387</v>
      </c>
      <c r="EQ33" s="128">
        <v>2322490802037</v>
      </c>
      <c r="ER33" s="128">
        <v>2121113626568</v>
      </c>
      <c r="ES33" s="128">
        <v>2287319293096</v>
      </c>
      <c r="ET33" s="128">
        <v>2083709369544</v>
      </c>
      <c r="EU33" s="128">
        <v>2094786336862</v>
      </c>
      <c r="EV33" s="128">
        <v>2308863585469</v>
      </c>
      <c r="EW33" s="128">
        <v>2066989534454</v>
      </c>
    </row>
    <row r="34" spans="2:153" ht="15" customHeight="1" x14ac:dyDescent="0.3">
      <c r="B34" s="313"/>
      <c r="C34" s="139" t="s">
        <v>41</v>
      </c>
      <c r="D34" s="128">
        <v>23667744468</v>
      </c>
      <c r="E34" s="128">
        <v>91861440052</v>
      </c>
      <c r="F34" s="128">
        <v>109452915245</v>
      </c>
      <c r="G34" s="128">
        <v>76014432870</v>
      </c>
      <c r="H34" s="128">
        <v>421649447787</v>
      </c>
      <c r="I34" s="128">
        <v>457346990077</v>
      </c>
      <c r="J34" s="128">
        <v>210995620989</v>
      </c>
      <c r="K34" s="128">
        <v>353683629447</v>
      </c>
      <c r="L34" s="128">
        <v>204252172461</v>
      </c>
      <c r="M34" s="128">
        <v>191481354340</v>
      </c>
      <c r="N34" s="128">
        <v>314505874607</v>
      </c>
      <c r="O34" s="128">
        <v>306771980751</v>
      </c>
      <c r="P34" s="128">
        <v>217137503595</v>
      </c>
      <c r="Q34" s="128">
        <v>316104944319</v>
      </c>
      <c r="R34" s="128">
        <v>151225197656</v>
      </c>
      <c r="S34" s="128">
        <v>133588387060</v>
      </c>
      <c r="T34" s="128">
        <v>229024461655</v>
      </c>
      <c r="U34" s="128">
        <v>433122926293</v>
      </c>
      <c r="V34" s="128">
        <v>324254575213</v>
      </c>
      <c r="W34" s="128">
        <v>454879024260</v>
      </c>
      <c r="X34" s="128">
        <v>308547048873</v>
      </c>
      <c r="Y34" s="128">
        <v>357083644665</v>
      </c>
      <c r="Z34" s="128">
        <v>423224674778</v>
      </c>
      <c r="AA34" s="128">
        <v>520731053267</v>
      </c>
      <c r="AB34" s="128">
        <v>401605830686</v>
      </c>
      <c r="AC34" s="128">
        <v>323724651733</v>
      </c>
      <c r="AD34" s="128">
        <v>207760881879</v>
      </c>
      <c r="AE34" s="128">
        <v>269198535131</v>
      </c>
      <c r="AF34" s="128">
        <v>234536324964</v>
      </c>
      <c r="AG34" s="128">
        <v>206443804673</v>
      </c>
      <c r="AH34" s="128">
        <v>318185498384</v>
      </c>
      <c r="AI34" s="128">
        <v>353257232921</v>
      </c>
      <c r="AJ34" s="128">
        <v>285082127378</v>
      </c>
      <c r="AK34" s="128">
        <v>623051049145</v>
      </c>
      <c r="AL34" s="128">
        <v>216964653644</v>
      </c>
      <c r="AM34" s="128">
        <v>246790090265</v>
      </c>
      <c r="AN34" s="128">
        <v>213598969280</v>
      </c>
      <c r="AO34" s="128">
        <v>403112144340</v>
      </c>
      <c r="AP34" s="128">
        <v>199693734805</v>
      </c>
      <c r="AQ34" s="128">
        <v>193438419273</v>
      </c>
      <c r="AR34" s="128">
        <v>362880497872</v>
      </c>
      <c r="AS34" s="128">
        <v>462100600925</v>
      </c>
      <c r="AT34" s="128">
        <v>256977225647</v>
      </c>
      <c r="AU34" s="128">
        <v>282767914697</v>
      </c>
      <c r="AV34" s="128">
        <v>194909659140</v>
      </c>
      <c r="AW34" s="128">
        <v>649830542143</v>
      </c>
      <c r="AX34" s="128">
        <v>186661460966</v>
      </c>
      <c r="AY34" s="128">
        <v>264049541898</v>
      </c>
      <c r="AZ34" s="128">
        <v>279066343664</v>
      </c>
      <c r="BA34" s="128">
        <v>1444570619410</v>
      </c>
      <c r="BB34" s="128">
        <v>370952338643</v>
      </c>
      <c r="BC34" s="128">
        <v>561544803823</v>
      </c>
      <c r="BD34" s="128">
        <v>267034292159</v>
      </c>
      <c r="BE34" s="128">
        <v>381000650472</v>
      </c>
      <c r="BF34" s="128">
        <v>247840179128</v>
      </c>
      <c r="BG34" s="128">
        <v>318044653455</v>
      </c>
      <c r="BH34" s="128">
        <v>595823701029</v>
      </c>
      <c r="BI34" s="128">
        <v>522068108218</v>
      </c>
      <c r="BJ34" s="128">
        <v>283225112200</v>
      </c>
      <c r="BK34" s="128">
        <v>477640559759</v>
      </c>
      <c r="BL34" s="128">
        <v>752138104707</v>
      </c>
      <c r="BM34" s="128">
        <v>646829901177</v>
      </c>
      <c r="BN34" s="128">
        <v>331139192377</v>
      </c>
      <c r="BO34" s="128">
        <v>547157300428</v>
      </c>
      <c r="BP34" s="128">
        <v>627475119194</v>
      </c>
      <c r="BQ34" s="128">
        <v>698832193732</v>
      </c>
      <c r="BR34" s="128">
        <v>341122616679</v>
      </c>
      <c r="BS34" s="128">
        <v>456330146100</v>
      </c>
      <c r="BT34" s="128">
        <v>486161377259</v>
      </c>
      <c r="BU34" s="128">
        <v>434336711999</v>
      </c>
      <c r="BV34" s="128">
        <v>640674409963</v>
      </c>
      <c r="BW34" s="128">
        <v>638274039706</v>
      </c>
      <c r="BX34" s="128">
        <v>572285163245</v>
      </c>
      <c r="BY34" s="128">
        <v>744056448970</v>
      </c>
      <c r="BZ34" s="128">
        <v>592682600909</v>
      </c>
      <c r="CA34" s="128">
        <v>674558852350</v>
      </c>
      <c r="CB34" s="128">
        <v>950538577122</v>
      </c>
      <c r="CC34" s="128">
        <v>890076628380</v>
      </c>
      <c r="CD34" s="128">
        <v>762933161868</v>
      </c>
      <c r="CE34" s="128">
        <v>1178931547110</v>
      </c>
      <c r="CF34" s="128">
        <v>1200127488633</v>
      </c>
      <c r="CG34" s="128">
        <v>774109127782</v>
      </c>
      <c r="CH34" s="128">
        <v>755681898570</v>
      </c>
      <c r="CI34" s="128">
        <v>830533632013</v>
      </c>
      <c r="CJ34" s="128">
        <v>827101793402</v>
      </c>
      <c r="CK34" s="128">
        <v>1365610563014</v>
      </c>
      <c r="CL34" s="128">
        <v>736385883704</v>
      </c>
      <c r="CM34" s="128">
        <v>833537702191</v>
      </c>
      <c r="CN34" s="128">
        <v>1071682232819</v>
      </c>
      <c r="CO34" s="128">
        <v>893624019858</v>
      </c>
      <c r="CP34" s="128">
        <v>1246282367369</v>
      </c>
      <c r="CQ34" s="128">
        <v>1807357833434</v>
      </c>
      <c r="CR34" s="128">
        <v>1071432840716</v>
      </c>
      <c r="CS34" s="128">
        <v>1360233247757</v>
      </c>
      <c r="CT34" s="128">
        <v>1097545798977</v>
      </c>
      <c r="CU34" s="128">
        <v>1132006539349</v>
      </c>
      <c r="CV34" s="128">
        <v>1322391002161</v>
      </c>
      <c r="CW34" s="128">
        <v>2314054109740</v>
      </c>
      <c r="CX34" s="128">
        <v>1183194317815</v>
      </c>
      <c r="CY34" s="128">
        <v>1271345930836</v>
      </c>
      <c r="CZ34" s="128">
        <v>2451913504955</v>
      </c>
      <c r="DA34" s="128">
        <v>1499191842914</v>
      </c>
      <c r="DB34" s="128">
        <v>1876295252779</v>
      </c>
      <c r="DC34" s="128">
        <v>1463497448648</v>
      </c>
      <c r="DD34" s="128">
        <v>1815406484054</v>
      </c>
      <c r="DE34" s="128">
        <v>1568712376331</v>
      </c>
      <c r="DF34" s="128">
        <v>1749826179693</v>
      </c>
      <c r="DG34" s="128">
        <v>1524118575820</v>
      </c>
      <c r="DH34" s="128">
        <v>1482674652726</v>
      </c>
      <c r="DI34" s="128">
        <v>2688954731442</v>
      </c>
      <c r="DJ34" s="128">
        <v>1256290100706</v>
      </c>
      <c r="DK34" s="128">
        <v>1871592665666</v>
      </c>
      <c r="DL34" s="128">
        <v>1925419870105</v>
      </c>
      <c r="DM34" s="128">
        <v>1567287157063</v>
      </c>
      <c r="DN34" s="128">
        <v>2099963542508</v>
      </c>
      <c r="DO34" s="128">
        <v>1791132864778</v>
      </c>
      <c r="DP34" s="128">
        <v>1656915307253</v>
      </c>
      <c r="DQ34" s="128">
        <v>2295408704912</v>
      </c>
      <c r="DR34" s="128">
        <v>1488241588011</v>
      </c>
      <c r="DS34" s="128">
        <v>2077018374790</v>
      </c>
      <c r="DT34" s="128">
        <v>1881586647469</v>
      </c>
      <c r="DU34" s="128">
        <v>3067520713568</v>
      </c>
      <c r="DV34" s="128">
        <v>1944311931985</v>
      </c>
      <c r="DW34" s="128">
        <v>2341867724087</v>
      </c>
      <c r="DX34" s="128">
        <v>2072028430927</v>
      </c>
      <c r="DY34" s="128">
        <v>2073707706824</v>
      </c>
      <c r="DZ34" s="128">
        <v>2166899928528</v>
      </c>
      <c r="EA34" s="128">
        <v>1929348358099</v>
      </c>
      <c r="EB34" s="128">
        <v>2485173910325</v>
      </c>
      <c r="EC34" s="128">
        <v>2479260378518</v>
      </c>
      <c r="ED34" s="128">
        <v>1918010886986</v>
      </c>
      <c r="EE34" s="128">
        <v>2680843641249</v>
      </c>
      <c r="EF34" s="128">
        <v>3091648306365</v>
      </c>
      <c r="EG34" s="128">
        <v>3737902408481</v>
      </c>
      <c r="EH34" s="128">
        <v>2200863081235</v>
      </c>
      <c r="EI34" s="128">
        <v>1987896505910</v>
      </c>
      <c r="EJ34" s="128">
        <v>2961932804726</v>
      </c>
      <c r="EK34" s="128">
        <v>2469149843172</v>
      </c>
      <c r="EL34" s="128">
        <v>2282662417663</v>
      </c>
      <c r="EM34" s="128">
        <v>2516717136452</v>
      </c>
      <c r="EN34" s="128">
        <v>3173467003981</v>
      </c>
      <c r="EO34" s="128">
        <v>2644639810338</v>
      </c>
      <c r="EP34" s="128">
        <v>2737403983175</v>
      </c>
      <c r="EQ34" s="128">
        <v>2990838828824</v>
      </c>
      <c r="ER34" s="128">
        <v>2251213695981</v>
      </c>
      <c r="ES34" s="128">
        <v>4331622765400</v>
      </c>
      <c r="ET34" s="128">
        <v>2084662988042</v>
      </c>
      <c r="EU34" s="128">
        <v>2595442612007</v>
      </c>
      <c r="EV34" s="128">
        <v>2909653135241</v>
      </c>
      <c r="EW34" s="128">
        <v>2298223531110</v>
      </c>
    </row>
    <row r="35" spans="2:153" ht="15" customHeight="1" x14ac:dyDescent="0.3">
      <c r="B35" s="313"/>
      <c r="C35" s="139" t="s">
        <v>52</v>
      </c>
      <c r="D35" s="128"/>
      <c r="E35" s="128"/>
      <c r="F35" s="128"/>
      <c r="G35" s="128"/>
      <c r="H35" s="128"/>
      <c r="I35" s="128"/>
      <c r="J35" s="128"/>
      <c r="K35" s="128"/>
      <c r="L35" s="128"/>
      <c r="M35" s="128"/>
      <c r="N35" s="128"/>
      <c r="O35" s="128"/>
      <c r="P35" s="128"/>
      <c r="Q35" s="128"/>
      <c r="R35" s="128"/>
      <c r="S35" s="128"/>
      <c r="T35" s="128"/>
      <c r="U35" s="128"/>
      <c r="V35" s="128"/>
      <c r="W35" s="128"/>
      <c r="X35" s="128"/>
      <c r="Y35" s="128"/>
      <c r="Z35" s="128"/>
      <c r="AA35" s="128"/>
      <c r="AB35" s="128"/>
      <c r="AC35" s="128"/>
      <c r="AD35" s="128">
        <v>178161390657</v>
      </c>
      <c r="AE35" s="128">
        <v>213793699695</v>
      </c>
      <c r="AF35" s="128">
        <v>261276322187</v>
      </c>
      <c r="AG35" s="128">
        <v>236733069108</v>
      </c>
      <c r="AH35" s="128">
        <v>251407952103</v>
      </c>
      <c r="AI35" s="128">
        <v>268820068042</v>
      </c>
      <c r="AJ35" s="128">
        <v>280481881596</v>
      </c>
      <c r="AK35" s="128">
        <v>263866024420</v>
      </c>
      <c r="AL35" s="128">
        <v>268957395828</v>
      </c>
      <c r="AM35" s="128">
        <v>278692563117</v>
      </c>
      <c r="AN35" s="128">
        <v>309448924118</v>
      </c>
      <c r="AO35" s="128">
        <v>344209837450</v>
      </c>
      <c r="AP35" s="128">
        <v>306886392478</v>
      </c>
      <c r="AQ35" s="128">
        <v>295878332386</v>
      </c>
      <c r="AR35" s="128">
        <v>418868746500</v>
      </c>
      <c r="AS35" s="128">
        <v>340347282891</v>
      </c>
      <c r="AT35" s="128">
        <v>415113551532</v>
      </c>
      <c r="AU35" s="128">
        <v>370849195860</v>
      </c>
      <c r="AV35" s="128">
        <v>467606468189</v>
      </c>
      <c r="AW35" s="128">
        <v>476501213811</v>
      </c>
      <c r="AX35" s="128">
        <v>436383147897</v>
      </c>
      <c r="AY35" s="128">
        <v>470854612884</v>
      </c>
      <c r="AZ35" s="128">
        <v>498468623496</v>
      </c>
      <c r="BA35" s="128">
        <v>460706890587</v>
      </c>
      <c r="BB35" s="128">
        <v>468006815746</v>
      </c>
      <c r="BC35" s="128">
        <v>453497175549</v>
      </c>
      <c r="BD35" s="128">
        <v>553390618237</v>
      </c>
      <c r="BE35" s="128">
        <v>556702875207</v>
      </c>
      <c r="BF35" s="128">
        <v>582992342082</v>
      </c>
      <c r="BG35" s="128">
        <v>547667476153</v>
      </c>
      <c r="BH35" s="128">
        <v>663701580697</v>
      </c>
      <c r="BI35" s="128">
        <v>524024347315</v>
      </c>
      <c r="BJ35" s="128">
        <v>506181001308</v>
      </c>
      <c r="BK35" s="128">
        <v>602804296111</v>
      </c>
      <c r="BL35" s="128">
        <v>608224116958</v>
      </c>
      <c r="BM35" s="128">
        <v>535547837029</v>
      </c>
      <c r="BN35" s="128">
        <v>541899123528</v>
      </c>
      <c r="BO35" s="128">
        <v>518999179800</v>
      </c>
      <c r="BP35" s="128">
        <v>605422466830</v>
      </c>
      <c r="BQ35" s="128">
        <v>591705173869</v>
      </c>
      <c r="BR35" s="128">
        <v>517149235781</v>
      </c>
      <c r="BS35" s="128">
        <v>412656597571</v>
      </c>
      <c r="BT35" s="128">
        <v>445174743780</v>
      </c>
      <c r="BU35" s="128">
        <v>340377340225</v>
      </c>
      <c r="BV35" s="128">
        <v>327869254065</v>
      </c>
      <c r="BW35" s="128">
        <v>370055537931</v>
      </c>
      <c r="BX35" s="128">
        <v>360134239688</v>
      </c>
      <c r="BY35" s="128">
        <v>366606072760</v>
      </c>
      <c r="BZ35" s="128">
        <v>301812213551</v>
      </c>
      <c r="CA35" s="128">
        <v>324802105775</v>
      </c>
      <c r="CB35" s="128">
        <v>370112175115</v>
      </c>
      <c r="CC35" s="128">
        <v>215346735394</v>
      </c>
      <c r="CD35" s="128">
        <v>256630824602</v>
      </c>
      <c r="CE35" s="128">
        <v>311755892078</v>
      </c>
      <c r="CF35" s="128">
        <v>341775255414</v>
      </c>
      <c r="CG35" s="128">
        <v>401421341401</v>
      </c>
      <c r="CH35" s="128">
        <v>460901420242</v>
      </c>
      <c r="CI35" s="128">
        <v>416700563379</v>
      </c>
      <c r="CJ35" s="128">
        <v>451054241313</v>
      </c>
      <c r="CK35" s="128">
        <v>529103501115</v>
      </c>
      <c r="CL35" s="128">
        <v>389984165244</v>
      </c>
      <c r="CM35" s="128">
        <v>437436859161</v>
      </c>
      <c r="CN35" s="128">
        <v>515475753751</v>
      </c>
      <c r="CO35" s="128">
        <v>504053202002</v>
      </c>
      <c r="CP35" s="128">
        <v>511585227942</v>
      </c>
      <c r="CQ35" s="128">
        <v>533761728088</v>
      </c>
      <c r="CR35" s="128">
        <v>482158700803</v>
      </c>
      <c r="CS35" s="128">
        <v>502589132333</v>
      </c>
      <c r="CT35" s="128">
        <v>496448812142</v>
      </c>
      <c r="CU35" s="128">
        <v>413085296814</v>
      </c>
      <c r="CV35" s="128">
        <v>601090763404</v>
      </c>
      <c r="CW35" s="128">
        <v>545301402211</v>
      </c>
      <c r="CX35" s="128">
        <v>421936743068</v>
      </c>
      <c r="CY35" s="128">
        <v>428409854279</v>
      </c>
      <c r="CZ35" s="128">
        <v>537816018311</v>
      </c>
      <c r="DA35" s="128">
        <v>519070567448</v>
      </c>
      <c r="DB35" s="128">
        <v>571639818975</v>
      </c>
      <c r="DC35" s="128">
        <v>439109631386</v>
      </c>
      <c r="DD35" s="128">
        <v>518133652603</v>
      </c>
      <c r="DE35" s="128">
        <v>540755571896</v>
      </c>
      <c r="DF35" s="128">
        <v>581525429485</v>
      </c>
      <c r="DG35" s="128">
        <v>468953928899</v>
      </c>
      <c r="DH35" s="128">
        <v>505179147626</v>
      </c>
      <c r="DI35" s="128">
        <v>878460760556</v>
      </c>
      <c r="DJ35" s="128">
        <v>935851509722</v>
      </c>
      <c r="DK35" s="128">
        <v>371796718284</v>
      </c>
      <c r="DL35" s="128">
        <v>447718318897</v>
      </c>
      <c r="DM35" s="128">
        <v>388760192074</v>
      </c>
      <c r="DN35" s="128">
        <v>482222589504</v>
      </c>
      <c r="DO35" s="128">
        <v>595942152873</v>
      </c>
      <c r="DP35" s="128">
        <v>492983972462</v>
      </c>
      <c r="DQ35" s="128">
        <v>466830411839</v>
      </c>
      <c r="DR35" s="128">
        <v>531974496987</v>
      </c>
      <c r="DS35" s="128">
        <v>689327184286</v>
      </c>
      <c r="DT35" s="128">
        <v>565226010980</v>
      </c>
      <c r="DU35" s="128">
        <v>662449567138</v>
      </c>
      <c r="DV35" s="128">
        <v>720305755146</v>
      </c>
      <c r="DW35" s="128">
        <v>718640023589</v>
      </c>
      <c r="DX35" s="128">
        <v>495580397772</v>
      </c>
      <c r="DY35" s="128">
        <v>714757779590</v>
      </c>
      <c r="DZ35" s="128">
        <v>694864549458</v>
      </c>
      <c r="EA35" s="128">
        <v>598892887960</v>
      </c>
      <c r="EB35" s="128">
        <v>788603570604</v>
      </c>
      <c r="EC35" s="128">
        <v>700493879731</v>
      </c>
      <c r="ED35" s="128">
        <v>641900457611</v>
      </c>
      <c r="EE35" s="128">
        <v>736373904816</v>
      </c>
      <c r="EF35" s="128">
        <v>739149280404</v>
      </c>
      <c r="EG35" s="128">
        <v>869600611121</v>
      </c>
      <c r="EH35" s="128">
        <v>901302897610</v>
      </c>
      <c r="EI35" s="128">
        <v>758014882337</v>
      </c>
      <c r="EJ35" s="128">
        <v>879431876437</v>
      </c>
      <c r="EK35" s="128">
        <v>837565775561</v>
      </c>
      <c r="EL35" s="128">
        <v>939603314451</v>
      </c>
      <c r="EM35" s="128">
        <v>999145206213</v>
      </c>
      <c r="EN35" s="128">
        <v>1182661283948</v>
      </c>
      <c r="EO35" s="128">
        <v>874254071757</v>
      </c>
      <c r="EP35" s="128">
        <v>979438050960</v>
      </c>
      <c r="EQ35" s="128">
        <v>999931589957</v>
      </c>
      <c r="ER35" s="128">
        <v>1025845892584</v>
      </c>
      <c r="ES35" s="128">
        <v>1157996728269</v>
      </c>
      <c r="ET35" s="128">
        <v>1102477358089</v>
      </c>
      <c r="EU35" s="128">
        <v>1013037623344</v>
      </c>
      <c r="EV35" s="128">
        <v>1196686553407</v>
      </c>
      <c r="EW35" s="128">
        <v>1211701760644</v>
      </c>
    </row>
    <row r="36" spans="2:153" ht="15" customHeight="1" x14ac:dyDescent="0.3">
      <c r="B36" s="313"/>
      <c r="C36" s="139" t="s">
        <v>37</v>
      </c>
      <c r="D36" s="128">
        <v>7162215926</v>
      </c>
      <c r="E36" s="128">
        <v>45633804120</v>
      </c>
      <c r="F36" s="128">
        <v>20550174254</v>
      </c>
      <c r="G36" s="128">
        <v>24258430457</v>
      </c>
      <c r="H36" s="128">
        <v>61794826396</v>
      </c>
      <c r="I36" s="128">
        <v>42042654780</v>
      </c>
      <c r="J36" s="128">
        <v>22858780152</v>
      </c>
      <c r="K36" s="128">
        <v>79775704061</v>
      </c>
      <c r="L36" s="128">
        <v>41325817329</v>
      </c>
      <c r="M36" s="128">
        <v>56711098019</v>
      </c>
      <c r="N36" s="128">
        <v>81020454647</v>
      </c>
      <c r="O36" s="128">
        <v>57510752564</v>
      </c>
      <c r="P36" s="128">
        <v>84617250076</v>
      </c>
      <c r="Q36" s="128">
        <v>74936170203</v>
      </c>
      <c r="R36" s="128">
        <v>30330809500</v>
      </c>
      <c r="S36" s="128">
        <v>24753273639</v>
      </c>
      <c r="T36" s="128">
        <v>60809243494</v>
      </c>
      <c r="U36" s="128">
        <v>52878511836</v>
      </c>
      <c r="V36" s="128">
        <v>35568405570</v>
      </c>
      <c r="W36" s="128">
        <v>57927529105</v>
      </c>
      <c r="X36" s="128">
        <v>53005151161</v>
      </c>
      <c r="Y36" s="128">
        <v>112264077246</v>
      </c>
      <c r="Z36" s="128">
        <v>65988329317</v>
      </c>
      <c r="AA36" s="128">
        <v>81130786876</v>
      </c>
      <c r="AB36" s="128">
        <v>126466730277</v>
      </c>
      <c r="AC36" s="128">
        <v>88208164939</v>
      </c>
      <c r="AD36" s="128">
        <v>71597865408</v>
      </c>
      <c r="AE36" s="128">
        <v>65218909304</v>
      </c>
      <c r="AF36" s="128">
        <v>100811923024</v>
      </c>
      <c r="AG36" s="128">
        <v>101306311049</v>
      </c>
      <c r="AH36" s="128">
        <v>105973844370</v>
      </c>
      <c r="AI36" s="128">
        <v>124887551852</v>
      </c>
      <c r="AJ36" s="128">
        <v>102427235623</v>
      </c>
      <c r="AK36" s="128">
        <v>101472322309</v>
      </c>
      <c r="AL36" s="128">
        <v>100168289926</v>
      </c>
      <c r="AM36" s="128">
        <v>82350643774</v>
      </c>
      <c r="AN36" s="128">
        <v>106958505849</v>
      </c>
      <c r="AO36" s="128">
        <v>174625216450</v>
      </c>
      <c r="AP36" s="128">
        <v>88407792533</v>
      </c>
      <c r="AQ36" s="128">
        <v>143554524290</v>
      </c>
      <c r="AR36" s="128">
        <v>319731047199</v>
      </c>
      <c r="AS36" s="128">
        <v>403404653922</v>
      </c>
      <c r="AT36" s="128">
        <v>358753937547</v>
      </c>
      <c r="AU36" s="128">
        <v>360060745649</v>
      </c>
      <c r="AV36" s="128">
        <v>379801550070</v>
      </c>
      <c r="AW36" s="128">
        <v>426400687528</v>
      </c>
      <c r="AX36" s="128">
        <v>435871129714</v>
      </c>
      <c r="AY36" s="128">
        <v>450204994312</v>
      </c>
      <c r="AZ36" s="128">
        <v>570527676789</v>
      </c>
      <c r="BA36" s="128">
        <v>557081880942</v>
      </c>
      <c r="BB36" s="128">
        <v>499290808447</v>
      </c>
      <c r="BC36" s="128">
        <v>581537817623</v>
      </c>
      <c r="BD36" s="128">
        <v>571485012264</v>
      </c>
      <c r="BE36" s="128">
        <v>624785080599</v>
      </c>
      <c r="BF36" s="128">
        <v>604687749677</v>
      </c>
      <c r="BG36" s="128">
        <v>616720448159</v>
      </c>
      <c r="BH36" s="128">
        <v>553414903845</v>
      </c>
      <c r="BI36" s="128">
        <v>626634220752</v>
      </c>
      <c r="BJ36" s="128">
        <v>592426225033</v>
      </c>
      <c r="BK36" s="128">
        <v>612064064277</v>
      </c>
      <c r="BL36" s="128">
        <v>622519679708</v>
      </c>
      <c r="BM36" s="128">
        <v>643321665078</v>
      </c>
      <c r="BN36" s="128">
        <v>620760831691</v>
      </c>
      <c r="BO36" s="128">
        <v>653507251618</v>
      </c>
      <c r="BP36" s="128">
        <v>738012490036</v>
      </c>
      <c r="BQ36" s="128">
        <v>597686185043</v>
      </c>
      <c r="BR36" s="128">
        <v>720005729414</v>
      </c>
      <c r="BS36" s="128">
        <v>717697749203</v>
      </c>
      <c r="BT36" s="128">
        <v>718777634897</v>
      </c>
      <c r="BU36" s="128">
        <v>793550602089</v>
      </c>
      <c r="BV36" s="128">
        <v>757589656651</v>
      </c>
      <c r="BW36" s="128">
        <v>912565989443</v>
      </c>
      <c r="BX36" s="128">
        <v>896853472831</v>
      </c>
      <c r="BY36" s="128">
        <v>904515297185</v>
      </c>
      <c r="BZ36" s="128">
        <v>789068601335</v>
      </c>
      <c r="CA36" s="128">
        <v>1034492150000</v>
      </c>
      <c r="CB36" s="128">
        <v>1196778056855</v>
      </c>
      <c r="CC36" s="128">
        <v>866633258402</v>
      </c>
      <c r="CD36" s="128">
        <v>958389130048</v>
      </c>
      <c r="CE36" s="128">
        <v>1060070744434</v>
      </c>
      <c r="CF36" s="128">
        <v>1340540297501</v>
      </c>
      <c r="CG36" s="128">
        <v>1136327717074</v>
      </c>
      <c r="CH36" s="128">
        <v>1327779167739</v>
      </c>
      <c r="CI36" s="128">
        <v>1274562478453</v>
      </c>
      <c r="CJ36" s="128">
        <v>1043903443163</v>
      </c>
      <c r="CK36" s="128">
        <v>1560383250220</v>
      </c>
      <c r="CL36" s="128">
        <v>1263315869418</v>
      </c>
      <c r="CM36" s="128">
        <v>1470580171583</v>
      </c>
      <c r="CN36" s="128">
        <v>1448254315304</v>
      </c>
      <c r="CO36" s="128">
        <v>1343122163833</v>
      </c>
      <c r="CP36" s="128">
        <v>1664937917150</v>
      </c>
      <c r="CQ36" s="128">
        <v>1702291381772</v>
      </c>
      <c r="CR36" s="128">
        <v>1737551989058</v>
      </c>
      <c r="CS36" s="128">
        <v>1883573617347</v>
      </c>
      <c r="CT36" s="128">
        <v>1767683140999</v>
      </c>
      <c r="CU36" s="128">
        <v>1622683721162</v>
      </c>
      <c r="CV36" s="128">
        <v>1778596664178</v>
      </c>
      <c r="CW36" s="128">
        <v>2141646946048</v>
      </c>
      <c r="CX36" s="128">
        <v>1554316944033</v>
      </c>
      <c r="CY36" s="128">
        <v>1684188838651</v>
      </c>
      <c r="CZ36" s="128">
        <v>1903048816876</v>
      </c>
      <c r="DA36" s="128">
        <v>1852122327775</v>
      </c>
      <c r="DB36" s="128">
        <v>1995797911055</v>
      </c>
      <c r="DC36" s="128">
        <v>1821885539835</v>
      </c>
      <c r="DD36" s="128">
        <v>2042891798797</v>
      </c>
      <c r="DE36" s="128">
        <v>2156855073108</v>
      </c>
      <c r="DF36" s="128">
        <v>2136368846701</v>
      </c>
      <c r="DG36" s="128">
        <v>1810841248548</v>
      </c>
      <c r="DH36" s="128">
        <v>1892133463433</v>
      </c>
      <c r="DI36" s="128">
        <v>2909739592173</v>
      </c>
      <c r="DJ36" s="128">
        <v>2756938207679</v>
      </c>
      <c r="DK36" s="128">
        <v>1737757547314</v>
      </c>
      <c r="DL36" s="128">
        <v>2151180854116</v>
      </c>
      <c r="DM36" s="128">
        <v>1797252084573</v>
      </c>
      <c r="DN36" s="128">
        <v>2110899004721</v>
      </c>
      <c r="DO36" s="128">
        <v>2226774157127</v>
      </c>
      <c r="DP36" s="128">
        <v>2020159258050</v>
      </c>
      <c r="DQ36" s="128">
        <v>2158517957664</v>
      </c>
      <c r="DR36" s="128">
        <v>2074967401177</v>
      </c>
      <c r="DS36" s="128">
        <v>2363535284727</v>
      </c>
      <c r="DT36" s="128">
        <v>2379237712689</v>
      </c>
      <c r="DU36" s="128">
        <v>2352028768828</v>
      </c>
      <c r="DV36" s="128">
        <v>2044409916112</v>
      </c>
      <c r="DW36" s="128">
        <v>2248620061714</v>
      </c>
      <c r="DX36" s="128">
        <v>2374594353363</v>
      </c>
      <c r="DY36" s="128">
        <v>2933965625382</v>
      </c>
      <c r="DZ36" s="128">
        <v>2277442798336</v>
      </c>
      <c r="EA36" s="128">
        <v>2698369807098</v>
      </c>
      <c r="EB36" s="128">
        <v>2914535813996</v>
      </c>
      <c r="EC36" s="128">
        <v>3002547430348</v>
      </c>
      <c r="ED36" s="128">
        <v>2728788387603</v>
      </c>
      <c r="EE36" s="128">
        <v>3184604901554</v>
      </c>
      <c r="EF36" s="128">
        <v>2862151848236</v>
      </c>
      <c r="EG36" s="128">
        <v>3365568433327</v>
      </c>
      <c r="EH36" s="128">
        <v>3046496157052</v>
      </c>
      <c r="EI36" s="128">
        <v>2902690677067</v>
      </c>
      <c r="EJ36" s="128">
        <v>3121041106914</v>
      </c>
      <c r="EK36" s="128">
        <v>3355425354826</v>
      </c>
      <c r="EL36" s="128">
        <v>3170658232146</v>
      </c>
      <c r="EM36" s="128">
        <v>3447568594493</v>
      </c>
      <c r="EN36" s="128">
        <v>3847581937074</v>
      </c>
      <c r="EO36" s="128">
        <v>3218010325276</v>
      </c>
      <c r="EP36" s="128">
        <v>3273442499691</v>
      </c>
      <c r="EQ36" s="128">
        <v>3653459772052</v>
      </c>
      <c r="ER36" s="128">
        <v>3289682623904</v>
      </c>
      <c r="ES36" s="128">
        <v>3359246296375</v>
      </c>
      <c r="ET36" s="128">
        <v>3557079451932</v>
      </c>
      <c r="EU36" s="128">
        <v>3384681684747</v>
      </c>
      <c r="EV36" s="128">
        <v>3766878509555</v>
      </c>
      <c r="EW36" s="128">
        <v>3621842631802</v>
      </c>
    </row>
    <row r="37" spans="2:153" ht="15" customHeight="1" x14ac:dyDescent="0.3">
      <c r="B37" s="313"/>
      <c r="C37" s="139" t="s">
        <v>40</v>
      </c>
      <c r="D37" s="128">
        <v>17133612200</v>
      </c>
      <c r="E37" s="128">
        <v>96433608511</v>
      </c>
      <c r="F37" s="128">
        <v>137148093398</v>
      </c>
      <c r="G37" s="128">
        <v>144683814933</v>
      </c>
      <c r="H37" s="128">
        <v>145730383400</v>
      </c>
      <c r="I37" s="128">
        <v>124345368135</v>
      </c>
      <c r="J37" s="128">
        <v>117606727149</v>
      </c>
      <c r="K37" s="128">
        <v>150097490821</v>
      </c>
      <c r="L37" s="128">
        <v>222415780841</v>
      </c>
      <c r="M37" s="128">
        <v>237861928366</v>
      </c>
      <c r="N37" s="128">
        <v>227199380748</v>
      </c>
      <c r="O37" s="128">
        <v>306889609715</v>
      </c>
      <c r="P37" s="128">
        <v>341189051768</v>
      </c>
      <c r="Q37" s="128">
        <v>286363246748</v>
      </c>
      <c r="R37" s="128">
        <v>407347672234</v>
      </c>
      <c r="S37" s="128">
        <v>339983324934</v>
      </c>
      <c r="T37" s="128">
        <v>361172945054</v>
      </c>
      <c r="U37" s="128">
        <v>296382444358</v>
      </c>
      <c r="V37" s="128">
        <v>275316088709</v>
      </c>
      <c r="W37" s="128">
        <v>296970248490</v>
      </c>
      <c r="X37" s="128">
        <v>197731993378</v>
      </c>
      <c r="Y37" s="128">
        <v>260244428500</v>
      </c>
      <c r="Z37" s="128">
        <v>236800067421</v>
      </c>
      <c r="AA37" s="128">
        <v>245519487858</v>
      </c>
      <c r="AB37" s="128">
        <v>290917882881</v>
      </c>
      <c r="AC37" s="128">
        <v>289396921975</v>
      </c>
      <c r="AD37" s="128">
        <v>261510143856</v>
      </c>
      <c r="AE37" s="128">
        <v>298770626931</v>
      </c>
      <c r="AF37" s="128">
        <v>337795547923</v>
      </c>
      <c r="AG37" s="128">
        <v>363138687877</v>
      </c>
      <c r="AH37" s="128">
        <v>322115191603</v>
      </c>
      <c r="AI37" s="128">
        <v>409995601723</v>
      </c>
      <c r="AJ37" s="128">
        <v>352007651180</v>
      </c>
      <c r="AK37" s="128">
        <v>373676416461</v>
      </c>
      <c r="AL37" s="128">
        <v>375162110695</v>
      </c>
      <c r="AM37" s="128">
        <v>380531926002</v>
      </c>
      <c r="AN37" s="128">
        <v>450688582948</v>
      </c>
      <c r="AO37" s="128">
        <v>417277121808</v>
      </c>
      <c r="AP37" s="128">
        <v>309516792659</v>
      </c>
      <c r="AQ37" s="128">
        <v>416939992541</v>
      </c>
      <c r="AR37" s="128">
        <v>541364188559</v>
      </c>
      <c r="AS37" s="128">
        <v>476800528787</v>
      </c>
      <c r="AT37" s="128">
        <v>487485017375</v>
      </c>
      <c r="AU37" s="128">
        <v>523785346251</v>
      </c>
      <c r="AV37" s="128">
        <v>442776715530</v>
      </c>
      <c r="AW37" s="128">
        <v>481349665817</v>
      </c>
      <c r="AX37" s="128">
        <v>485981090671</v>
      </c>
      <c r="AY37" s="128">
        <v>490419702596</v>
      </c>
      <c r="AZ37" s="128">
        <v>564015763204</v>
      </c>
      <c r="BA37" s="128">
        <v>531157998593</v>
      </c>
      <c r="BB37" s="128">
        <v>670723127103</v>
      </c>
      <c r="BC37" s="128">
        <v>513949242451</v>
      </c>
      <c r="BD37" s="128">
        <v>608392650947</v>
      </c>
      <c r="BE37" s="128">
        <v>630701300363</v>
      </c>
      <c r="BF37" s="128">
        <v>548682111507</v>
      </c>
      <c r="BG37" s="128">
        <v>657812071527</v>
      </c>
      <c r="BH37" s="128">
        <v>676899521611</v>
      </c>
      <c r="BI37" s="128">
        <v>583077871552</v>
      </c>
      <c r="BJ37" s="128">
        <v>604696831983</v>
      </c>
      <c r="BK37" s="128">
        <v>603000693364</v>
      </c>
      <c r="BL37" s="128">
        <v>604546897357</v>
      </c>
      <c r="BM37" s="128">
        <v>645975251801</v>
      </c>
      <c r="BN37" s="128">
        <v>623867554734</v>
      </c>
      <c r="BO37" s="128">
        <v>660323121271</v>
      </c>
      <c r="BP37" s="128">
        <v>574141636531</v>
      </c>
      <c r="BQ37" s="128">
        <v>708002724004</v>
      </c>
      <c r="BR37" s="128">
        <v>780846458670</v>
      </c>
      <c r="BS37" s="128">
        <v>656625704874</v>
      </c>
      <c r="BT37" s="128">
        <v>682624474658</v>
      </c>
      <c r="BU37" s="128">
        <v>634813686269</v>
      </c>
      <c r="BV37" s="128">
        <v>774397222174</v>
      </c>
      <c r="BW37" s="128">
        <v>864925367128</v>
      </c>
      <c r="BX37" s="128">
        <v>730904042933</v>
      </c>
      <c r="BY37" s="128">
        <v>811507274391</v>
      </c>
      <c r="BZ37" s="128">
        <v>935479676470</v>
      </c>
      <c r="CA37" s="128">
        <v>788774628674</v>
      </c>
      <c r="CB37" s="128">
        <v>950899562205</v>
      </c>
      <c r="CC37" s="128">
        <v>633963381641</v>
      </c>
      <c r="CD37" s="128">
        <v>610360404876</v>
      </c>
      <c r="CE37" s="128">
        <v>734847382203</v>
      </c>
      <c r="CF37" s="128">
        <v>1138982621720</v>
      </c>
      <c r="CG37" s="128">
        <v>843654805803</v>
      </c>
      <c r="CH37" s="128">
        <v>897976824777</v>
      </c>
      <c r="CI37" s="128">
        <v>771805504267</v>
      </c>
      <c r="CJ37" s="128">
        <v>884847138411</v>
      </c>
      <c r="CK37" s="128">
        <v>1105760879944</v>
      </c>
      <c r="CL37" s="128">
        <v>995779134702</v>
      </c>
      <c r="CM37" s="128">
        <v>1330886530859</v>
      </c>
      <c r="CN37" s="128">
        <v>1141728656330</v>
      </c>
      <c r="CO37" s="128">
        <v>1015479763820</v>
      </c>
      <c r="CP37" s="128">
        <v>1396668403190</v>
      </c>
      <c r="CQ37" s="128">
        <v>1199894919106</v>
      </c>
      <c r="CR37" s="128">
        <v>1256397578757</v>
      </c>
      <c r="CS37" s="128">
        <v>1211861710350</v>
      </c>
      <c r="CT37" s="128">
        <v>1142019696943</v>
      </c>
      <c r="CU37" s="128">
        <v>1616171270339</v>
      </c>
      <c r="CV37" s="128">
        <v>1621385346518</v>
      </c>
      <c r="CW37" s="128">
        <v>2302408396922</v>
      </c>
      <c r="CX37" s="128">
        <v>1423600833345</v>
      </c>
      <c r="CY37" s="128">
        <v>1405683696048</v>
      </c>
      <c r="CZ37" s="128">
        <v>1841589254924</v>
      </c>
      <c r="DA37" s="128">
        <v>1474470816576</v>
      </c>
      <c r="DB37" s="128">
        <v>1941357215797</v>
      </c>
      <c r="DC37" s="128">
        <v>1662904113854</v>
      </c>
      <c r="DD37" s="128">
        <v>1489406390023</v>
      </c>
      <c r="DE37" s="128">
        <v>1496123773252</v>
      </c>
      <c r="DF37" s="128">
        <v>1283860264037</v>
      </c>
      <c r="DG37" s="128">
        <v>1407058443287</v>
      </c>
      <c r="DH37" s="128">
        <v>1441677809998</v>
      </c>
      <c r="DI37" s="128">
        <v>2233839608677</v>
      </c>
      <c r="DJ37" s="128">
        <v>1409855384417</v>
      </c>
      <c r="DK37" s="128">
        <v>1345544025465</v>
      </c>
      <c r="DL37" s="128">
        <v>2024934163893</v>
      </c>
      <c r="DM37" s="128">
        <v>2073121507246</v>
      </c>
      <c r="DN37" s="128">
        <v>2092329101149</v>
      </c>
      <c r="DO37" s="128">
        <v>3517976851905</v>
      </c>
      <c r="DP37" s="128">
        <v>3806453178462</v>
      </c>
      <c r="DQ37" s="128">
        <v>3673853865571</v>
      </c>
      <c r="DR37" s="128">
        <v>3735922504984</v>
      </c>
      <c r="DS37" s="128">
        <v>4435532244016</v>
      </c>
      <c r="DT37" s="128">
        <v>4524330167762</v>
      </c>
      <c r="DU37" s="128">
        <v>5370852976217</v>
      </c>
      <c r="DV37" s="128">
        <v>4705568532015</v>
      </c>
      <c r="DW37" s="128">
        <v>5078226230738</v>
      </c>
      <c r="DX37" s="128">
        <v>5375571314403</v>
      </c>
      <c r="DY37" s="128">
        <v>5856302057434</v>
      </c>
      <c r="DZ37" s="128">
        <v>5375939677078</v>
      </c>
      <c r="EA37" s="128">
        <v>5227918006929</v>
      </c>
      <c r="EB37" s="128">
        <v>6847096858877</v>
      </c>
      <c r="EC37" s="128">
        <v>6087729823934</v>
      </c>
      <c r="ED37" s="128">
        <v>5688290939560</v>
      </c>
      <c r="EE37" s="128">
        <v>6118728041824</v>
      </c>
      <c r="EF37" s="128">
        <v>5716823326742</v>
      </c>
      <c r="EG37" s="128">
        <v>7709194092274</v>
      </c>
      <c r="EH37" s="128">
        <v>5832302274559</v>
      </c>
      <c r="EI37" s="128">
        <v>5862250797809</v>
      </c>
      <c r="EJ37" s="128">
        <v>6282896066373</v>
      </c>
      <c r="EK37" s="128">
        <v>5845906165415</v>
      </c>
      <c r="EL37" s="128">
        <v>6155369248496</v>
      </c>
      <c r="EM37" s="128">
        <v>6406548275209</v>
      </c>
      <c r="EN37" s="128">
        <v>6408310509707</v>
      </c>
      <c r="EO37" s="128">
        <v>5732572194149</v>
      </c>
      <c r="EP37" s="128">
        <v>6598467862379</v>
      </c>
      <c r="EQ37" s="128">
        <v>6750426438943</v>
      </c>
      <c r="ER37" s="128">
        <v>5816571919922</v>
      </c>
      <c r="ES37" s="128">
        <v>7863541909753</v>
      </c>
      <c r="ET37" s="128">
        <v>6057435500850</v>
      </c>
      <c r="EU37" s="128">
        <v>6276905253240</v>
      </c>
      <c r="EV37" s="128">
        <v>6997860173915</v>
      </c>
      <c r="EW37" s="128">
        <v>6785891088246</v>
      </c>
    </row>
    <row r="38" spans="2:153" ht="15" customHeight="1" x14ac:dyDescent="0.3">
      <c r="B38" s="313"/>
      <c r="C38" s="139" t="s">
        <v>49</v>
      </c>
      <c r="D38" s="128">
        <v>1894519107</v>
      </c>
      <c r="E38" s="128">
        <v>5463689388</v>
      </c>
      <c r="F38" s="128">
        <v>6748719596</v>
      </c>
      <c r="G38" s="128">
        <v>26393282763</v>
      </c>
      <c r="H38" s="128">
        <v>31186528310</v>
      </c>
      <c r="I38" s="128">
        <v>38085862082</v>
      </c>
      <c r="J38" s="128">
        <v>30393574529</v>
      </c>
      <c r="K38" s="128">
        <v>69831104932</v>
      </c>
      <c r="L38" s="128">
        <v>44175708258</v>
      </c>
      <c r="M38" s="128">
        <v>63510892791</v>
      </c>
      <c r="N38" s="128">
        <v>75694403119</v>
      </c>
      <c r="O38" s="128">
        <v>85918309917</v>
      </c>
      <c r="P38" s="128">
        <v>55596939230</v>
      </c>
      <c r="Q38" s="128">
        <v>87454955895</v>
      </c>
      <c r="R38" s="128">
        <v>81932157050</v>
      </c>
      <c r="S38" s="128">
        <v>133525394926</v>
      </c>
      <c r="T38" s="128">
        <v>78588866473</v>
      </c>
      <c r="U38" s="128">
        <v>90532341193</v>
      </c>
      <c r="V38" s="128">
        <v>111813932492</v>
      </c>
      <c r="W38" s="128">
        <v>102028325954</v>
      </c>
      <c r="X38" s="128">
        <v>122841529005</v>
      </c>
      <c r="Y38" s="128">
        <v>164614392695</v>
      </c>
      <c r="Z38" s="128">
        <v>145766057396</v>
      </c>
      <c r="AA38" s="128">
        <v>182951800933</v>
      </c>
      <c r="AB38" s="128">
        <v>171259592781</v>
      </c>
      <c r="AC38" s="128">
        <v>174657304037</v>
      </c>
      <c r="AD38" s="128">
        <v>121309134879</v>
      </c>
      <c r="AE38" s="128">
        <v>99155516250</v>
      </c>
      <c r="AF38" s="128">
        <v>168237661689</v>
      </c>
      <c r="AG38" s="128">
        <v>154315599968</v>
      </c>
      <c r="AH38" s="128">
        <v>152030177213</v>
      </c>
      <c r="AI38" s="128">
        <v>143909488055</v>
      </c>
      <c r="AJ38" s="128">
        <v>161991702140</v>
      </c>
      <c r="AK38" s="128">
        <v>139263594314</v>
      </c>
      <c r="AL38" s="128">
        <v>161687219271</v>
      </c>
      <c r="AM38" s="128">
        <v>138818071655</v>
      </c>
      <c r="AN38" s="128">
        <v>174764423223</v>
      </c>
      <c r="AO38" s="128">
        <v>203393190450</v>
      </c>
      <c r="AP38" s="128">
        <v>143481380679</v>
      </c>
      <c r="AQ38" s="128">
        <v>149096159482</v>
      </c>
      <c r="AR38" s="128">
        <v>223442320949</v>
      </c>
      <c r="AS38" s="128">
        <v>176677653727</v>
      </c>
      <c r="AT38" s="128">
        <v>263617545488</v>
      </c>
      <c r="AU38" s="128">
        <v>191580424204</v>
      </c>
      <c r="AV38" s="128">
        <v>247773568065</v>
      </c>
      <c r="AW38" s="128">
        <v>271367738874</v>
      </c>
      <c r="AX38" s="128">
        <v>357862535952</v>
      </c>
      <c r="AY38" s="128">
        <v>330960079389</v>
      </c>
      <c r="AZ38" s="128">
        <v>355515840573</v>
      </c>
      <c r="BA38" s="128">
        <v>384060694981</v>
      </c>
      <c r="BB38" s="128">
        <v>508804404802</v>
      </c>
      <c r="BC38" s="128">
        <v>491698528397</v>
      </c>
      <c r="BD38" s="128">
        <v>579679450840</v>
      </c>
      <c r="BE38" s="128">
        <v>617381231970</v>
      </c>
      <c r="BF38" s="128">
        <v>711803252563</v>
      </c>
      <c r="BG38" s="128">
        <v>543056278064</v>
      </c>
      <c r="BH38" s="128">
        <v>623482444520</v>
      </c>
      <c r="BI38" s="128">
        <v>623208722903</v>
      </c>
      <c r="BJ38" s="128">
        <v>651888964203</v>
      </c>
      <c r="BK38" s="128">
        <v>741315373463</v>
      </c>
      <c r="BL38" s="128">
        <v>804875910619</v>
      </c>
      <c r="BM38" s="128">
        <v>685266604989</v>
      </c>
      <c r="BN38" s="128">
        <v>713260910786</v>
      </c>
      <c r="BO38" s="128">
        <v>664257434266</v>
      </c>
      <c r="BP38" s="128">
        <v>702748652376</v>
      </c>
      <c r="BQ38" s="128">
        <v>682199833692</v>
      </c>
      <c r="BR38" s="128">
        <v>700389647023</v>
      </c>
      <c r="BS38" s="128">
        <v>769318083480</v>
      </c>
      <c r="BT38" s="128">
        <v>797374420493</v>
      </c>
      <c r="BU38" s="128">
        <v>732401567464</v>
      </c>
      <c r="BV38" s="128">
        <v>921385744156</v>
      </c>
      <c r="BW38" s="128">
        <v>934612047165</v>
      </c>
      <c r="BX38" s="128">
        <v>890046619161</v>
      </c>
      <c r="BY38" s="128">
        <v>976908133126</v>
      </c>
      <c r="BZ38" s="128">
        <v>916902997251</v>
      </c>
      <c r="CA38" s="128">
        <v>780584842976</v>
      </c>
      <c r="CB38" s="128">
        <v>853278734408</v>
      </c>
      <c r="CC38" s="128">
        <v>734828178484</v>
      </c>
      <c r="CD38" s="128">
        <v>765233725088</v>
      </c>
      <c r="CE38" s="128">
        <v>959780546015</v>
      </c>
      <c r="CF38" s="128">
        <v>973918350625</v>
      </c>
      <c r="CG38" s="128">
        <v>890550856425</v>
      </c>
      <c r="CH38" s="128">
        <v>1114226277930</v>
      </c>
      <c r="CI38" s="128">
        <v>1122092339539</v>
      </c>
      <c r="CJ38" s="128">
        <v>1140740763988</v>
      </c>
      <c r="CK38" s="128">
        <v>1288208976989</v>
      </c>
      <c r="CL38" s="128">
        <v>923476167843</v>
      </c>
      <c r="CM38" s="128">
        <v>1136769506103</v>
      </c>
      <c r="CN38" s="128">
        <v>1315332115860</v>
      </c>
      <c r="CO38" s="128">
        <v>1201095780673</v>
      </c>
      <c r="CP38" s="128">
        <v>1201319631132</v>
      </c>
      <c r="CQ38" s="128">
        <v>1258531313839</v>
      </c>
      <c r="CR38" s="128">
        <v>1212071486712</v>
      </c>
      <c r="CS38" s="128">
        <v>1435791279252</v>
      </c>
      <c r="CT38" s="128">
        <v>1242973663342</v>
      </c>
      <c r="CU38" s="128">
        <v>1194910559723</v>
      </c>
      <c r="CV38" s="128">
        <v>1310589179381</v>
      </c>
      <c r="CW38" s="128">
        <v>1476399776178</v>
      </c>
      <c r="CX38" s="128">
        <v>1141379660383</v>
      </c>
      <c r="CY38" s="128">
        <v>1329808706683</v>
      </c>
      <c r="CZ38" s="128">
        <v>1485008973648</v>
      </c>
      <c r="DA38" s="128">
        <v>1393600552424</v>
      </c>
      <c r="DB38" s="128">
        <v>1500292262626</v>
      </c>
      <c r="DC38" s="128">
        <v>1289238467504</v>
      </c>
      <c r="DD38" s="128">
        <v>1284999840780</v>
      </c>
      <c r="DE38" s="128">
        <v>1485899507575</v>
      </c>
      <c r="DF38" s="128">
        <v>1501799427130</v>
      </c>
      <c r="DG38" s="128">
        <v>1375127988219</v>
      </c>
      <c r="DH38" s="128">
        <v>1470700369150</v>
      </c>
      <c r="DI38" s="128">
        <v>1475174123783</v>
      </c>
      <c r="DJ38" s="128">
        <v>1268727772517</v>
      </c>
      <c r="DK38" s="128">
        <v>1252684011222</v>
      </c>
      <c r="DL38" s="128">
        <v>1730000464183</v>
      </c>
      <c r="DM38" s="128">
        <v>1405459106831</v>
      </c>
      <c r="DN38" s="128">
        <v>1536922484312</v>
      </c>
      <c r="DO38" s="128">
        <v>1609202138633</v>
      </c>
      <c r="DP38" s="128">
        <v>1745533642432</v>
      </c>
      <c r="DQ38" s="128">
        <v>1681956881808</v>
      </c>
      <c r="DR38" s="128">
        <v>1633518386126</v>
      </c>
      <c r="DS38" s="128">
        <v>1832100289711</v>
      </c>
      <c r="DT38" s="128">
        <v>1890364028831</v>
      </c>
      <c r="DU38" s="128">
        <v>1799468047328</v>
      </c>
      <c r="DV38" s="128">
        <v>1776969873532</v>
      </c>
      <c r="DW38" s="128">
        <v>1910837303326</v>
      </c>
      <c r="DX38" s="128">
        <v>2162197147442</v>
      </c>
      <c r="DY38" s="128">
        <v>2532709592490</v>
      </c>
      <c r="DZ38" s="128">
        <v>2136816145743</v>
      </c>
      <c r="EA38" s="128">
        <v>2629136211656</v>
      </c>
      <c r="EB38" s="128">
        <v>2794399024757</v>
      </c>
      <c r="EC38" s="128">
        <v>2598714577022</v>
      </c>
      <c r="ED38" s="128">
        <v>2671906169251</v>
      </c>
      <c r="EE38" s="128">
        <v>2992299329910</v>
      </c>
      <c r="EF38" s="128">
        <v>2539122674527</v>
      </c>
      <c r="EG38" s="128">
        <v>2956222247791</v>
      </c>
      <c r="EH38" s="128">
        <v>2470603142191</v>
      </c>
      <c r="EI38" s="128">
        <v>2896876259727</v>
      </c>
      <c r="EJ38" s="128">
        <v>3454517536326</v>
      </c>
      <c r="EK38" s="128">
        <v>3172062266101</v>
      </c>
      <c r="EL38" s="128">
        <v>3038709496976</v>
      </c>
      <c r="EM38" s="128">
        <v>3113297441014</v>
      </c>
      <c r="EN38" s="128">
        <v>3360517124044</v>
      </c>
      <c r="EO38" s="128">
        <v>2922116085666</v>
      </c>
      <c r="EP38" s="128">
        <v>2581462078627</v>
      </c>
      <c r="EQ38" s="128">
        <v>3322939230358</v>
      </c>
      <c r="ER38" s="128">
        <v>2531762417615</v>
      </c>
      <c r="ES38" s="128">
        <v>2962448373231</v>
      </c>
      <c r="ET38" s="128">
        <v>3025160862519</v>
      </c>
      <c r="EU38" s="128">
        <v>3003964687283</v>
      </c>
      <c r="EV38" s="128">
        <v>3022697904688</v>
      </c>
      <c r="EW38" s="128">
        <v>2920601536569</v>
      </c>
    </row>
    <row r="39" spans="2:153" ht="15" customHeight="1" x14ac:dyDescent="0.3">
      <c r="B39" s="313"/>
      <c r="C39" s="139" t="s">
        <v>95</v>
      </c>
      <c r="D39" s="128">
        <v>11101600500</v>
      </c>
      <c r="E39" s="128">
        <v>105268833318</v>
      </c>
      <c r="F39" s="128">
        <v>72335420000</v>
      </c>
      <c r="G39" s="128">
        <v>102610632687</v>
      </c>
      <c r="H39" s="128">
        <v>126691989184</v>
      </c>
      <c r="I39" s="128">
        <v>112649810238</v>
      </c>
      <c r="J39" s="128">
        <v>118094171386</v>
      </c>
      <c r="K39" s="128">
        <v>132197479630</v>
      </c>
      <c r="L39" s="128">
        <v>124072019730</v>
      </c>
      <c r="M39" s="128">
        <v>115070194094</v>
      </c>
      <c r="N39" s="128">
        <v>140635697489</v>
      </c>
      <c r="O39" s="128">
        <v>162022950619</v>
      </c>
      <c r="P39" s="128">
        <v>133192182162</v>
      </c>
      <c r="Q39" s="128">
        <v>155250647597</v>
      </c>
      <c r="R39" s="128">
        <v>125779872389</v>
      </c>
      <c r="S39" s="128">
        <v>137279274623</v>
      </c>
      <c r="T39" s="128">
        <v>204220182434</v>
      </c>
      <c r="U39" s="128">
        <v>161023654741</v>
      </c>
      <c r="V39" s="128">
        <v>158036356052</v>
      </c>
      <c r="W39" s="128">
        <v>168659317416</v>
      </c>
      <c r="X39" s="128">
        <v>162710674137</v>
      </c>
      <c r="Y39" s="128">
        <v>160609442473</v>
      </c>
      <c r="Z39" s="128">
        <v>205799286477</v>
      </c>
      <c r="AA39" s="128">
        <v>226992451349</v>
      </c>
      <c r="AB39" s="128">
        <v>217800484208</v>
      </c>
      <c r="AC39" s="128">
        <v>226718554209</v>
      </c>
      <c r="AD39" s="128">
        <v>33566431990</v>
      </c>
      <c r="AE39" s="128"/>
      <c r="AF39" s="128"/>
      <c r="AG39" s="128"/>
      <c r="AH39" s="128"/>
      <c r="AI39" s="128"/>
      <c r="AJ39" s="128"/>
      <c r="AK39" s="128"/>
      <c r="AL39" s="128"/>
      <c r="AM39" s="128"/>
      <c r="AN39" s="128"/>
      <c r="AO39" s="128"/>
      <c r="AP39" s="128"/>
      <c r="AQ39" s="128"/>
      <c r="AR39" s="128"/>
      <c r="AS39" s="128"/>
      <c r="AT39" s="128"/>
      <c r="AU39" s="128"/>
      <c r="AV39" s="128"/>
      <c r="AW39" s="128"/>
      <c r="AX39" s="128"/>
      <c r="AY39" s="128"/>
      <c r="AZ39" s="128"/>
      <c r="BA39" s="128"/>
      <c r="BB39" s="128"/>
      <c r="BC39" s="128"/>
      <c r="BD39" s="128"/>
      <c r="BE39" s="128"/>
      <c r="BF39" s="128"/>
      <c r="BG39" s="128"/>
      <c r="BH39" s="128"/>
      <c r="BI39" s="128"/>
      <c r="BJ39" s="128"/>
      <c r="BK39" s="128"/>
      <c r="BL39" s="128"/>
      <c r="BM39" s="128"/>
      <c r="BN39" s="128"/>
      <c r="BO39" s="128"/>
      <c r="BP39" s="128"/>
      <c r="BQ39" s="128"/>
      <c r="BR39" s="128"/>
      <c r="BS39" s="128"/>
      <c r="BT39" s="128">
        <v>0</v>
      </c>
      <c r="BU39" s="128">
        <v>0</v>
      </c>
      <c r="BV39" s="128">
        <v>0</v>
      </c>
      <c r="BW39" s="128">
        <v>0</v>
      </c>
      <c r="BX39" s="128">
        <v>0</v>
      </c>
      <c r="BY39" s="128">
        <v>0</v>
      </c>
      <c r="BZ39" s="128">
        <v>0</v>
      </c>
      <c r="CA39" s="128">
        <v>0</v>
      </c>
      <c r="CB39" s="128">
        <v>0</v>
      </c>
      <c r="CC39" s="128">
        <v>0</v>
      </c>
      <c r="CD39" s="128">
        <v>0</v>
      </c>
      <c r="CE39" s="128">
        <v>0</v>
      </c>
      <c r="CF39" s="128">
        <v>0</v>
      </c>
      <c r="CG39" s="128">
        <v>0</v>
      </c>
      <c r="CH39" s="128">
        <v>0</v>
      </c>
      <c r="CI39" s="128">
        <v>0</v>
      </c>
      <c r="CJ39" s="128">
        <v>0</v>
      </c>
      <c r="CK39" s="128">
        <v>0</v>
      </c>
      <c r="CL39" s="128">
        <v>0</v>
      </c>
      <c r="CM39" s="128">
        <v>0</v>
      </c>
      <c r="CN39" s="128">
        <v>0</v>
      </c>
      <c r="CO39" s="128">
        <v>0</v>
      </c>
      <c r="CP39" s="128">
        <v>0</v>
      </c>
      <c r="CQ39" s="128">
        <v>0</v>
      </c>
      <c r="CR39" s="128">
        <v>0</v>
      </c>
      <c r="CS39" s="128">
        <v>0</v>
      </c>
      <c r="CT39" s="128">
        <v>0</v>
      </c>
      <c r="CU39" s="128">
        <v>0</v>
      </c>
      <c r="CV39" s="128">
        <v>0</v>
      </c>
      <c r="CW39" s="128">
        <v>0</v>
      </c>
      <c r="CX39" s="128">
        <v>0</v>
      </c>
      <c r="CY39" s="128">
        <v>0</v>
      </c>
      <c r="CZ39" s="128">
        <v>0</v>
      </c>
      <c r="DA39" s="128">
        <v>0</v>
      </c>
      <c r="DB39" s="128">
        <v>0</v>
      </c>
      <c r="DC39" s="128">
        <v>0</v>
      </c>
      <c r="DD39" s="128">
        <v>0</v>
      </c>
      <c r="DE39" s="128">
        <v>0</v>
      </c>
      <c r="DF39" s="128">
        <v>0</v>
      </c>
      <c r="DG39" s="128">
        <v>0</v>
      </c>
      <c r="DH39" s="128">
        <v>0</v>
      </c>
      <c r="DI39" s="128">
        <v>0</v>
      </c>
      <c r="DJ39" s="128">
        <v>0</v>
      </c>
      <c r="DK39" s="128">
        <v>0</v>
      </c>
      <c r="DL39" s="128">
        <v>0</v>
      </c>
      <c r="DM39" s="128">
        <v>0</v>
      </c>
      <c r="DN39" s="128">
        <v>0</v>
      </c>
      <c r="DO39" s="128">
        <v>0</v>
      </c>
      <c r="DP39" s="128">
        <v>0</v>
      </c>
      <c r="DQ39" s="128">
        <v>0</v>
      </c>
      <c r="DR39" s="128">
        <v>0</v>
      </c>
      <c r="DS39" s="128">
        <v>0</v>
      </c>
      <c r="DT39" s="128">
        <v>0</v>
      </c>
      <c r="DU39" s="128">
        <v>0</v>
      </c>
      <c r="DV39" s="128">
        <v>0</v>
      </c>
      <c r="DW39" s="128">
        <v>0</v>
      </c>
      <c r="DX39" s="128">
        <v>0</v>
      </c>
      <c r="DY39" s="128">
        <v>0</v>
      </c>
      <c r="DZ39" s="128">
        <v>0</v>
      </c>
      <c r="EA39" s="128">
        <v>0</v>
      </c>
      <c r="EB39" s="128">
        <v>0</v>
      </c>
      <c r="EC39" s="128">
        <v>0</v>
      </c>
      <c r="ED39" s="128">
        <v>0</v>
      </c>
      <c r="EE39" s="128">
        <v>0</v>
      </c>
      <c r="EF39" s="128">
        <v>0</v>
      </c>
      <c r="EG39" s="128">
        <v>0</v>
      </c>
      <c r="EH39" s="128">
        <v>0</v>
      </c>
      <c r="EI39" s="128">
        <v>0</v>
      </c>
      <c r="EJ39" s="128">
        <v>0</v>
      </c>
      <c r="EK39" s="128">
        <v>0</v>
      </c>
      <c r="EL39" s="128">
        <v>0</v>
      </c>
      <c r="EM39" s="128">
        <v>0</v>
      </c>
      <c r="EN39" s="128">
        <v>0</v>
      </c>
      <c r="EO39" s="128">
        <v>0</v>
      </c>
      <c r="EP39" s="128">
        <v>0</v>
      </c>
      <c r="EQ39" s="128">
        <v>0</v>
      </c>
      <c r="ER39" s="128">
        <v>0</v>
      </c>
      <c r="ES39" s="128">
        <v>0</v>
      </c>
      <c r="ET39" s="128">
        <v>0</v>
      </c>
      <c r="EU39" s="128">
        <v>0</v>
      </c>
      <c r="EV39" s="128">
        <v>0</v>
      </c>
      <c r="EW39" s="128">
        <v>0</v>
      </c>
    </row>
    <row r="40" spans="2:153" ht="15" customHeight="1" x14ac:dyDescent="0.3">
      <c r="B40" s="313"/>
      <c r="C40" s="139" t="s">
        <v>46</v>
      </c>
      <c r="D40" s="128">
        <v>62963856835</v>
      </c>
      <c r="E40" s="128">
        <v>217122684956</v>
      </c>
      <c r="F40" s="128">
        <v>243873555515</v>
      </c>
      <c r="G40" s="128">
        <v>241994574173</v>
      </c>
      <c r="H40" s="128">
        <v>248706220476</v>
      </c>
      <c r="I40" s="128">
        <v>286004276686</v>
      </c>
      <c r="J40" s="128">
        <v>316362750503</v>
      </c>
      <c r="K40" s="128">
        <v>278328574502</v>
      </c>
      <c r="L40" s="128">
        <v>310183243222</v>
      </c>
      <c r="M40" s="128">
        <v>308931836135</v>
      </c>
      <c r="N40" s="128">
        <v>328926770123</v>
      </c>
      <c r="O40" s="128">
        <v>385010150688</v>
      </c>
      <c r="P40" s="128">
        <v>314079419143</v>
      </c>
      <c r="Q40" s="128">
        <v>350400535589</v>
      </c>
      <c r="R40" s="128">
        <v>346012133897</v>
      </c>
      <c r="S40" s="128">
        <v>321671893836</v>
      </c>
      <c r="T40" s="128">
        <v>346790559565</v>
      </c>
      <c r="U40" s="128">
        <v>337655137068</v>
      </c>
      <c r="V40" s="128">
        <v>357189411773</v>
      </c>
      <c r="W40" s="128">
        <v>373704396453</v>
      </c>
      <c r="X40" s="128">
        <v>389952663674</v>
      </c>
      <c r="Y40" s="128">
        <v>400978756600</v>
      </c>
      <c r="Z40" s="128">
        <v>380097830259</v>
      </c>
      <c r="AA40" s="128">
        <v>432593822654</v>
      </c>
      <c r="AB40" s="128">
        <v>406780154614</v>
      </c>
      <c r="AC40" s="128">
        <v>392619973496</v>
      </c>
      <c r="AD40" s="128">
        <v>406124806196</v>
      </c>
      <c r="AE40" s="128">
        <v>407779660953</v>
      </c>
      <c r="AF40" s="128">
        <v>422214198939</v>
      </c>
      <c r="AG40" s="128">
        <v>481778789978</v>
      </c>
      <c r="AH40" s="128">
        <v>457929674385</v>
      </c>
      <c r="AI40" s="128">
        <v>459906154225</v>
      </c>
      <c r="AJ40" s="128">
        <v>431650113741</v>
      </c>
      <c r="AK40" s="128">
        <v>500435971209</v>
      </c>
      <c r="AL40" s="128">
        <v>469842854380</v>
      </c>
      <c r="AM40" s="128">
        <v>492912741386</v>
      </c>
      <c r="AN40" s="128">
        <v>493904478610</v>
      </c>
      <c r="AO40" s="128">
        <v>478626025792</v>
      </c>
      <c r="AP40" s="128">
        <v>476594727635</v>
      </c>
      <c r="AQ40" s="128">
        <v>443440686958</v>
      </c>
      <c r="AR40" s="128">
        <v>546593899720</v>
      </c>
      <c r="AS40" s="128">
        <v>523015121062</v>
      </c>
      <c r="AT40" s="128">
        <v>593317757470</v>
      </c>
      <c r="AU40" s="128">
        <v>551572652327</v>
      </c>
      <c r="AV40" s="128">
        <v>542841365912</v>
      </c>
      <c r="AW40" s="128">
        <v>668536967600</v>
      </c>
      <c r="AX40" s="128">
        <v>624795900710</v>
      </c>
      <c r="AY40" s="128">
        <v>628557660635</v>
      </c>
      <c r="AZ40" s="128">
        <v>659491385674</v>
      </c>
      <c r="BA40" s="128">
        <v>709409442775</v>
      </c>
      <c r="BB40" s="128">
        <v>711580131827</v>
      </c>
      <c r="BC40" s="128">
        <v>611643781847</v>
      </c>
      <c r="BD40" s="128">
        <v>723610004395</v>
      </c>
      <c r="BE40" s="128">
        <v>689828102615</v>
      </c>
      <c r="BF40" s="128">
        <v>782554134712</v>
      </c>
      <c r="BG40" s="128">
        <v>807034078975</v>
      </c>
      <c r="BH40" s="128">
        <v>832529819222</v>
      </c>
      <c r="BI40" s="128">
        <v>805170915775</v>
      </c>
      <c r="BJ40" s="128">
        <v>725508440726</v>
      </c>
      <c r="BK40" s="128">
        <v>883426466533</v>
      </c>
      <c r="BL40" s="128">
        <v>842469977021</v>
      </c>
      <c r="BM40" s="128">
        <v>865972166706</v>
      </c>
      <c r="BN40" s="128">
        <v>880075826707</v>
      </c>
      <c r="BO40" s="128">
        <v>828771307871</v>
      </c>
      <c r="BP40" s="128">
        <v>876479157499</v>
      </c>
      <c r="BQ40" s="128">
        <v>901194090082</v>
      </c>
      <c r="BR40" s="128">
        <v>933987890163</v>
      </c>
      <c r="BS40" s="128">
        <v>936004786837</v>
      </c>
      <c r="BT40" s="128">
        <v>1045444865673</v>
      </c>
      <c r="BU40" s="128">
        <v>1062796474965</v>
      </c>
      <c r="BV40" s="128">
        <v>1112540163587</v>
      </c>
      <c r="BW40" s="128">
        <v>1237904854604</v>
      </c>
      <c r="BX40" s="128">
        <v>1243657763054</v>
      </c>
      <c r="BY40" s="128">
        <v>1331130215753</v>
      </c>
      <c r="BZ40" s="128">
        <v>1138389563781</v>
      </c>
      <c r="CA40" s="128">
        <v>1070617897302</v>
      </c>
      <c r="CB40" s="128">
        <v>1015608918419</v>
      </c>
      <c r="CC40" s="128">
        <v>1127843000045</v>
      </c>
      <c r="CD40" s="128">
        <v>933457464772</v>
      </c>
      <c r="CE40" s="128">
        <v>1372398975144</v>
      </c>
      <c r="CF40" s="128">
        <v>1200213178466</v>
      </c>
      <c r="CG40" s="128">
        <v>1191854229723</v>
      </c>
      <c r="CH40" s="128">
        <v>1353474304315</v>
      </c>
      <c r="CI40" s="128">
        <v>1439259788352</v>
      </c>
      <c r="CJ40" s="128">
        <v>1251350847583</v>
      </c>
      <c r="CK40" s="128">
        <v>1477768652550</v>
      </c>
      <c r="CL40" s="128">
        <v>1227501169936</v>
      </c>
      <c r="CM40" s="128">
        <v>1234743213507</v>
      </c>
      <c r="CN40" s="128">
        <v>1453655885733</v>
      </c>
      <c r="CO40" s="128">
        <v>1395383652176</v>
      </c>
      <c r="CP40" s="128">
        <v>1360496635303</v>
      </c>
      <c r="CQ40" s="128">
        <v>1440195910386</v>
      </c>
      <c r="CR40" s="128">
        <v>1562851984622</v>
      </c>
      <c r="CS40" s="128">
        <v>1657554371345</v>
      </c>
      <c r="CT40" s="128">
        <v>1625277354228</v>
      </c>
      <c r="CU40" s="128">
        <v>1717158383335</v>
      </c>
      <c r="CV40" s="128">
        <v>1831506803228</v>
      </c>
      <c r="CW40" s="128">
        <v>1894633141133</v>
      </c>
      <c r="CX40" s="128">
        <v>1520032399100</v>
      </c>
      <c r="CY40" s="128">
        <v>1417969223398</v>
      </c>
      <c r="CZ40" s="128">
        <v>1749815009589</v>
      </c>
      <c r="DA40" s="128">
        <v>1612557341834</v>
      </c>
      <c r="DB40" s="128">
        <v>1726504478286</v>
      </c>
      <c r="DC40" s="128">
        <v>1501880436992</v>
      </c>
      <c r="DD40" s="128">
        <v>1491096813839</v>
      </c>
      <c r="DE40" s="128">
        <v>1639140760403</v>
      </c>
      <c r="DF40" s="128">
        <v>1620125773976</v>
      </c>
      <c r="DG40" s="128">
        <v>1463624383136</v>
      </c>
      <c r="DH40" s="128">
        <v>1506794936178</v>
      </c>
      <c r="DI40" s="128">
        <v>1696892285551</v>
      </c>
      <c r="DJ40" s="128">
        <v>1726364590687</v>
      </c>
      <c r="DK40" s="128">
        <v>1451363164463</v>
      </c>
      <c r="DL40" s="128">
        <v>1695715079883</v>
      </c>
      <c r="DM40" s="128">
        <v>1627664875045</v>
      </c>
      <c r="DN40" s="128">
        <v>1836432467688</v>
      </c>
      <c r="DO40" s="128">
        <v>1993316965193</v>
      </c>
      <c r="DP40" s="128">
        <v>1639771571295</v>
      </c>
      <c r="DQ40" s="128">
        <v>2172853440310</v>
      </c>
      <c r="DR40" s="128">
        <v>1612362423815</v>
      </c>
      <c r="DS40" s="128">
        <v>1809801904417</v>
      </c>
      <c r="DT40" s="128">
        <v>1928352669555</v>
      </c>
      <c r="DU40" s="128">
        <v>2006786350358</v>
      </c>
      <c r="DV40" s="128">
        <v>1870529705156</v>
      </c>
      <c r="DW40" s="128">
        <v>2257251956216</v>
      </c>
      <c r="DX40" s="128">
        <v>1889296867387</v>
      </c>
      <c r="DY40" s="128">
        <v>2067808747675</v>
      </c>
      <c r="DZ40" s="128">
        <v>2422035581224</v>
      </c>
      <c r="EA40" s="128">
        <v>2418010489397</v>
      </c>
      <c r="EB40" s="128">
        <v>15900000</v>
      </c>
      <c r="EC40" s="128">
        <v>0</v>
      </c>
      <c r="ED40" s="128">
        <v>0</v>
      </c>
      <c r="EE40" s="128">
        <v>0</v>
      </c>
      <c r="EF40" s="128">
        <v>0</v>
      </c>
      <c r="EG40" s="128">
        <v>0</v>
      </c>
      <c r="EH40" s="128">
        <v>0</v>
      </c>
      <c r="EI40" s="128">
        <v>0</v>
      </c>
      <c r="EJ40" s="128">
        <v>0</v>
      </c>
      <c r="EK40" s="128">
        <v>0</v>
      </c>
      <c r="EL40" s="128">
        <v>0</v>
      </c>
      <c r="EM40" s="128">
        <v>0</v>
      </c>
      <c r="EN40" s="128">
        <v>0</v>
      </c>
      <c r="EO40" s="128">
        <v>0</v>
      </c>
      <c r="EP40" s="128">
        <v>0</v>
      </c>
      <c r="EQ40" s="128">
        <v>0</v>
      </c>
      <c r="ER40" s="128">
        <v>0</v>
      </c>
      <c r="ES40" s="128">
        <v>0</v>
      </c>
      <c r="ET40" s="128">
        <v>0</v>
      </c>
      <c r="EU40" s="128">
        <v>0</v>
      </c>
      <c r="EV40" s="128">
        <v>0</v>
      </c>
      <c r="EW40" s="128">
        <v>0</v>
      </c>
    </row>
    <row r="41" spans="2:153" ht="15" customHeight="1" x14ac:dyDescent="0.3">
      <c r="B41" s="313"/>
      <c r="C41" s="139" t="s">
        <v>43</v>
      </c>
      <c r="D41" s="128">
        <v>5496768436</v>
      </c>
      <c r="E41" s="128">
        <v>79434212554</v>
      </c>
      <c r="F41" s="128">
        <v>72726305204</v>
      </c>
      <c r="G41" s="128">
        <v>97642979603</v>
      </c>
      <c r="H41" s="128">
        <v>80854118059</v>
      </c>
      <c r="I41" s="128">
        <v>150767862521</v>
      </c>
      <c r="J41" s="128">
        <v>129529321132</v>
      </c>
      <c r="K41" s="128">
        <v>108516101961</v>
      </c>
      <c r="L41" s="128">
        <v>92717137063</v>
      </c>
      <c r="M41" s="128">
        <v>120815204222</v>
      </c>
      <c r="N41" s="128">
        <v>131224147980</v>
      </c>
      <c r="O41" s="128">
        <v>147228639523</v>
      </c>
      <c r="P41" s="128">
        <v>126788674072</v>
      </c>
      <c r="Q41" s="128">
        <v>178508994737</v>
      </c>
      <c r="R41" s="128">
        <v>152297175339</v>
      </c>
      <c r="S41" s="128">
        <v>203847048184</v>
      </c>
      <c r="T41" s="128">
        <v>260065788470</v>
      </c>
      <c r="U41" s="128">
        <v>172975370233</v>
      </c>
      <c r="V41" s="128">
        <v>214979120606</v>
      </c>
      <c r="W41" s="128">
        <v>241141053521</v>
      </c>
      <c r="X41" s="128">
        <v>261214187475</v>
      </c>
      <c r="Y41" s="128">
        <v>221751056551</v>
      </c>
      <c r="Z41" s="128">
        <v>392733784183</v>
      </c>
      <c r="AA41" s="128">
        <v>280893100481</v>
      </c>
      <c r="AB41" s="128">
        <v>291113850658</v>
      </c>
      <c r="AC41" s="128">
        <v>329666613348</v>
      </c>
      <c r="AD41" s="128">
        <v>532577720926</v>
      </c>
      <c r="AE41" s="128">
        <v>664021166876</v>
      </c>
      <c r="AF41" s="128">
        <v>469885253486</v>
      </c>
      <c r="AG41" s="128">
        <v>590684007287</v>
      </c>
      <c r="AH41" s="128">
        <v>637995618874</v>
      </c>
      <c r="AI41" s="128">
        <v>341423170300</v>
      </c>
      <c r="AJ41" s="128">
        <v>528544499810</v>
      </c>
      <c r="AK41" s="128">
        <v>389417592069</v>
      </c>
      <c r="AL41" s="128">
        <v>518257098905</v>
      </c>
      <c r="AM41" s="128">
        <v>390665633628</v>
      </c>
      <c r="AN41" s="128">
        <v>521718503465</v>
      </c>
      <c r="AO41" s="128">
        <v>705548214715</v>
      </c>
      <c r="AP41" s="128">
        <v>591263105629</v>
      </c>
      <c r="AQ41" s="128">
        <v>559968298934</v>
      </c>
      <c r="AR41" s="128">
        <v>813685061683</v>
      </c>
      <c r="AS41" s="128">
        <v>494095275889</v>
      </c>
      <c r="AT41" s="128">
        <v>523758803615</v>
      </c>
      <c r="AU41" s="128">
        <v>514982658095</v>
      </c>
      <c r="AV41" s="128">
        <v>533840876599</v>
      </c>
      <c r="AW41" s="128">
        <v>550840202024</v>
      </c>
      <c r="AX41" s="128">
        <v>566056861845</v>
      </c>
      <c r="AY41" s="128">
        <v>431291027570</v>
      </c>
      <c r="AZ41" s="128">
        <v>598925474845</v>
      </c>
      <c r="BA41" s="128">
        <v>712562633602</v>
      </c>
      <c r="BB41" s="128">
        <v>842747070910</v>
      </c>
      <c r="BC41" s="128">
        <v>959638883716</v>
      </c>
      <c r="BD41" s="128">
        <v>949375573179</v>
      </c>
      <c r="BE41" s="128">
        <v>1099123999369</v>
      </c>
      <c r="BF41" s="128">
        <v>1054836770947</v>
      </c>
      <c r="BG41" s="128">
        <v>1034747703571</v>
      </c>
      <c r="BH41" s="128">
        <v>1016497946724</v>
      </c>
      <c r="BI41" s="128">
        <v>986783274974</v>
      </c>
      <c r="BJ41" s="128">
        <v>1040648349552</v>
      </c>
      <c r="BK41" s="128">
        <v>1047384039259</v>
      </c>
      <c r="BL41" s="128">
        <v>1130535525063</v>
      </c>
      <c r="BM41" s="128">
        <v>1250455516194</v>
      </c>
      <c r="BN41" s="128">
        <v>1209890833386</v>
      </c>
      <c r="BO41" s="128">
        <v>1155218860032</v>
      </c>
      <c r="BP41" s="128">
        <v>1115807168903</v>
      </c>
      <c r="BQ41" s="128">
        <v>1285522565422</v>
      </c>
      <c r="BR41" s="128">
        <v>1078152485599</v>
      </c>
      <c r="BS41" s="128">
        <v>1123101606318</v>
      </c>
      <c r="BT41" s="128">
        <v>1195498947285</v>
      </c>
      <c r="BU41" s="128">
        <v>1310681607891</v>
      </c>
      <c r="BV41" s="128">
        <v>1202598012307</v>
      </c>
      <c r="BW41" s="128">
        <v>1248229546812</v>
      </c>
      <c r="BX41" s="128">
        <v>1329911386396</v>
      </c>
      <c r="BY41" s="128">
        <v>1583209738752</v>
      </c>
      <c r="BZ41" s="128">
        <v>1399165936606</v>
      </c>
      <c r="CA41" s="128">
        <v>1823143947981</v>
      </c>
      <c r="CB41" s="128">
        <v>1304877035649</v>
      </c>
      <c r="CC41" s="128">
        <v>1015669245013</v>
      </c>
      <c r="CD41" s="128">
        <v>1079584160038</v>
      </c>
      <c r="CE41" s="128">
        <v>1135319430158</v>
      </c>
      <c r="CF41" s="128">
        <v>1287503052230</v>
      </c>
      <c r="CG41" s="128">
        <v>1081490690491</v>
      </c>
      <c r="CH41" s="128">
        <v>1904265483793</v>
      </c>
      <c r="CI41" s="128">
        <v>1359218225650</v>
      </c>
      <c r="CJ41" s="128">
        <v>1435880892597</v>
      </c>
      <c r="CK41" s="128">
        <v>1734938757478</v>
      </c>
      <c r="CL41" s="128">
        <v>1522130169698</v>
      </c>
      <c r="CM41" s="128">
        <v>1546964386359</v>
      </c>
      <c r="CN41" s="128">
        <v>1333310788876</v>
      </c>
      <c r="CO41" s="128">
        <v>1297596622418</v>
      </c>
      <c r="CP41" s="128">
        <v>1386481586473</v>
      </c>
      <c r="CQ41" s="128">
        <v>1331740059325</v>
      </c>
      <c r="CR41" s="128">
        <v>1385321375606</v>
      </c>
      <c r="CS41" s="128">
        <v>1343428893311</v>
      </c>
      <c r="CT41" s="128">
        <v>1326638131386</v>
      </c>
      <c r="CU41" s="128">
        <v>1697238371380</v>
      </c>
      <c r="CV41" s="128">
        <v>1502059312092</v>
      </c>
      <c r="CW41" s="128">
        <v>1904904473947</v>
      </c>
      <c r="CX41" s="128">
        <v>1484001704019</v>
      </c>
      <c r="CY41" s="128">
        <v>1658592819414</v>
      </c>
      <c r="CZ41" s="128">
        <v>1774605690831</v>
      </c>
      <c r="DA41" s="128">
        <v>1535263191482</v>
      </c>
      <c r="DB41" s="128">
        <v>1589439607602</v>
      </c>
      <c r="DC41" s="128">
        <v>1302629339316</v>
      </c>
      <c r="DD41" s="128">
        <v>1456483472670</v>
      </c>
      <c r="DE41" s="128">
        <v>1721327460749</v>
      </c>
      <c r="DF41" s="128">
        <v>1556549733357</v>
      </c>
      <c r="DG41" s="128">
        <v>1543351814423</v>
      </c>
      <c r="DH41" s="128">
        <v>1665217533737</v>
      </c>
      <c r="DI41" s="128">
        <v>2423026613498</v>
      </c>
      <c r="DJ41" s="128">
        <v>1951677496311</v>
      </c>
      <c r="DK41" s="128">
        <v>2051598969878</v>
      </c>
      <c r="DL41" s="128">
        <v>1991360738574</v>
      </c>
      <c r="DM41" s="128">
        <v>2490311974258</v>
      </c>
      <c r="DN41" s="128">
        <v>2131784797355</v>
      </c>
      <c r="DO41" s="128">
        <v>2304645765062</v>
      </c>
      <c r="DP41" s="128">
        <v>2040898842848</v>
      </c>
      <c r="DQ41" s="128">
        <v>2220047206449</v>
      </c>
      <c r="DR41" s="128">
        <v>2296275953027</v>
      </c>
      <c r="DS41" s="128">
        <v>2281654811087</v>
      </c>
      <c r="DT41" s="128">
        <v>2272758686217</v>
      </c>
      <c r="DU41" s="128">
        <v>2473878319463</v>
      </c>
      <c r="DV41" s="128">
        <v>2344783474115</v>
      </c>
      <c r="DW41" s="128">
        <v>2415925188211</v>
      </c>
      <c r="DX41" s="128">
        <v>2064662967665</v>
      </c>
      <c r="DY41" s="128">
        <v>2393064604158</v>
      </c>
      <c r="DZ41" s="128">
        <v>2070978234083</v>
      </c>
      <c r="EA41" s="128">
        <v>2232965802791</v>
      </c>
      <c r="EB41" s="128">
        <v>2247063940495</v>
      </c>
      <c r="EC41" s="128">
        <v>2284527775919</v>
      </c>
      <c r="ED41" s="128">
        <v>2408668819060</v>
      </c>
      <c r="EE41" s="128">
        <v>2629952161509</v>
      </c>
      <c r="EF41" s="128">
        <v>2483843934749</v>
      </c>
      <c r="EG41" s="128">
        <v>3643813467711</v>
      </c>
      <c r="EH41" s="128">
        <v>2816234318028</v>
      </c>
      <c r="EI41" s="128">
        <v>2787494531179</v>
      </c>
      <c r="EJ41" s="128">
        <v>2762370145787</v>
      </c>
      <c r="EK41" s="128">
        <v>3123578060065</v>
      </c>
      <c r="EL41" s="128">
        <v>2797123219449</v>
      </c>
      <c r="EM41" s="128">
        <v>3062589224193</v>
      </c>
      <c r="EN41" s="128">
        <v>3471421065178</v>
      </c>
      <c r="EO41" s="128">
        <v>3303135823463</v>
      </c>
      <c r="EP41" s="128">
        <v>3353257255005</v>
      </c>
      <c r="EQ41" s="128">
        <v>3495637507953</v>
      </c>
      <c r="ER41" s="128">
        <v>3148877616178</v>
      </c>
      <c r="ES41" s="128">
        <v>3716444368417</v>
      </c>
      <c r="ET41" s="128">
        <v>3300799156478</v>
      </c>
      <c r="EU41" s="128">
        <v>3213893247206</v>
      </c>
      <c r="EV41" s="128">
        <v>3372084450981</v>
      </c>
      <c r="EW41" s="128">
        <v>3226770231696</v>
      </c>
    </row>
    <row r="42" spans="2:153" ht="15" customHeight="1" x14ac:dyDescent="0.3">
      <c r="B42" s="313"/>
      <c r="C42" s="139" t="s">
        <v>39</v>
      </c>
      <c r="D42" s="128">
        <v>60317461700</v>
      </c>
      <c r="E42" s="128">
        <v>444665037317</v>
      </c>
      <c r="F42" s="128">
        <v>343302762264</v>
      </c>
      <c r="G42" s="128">
        <v>350540845285</v>
      </c>
      <c r="H42" s="128">
        <v>356207365961</v>
      </c>
      <c r="I42" s="128">
        <v>369184953053</v>
      </c>
      <c r="J42" s="128">
        <v>458791137068</v>
      </c>
      <c r="K42" s="128">
        <v>327022023796</v>
      </c>
      <c r="L42" s="128">
        <v>345281895247</v>
      </c>
      <c r="M42" s="128">
        <v>413783984065</v>
      </c>
      <c r="N42" s="128">
        <v>435644063290</v>
      </c>
      <c r="O42" s="128">
        <v>454199664833</v>
      </c>
      <c r="P42" s="128">
        <v>508181330043</v>
      </c>
      <c r="Q42" s="128">
        <v>563280366684</v>
      </c>
      <c r="R42" s="128">
        <v>524281686835</v>
      </c>
      <c r="S42" s="128">
        <v>564545689344</v>
      </c>
      <c r="T42" s="128">
        <v>621500051749</v>
      </c>
      <c r="U42" s="128">
        <v>577748324156</v>
      </c>
      <c r="V42" s="128">
        <v>752908261743</v>
      </c>
      <c r="W42" s="128">
        <v>774581159064</v>
      </c>
      <c r="X42" s="128">
        <v>618561746086</v>
      </c>
      <c r="Y42" s="128">
        <v>749599087973</v>
      </c>
      <c r="Z42" s="128">
        <v>739168161260</v>
      </c>
      <c r="AA42" s="128">
        <v>688276350329</v>
      </c>
      <c r="AB42" s="128">
        <v>606181391419</v>
      </c>
      <c r="AC42" s="128">
        <v>707341354005</v>
      </c>
      <c r="AD42" s="128">
        <v>594618263522</v>
      </c>
      <c r="AE42" s="128">
        <v>693377811935</v>
      </c>
      <c r="AF42" s="128">
        <v>841001250053</v>
      </c>
      <c r="AG42" s="128">
        <v>832270651419</v>
      </c>
      <c r="AH42" s="128">
        <v>885055060754</v>
      </c>
      <c r="AI42" s="128">
        <v>834460791703</v>
      </c>
      <c r="AJ42" s="128">
        <v>846643896901</v>
      </c>
      <c r="AK42" s="128">
        <v>1043068867526</v>
      </c>
      <c r="AL42" s="128">
        <v>861000997030</v>
      </c>
      <c r="AM42" s="128">
        <v>730382952022</v>
      </c>
      <c r="AN42" s="128">
        <v>917943736266</v>
      </c>
      <c r="AO42" s="128">
        <v>922641622655</v>
      </c>
      <c r="AP42" s="128">
        <v>750214011601</v>
      </c>
      <c r="AQ42" s="128">
        <v>813268619447</v>
      </c>
      <c r="AR42" s="128">
        <v>922391753169</v>
      </c>
      <c r="AS42" s="128">
        <v>818108846520</v>
      </c>
      <c r="AT42" s="128">
        <v>1043133453493</v>
      </c>
      <c r="AU42" s="128">
        <v>968385821971</v>
      </c>
      <c r="AV42" s="128">
        <v>988320810160</v>
      </c>
      <c r="AW42" s="128">
        <v>973726696692</v>
      </c>
      <c r="AX42" s="128">
        <v>941395878797</v>
      </c>
      <c r="AY42" s="128">
        <v>949065843901</v>
      </c>
      <c r="AZ42" s="128">
        <v>884106996204</v>
      </c>
      <c r="BA42" s="128">
        <v>1058458574516</v>
      </c>
      <c r="BB42" s="128">
        <v>1050328054422</v>
      </c>
      <c r="BC42" s="128">
        <v>992374531628</v>
      </c>
      <c r="BD42" s="128">
        <v>1113313245966</v>
      </c>
      <c r="BE42" s="128">
        <v>1229768518139</v>
      </c>
      <c r="BF42" s="128">
        <v>1197193836391</v>
      </c>
      <c r="BG42" s="128">
        <v>1144730686815</v>
      </c>
      <c r="BH42" s="128">
        <v>1114668921892</v>
      </c>
      <c r="BI42" s="128">
        <v>1061784912921</v>
      </c>
      <c r="BJ42" s="128">
        <v>986634988808</v>
      </c>
      <c r="BK42" s="128">
        <v>1245630290325</v>
      </c>
      <c r="BL42" s="128">
        <v>1020418297264</v>
      </c>
      <c r="BM42" s="128">
        <v>1127789792376</v>
      </c>
      <c r="BN42" s="128">
        <v>1199746170832</v>
      </c>
      <c r="BO42" s="128">
        <v>1030545443367</v>
      </c>
      <c r="BP42" s="128">
        <v>1527076283394</v>
      </c>
      <c r="BQ42" s="128">
        <v>1341929511348</v>
      </c>
      <c r="BR42" s="128">
        <v>1165300400973</v>
      </c>
      <c r="BS42" s="128">
        <v>1108735287803</v>
      </c>
      <c r="BT42" s="128">
        <v>1608660617299</v>
      </c>
      <c r="BU42" s="128">
        <v>1091422954621</v>
      </c>
      <c r="BV42" s="128">
        <v>1339047782539</v>
      </c>
      <c r="BW42" s="128">
        <v>1413921964774</v>
      </c>
      <c r="BX42" s="128">
        <v>1265831170151</v>
      </c>
      <c r="BY42" s="128">
        <v>1491287361394</v>
      </c>
      <c r="BZ42" s="128">
        <v>1211812200902</v>
      </c>
      <c r="CA42" s="128">
        <v>1237973910874</v>
      </c>
      <c r="CB42" s="128">
        <v>1443822071704</v>
      </c>
      <c r="CC42" s="128">
        <v>1218412210689</v>
      </c>
      <c r="CD42" s="128">
        <v>1295423151674</v>
      </c>
      <c r="CE42" s="128">
        <v>1594224962127</v>
      </c>
      <c r="CF42" s="128">
        <v>1612543373777</v>
      </c>
      <c r="CG42" s="128">
        <v>1783073861192</v>
      </c>
      <c r="CH42" s="128">
        <v>2497580377096</v>
      </c>
      <c r="CI42" s="128">
        <v>2119310695263</v>
      </c>
      <c r="CJ42" s="128">
        <v>2233885233268</v>
      </c>
      <c r="CK42" s="128">
        <v>2822051980062</v>
      </c>
      <c r="CL42" s="128">
        <v>2340898472599</v>
      </c>
      <c r="CM42" s="128">
        <v>2497042945762</v>
      </c>
      <c r="CN42" s="128">
        <v>3054413851892</v>
      </c>
      <c r="CO42" s="128">
        <v>2272901313372</v>
      </c>
      <c r="CP42" s="128">
        <v>2281083286415</v>
      </c>
      <c r="CQ42" s="128">
        <v>2683945118139</v>
      </c>
      <c r="CR42" s="128">
        <v>2872820638143</v>
      </c>
      <c r="CS42" s="128">
        <v>2922389331642</v>
      </c>
      <c r="CT42" s="128">
        <v>3054926877709</v>
      </c>
      <c r="CU42" s="128">
        <v>3688735919118</v>
      </c>
      <c r="CV42" s="128">
        <v>3249143883216</v>
      </c>
      <c r="CW42" s="128">
        <v>4542501333371</v>
      </c>
      <c r="CX42" s="128">
        <v>3184370683566</v>
      </c>
      <c r="CY42" s="128">
        <v>3203942170274</v>
      </c>
      <c r="CZ42" s="128">
        <v>4478093390687</v>
      </c>
      <c r="DA42" s="128">
        <v>3433894238271</v>
      </c>
      <c r="DB42" s="128">
        <v>3881710379406</v>
      </c>
      <c r="DC42" s="128">
        <v>3781650326540</v>
      </c>
      <c r="DD42" s="128">
        <v>3884418414778</v>
      </c>
      <c r="DE42" s="128">
        <v>4163393395914</v>
      </c>
      <c r="DF42" s="128">
        <v>4204548281952</v>
      </c>
      <c r="DG42" s="128">
        <v>3748112200516</v>
      </c>
      <c r="DH42" s="128">
        <v>4276275507292</v>
      </c>
      <c r="DI42" s="128">
        <v>5965345624895</v>
      </c>
      <c r="DJ42" s="128">
        <v>4527642780531</v>
      </c>
      <c r="DK42" s="128">
        <v>4760704768109</v>
      </c>
      <c r="DL42" s="128">
        <v>5403440104891</v>
      </c>
      <c r="DM42" s="128">
        <v>5558980611423</v>
      </c>
      <c r="DN42" s="128">
        <v>5880756099831</v>
      </c>
      <c r="DO42" s="128">
        <v>6141064802127</v>
      </c>
      <c r="DP42" s="128">
        <v>5427539639518</v>
      </c>
      <c r="DQ42" s="128">
        <v>5889673412130</v>
      </c>
      <c r="DR42" s="128">
        <v>5241314612354</v>
      </c>
      <c r="DS42" s="128">
        <v>5892309897800</v>
      </c>
      <c r="DT42" s="128">
        <v>5884562533011</v>
      </c>
      <c r="DU42" s="128">
        <v>7133613947054</v>
      </c>
      <c r="DV42" s="128">
        <v>6344040407122</v>
      </c>
      <c r="DW42" s="128">
        <v>7135854654188</v>
      </c>
      <c r="DX42" s="128">
        <v>6127564025276</v>
      </c>
      <c r="DY42" s="128">
        <v>6670309075940</v>
      </c>
      <c r="DZ42" s="128">
        <v>6804884351602</v>
      </c>
      <c r="EA42" s="128">
        <v>6723099912504</v>
      </c>
      <c r="EB42" s="128">
        <v>8036735977738</v>
      </c>
      <c r="EC42" s="128">
        <v>7934290922904</v>
      </c>
      <c r="ED42" s="128">
        <v>7338650511611</v>
      </c>
      <c r="EE42" s="128">
        <v>8819845810968</v>
      </c>
      <c r="EF42" s="128">
        <v>7798196989290</v>
      </c>
      <c r="EG42" s="128">
        <v>10398050766766</v>
      </c>
      <c r="EH42" s="128">
        <v>7993922703921</v>
      </c>
      <c r="EI42" s="128">
        <v>7730412060794</v>
      </c>
      <c r="EJ42" s="128">
        <v>8469512421995</v>
      </c>
      <c r="EK42" s="128">
        <v>8836833354010</v>
      </c>
      <c r="EL42" s="128">
        <v>9134813739284</v>
      </c>
      <c r="EM42" s="128">
        <v>8928845500164</v>
      </c>
      <c r="EN42" s="128">
        <v>10180566921406</v>
      </c>
      <c r="EO42" s="128">
        <v>8583119152502</v>
      </c>
      <c r="EP42" s="128">
        <v>9666221550470</v>
      </c>
      <c r="EQ42" s="128">
        <v>11644899463971</v>
      </c>
      <c r="ER42" s="128">
        <v>9538642769723</v>
      </c>
      <c r="ES42" s="128">
        <v>13111252219840</v>
      </c>
      <c r="ET42" s="128">
        <v>10404884099990</v>
      </c>
      <c r="EU42" s="128">
        <v>9816536769370</v>
      </c>
      <c r="EV42" s="128">
        <v>11371286822508</v>
      </c>
      <c r="EW42" s="128">
        <v>11266359746679</v>
      </c>
    </row>
    <row r="43" spans="2:153" ht="15" customHeight="1" x14ac:dyDescent="0.3">
      <c r="B43" s="313"/>
      <c r="C43" s="139" t="s">
        <v>44</v>
      </c>
      <c r="D43" s="128">
        <v>64319127768</v>
      </c>
      <c r="E43" s="128">
        <v>302433413716</v>
      </c>
      <c r="F43" s="128">
        <v>369223756489</v>
      </c>
      <c r="G43" s="128">
        <v>308120107075</v>
      </c>
      <c r="H43" s="128">
        <v>374503783789</v>
      </c>
      <c r="I43" s="128">
        <v>651237727947</v>
      </c>
      <c r="J43" s="128">
        <v>431459012946</v>
      </c>
      <c r="K43" s="128">
        <v>543860724652</v>
      </c>
      <c r="L43" s="128">
        <v>521726165594</v>
      </c>
      <c r="M43" s="128">
        <v>457486011662</v>
      </c>
      <c r="N43" s="128">
        <v>629894737347</v>
      </c>
      <c r="O43" s="128">
        <v>752728399520</v>
      </c>
      <c r="P43" s="128">
        <v>597805837760</v>
      </c>
      <c r="Q43" s="128">
        <v>645436652738</v>
      </c>
      <c r="R43" s="128">
        <v>826949757136</v>
      </c>
      <c r="S43" s="128">
        <v>658642420268</v>
      </c>
      <c r="T43" s="128">
        <v>690975978808</v>
      </c>
      <c r="U43" s="128">
        <v>833786732324</v>
      </c>
      <c r="V43" s="128">
        <v>685816345324</v>
      </c>
      <c r="W43" s="128">
        <v>727957697325</v>
      </c>
      <c r="X43" s="128">
        <v>672982864156</v>
      </c>
      <c r="Y43" s="128">
        <v>577909940707</v>
      </c>
      <c r="Z43" s="128">
        <v>835162101287</v>
      </c>
      <c r="AA43" s="128">
        <v>1139341497501</v>
      </c>
      <c r="AB43" s="128">
        <v>929063506987</v>
      </c>
      <c r="AC43" s="128">
        <v>974289481089</v>
      </c>
      <c r="AD43" s="128">
        <v>869078900057</v>
      </c>
      <c r="AE43" s="128">
        <v>934504864578</v>
      </c>
      <c r="AF43" s="128">
        <v>992405768454</v>
      </c>
      <c r="AG43" s="128">
        <v>880024953662</v>
      </c>
      <c r="AH43" s="128">
        <v>983718872261</v>
      </c>
      <c r="AI43" s="128">
        <v>966458074375</v>
      </c>
      <c r="AJ43" s="128">
        <v>883065801612</v>
      </c>
      <c r="AK43" s="128">
        <v>1000694675535</v>
      </c>
      <c r="AL43" s="128">
        <v>990881843888</v>
      </c>
      <c r="AM43" s="128">
        <v>1024309916008</v>
      </c>
      <c r="AN43" s="128">
        <v>1000573703471</v>
      </c>
      <c r="AO43" s="128">
        <v>1134639522697</v>
      </c>
      <c r="AP43" s="128">
        <v>1035735246376</v>
      </c>
      <c r="AQ43" s="128">
        <v>925040870975</v>
      </c>
      <c r="AR43" s="128">
        <v>1176617359382</v>
      </c>
      <c r="AS43" s="128">
        <v>1051031542401</v>
      </c>
      <c r="AT43" s="128">
        <v>1284526493935</v>
      </c>
      <c r="AU43" s="128">
        <v>1100620269959</v>
      </c>
      <c r="AV43" s="128">
        <v>900203087292</v>
      </c>
      <c r="AW43" s="128">
        <v>1105828901444</v>
      </c>
      <c r="AX43" s="128">
        <v>1165288351064</v>
      </c>
      <c r="AY43" s="128">
        <v>1009484405415</v>
      </c>
      <c r="AZ43" s="128">
        <v>1258122638250</v>
      </c>
      <c r="BA43" s="128">
        <v>1082534203477</v>
      </c>
      <c r="BB43" s="128">
        <v>1166943530249</v>
      </c>
      <c r="BC43" s="128">
        <v>1144232960846</v>
      </c>
      <c r="BD43" s="128">
        <v>1117092759351</v>
      </c>
      <c r="BE43" s="128">
        <v>1221731977858</v>
      </c>
      <c r="BF43" s="128">
        <v>1309491201819</v>
      </c>
      <c r="BG43" s="128">
        <v>1340311044141</v>
      </c>
      <c r="BH43" s="128">
        <v>1375563461323</v>
      </c>
      <c r="BI43" s="128">
        <v>1293306385279</v>
      </c>
      <c r="BJ43" s="128">
        <v>1335946249877</v>
      </c>
      <c r="BK43" s="128">
        <v>1277517183769</v>
      </c>
      <c r="BL43" s="128">
        <v>1166565261840</v>
      </c>
      <c r="BM43" s="128">
        <v>1206610427783</v>
      </c>
      <c r="BN43" s="128">
        <v>1272509075979</v>
      </c>
      <c r="BO43" s="128">
        <v>1168233431592</v>
      </c>
      <c r="BP43" s="128">
        <v>1189932451219</v>
      </c>
      <c r="BQ43" s="128">
        <v>1693938491288</v>
      </c>
      <c r="BR43" s="128">
        <v>1553320493145</v>
      </c>
      <c r="BS43" s="128">
        <v>1588861838121</v>
      </c>
      <c r="BT43" s="128">
        <v>1516544305538</v>
      </c>
      <c r="BU43" s="128">
        <v>1201741897337</v>
      </c>
      <c r="BV43" s="128">
        <v>1584932072267</v>
      </c>
      <c r="BW43" s="128">
        <v>1806784946739</v>
      </c>
      <c r="BX43" s="128">
        <v>1528218348342</v>
      </c>
      <c r="BY43" s="128">
        <v>2053637005748</v>
      </c>
      <c r="BZ43" s="128">
        <v>1774518486935</v>
      </c>
      <c r="CA43" s="128">
        <v>1133409617073</v>
      </c>
      <c r="CB43" s="128">
        <v>1447617691852</v>
      </c>
      <c r="CC43" s="128">
        <v>1016257345667</v>
      </c>
      <c r="CD43" s="128">
        <v>1181800695427</v>
      </c>
      <c r="CE43" s="128">
        <v>1243668947332</v>
      </c>
      <c r="CF43" s="128">
        <v>1502264070408</v>
      </c>
      <c r="CG43" s="128">
        <v>1426540187751</v>
      </c>
      <c r="CH43" s="128">
        <v>1681347699421</v>
      </c>
      <c r="CI43" s="128">
        <v>1537836485571</v>
      </c>
      <c r="CJ43" s="128">
        <v>1473930029576</v>
      </c>
      <c r="CK43" s="128">
        <v>1628085710228</v>
      </c>
      <c r="CL43" s="128">
        <v>1421739927757</v>
      </c>
      <c r="CM43" s="128">
        <v>1458726918479</v>
      </c>
      <c r="CN43" s="128">
        <v>1830875656317</v>
      </c>
      <c r="CO43" s="128">
        <v>1664719970294</v>
      </c>
      <c r="CP43" s="128">
        <v>1702744585809</v>
      </c>
      <c r="CQ43" s="128">
        <v>1691929051106</v>
      </c>
      <c r="CR43" s="128">
        <v>1791165069430</v>
      </c>
      <c r="CS43" s="128">
        <v>1711015118194</v>
      </c>
      <c r="CT43" s="128">
        <v>1842167721510</v>
      </c>
      <c r="CU43" s="128">
        <v>1922821893725</v>
      </c>
      <c r="CV43" s="128">
        <v>2022567085902</v>
      </c>
      <c r="CW43" s="128">
        <v>2137589320709</v>
      </c>
      <c r="CX43" s="128">
        <v>1724868184892</v>
      </c>
      <c r="CY43" s="128">
        <v>1699620716451</v>
      </c>
      <c r="CZ43" s="128">
        <v>2003263607181</v>
      </c>
      <c r="DA43" s="128">
        <v>1862538475684</v>
      </c>
      <c r="DB43" s="128">
        <v>1964746998821</v>
      </c>
      <c r="DC43" s="128">
        <v>2048035637922</v>
      </c>
      <c r="DD43" s="128">
        <v>1757383590019</v>
      </c>
      <c r="DE43" s="128">
        <v>1927983560063</v>
      </c>
      <c r="DF43" s="128">
        <v>1977282567611</v>
      </c>
      <c r="DG43" s="128">
        <v>1830432045423</v>
      </c>
      <c r="DH43" s="128">
        <v>2019278090408</v>
      </c>
      <c r="DI43" s="128">
        <v>1997387909605</v>
      </c>
      <c r="DJ43" s="128">
        <v>1944638504863</v>
      </c>
      <c r="DK43" s="128">
        <v>1710289096456</v>
      </c>
      <c r="DL43" s="128">
        <v>2288481476017</v>
      </c>
      <c r="DM43" s="128">
        <v>2017186715020</v>
      </c>
      <c r="DN43" s="128">
        <v>2554125439781</v>
      </c>
      <c r="DO43" s="128">
        <v>2381226609447</v>
      </c>
      <c r="DP43" s="128">
        <v>0</v>
      </c>
      <c r="DQ43" s="128">
        <v>0</v>
      </c>
      <c r="DR43" s="128">
        <v>0</v>
      </c>
      <c r="DS43" s="128">
        <v>0</v>
      </c>
      <c r="DT43" s="128">
        <v>0</v>
      </c>
      <c r="DU43" s="128">
        <v>0</v>
      </c>
      <c r="DV43" s="128">
        <v>0</v>
      </c>
      <c r="DW43" s="128">
        <v>0</v>
      </c>
      <c r="DX43" s="128">
        <v>0</v>
      </c>
      <c r="DY43" s="128">
        <v>0</v>
      </c>
      <c r="DZ43" s="128">
        <v>0</v>
      </c>
      <c r="EA43" s="128">
        <v>0</v>
      </c>
      <c r="EB43" s="128">
        <v>0</v>
      </c>
      <c r="EC43" s="128">
        <v>0</v>
      </c>
      <c r="ED43" s="128">
        <v>0</v>
      </c>
      <c r="EE43" s="128">
        <v>0</v>
      </c>
      <c r="EF43" s="128">
        <v>0</v>
      </c>
      <c r="EG43" s="128">
        <v>0</v>
      </c>
      <c r="EH43" s="128">
        <v>0</v>
      </c>
      <c r="EI43" s="128">
        <v>0</v>
      </c>
      <c r="EJ43" s="128">
        <v>0</v>
      </c>
      <c r="EK43" s="128">
        <v>0</v>
      </c>
      <c r="EL43" s="128">
        <v>0</v>
      </c>
      <c r="EM43" s="128">
        <v>0</v>
      </c>
      <c r="EN43" s="128">
        <v>0</v>
      </c>
      <c r="EO43" s="128">
        <v>0</v>
      </c>
      <c r="EP43" s="128">
        <v>0</v>
      </c>
      <c r="EQ43" s="128">
        <v>0</v>
      </c>
      <c r="ER43" s="128">
        <v>0</v>
      </c>
      <c r="ES43" s="128">
        <v>0</v>
      </c>
      <c r="ET43" s="128">
        <v>0</v>
      </c>
      <c r="EU43" s="128">
        <v>0</v>
      </c>
      <c r="EV43" s="128">
        <v>0</v>
      </c>
      <c r="EW43" s="128">
        <v>0</v>
      </c>
    </row>
    <row r="44" spans="2:153" ht="15" customHeight="1" x14ac:dyDescent="0.3">
      <c r="B44" s="313"/>
      <c r="C44" s="139" t="s">
        <v>38</v>
      </c>
      <c r="D44" s="128">
        <v>17169717671</v>
      </c>
      <c r="E44" s="128">
        <v>100807620846</v>
      </c>
      <c r="F44" s="128">
        <v>113434377320</v>
      </c>
      <c r="G44" s="128">
        <v>39844664528</v>
      </c>
      <c r="H44" s="128">
        <v>122228079633</v>
      </c>
      <c r="I44" s="128">
        <v>76722572057</v>
      </c>
      <c r="J44" s="128">
        <v>119522071826</v>
      </c>
      <c r="K44" s="128">
        <v>132907495805</v>
      </c>
      <c r="L44" s="128">
        <v>182098407150</v>
      </c>
      <c r="M44" s="128">
        <v>183861142652</v>
      </c>
      <c r="N44" s="128">
        <v>235720581146</v>
      </c>
      <c r="O44" s="128">
        <v>201681368296</v>
      </c>
      <c r="P44" s="128">
        <v>199750348519</v>
      </c>
      <c r="Q44" s="128">
        <v>359057150459</v>
      </c>
      <c r="R44" s="128">
        <v>216026213347</v>
      </c>
      <c r="S44" s="128">
        <v>234199462283</v>
      </c>
      <c r="T44" s="128">
        <v>223009870263</v>
      </c>
      <c r="U44" s="128">
        <v>255069021553</v>
      </c>
      <c r="V44" s="128">
        <v>269385367025</v>
      </c>
      <c r="W44" s="128">
        <v>274897339958</v>
      </c>
      <c r="X44" s="128">
        <v>376278190567</v>
      </c>
      <c r="Y44" s="128">
        <v>317266712676</v>
      </c>
      <c r="Z44" s="128">
        <v>350561212602</v>
      </c>
      <c r="AA44" s="128">
        <v>315469322391</v>
      </c>
      <c r="AB44" s="128">
        <v>600262481630</v>
      </c>
      <c r="AC44" s="128">
        <v>384345969576</v>
      </c>
      <c r="AD44" s="128">
        <v>295036359568</v>
      </c>
      <c r="AE44" s="128">
        <v>361630153425</v>
      </c>
      <c r="AF44" s="128">
        <v>363450585173</v>
      </c>
      <c r="AG44" s="128">
        <v>348044968507</v>
      </c>
      <c r="AH44" s="128">
        <v>439115594031</v>
      </c>
      <c r="AI44" s="128">
        <v>480278403013</v>
      </c>
      <c r="AJ44" s="128">
        <v>522286182930</v>
      </c>
      <c r="AK44" s="128">
        <v>549330160745</v>
      </c>
      <c r="AL44" s="128">
        <v>453969021207</v>
      </c>
      <c r="AM44" s="128">
        <v>532556924392</v>
      </c>
      <c r="AN44" s="128">
        <v>589163323815</v>
      </c>
      <c r="AO44" s="128">
        <v>826176397581</v>
      </c>
      <c r="AP44" s="128">
        <v>648196389087</v>
      </c>
      <c r="AQ44" s="128">
        <v>588869033013</v>
      </c>
      <c r="AR44" s="128">
        <v>789819859911</v>
      </c>
      <c r="AS44" s="128">
        <v>761772111546</v>
      </c>
      <c r="AT44" s="128">
        <v>899856962355</v>
      </c>
      <c r="AU44" s="128">
        <v>825242023074</v>
      </c>
      <c r="AV44" s="128">
        <v>1135013335008</v>
      </c>
      <c r="AW44" s="128">
        <v>922495908344</v>
      </c>
      <c r="AX44" s="128">
        <v>999604567494</v>
      </c>
      <c r="AY44" s="128">
        <v>1077446091965</v>
      </c>
      <c r="AZ44" s="128">
        <v>1376014431611</v>
      </c>
      <c r="BA44" s="128">
        <v>1363374216844</v>
      </c>
      <c r="BB44" s="128">
        <v>1500417825010</v>
      </c>
      <c r="BC44" s="128">
        <v>1399405900882</v>
      </c>
      <c r="BD44" s="128">
        <v>1488021343775</v>
      </c>
      <c r="BE44" s="128">
        <v>1697186860353</v>
      </c>
      <c r="BF44" s="128">
        <v>1606339974638</v>
      </c>
      <c r="BG44" s="128">
        <v>1603518979460</v>
      </c>
      <c r="BH44" s="128">
        <v>1636314727867</v>
      </c>
      <c r="BI44" s="128">
        <v>1556579742145</v>
      </c>
      <c r="BJ44" s="128">
        <v>1535145295338</v>
      </c>
      <c r="BK44" s="128">
        <v>1856642423882</v>
      </c>
      <c r="BL44" s="128">
        <v>1996954480811</v>
      </c>
      <c r="BM44" s="128">
        <v>2139694291071</v>
      </c>
      <c r="BN44" s="128">
        <v>1890997670043</v>
      </c>
      <c r="BO44" s="128">
        <v>1610764191518</v>
      </c>
      <c r="BP44" s="128">
        <v>1850668889708</v>
      </c>
      <c r="BQ44" s="128">
        <v>2096839310812</v>
      </c>
      <c r="BR44" s="128">
        <v>1915015686855</v>
      </c>
      <c r="BS44" s="128">
        <v>1849761392865</v>
      </c>
      <c r="BT44" s="128">
        <v>2886719387155</v>
      </c>
      <c r="BU44" s="128">
        <v>1969259097217</v>
      </c>
      <c r="BV44" s="128">
        <v>2050901937487</v>
      </c>
      <c r="BW44" s="128">
        <v>2441504348638</v>
      </c>
      <c r="BX44" s="128">
        <v>2287473690790</v>
      </c>
      <c r="BY44" s="128">
        <v>2722194800175</v>
      </c>
      <c r="BZ44" s="128">
        <v>2135816038474</v>
      </c>
      <c r="CA44" s="128">
        <v>2044313779311</v>
      </c>
      <c r="CB44" s="128">
        <v>2304534469419</v>
      </c>
      <c r="CC44" s="128">
        <v>1736876834284</v>
      </c>
      <c r="CD44" s="128">
        <v>1889755650253</v>
      </c>
      <c r="CE44" s="128">
        <v>2290870060837</v>
      </c>
      <c r="CF44" s="128">
        <v>2541501968116</v>
      </c>
      <c r="CG44" s="128">
        <v>2232767180456</v>
      </c>
      <c r="CH44" s="128">
        <v>2204751196570</v>
      </c>
      <c r="CI44" s="128">
        <v>2260954698032</v>
      </c>
      <c r="CJ44" s="128">
        <v>2497806165805</v>
      </c>
      <c r="CK44" s="128">
        <v>3241240229440</v>
      </c>
      <c r="CL44" s="128">
        <v>2063261476043</v>
      </c>
      <c r="CM44" s="128">
        <v>2162251462122</v>
      </c>
      <c r="CN44" s="128">
        <v>2606349418612</v>
      </c>
      <c r="CO44" s="128">
        <v>2350351167092</v>
      </c>
      <c r="CP44" s="128">
        <v>2321701644345</v>
      </c>
      <c r="CQ44" s="128">
        <v>2631683029168</v>
      </c>
      <c r="CR44" s="128">
        <v>2508158541685</v>
      </c>
      <c r="CS44" s="128">
        <v>2499940091804</v>
      </c>
      <c r="CT44" s="128">
        <v>2737968327637</v>
      </c>
      <c r="CU44" s="128">
        <v>2632657300477</v>
      </c>
      <c r="CV44" s="128">
        <v>3226030685199</v>
      </c>
      <c r="CW44" s="128">
        <v>3379381047197</v>
      </c>
      <c r="CX44" s="128">
        <v>2511937451241</v>
      </c>
      <c r="CY44" s="128">
        <v>2442110557411</v>
      </c>
      <c r="CZ44" s="128">
        <v>2871378608135</v>
      </c>
      <c r="DA44" s="128">
        <v>2749076509789</v>
      </c>
      <c r="DB44" s="128">
        <v>3011719981677</v>
      </c>
      <c r="DC44" s="128">
        <v>2687273637679</v>
      </c>
      <c r="DD44" s="128">
        <v>2563682605648</v>
      </c>
      <c r="DE44" s="128">
        <v>2851849879787</v>
      </c>
      <c r="DF44" s="128">
        <v>2617894925683</v>
      </c>
      <c r="DG44" s="128">
        <v>2440586041084</v>
      </c>
      <c r="DH44" s="128">
        <v>2961242103042</v>
      </c>
      <c r="DI44" s="128">
        <v>3785314382328</v>
      </c>
      <c r="DJ44" s="128">
        <v>2693743974462</v>
      </c>
      <c r="DK44" s="128">
        <v>2494625857281</v>
      </c>
      <c r="DL44" s="128">
        <v>2761378933135</v>
      </c>
      <c r="DM44" s="128">
        <v>2151086037922</v>
      </c>
      <c r="DN44" s="128">
        <v>2353362463683</v>
      </c>
      <c r="DO44" s="128">
        <v>743060113070</v>
      </c>
      <c r="DP44" s="128">
        <v>0</v>
      </c>
      <c r="DQ44" s="128">
        <v>0</v>
      </c>
      <c r="DR44" s="128">
        <v>0</v>
      </c>
      <c r="DS44" s="128">
        <v>0</v>
      </c>
      <c r="DT44" s="128">
        <v>0</v>
      </c>
      <c r="DU44" s="128">
        <v>0</v>
      </c>
      <c r="DV44" s="128">
        <v>0</v>
      </c>
      <c r="DW44" s="128">
        <v>0</v>
      </c>
      <c r="DX44" s="128">
        <v>0</v>
      </c>
      <c r="DY44" s="128">
        <v>0</v>
      </c>
      <c r="DZ44" s="128">
        <v>0</v>
      </c>
      <c r="EA44" s="128">
        <v>0</v>
      </c>
      <c r="EB44" s="128">
        <v>0</v>
      </c>
      <c r="EC44" s="128">
        <v>0</v>
      </c>
      <c r="ED44" s="128">
        <v>0</v>
      </c>
      <c r="EE44" s="128">
        <v>0</v>
      </c>
      <c r="EF44" s="128">
        <v>0</v>
      </c>
      <c r="EG44" s="128">
        <v>0</v>
      </c>
      <c r="EH44" s="128">
        <v>0</v>
      </c>
      <c r="EI44" s="128">
        <v>0</v>
      </c>
      <c r="EJ44" s="128">
        <v>0</v>
      </c>
      <c r="EK44" s="128">
        <v>0</v>
      </c>
      <c r="EL44" s="128">
        <v>0</v>
      </c>
      <c r="EM44" s="128">
        <v>0</v>
      </c>
      <c r="EN44" s="128">
        <v>0</v>
      </c>
      <c r="EO44" s="128">
        <v>0</v>
      </c>
      <c r="EP44" s="128">
        <v>0</v>
      </c>
      <c r="EQ44" s="128">
        <v>0</v>
      </c>
      <c r="ER44" s="128">
        <v>0</v>
      </c>
      <c r="ES44" s="128">
        <v>0</v>
      </c>
      <c r="ET44" s="128">
        <v>0</v>
      </c>
      <c r="EU44" s="128">
        <v>0</v>
      </c>
      <c r="EV44" s="128">
        <v>0</v>
      </c>
      <c r="EW44" s="128">
        <v>0</v>
      </c>
    </row>
    <row r="45" spans="2:153" ht="15" customHeight="1" x14ac:dyDescent="0.3">
      <c r="B45" s="313"/>
      <c r="C45" s="139" t="s">
        <v>45</v>
      </c>
      <c r="D45" s="128">
        <v>133326431417</v>
      </c>
      <c r="E45" s="128">
        <v>586551437152</v>
      </c>
      <c r="F45" s="128">
        <v>392287378828</v>
      </c>
      <c r="G45" s="128">
        <v>478724588477</v>
      </c>
      <c r="H45" s="128">
        <v>481754763691</v>
      </c>
      <c r="I45" s="128">
        <v>917017219938</v>
      </c>
      <c r="J45" s="128">
        <v>735424598910</v>
      </c>
      <c r="K45" s="128">
        <v>742572025788</v>
      </c>
      <c r="L45" s="128">
        <v>925379770622</v>
      </c>
      <c r="M45" s="128">
        <v>811963300138</v>
      </c>
      <c r="N45" s="128">
        <v>1097394161449</v>
      </c>
      <c r="O45" s="128">
        <v>913508512380</v>
      </c>
      <c r="P45" s="128">
        <v>858330995769</v>
      </c>
      <c r="Q45" s="128">
        <v>1039008755355</v>
      </c>
      <c r="R45" s="128">
        <v>893055735521</v>
      </c>
      <c r="S45" s="128">
        <v>783478043059</v>
      </c>
      <c r="T45" s="128">
        <v>940871091392</v>
      </c>
      <c r="U45" s="128">
        <v>1022129650713</v>
      </c>
      <c r="V45" s="128">
        <v>969807799651</v>
      </c>
      <c r="W45" s="128">
        <v>1379273661899</v>
      </c>
      <c r="X45" s="128">
        <v>1323793524665</v>
      </c>
      <c r="Y45" s="128">
        <v>1557878901024</v>
      </c>
      <c r="Z45" s="128">
        <v>1867705305449</v>
      </c>
      <c r="AA45" s="128">
        <v>1687176518528</v>
      </c>
      <c r="AB45" s="128">
        <v>1849837327160</v>
      </c>
      <c r="AC45" s="128">
        <v>1850323412675</v>
      </c>
      <c r="AD45" s="128">
        <v>1237490925587</v>
      </c>
      <c r="AE45" s="128">
        <v>1446627388566</v>
      </c>
      <c r="AF45" s="128">
        <v>1483705622458</v>
      </c>
      <c r="AG45" s="128">
        <v>1810588162586</v>
      </c>
      <c r="AH45" s="128">
        <v>1389638840429</v>
      </c>
      <c r="AI45" s="128">
        <v>1344960215131</v>
      </c>
      <c r="AJ45" s="128">
        <v>1574249318149</v>
      </c>
      <c r="AK45" s="128">
        <v>2305952722856</v>
      </c>
      <c r="AL45" s="128">
        <v>1485389007007</v>
      </c>
      <c r="AM45" s="128">
        <v>1432787971882</v>
      </c>
      <c r="AN45" s="128">
        <v>2000789053294</v>
      </c>
      <c r="AO45" s="128">
        <v>2584145601051</v>
      </c>
      <c r="AP45" s="128">
        <v>1895188683868</v>
      </c>
      <c r="AQ45" s="128">
        <v>1557029766522</v>
      </c>
      <c r="AR45" s="128">
        <v>1782075957816</v>
      </c>
      <c r="AS45" s="128">
        <v>1854668212746</v>
      </c>
      <c r="AT45" s="128">
        <v>1981330696031</v>
      </c>
      <c r="AU45" s="128">
        <v>2087293675622</v>
      </c>
      <c r="AV45" s="128">
        <v>2329236775200</v>
      </c>
      <c r="AW45" s="128">
        <v>2550747377259</v>
      </c>
      <c r="AX45" s="128">
        <v>2005459655655</v>
      </c>
      <c r="AY45" s="128">
        <v>2434175077729</v>
      </c>
      <c r="AZ45" s="128">
        <v>2338957189442</v>
      </c>
      <c r="BA45" s="128">
        <v>2734839088912</v>
      </c>
      <c r="BB45" s="128">
        <v>2198118593593</v>
      </c>
      <c r="BC45" s="128">
        <v>1954194983078</v>
      </c>
      <c r="BD45" s="128">
        <v>2298218708091</v>
      </c>
      <c r="BE45" s="128">
        <v>2751637732254</v>
      </c>
      <c r="BF45" s="128">
        <v>2269850087450</v>
      </c>
      <c r="BG45" s="128">
        <v>2381601566837</v>
      </c>
      <c r="BH45" s="128">
        <v>2494478536929</v>
      </c>
      <c r="BI45" s="128">
        <v>2500994358790</v>
      </c>
      <c r="BJ45" s="128">
        <v>2222919835046</v>
      </c>
      <c r="BK45" s="128">
        <v>2339598639387</v>
      </c>
      <c r="BL45" s="128">
        <v>2681434842903</v>
      </c>
      <c r="BM45" s="128">
        <v>2637774792235</v>
      </c>
      <c r="BN45" s="128">
        <v>2891507633889</v>
      </c>
      <c r="BO45" s="128">
        <v>2341793806441</v>
      </c>
      <c r="BP45" s="128">
        <v>2876350029275</v>
      </c>
      <c r="BQ45" s="128">
        <v>3023542721274</v>
      </c>
      <c r="BR45" s="128">
        <v>2676421635249</v>
      </c>
      <c r="BS45" s="128">
        <v>2549348331630</v>
      </c>
      <c r="BT45" s="128">
        <v>3077597563242</v>
      </c>
      <c r="BU45" s="128">
        <v>2513967626758</v>
      </c>
      <c r="BV45" s="128">
        <v>2746835462161</v>
      </c>
      <c r="BW45" s="128">
        <v>2978830803936</v>
      </c>
      <c r="BX45" s="128">
        <v>2738229857104</v>
      </c>
      <c r="BY45" s="128">
        <v>3468177940154</v>
      </c>
      <c r="BZ45" s="128">
        <v>2754398930767</v>
      </c>
      <c r="CA45" s="128">
        <v>2998180088508</v>
      </c>
      <c r="CB45" s="128">
        <v>3230531322824</v>
      </c>
      <c r="CC45" s="128">
        <v>2562007158531</v>
      </c>
      <c r="CD45" s="128">
        <v>2781221243675</v>
      </c>
      <c r="CE45" s="128">
        <v>3336740126026</v>
      </c>
      <c r="CF45" s="128">
        <v>3683728054014</v>
      </c>
      <c r="CG45" s="128">
        <v>3058230235268</v>
      </c>
      <c r="CH45" s="128">
        <v>3587955464071</v>
      </c>
      <c r="CI45" s="128">
        <v>3153878849566</v>
      </c>
      <c r="CJ45" s="128">
        <v>3124141887341</v>
      </c>
      <c r="CK45" s="128">
        <v>4764372558667</v>
      </c>
      <c r="CL45" s="128">
        <v>3386884346891</v>
      </c>
      <c r="CM45" s="128">
        <v>3041684629220</v>
      </c>
      <c r="CN45" s="128">
        <v>3872141430800</v>
      </c>
      <c r="CO45" s="128">
        <v>3173772993715</v>
      </c>
      <c r="CP45" s="128">
        <v>3744282203447</v>
      </c>
      <c r="CQ45" s="128">
        <v>4090716488598</v>
      </c>
      <c r="CR45" s="128">
        <v>4307231108233</v>
      </c>
      <c r="CS45" s="128">
        <v>4303069866948</v>
      </c>
      <c r="CT45" s="128">
        <v>4746248665884</v>
      </c>
      <c r="CU45" s="128">
        <v>4434096210931</v>
      </c>
      <c r="CV45" s="128">
        <v>4500105780006</v>
      </c>
      <c r="CW45" s="128">
        <v>5660326345906</v>
      </c>
      <c r="CX45" s="128">
        <v>3964512187625</v>
      </c>
      <c r="CY45" s="128">
        <v>4092971555569</v>
      </c>
      <c r="CZ45" s="128">
        <v>5478472362136</v>
      </c>
      <c r="DA45" s="128">
        <v>4486712665580</v>
      </c>
      <c r="DB45" s="128">
        <v>5090600203927</v>
      </c>
      <c r="DC45" s="128">
        <v>4988162019506</v>
      </c>
      <c r="DD45" s="128">
        <v>4635400219027</v>
      </c>
      <c r="DE45" s="128">
        <v>6201797859727</v>
      </c>
      <c r="DF45" s="128">
        <v>5434920865202</v>
      </c>
      <c r="DG45" s="128">
        <v>5164881301353</v>
      </c>
      <c r="DH45" s="128">
        <v>5500591863131</v>
      </c>
      <c r="DI45" s="128">
        <v>6427373955620</v>
      </c>
      <c r="DJ45" s="128">
        <v>5327073609284</v>
      </c>
      <c r="DK45" s="128">
        <v>5568504927003</v>
      </c>
      <c r="DL45" s="128">
        <v>6183284684028</v>
      </c>
      <c r="DM45" s="128">
        <v>5465477819540</v>
      </c>
      <c r="DN45" s="128">
        <v>6543370339197</v>
      </c>
      <c r="DO45" s="128">
        <v>6702644269894</v>
      </c>
      <c r="DP45" s="128">
        <v>6024695313059</v>
      </c>
      <c r="DQ45" s="128">
        <v>6750623613822</v>
      </c>
      <c r="DR45" s="128">
        <v>5952470922074</v>
      </c>
      <c r="DS45" s="128">
        <v>6964591845305</v>
      </c>
      <c r="DT45" s="128">
        <v>6518320693519</v>
      </c>
      <c r="DU45" s="128">
        <v>6991358035789</v>
      </c>
      <c r="DV45" s="128">
        <v>7006750339824</v>
      </c>
      <c r="DW45" s="128">
        <v>7239069994353</v>
      </c>
      <c r="DX45" s="128">
        <v>6683152570883</v>
      </c>
      <c r="DY45" s="128">
        <v>7309297670178</v>
      </c>
      <c r="DZ45" s="128">
        <v>6993943995013</v>
      </c>
      <c r="EA45" s="128">
        <v>6642796987781</v>
      </c>
      <c r="EB45" s="128">
        <v>7768874141698</v>
      </c>
      <c r="EC45" s="128">
        <v>8086513814075</v>
      </c>
      <c r="ED45" s="128">
        <v>7084461183661</v>
      </c>
      <c r="EE45" s="128">
        <v>7741822041459</v>
      </c>
      <c r="EF45" s="128">
        <v>7422425525322</v>
      </c>
      <c r="EG45" s="128">
        <v>9190252771512</v>
      </c>
      <c r="EH45" s="128">
        <v>7406395682556</v>
      </c>
      <c r="EI45" s="128">
        <v>7054265160486</v>
      </c>
      <c r="EJ45" s="128">
        <v>8174886728982</v>
      </c>
      <c r="EK45" s="128">
        <v>7804365830236</v>
      </c>
      <c r="EL45" s="128">
        <v>7967582709218</v>
      </c>
      <c r="EM45" s="128">
        <v>8469199104691</v>
      </c>
      <c r="EN45" s="128">
        <v>9114429960910</v>
      </c>
      <c r="EO45" s="128">
        <v>8252622830714</v>
      </c>
      <c r="EP45" s="128">
        <v>8037045571337</v>
      </c>
      <c r="EQ45" s="128">
        <v>9545559060422</v>
      </c>
      <c r="ER45" s="128">
        <v>8362610607937</v>
      </c>
      <c r="ES45" s="128">
        <v>11917230992873</v>
      </c>
      <c r="ET45" s="128">
        <v>8319282649578</v>
      </c>
      <c r="EU45" s="128">
        <v>8661218728787</v>
      </c>
      <c r="EV45" s="128">
        <v>9250394250742</v>
      </c>
      <c r="EW45" s="128">
        <v>9040846108512</v>
      </c>
    </row>
    <row r="46" spans="2:153" ht="15" customHeight="1" x14ac:dyDescent="0.3">
      <c r="B46" s="314"/>
      <c r="C46" s="139" t="s">
        <v>378</v>
      </c>
      <c r="D46" s="128"/>
      <c r="E46" s="128"/>
      <c r="F46" s="128"/>
      <c r="G46" s="128"/>
      <c r="H46" s="128"/>
      <c r="I46" s="128"/>
      <c r="J46" s="128"/>
      <c r="K46" s="128"/>
      <c r="L46" s="128"/>
      <c r="M46" s="128"/>
      <c r="N46" s="128"/>
      <c r="O46" s="128"/>
      <c r="P46" s="128"/>
      <c r="Q46" s="128"/>
      <c r="R46" s="128"/>
      <c r="S46" s="128"/>
      <c r="T46" s="128"/>
      <c r="U46" s="128"/>
      <c r="V46" s="128"/>
      <c r="W46" s="128"/>
      <c r="X46" s="128"/>
      <c r="Y46" s="128"/>
      <c r="Z46" s="128"/>
      <c r="AA46" s="128"/>
      <c r="AB46" s="128"/>
      <c r="AC46" s="128"/>
      <c r="AD46" s="128"/>
      <c r="AE46" s="128"/>
      <c r="AF46" s="128"/>
      <c r="AG46" s="128"/>
      <c r="AH46" s="128"/>
      <c r="AI46" s="128"/>
      <c r="AJ46" s="128"/>
      <c r="AK46" s="128"/>
      <c r="AL46" s="128"/>
      <c r="AM46" s="128"/>
      <c r="AN46" s="128"/>
      <c r="AO46" s="128"/>
      <c r="AP46" s="128"/>
      <c r="AQ46" s="128"/>
      <c r="AR46" s="128"/>
      <c r="AS46" s="128"/>
      <c r="AT46" s="128"/>
      <c r="AU46" s="128"/>
      <c r="AV46" s="128"/>
      <c r="AW46" s="128"/>
      <c r="AX46" s="128"/>
      <c r="AY46" s="128"/>
      <c r="AZ46" s="128"/>
      <c r="BA46" s="128"/>
      <c r="BB46" s="128"/>
      <c r="BC46" s="128"/>
      <c r="BD46" s="128"/>
      <c r="BE46" s="128"/>
      <c r="BF46" s="128"/>
      <c r="BG46" s="128"/>
      <c r="BH46" s="128"/>
      <c r="BI46" s="128"/>
      <c r="BJ46" s="128"/>
      <c r="BK46" s="128"/>
      <c r="BL46" s="128"/>
      <c r="BM46" s="128"/>
      <c r="BN46" s="128"/>
      <c r="BO46" s="128"/>
      <c r="BP46" s="128"/>
      <c r="BQ46" s="128"/>
      <c r="BR46" s="128"/>
      <c r="BS46" s="128"/>
      <c r="BT46" s="128"/>
      <c r="BU46" s="128"/>
      <c r="BV46" s="128"/>
      <c r="BW46" s="128"/>
      <c r="BX46" s="128"/>
      <c r="BY46" s="128"/>
      <c r="BZ46" s="128"/>
      <c r="CA46" s="128"/>
      <c r="CB46" s="128"/>
      <c r="CC46" s="128"/>
      <c r="CD46" s="128"/>
      <c r="CE46" s="128"/>
      <c r="CF46" s="128"/>
      <c r="CG46" s="128"/>
      <c r="CH46" s="128"/>
      <c r="CI46" s="128"/>
      <c r="CJ46" s="128"/>
      <c r="CK46" s="128"/>
      <c r="CL46" s="128"/>
      <c r="CM46" s="128"/>
      <c r="CN46" s="128"/>
      <c r="CO46" s="128"/>
      <c r="CP46" s="128"/>
      <c r="CQ46" s="128"/>
      <c r="CR46" s="128"/>
      <c r="CS46" s="128"/>
      <c r="CT46" s="128"/>
      <c r="CU46" s="128"/>
      <c r="CV46" s="128"/>
      <c r="CW46" s="128"/>
      <c r="CX46" s="128"/>
      <c r="CY46" s="128"/>
      <c r="CZ46" s="128"/>
      <c r="DA46" s="128"/>
      <c r="DB46" s="128"/>
      <c r="DC46" s="128"/>
      <c r="DD46" s="128"/>
      <c r="DE46" s="128"/>
      <c r="DF46" s="128"/>
      <c r="DG46" s="128"/>
      <c r="DH46" s="128"/>
      <c r="DI46" s="128"/>
      <c r="DJ46" s="128"/>
      <c r="DK46" s="128"/>
      <c r="DL46" s="128"/>
      <c r="DM46" s="128"/>
      <c r="DN46" s="128"/>
      <c r="DO46" s="128"/>
      <c r="DP46" s="128"/>
      <c r="DQ46" s="128"/>
      <c r="DR46" s="128"/>
      <c r="DS46" s="128"/>
      <c r="DT46" s="128"/>
      <c r="DU46" s="128"/>
      <c r="DV46" s="128"/>
      <c r="DW46" s="128"/>
      <c r="DX46" s="128"/>
      <c r="DY46" s="128"/>
      <c r="DZ46" s="128"/>
      <c r="EA46" s="128"/>
      <c r="EB46" s="128"/>
      <c r="EC46" s="128"/>
      <c r="ED46" s="128"/>
      <c r="EE46" s="128"/>
      <c r="EF46" s="128"/>
      <c r="EG46" s="128"/>
      <c r="EH46" s="128">
        <v>323183537129</v>
      </c>
      <c r="EI46" s="128">
        <v>599563569893</v>
      </c>
      <c r="EJ46" s="128">
        <v>609274476096</v>
      </c>
      <c r="EK46" s="128">
        <v>813305168483</v>
      </c>
      <c r="EL46" s="128">
        <v>794616515926</v>
      </c>
      <c r="EM46" s="128">
        <v>677439253875</v>
      </c>
      <c r="EN46" s="128">
        <v>875300646245</v>
      </c>
      <c r="EO46" s="128">
        <v>916664552833</v>
      </c>
      <c r="EP46" s="128">
        <v>921626303183</v>
      </c>
      <c r="EQ46" s="128">
        <v>1420320141832</v>
      </c>
      <c r="ER46" s="128">
        <v>812690439173</v>
      </c>
      <c r="ES46" s="128">
        <v>1110422088275</v>
      </c>
      <c r="ET46" s="128">
        <v>1190069449455</v>
      </c>
      <c r="EU46" s="128">
        <v>820102324085</v>
      </c>
      <c r="EV46" s="128">
        <v>757487901239</v>
      </c>
      <c r="EW46" s="128">
        <v>845755592013</v>
      </c>
    </row>
    <row r="47" spans="2:153" ht="15" customHeight="1" x14ac:dyDescent="0.3">
      <c r="B47" s="312" t="s">
        <v>91</v>
      </c>
      <c r="C47" s="20" t="s">
        <v>37</v>
      </c>
      <c r="D47" s="14">
        <v>1960955.31</v>
      </c>
      <c r="E47" s="14">
        <v>10910283.550000001</v>
      </c>
      <c r="F47" s="14">
        <v>11080681.880000001</v>
      </c>
      <c r="G47" s="14">
        <v>17783211.73</v>
      </c>
      <c r="H47" s="14">
        <v>25353353.670000002</v>
      </c>
      <c r="I47" s="14">
        <v>31386011.43</v>
      </c>
      <c r="J47" s="14">
        <v>21739584.100000001</v>
      </c>
      <c r="K47" s="14">
        <v>36404938.719999999</v>
      </c>
      <c r="L47" s="14">
        <v>24933198.420000002</v>
      </c>
      <c r="M47" s="14">
        <v>21986362.23</v>
      </c>
      <c r="N47" s="14">
        <v>29825650.379999999</v>
      </c>
      <c r="O47" s="14">
        <v>26818169.460000001</v>
      </c>
      <c r="P47" s="14">
        <v>26506497.940000001</v>
      </c>
      <c r="Q47" s="14">
        <v>38483917.060000002</v>
      </c>
      <c r="R47" s="14">
        <v>41113398.82</v>
      </c>
      <c r="S47" s="14">
        <v>25787043.41</v>
      </c>
      <c r="T47" s="14">
        <v>36407913.719999999</v>
      </c>
      <c r="U47" s="14">
        <v>28522950.800000001</v>
      </c>
      <c r="V47" s="14">
        <v>23140869.579999998</v>
      </c>
      <c r="W47" s="14">
        <v>32966636.039999999</v>
      </c>
      <c r="X47" s="14">
        <v>31720329.77</v>
      </c>
      <c r="Y47" s="14">
        <v>41515962.619999997</v>
      </c>
      <c r="Z47" s="14">
        <v>30873600.129999999</v>
      </c>
      <c r="AA47" s="14">
        <v>24085396.579999998</v>
      </c>
      <c r="AB47" s="14">
        <v>34525066.719999999</v>
      </c>
      <c r="AC47" s="14">
        <v>24595993.440000001</v>
      </c>
      <c r="AD47" s="14">
        <v>16787235.289999999</v>
      </c>
      <c r="AE47" s="14">
        <v>24246908.379999999</v>
      </c>
      <c r="AF47" s="14">
        <v>34622861.289999999</v>
      </c>
      <c r="AG47" s="14">
        <v>36497251.840000004</v>
      </c>
      <c r="AH47" s="14">
        <v>33967214.590000004</v>
      </c>
      <c r="AI47" s="14">
        <v>38716477.369999997</v>
      </c>
      <c r="AJ47" s="14">
        <v>20485092.300000001</v>
      </c>
      <c r="AK47" s="14">
        <v>28776909.5</v>
      </c>
      <c r="AL47" s="14">
        <v>67808303.430000007</v>
      </c>
      <c r="AM47" s="14">
        <v>43603462.869999997</v>
      </c>
      <c r="AN47" s="14">
        <v>29240413.039999999</v>
      </c>
      <c r="AO47" s="14">
        <v>52962293</v>
      </c>
      <c r="AP47" s="14">
        <v>55658139.270000003</v>
      </c>
      <c r="AQ47" s="14">
        <v>54036762.950000003</v>
      </c>
      <c r="AR47" s="14">
        <v>81245336.590000004</v>
      </c>
      <c r="AS47" s="14">
        <v>66567581.490000002</v>
      </c>
      <c r="AT47" s="14">
        <v>78418588.969999999</v>
      </c>
      <c r="AU47" s="14">
        <v>119697584.56999999</v>
      </c>
      <c r="AV47" s="14">
        <v>107279435.51000001</v>
      </c>
      <c r="AW47" s="14">
        <v>101282454.72</v>
      </c>
      <c r="AX47" s="14">
        <v>105994619.5</v>
      </c>
      <c r="AY47" s="14">
        <v>95994377.079999998</v>
      </c>
      <c r="AZ47" s="14">
        <v>116900545.17</v>
      </c>
      <c r="BA47" s="14">
        <v>106342197.68000001</v>
      </c>
      <c r="BB47" s="14">
        <v>143207423.34</v>
      </c>
      <c r="BC47" s="14">
        <v>149530173.81</v>
      </c>
      <c r="BD47" s="14">
        <v>143644737.87</v>
      </c>
      <c r="BE47" s="14">
        <v>147317612.08000001</v>
      </c>
      <c r="BF47" s="14">
        <v>117623021.27</v>
      </c>
      <c r="BG47" s="14">
        <v>128479332.52</v>
      </c>
      <c r="BH47" s="14">
        <v>139703714.47999999</v>
      </c>
      <c r="BI47" s="14">
        <v>138787164.59999999</v>
      </c>
      <c r="BJ47" s="14">
        <v>153586853.09999999</v>
      </c>
      <c r="BK47" s="14">
        <v>187748756.68000001</v>
      </c>
      <c r="BL47" s="14">
        <v>157552818.53</v>
      </c>
      <c r="BM47" s="14">
        <v>151210725.46000001</v>
      </c>
      <c r="BN47" s="14">
        <v>158028886.53999999</v>
      </c>
      <c r="BO47" s="14">
        <v>165427247.68000001</v>
      </c>
      <c r="BP47" s="14">
        <v>160453686.94999999</v>
      </c>
      <c r="BQ47" s="14">
        <v>143804195.59</v>
      </c>
      <c r="BR47" s="14">
        <v>107373000.90000001</v>
      </c>
      <c r="BS47" s="14">
        <v>100511537.44</v>
      </c>
      <c r="BT47" s="14">
        <v>113873737.34999999</v>
      </c>
      <c r="BU47" s="14">
        <v>128341612.68000001</v>
      </c>
      <c r="BV47" s="14">
        <v>144152170.13</v>
      </c>
      <c r="BW47" s="14">
        <v>114314651.08</v>
      </c>
      <c r="BX47" s="14">
        <v>134919578.72</v>
      </c>
      <c r="BY47" s="14">
        <v>118944285.66</v>
      </c>
      <c r="BZ47" s="14">
        <v>123352735.37</v>
      </c>
      <c r="CA47" s="14">
        <v>130758746.76000001</v>
      </c>
      <c r="CB47" s="14">
        <v>90322927.799999997</v>
      </c>
      <c r="CC47" s="14">
        <v>75397554.709999993</v>
      </c>
      <c r="CD47" s="14">
        <v>108913095.56</v>
      </c>
      <c r="CE47" s="14">
        <v>121661314.73999999</v>
      </c>
      <c r="CF47" s="14">
        <v>106159983.73</v>
      </c>
      <c r="CG47" s="14">
        <v>137389231.66</v>
      </c>
      <c r="CH47" s="14">
        <v>109049688.40000001</v>
      </c>
      <c r="CI47" s="14">
        <v>115555124.79000001</v>
      </c>
      <c r="CJ47" s="14">
        <v>108546250.55</v>
      </c>
      <c r="CK47" s="14">
        <v>115065222.72</v>
      </c>
      <c r="CL47" s="14">
        <v>70436246.030000001</v>
      </c>
      <c r="CM47" s="14">
        <v>74901368.109999999</v>
      </c>
      <c r="CN47" s="14">
        <v>105053645.45</v>
      </c>
      <c r="CO47" s="14">
        <v>161905254.96000001</v>
      </c>
      <c r="CP47" s="14">
        <v>88069712.849999994</v>
      </c>
      <c r="CQ47" s="14">
        <v>136965058.27000001</v>
      </c>
      <c r="CR47" s="14">
        <v>129672051.02</v>
      </c>
      <c r="CS47" s="14">
        <v>118569623.41</v>
      </c>
      <c r="CT47" s="14">
        <v>121274685.42</v>
      </c>
      <c r="CU47" s="14">
        <v>128194359.59</v>
      </c>
      <c r="CV47" s="14">
        <v>158325722.59999999</v>
      </c>
      <c r="CW47" s="14">
        <v>161489322.55000001</v>
      </c>
      <c r="CX47" s="14">
        <v>133826675.8</v>
      </c>
      <c r="CY47" s="14">
        <v>116186823.83</v>
      </c>
      <c r="CZ47" s="14">
        <v>159294622.46000001</v>
      </c>
      <c r="DA47" s="14">
        <v>130138630</v>
      </c>
      <c r="DB47" s="14">
        <v>163263932.75999999</v>
      </c>
      <c r="DC47" s="14">
        <v>132765167.31999999</v>
      </c>
      <c r="DD47" s="14">
        <v>172961920.06</v>
      </c>
      <c r="DE47" s="14">
        <v>131537795.09999999</v>
      </c>
      <c r="DF47" s="14">
        <v>142977825.03</v>
      </c>
      <c r="DG47" s="14">
        <v>105512244.34</v>
      </c>
      <c r="DH47" s="14">
        <v>127450108.41</v>
      </c>
      <c r="DI47" s="14">
        <v>136269365.88999999</v>
      </c>
      <c r="DJ47" s="14">
        <v>108417158.98</v>
      </c>
      <c r="DK47" s="14">
        <v>84916376.980000004</v>
      </c>
      <c r="DL47" s="14">
        <v>124605887.55</v>
      </c>
      <c r="DM47" s="14">
        <v>107533164.34999999</v>
      </c>
      <c r="DN47" s="14">
        <v>98112865.040000007</v>
      </c>
      <c r="DO47" s="14">
        <v>116717226.47</v>
      </c>
      <c r="DP47" s="14">
        <v>94558287.319999993</v>
      </c>
      <c r="DQ47" s="14">
        <v>134481536.00999999</v>
      </c>
      <c r="DR47" s="14">
        <v>94734985.030000001</v>
      </c>
      <c r="DS47" s="14">
        <v>137115880.24000001</v>
      </c>
      <c r="DT47" s="14">
        <v>191781321.62</v>
      </c>
      <c r="DU47" s="14">
        <v>82912350.349999994</v>
      </c>
      <c r="DV47" s="14">
        <v>100407386.97</v>
      </c>
      <c r="DW47" s="14">
        <v>101711354.54000001</v>
      </c>
      <c r="DX47" s="14">
        <v>107245017.76000001</v>
      </c>
      <c r="DY47" s="14">
        <v>109802157.55</v>
      </c>
      <c r="DZ47" s="14">
        <v>125248844.86</v>
      </c>
      <c r="EA47" s="14">
        <v>117836143.45</v>
      </c>
      <c r="EB47" s="14">
        <v>128306205.45999999</v>
      </c>
      <c r="EC47" s="14">
        <v>142946573.49000001</v>
      </c>
      <c r="ED47" s="14">
        <v>131856369.31</v>
      </c>
      <c r="EE47" s="14">
        <v>218814168.88</v>
      </c>
      <c r="EF47" s="14">
        <v>107430913</v>
      </c>
      <c r="EG47" s="14">
        <v>104465080.01000001</v>
      </c>
      <c r="EH47" s="14">
        <v>265174378.97</v>
      </c>
      <c r="EI47" s="14">
        <v>103208510.56</v>
      </c>
      <c r="EJ47" s="14">
        <v>122637632.84999999</v>
      </c>
      <c r="EK47" s="14">
        <v>161249858.09999999</v>
      </c>
      <c r="EL47" s="14">
        <v>132790468.59</v>
      </c>
      <c r="EM47" s="14">
        <v>155715362.09</v>
      </c>
      <c r="EN47" s="14">
        <v>226061375.18000001</v>
      </c>
      <c r="EO47" s="14">
        <v>179110844.81999999</v>
      </c>
      <c r="EP47" s="14">
        <v>202213415.59999999</v>
      </c>
      <c r="EQ47" s="14">
        <v>264351496.74000001</v>
      </c>
      <c r="ER47" s="14">
        <v>205932805.88</v>
      </c>
      <c r="ES47" s="14">
        <v>247424702.75999999</v>
      </c>
      <c r="ET47" s="14">
        <v>192764158.11000001</v>
      </c>
      <c r="EU47" s="14">
        <v>268432510.63999999</v>
      </c>
      <c r="EV47" s="14">
        <v>257414132.66</v>
      </c>
      <c r="EW47" s="14">
        <v>282996697.04000002</v>
      </c>
    </row>
    <row r="48" spans="2:153" ht="15" customHeight="1" x14ac:dyDescent="0.3">
      <c r="B48" s="313"/>
      <c r="C48" s="20" t="s">
        <v>93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v>30000</v>
      </c>
      <c r="N48" s="14">
        <v>5000</v>
      </c>
      <c r="O48" s="14">
        <v>7000</v>
      </c>
      <c r="P48" s="14">
        <v>1200</v>
      </c>
      <c r="Q48" s="14"/>
      <c r="R48" s="14"/>
      <c r="S48" s="14">
        <v>10100</v>
      </c>
      <c r="T48" s="14">
        <v>46215.95</v>
      </c>
      <c r="U48" s="14"/>
      <c r="V48" s="14"/>
      <c r="W48" s="14">
        <v>48789</v>
      </c>
      <c r="X48" s="14">
        <v>101107</v>
      </c>
      <c r="Y48" s="14"/>
      <c r="Z48" s="14"/>
      <c r="AA48" s="14"/>
      <c r="AB48" s="14"/>
      <c r="AC48" s="14"/>
      <c r="AD48" s="14"/>
      <c r="AE48" s="14"/>
      <c r="AF48" s="14"/>
      <c r="AG48" s="14"/>
      <c r="AH48" s="14"/>
      <c r="AI48" s="14"/>
      <c r="AJ48" s="14"/>
      <c r="AK48" s="14"/>
      <c r="AL48" s="14"/>
      <c r="AM48" s="14"/>
      <c r="AN48" s="14"/>
      <c r="AO48" s="14"/>
      <c r="AP48" s="14"/>
      <c r="AQ48" s="14"/>
      <c r="AR48" s="14"/>
      <c r="AS48" s="14"/>
      <c r="AT48" s="14"/>
      <c r="AU48" s="14"/>
      <c r="AV48" s="14"/>
      <c r="AW48" s="14"/>
      <c r="AX48" s="14"/>
      <c r="AY48" s="14"/>
      <c r="AZ48" s="14"/>
      <c r="BA48" s="14"/>
      <c r="BB48" s="14"/>
      <c r="BC48" s="14"/>
      <c r="BD48" s="14"/>
      <c r="BE48" s="14"/>
      <c r="BF48" s="14"/>
      <c r="BG48" s="14"/>
      <c r="BH48" s="14"/>
      <c r="BI48" s="14"/>
      <c r="BJ48" s="14"/>
      <c r="BK48" s="14"/>
      <c r="BL48" s="14"/>
      <c r="BM48" s="14"/>
      <c r="BN48" s="14"/>
      <c r="BO48" s="14"/>
      <c r="BP48" s="14"/>
      <c r="BQ48" s="14"/>
      <c r="BR48" s="14"/>
      <c r="BS48" s="14"/>
      <c r="BT48" s="14"/>
      <c r="BU48" s="14"/>
      <c r="BV48" s="14"/>
      <c r="BW48" s="14"/>
      <c r="BX48" s="14"/>
      <c r="BY48" s="14"/>
      <c r="BZ48" s="14"/>
      <c r="CA48" s="14"/>
      <c r="CB48" s="14"/>
      <c r="CC48" s="14"/>
      <c r="CD48" s="14"/>
      <c r="CE48" s="14"/>
      <c r="CF48" s="14"/>
      <c r="CG48" s="14"/>
      <c r="CH48" s="14"/>
      <c r="CI48" s="14">
        <v>0</v>
      </c>
      <c r="CJ48" s="14">
        <v>0</v>
      </c>
      <c r="CK48" s="14">
        <v>0</v>
      </c>
      <c r="CL48" s="14">
        <v>0</v>
      </c>
      <c r="CM48" s="14">
        <v>0</v>
      </c>
      <c r="CN48" s="14">
        <v>0</v>
      </c>
      <c r="CO48" s="14">
        <v>0</v>
      </c>
      <c r="CP48" s="14">
        <v>0</v>
      </c>
      <c r="CQ48" s="14">
        <v>0</v>
      </c>
      <c r="CR48" s="14">
        <v>0</v>
      </c>
      <c r="CS48" s="14">
        <v>0</v>
      </c>
      <c r="CT48" s="14">
        <v>0</v>
      </c>
      <c r="CU48" s="14">
        <v>0</v>
      </c>
      <c r="CV48" s="14">
        <v>0</v>
      </c>
      <c r="CW48" s="14">
        <v>0</v>
      </c>
      <c r="CX48" s="14">
        <v>0</v>
      </c>
      <c r="CY48" s="14">
        <v>0</v>
      </c>
      <c r="CZ48" s="14">
        <v>0</v>
      </c>
      <c r="DA48" s="14">
        <v>0</v>
      </c>
      <c r="DB48" s="14">
        <v>0</v>
      </c>
      <c r="DC48" s="14">
        <v>0</v>
      </c>
      <c r="DD48" s="14">
        <v>0</v>
      </c>
      <c r="DE48" s="14">
        <v>0</v>
      </c>
      <c r="DF48" s="14">
        <v>0</v>
      </c>
      <c r="DG48" s="14">
        <v>0</v>
      </c>
      <c r="DH48" s="14">
        <v>0</v>
      </c>
      <c r="DI48" s="14">
        <v>0</v>
      </c>
      <c r="DJ48" s="14">
        <v>0</v>
      </c>
      <c r="DK48" s="14">
        <v>0</v>
      </c>
      <c r="DL48" s="14">
        <v>0</v>
      </c>
      <c r="DM48" s="14">
        <v>0</v>
      </c>
      <c r="DN48" s="14">
        <v>0</v>
      </c>
      <c r="DO48" s="14">
        <v>0</v>
      </c>
      <c r="DP48" s="14">
        <v>0</v>
      </c>
      <c r="DQ48" s="14">
        <v>0</v>
      </c>
      <c r="DR48" s="14">
        <v>0</v>
      </c>
      <c r="DS48" s="14">
        <v>0</v>
      </c>
      <c r="DT48" s="14">
        <v>0</v>
      </c>
      <c r="DU48" s="14">
        <v>0</v>
      </c>
      <c r="DV48" s="14">
        <v>0</v>
      </c>
      <c r="DW48" s="14">
        <v>0</v>
      </c>
      <c r="DX48" s="14">
        <v>0</v>
      </c>
      <c r="DY48" s="14">
        <v>0</v>
      </c>
      <c r="DZ48" s="14">
        <v>0</v>
      </c>
      <c r="EA48" s="14">
        <v>0</v>
      </c>
      <c r="EB48" s="14">
        <v>0</v>
      </c>
      <c r="EC48" s="14">
        <v>0</v>
      </c>
      <c r="ED48" s="14">
        <v>0</v>
      </c>
      <c r="EE48" s="14">
        <v>0</v>
      </c>
      <c r="EF48" s="14">
        <v>0</v>
      </c>
      <c r="EG48" s="14">
        <v>0</v>
      </c>
      <c r="EH48" s="14">
        <v>0</v>
      </c>
      <c r="EI48" s="14">
        <v>0</v>
      </c>
      <c r="EJ48" s="14">
        <v>0</v>
      </c>
      <c r="EK48" s="14">
        <v>0</v>
      </c>
      <c r="EL48" s="14">
        <v>0</v>
      </c>
      <c r="EM48" s="14">
        <v>0</v>
      </c>
      <c r="EN48" s="14">
        <v>0</v>
      </c>
      <c r="EO48" s="14">
        <v>0</v>
      </c>
      <c r="EP48" s="14">
        <v>0</v>
      </c>
      <c r="EQ48" s="14">
        <v>0</v>
      </c>
      <c r="ER48" s="14">
        <v>0</v>
      </c>
      <c r="ES48" s="14">
        <v>0</v>
      </c>
      <c r="ET48" s="14">
        <v>0</v>
      </c>
      <c r="EU48" s="14">
        <v>0</v>
      </c>
      <c r="EV48" s="14">
        <v>0</v>
      </c>
      <c r="EW48" s="14">
        <v>0</v>
      </c>
    </row>
    <row r="49" spans="2:153" ht="15" customHeight="1" x14ac:dyDescent="0.3">
      <c r="B49" s="313"/>
      <c r="C49" s="20" t="s">
        <v>94</v>
      </c>
      <c r="D49" s="14">
        <v>800000</v>
      </c>
      <c r="E49" s="14">
        <v>5400012.4900000002</v>
      </c>
      <c r="F49" s="14">
        <v>8322575</v>
      </c>
      <c r="G49" s="14">
        <v>5035819</v>
      </c>
      <c r="H49" s="14">
        <v>14760808</v>
      </c>
      <c r="I49" s="14">
        <v>11901134</v>
      </c>
      <c r="J49" s="14">
        <v>12328386.880000001</v>
      </c>
      <c r="K49" s="14">
        <v>8361743.5700000003</v>
      </c>
      <c r="L49" s="14">
        <v>26024269</v>
      </c>
      <c r="M49" s="14">
        <v>22848430</v>
      </c>
      <c r="N49" s="14">
        <v>13473756</v>
      </c>
      <c r="O49" s="14">
        <v>6506250.1600000001</v>
      </c>
      <c r="P49" s="14">
        <v>2786695</v>
      </c>
      <c r="Q49" s="14">
        <v>3504075</v>
      </c>
      <c r="R49" s="14">
        <v>8555667</v>
      </c>
      <c r="S49" s="14">
        <v>335551</v>
      </c>
      <c r="T49" s="14">
        <v>1202507.8600000001</v>
      </c>
      <c r="U49" s="14">
        <v>395153</v>
      </c>
      <c r="V49" s="14"/>
      <c r="W49" s="14"/>
      <c r="X49" s="14"/>
      <c r="Y49" s="14"/>
      <c r="Z49" s="14"/>
      <c r="AA49" s="14"/>
      <c r="AB49" s="14"/>
      <c r="AC49" s="14"/>
      <c r="AD49" s="14"/>
      <c r="AE49" s="14"/>
      <c r="AF49" s="14"/>
      <c r="AG49" s="14"/>
      <c r="AH49" s="14"/>
      <c r="AI49" s="14"/>
      <c r="AJ49" s="14"/>
      <c r="AK49" s="14"/>
      <c r="AL49" s="14"/>
      <c r="AM49" s="14"/>
      <c r="AN49" s="14"/>
      <c r="AO49" s="14"/>
      <c r="AP49" s="14"/>
      <c r="AQ49" s="14"/>
      <c r="AR49" s="14"/>
      <c r="AS49" s="14"/>
      <c r="AT49" s="14"/>
      <c r="AU49" s="14"/>
      <c r="AV49" s="14"/>
      <c r="AW49" s="14"/>
      <c r="AX49" s="14"/>
      <c r="AY49" s="14"/>
      <c r="AZ49" s="14"/>
      <c r="BA49" s="14"/>
      <c r="BB49" s="14"/>
      <c r="BC49" s="14"/>
      <c r="BD49" s="14"/>
      <c r="BE49" s="14"/>
      <c r="BF49" s="14"/>
      <c r="BG49" s="14"/>
      <c r="BH49" s="14"/>
      <c r="BI49" s="14"/>
      <c r="BJ49" s="14"/>
      <c r="BK49" s="14"/>
      <c r="BL49" s="14"/>
      <c r="BM49" s="14"/>
      <c r="BN49" s="14"/>
      <c r="BO49" s="14"/>
      <c r="BP49" s="14"/>
      <c r="BQ49" s="14"/>
      <c r="BR49" s="14"/>
      <c r="BS49" s="14"/>
      <c r="BT49" s="14"/>
      <c r="BU49" s="14"/>
      <c r="BV49" s="14"/>
      <c r="BW49" s="14"/>
      <c r="BX49" s="14"/>
      <c r="BY49" s="14"/>
      <c r="BZ49" s="14"/>
      <c r="CA49" s="14"/>
      <c r="CB49" s="14"/>
      <c r="CC49" s="14"/>
      <c r="CD49" s="14"/>
      <c r="CE49" s="14"/>
      <c r="CF49" s="14"/>
      <c r="CG49" s="14"/>
      <c r="CH49" s="14"/>
      <c r="CI49" s="14">
        <v>0</v>
      </c>
      <c r="CJ49" s="14">
        <v>0</v>
      </c>
      <c r="CK49" s="14">
        <v>0</v>
      </c>
      <c r="CL49" s="14">
        <v>0</v>
      </c>
      <c r="CM49" s="14">
        <v>0</v>
      </c>
      <c r="CN49" s="14">
        <v>0</v>
      </c>
      <c r="CO49" s="14">
        <v>0</v>
      </c>
      <c r="CP49" s="14">
        <v>0</v>
      </c>
      <c r="CQ49" s="14">
        <v>0</v>
      </c>
      <c r="CR49" s="14">
        <v>0</v>
      </c>
      <c r="CS49" s="14">
        <v>0</v>
      </c>
      <c r="CT49" s="14">
        <v>0</v>
      </c>
      <c r="CU49" s="14">
        <v>0</v>
      </c>
      <c r="CV49" s="14">
        <v>0</v>
      </c>
      <c r="CW49" s="14">
        <v>0</v>
      </c>
      <c r="CX49" s="14">
        <v>0</v>
      </c>
      <c r="CY49" s="14">
        <v>0</v>
      </c>
      <c r="CZ49" s="14">
        <v>0</v>
      </c>
      <c r="DA49" s="14">
        <v>0</v>
      </c>
      <c r="DB49" s="14">
        <v>0</v>
      </c>
      <c r="DC49" s="14">
        <v>0</v>
      </c>
      <c r="DD49" s="14">
        <v>0</v>
      </c>
      <c r="DE49" s="14">
        <v>0</v>
      </c>
      <c r="DF49" s="14">
        <v>0</v>
      </c>
      <c r="DG49" s="14">
        <v>0</v>
      </c>
      <c r="DH49" s="14">
        <v>0</v>
      </c>
      <c r="DI49" s="14">
        <v>0</v>
      </c>
      <c r="DJ49" s="14">
        <v>0</v>
      </c>
      <c r="DK49" s="14">
        <v>0</v>
      </c>
      <c r="DL49" s="14">
        <v>0</v>
      </c>
      <c r="DM49" s="14">
        <v>0</v>
      </c>
      <c r="DN49" s="14">
        <v>0</v>
      </c>
      <c r="DO49" s="14">
        <v>0</v>
      </c>
      <c r="DP49" s="14">
        <v>0</v>
      </c>
      <c r="DQ49" s="14">
        <v>0</v>
      </c>
      <c r="DR49" s="14">
        <v>0</v>
      </c>
      <c r="DS49" s="14">
        <v>0</v>
      </c>
      <c r="DT49" s="14">
        <v>0</v>
      </c>
      <c r="DU49" s="14">
        <v>0</v>
      </c>
      <c r="DV49" s="14">
        <v>0</v>
      </c>
      <c r="DW49" s="14">
        <v>0</v>
      </c>
      <c r="DX49" s="14">
        <v>0</v>
      </c>
      <c r="DY49" s="14">
        <v>0</v>
      </c>
      <c r="DZ49" s="14">
        <v>0</v>
      </c>
      <c r="EA49" s="14">
        <v>0</v>
      </c>
      <c r="EB49" s="14">
        <v>0</v>
      </c>
      <c r="EC49" s="14">
        <v>0</v>
      </c>
      <c r="ED49" s="14">
        <v>0</v>
      </c>
      <c r="EE49" s="14">
        <v>0</v>
      </c>
      <c r="EF49" s="14">
        <v>0</v>
      </c>
      <c r="EG49" s="14">
        <v>0</v>
      </c>
      <c r="EH49" s="14">
        <v>0</v>
      </c>
      <c r="EI49" s="14">
        <v>0</v>
      </c>
      <c r="EJ49" s="14">
        <v>0</v>
      </c>
      <c r="EK49" s="14">
        <v>0</v>
      </c>
      <c r="EL49" s="14">
        <v>0</v>
      </c>
      <c r="EM49" s="14">
        <v>0</v>
      </c>
      <c r="EN49" s="14">
        <v>0</v>
      </c>
      <c r="EO49" s="14">
        <v>0</v>
      </c>
      <c r="EP49" s="14">
        <v>0</v>
      </c>
      <c r="EQ49" s="14">
        <v>0</v>
      </c>
      <c r="ER49" s="14">
        <v>0</v>
      </c>
      <c r="ES49" s="14">
        <v>0</v>
      </c>
      <c r="ET49" s="14">
        <v>0</v>
      </c>
      <c r="EU49" s="14">
        <v>0</v>
      </c>
      <c r="EV49" s="14">
        <v>0</v>
      </c>
      <c r="EW49" s="14">
        <v>0</v>
      </c>
    </row>
    <row r="50" spans="2:153" ht="15" customHeight="1" x14ac:dyDescent="0.3">
      <c r="B50" s="313"/>
      <c r="C50" s="20" t="s">
        <v>38</v>
      </c>
      <c r="D50" s="14">
        <v>1456877</v>
      </c>
      <c r="E50" s="14">
        <v>17276727.239999998</v>
      </c>
      <c r="F50" s="14">
        <v>5402686.3899999997</v>
      </c>
      <c r="G50" s="14">
        <v>3148876.24</v>
      </c>
      <c r="H50" s="14">
        <v>8246036.3600000003</v>
      </c>
      <c r="I50" s="14">
        <v>28135780.780000001</v>
      </c>
      <c r="J50" s="14">
        <v>77635179.099999994</v>
      </c>
      <c r="K50" s="14">
        <v>48997382.859999999</v>
      </c>
      <c r="L50" s="14">
        <v>54163702.009999998</v>
      </c>
      <c r="M50" s="14">
        <v>61452182.439999998</v>
      </c>
      <c r="N50" s="14">
        <v>73717421.640000001</v>
      </c>
      <c r="O50" s="14">
        <v>75024209.200000003</v>
      </c>
      <c r="P50" s="14">
        <v>92799924.319999993</v>
      </c>
      <c r="Q50" s="14">
        <v>82016671.189999998</v>
      </c>
      <c r="R50" s="14">
        <v>58911352.640000001</v>
      </c>
      <c r="S50" s="14">
        <v>64222055.189999998</v>
      </c>
      <c r="T50" s="14">
        <v>72926497.709999993</v>
      </c>
      <c r="U50" s="14">
        <v>93986987.700000003</v>
      </c>
      <c r="V50" s="14">
        <v>96361131.920000002</v>
      </c>
      <c r="W50" s="14">
        <v>116448205.12</v>
      </c>
      <c r="X50" s="14">
        <v>84691651.629999995</v>
      </c>
      <c r="Y50" s="14">
        <v>94342695.370000005</v>
      </c>
      <c r="Z50" s="14">
        <v>111845252.14</v>
      </c>
      <c r="AA50" s="14">
        <v>135223516.88999999</v>
      </c>
      <c r="AB50" s="14">
        <v>98577208.120000005</v>
      </c>
      <c r="AC50" s="14">
        <v>125278153.27</v>
      </c>
      <c r="AD50" s="14">
        <v>91708082.969999999</v>
      </c>
      <c r="AE50" s="14">
        <v>124229579.17</v>
      </c>
      <c r="AF50" s="14">
        <v>184407517.66</v>
      </c>
      <c r="AG50" s="14">
        <v>208858192.90000001</v>
      </c>
      <c r="AH50" s="14">
        <v>188575910.38</v>
      </c>
      <c r="AI50" s="14">
        <v>155674455.41</v>
      </c>
      <c r="AJ50" s="14">
        <v>155098662.47</v>
      </c>
      <c r="AK50" s="14">
        <v>145645231.65000001</v>
      </c>
      <c r="AL50" s="14">
        <v>143230364.66</v>
      </c>
      <c r="AM50" s="14">
        <v>122778786.14</v>
      </c>
      <c r="AN50" s="14">
        <v>146835269.15000001</v>
      </c>
      <c r="AO50" s="14">
        <v>164600968.44</v>
      </c>
      <c r="AP50" s="14">
        <v>134414976.08000001</v>
      </c>
      <c r="AQ50" s="14">
        <v>241547240.31</v>
      </c>
      <c r="AR50" s="14">
        <v>267041918.58000001</v>
      </c>
      <c r="AS50" s="14">
        <v>217041898.31</v>
      </c>
      <c r="AT50" s="14">
        <v>243542388.16</v>
      </c>
      <c r="AU50" s="14">
        <v>229884801.12</v>
      </c>
      <c r="AV50" s="14">
        <v>236681536.25</v>
      </c>
      <c r="AW50" s="14">
        <v>288023873.99000001</v>
      </c>
      <c r="AX50" s="14">
        <v>227273079.38</v>
      </c>
      <c r="AY50" s="14">
        <v>201362805.37</v>
      </c>
      <c r="AZ50" s="14">
        <v>216486476.24000001</v>
      </c>
      <c r="BA50" s="14">
        <v>202074164.41</v>
      </c>
      <c r="BB50" s="14">
        <v>218781367.19</v>
      </c>
      <c r="BC50" s="14">
        <v>233204151.50999999</v>
      </c>
      <c r="BD50" s="14">
        <v>397716461.29000002</v>
      </c>
      <c r="BE50" s="14">
        <v>371283188.64999998</v>
      </c>
      <c r="BF50" s="14">
        <v>330486183.67000002</v>
      </c>
      <c r="BG50" s="14">
        <v>255327164.84999999</v>
      </c>
      <c r="BH50" s="14">
        <v>216037525.81999999</v>
      </c>
      <c r="BI50" s="14">
        <v>233508672.03</v>
      </c>
      <c r="BJ50" s="14">
        <v>206923669.80000001</v>
      </c>
      <c r="BK50" s="14">
        <v>268010134.08000001</v>
      </c>
      <c r="BL50" s="14">
        <v>225922295.63</v>
      </c>
      <c r="BM50" s="14">
        <v>209381300.40000001</v>
      </c>
      <c r="BN50" s="14">
        <v>204658057.91</v>
      </c>
      <c r="BO50" s="14">
        <v>182886666.24000001</v>
      </c>
      <c r="BP50" s="14">
        <v>280069988.29000002</v>
      </c>
      <c r="BQ50" s="14">
        <v>282337212.63</v>
      </c>
      <c r="BR50" s="14">
        <v>325615644.31</v>
      </c>
      <c r="BS50" s="14">
        <v>266050588.58000001</v>
      </c>
      <c r="BT50" s="14">
        <v>262531933.46000001</v>
      </c>
      <c r="BU50" s="14">
        <v>237935884.77000001</v>
      </c>
      <c r="BV50" s="14">
        <v>224733711.77000001</v>
      </c>
      <c r="BW50" s="14">
        <v>242318824.30000001</v>
      </c>
      <c r="BX50" s="14">
        <v>209063893.53</v>
      </c>
      <c r="BY50" s="14">
        <v>194332072.41</v>
      </c>
      <c r="BZ50" s="14">
        <v>198386213.97999999</v>
      </c>
      <c r="CA50" s="14">
        <v>241685705.86000001</v>
      </c>
      <c r="CB50" s="14">
        <v>272065791.04000002</v>
      </c>
      <c r="CC50" s="14">
        <v>236678521.65000001</v>
      </c>
      <c r="CD50" s="14">
        <v>224434225.84999999</v>
      </c>
      <c r="CE50" s="14">
        <v>282750525.70999998</v>
      </c>
      <c r="CF50" s="14">
        <v>286684554.99000001</v>
      </c>
      <c r="CG50" s="14">
        <v>251171343.16999999</v>
      </c>
      <c r="CH50" s="14">
        <v>242126964.55000001</v>
      </c>
      <c r="CI50" s="14">
        <v>254081912.52000001</v>
      </c>
      <c r="CJ50" s="14">
        <v>215046081.19999999</v>
      </c>
      <c r="CK50" s="14">
        <v>203486020.16999999</v>
      </c>
      <c r="CL50" s="14">
        <v>184623707.88999999</v>
      </c>
      <c r="CM50" s="14">
        <v>259217242.43000001</v>
      </c>
      <c r="CN50" s="14">
        <v>611142664.50999999</v>
      </c>
      <c r="CO50" s="14">
        <v>422676150.88</v>
      </c>
      <c r="CP50" s="14">
        <v>376800285.00999999</v>
      </c>
      <c r="CQ50" s="14">
        <v>368478731.56999999</v>
      </c>
      <c r="CR50" s="14">
        <v>295211174.24000001</v>
      </c>
      <c r="CS50" s="14">
        <v>285705714.82999998</v>
      </c>
      <c r="CT50" s="14">
        <v>333551346.38</v>
      </c>
      <c r="CU50" s="14">
        <v>322044472.94999999</v>
      </c>
      <c r="CV50" s="14">
        <v>375999995.25999999</v>
      </c>
      <c r="CW50" s="14">
        <v>332841524.70999998</v>
      </c>
      <c r="CX50" s="14">
        <v>269475469.55000001</v>
      </c>
      <c r="CY50" s="14">
        <v>333534946.45999998</v>
      </c>
      <c r="CZ50" s="14">
        <v>425856511.35000002</v>
      </c>
      <c r="DA50" s="14">
        <v>376080940.19</v>
      </c>
      <c r="DB50" s="14">
        <v>438150550.51999998</v>
      </c>
      <c r="DC50" s="14">
        <v>435892745.81999999</v>
      </c>
      <c r="DD50" s="14">
        <v>347951025.5</v>
      </c>
      <c r="DE50" s="14">
        <v>420184664</v>
      </c>
      <c r="DF50" s="14">
        <v>359519654.75</v>
      </c>
      <c r="DG50" s="14">
        <v>312503906.64999998</v>
      </c>
      <c r="DH50" s="14">
        <v>354087283.22000003</v>
      </c>
      <c r="DI50" s="14">
        <v>313030691.45999998</v>
      </c>
      <c r="DJ50" s="14">
        <v>248503664.71000001</v>
      </c>
      <c r="DK50" s="14">
        <v>350260978.91000003</v>
      </c>
      <c r="DL50" s="14">
        <v>596293233.32000005</v>
      </c>
      <c r="DM50" s="14">
        <v>451216849.63999999</v>
      </c>
      <c r="DN50" s="14">
        <v>441502012.48000002</v>
      </c>
      <c r="DO50" s="14">
        <v>136978510.97</v>
      </c>
      <c r="DP50" s="14">
        <v>0</v>
      </c>
      <c r="DQ50" s="14">
        <v>0</v>
      </c>
      <c r="DR50" s="14">
        <v>0</v>
      </c>
      <c r="DS50" s="14">
        <v>0</v>
      </c>
      <c r="DT50" s="14">
        <v>0</v>
      </c>
      <c r="DU50" s="14">
        <v>0</v>
      </c>
      <c r="DV50" s="14">
        <v>0</v>
      </c>
      <c r="DW50" s="14">
        <v>0</v>
      </c>
      <c r="DX50" s="14">
        <v>0</v>
      </c>
      <c r="DY50" s="14">
        <v>0</v>
      </c>
      <c r="DZ50" s="14">
        <v>0</v>
      </c>
      <c r="EA50" s="14">
        <v>0</v>
      </c>
      <c r="EB50" s="14">
        <v>0</v>
      </c>
      <c r="EC50" s="14">
        <v>0</v>
      </c>
      <c r="ED50" s="14">
        <v>0</v>
      </c>
      <c r="EE50" s="14">
        <v>0</v>
      </c>
      <c r="EF50" s="14">
        <v>0</v>
      </c>
      <c r="EG50" s="14">
        <v>0</v>
      </c>
      <c r="EH50" s="14">
        <v>0</v>
      </c>
      <c r="EI50" s="14">
        <v>0</v>
      </c>
      <c r="EJ50" s="14">
        <v>0</v>
      </c>
      <c r="EK50" s="14">
        <v>0</v>
      </c>
      <c r="EL50" s="14">
        <v>0</v>
      </c>
      <c r="EM50" s="14">
        <v>0</v>
      </c>
      <c r="EN50" s="14">
        <v>0</v>
      </c>
      <c r="EO50" s="14">
        <v>0</v>
      </c>
      <c r="EP50" s="14">
        <v>0</v>
      </c>
      <c r="EQ50" s="14">
        <v>0</v>
      </c>
      <c r="ER50" s="14">
        <v>0</v>
      </c>
      <c r="ES50" s="14">
        <v>0</v>
      </c>
      <c r="ET50" s="14">
        <v>0</v>
      </c>
      <c r="EU50" s="14">
        <v>0</v>
      </c>
      <c r="EV50" s="14">
        <v>0</v>
      </c>
      <c r="EW50" s="14">
        <v>0</v>
      </c>
    </row>
    <row r="51" spans="2:153" ht="15" customHeight="1" x14ac:dyDescent="0.3">
      <c r="B51" s="313"/>
      <c r="C51" s="20" t="s">
        <v>39</v>
      </c>
      <c r="D51" s="14"/>
      <c r="E51" s="14">
        <v>14265515.439999999</v>
      </c>
      <c r="F51" s="14">
        <v>13425396.859999999</v>
      </c>
      <c r="G51" s="14">
        <v>25436958.199999999</v>
      </c>
      <c r="H51" s="14">
        <v>31328138.68</v>
      </c>
      <c r="I51" s="14">
        <v>67737211.069999993</v>
      </c>
      <c r="J51" s="14">
        <v>84320255.730000004</v>
      </c>
      <c r="K51" s="14">
        <v>56233724.920000002</v>
      </c>
      <c r="L51" s="14">
        <v>55761872.009999998</v>
      </c>
      <c r="M51" s="14">
        <v>38261907.100000001</v>
      </c>
      <c r="N51" s="14">
        <v>57994796.030000001</v>
      </c>
      <c r="O51" s="14">
        <v>60541491.549999997</v>
      </c>
      <c r="P51" s="14">
        <v>60552705.359999999</v>
      </c>
      <c r="Q51" s="14">
        <v>68557138.040000007</v>
      </c>
      <c r="R51" s="14">
        <v>56593129.990000002</v>
      </c>
      <c r="S51" s="14">
        <v>54521603.130000003</v>
      </c>
      <c r="T51" s="14">
        <v>78036057.260000005</v>
      </c>
      <c r="U51" s="14">
        <v>75831675.769999996</v>
      </c>
      <c r="V51" s="14">
        <v>83807378.939999998</v>
      </c>
      <c r="W51" s="14">
        <v>71221775.159999996</v>
      </c>
      <c r="X51" s="14">
        <v>75875344.829999998</v>
      </c>
      <c r="Y51" s="14">
        <v>76968018.049999997</v>
      </c>
      <c r="Z51" s="14">
        <v>70020686.709999993</v>
      </c>
      <c r="AA51" s="14">
        <v>63434954.659999996</v>
      </c>
      <c r="AB51" s="14">
        <v>74638069.299999997</v>
      </c>
      <c r="AC51" s="14">
        <v>76337818.239999995</v>
      </c>
      <c r="AD51" s="14">
        <v>57681871.060000002</v>
      </c>
      <c r="AE51" s="14">
        <v>70877209.510000005</v>
      </c>
      <c r="AF51" s="14">
        <v>104835862.45999999</v>
      </c>
      <c r="AG51" s="14">
        <v>100797400.56999999</v>
      </c>
      <c r="AH51" s="14">
        <v>103566819.62</v>
      </c>
      <c r="AI51" s="14">
        <v>88872563.930000007</v>
      </c>
      <c r="AJ51" s="14">
        <v>123550549.72</v>
      </c>
      <c r="AK51" s="14">
        <v>105669275.48</v>
      </c>
      <c r="AL51" s="14">
        <v>69172866.019999996</v>
      </c>
      <c r="AM51" s="14">
        <v>124738908.41</v>
      </c>
      <c r="AN51" s="14">
        <v>80254270.620000005</v>
      </c>
      <c r="AO51" s="14">
        <v>89662685.549999997</v>
      </c>
      <c r="AP51" s="14">
        <v>70022784.680000007</v>
      </c>
      <c r="AQ51" s="14">
        <v>100880455.06999999</v>
      </c>
      <c r="AR51" s="14">
        <v>128104380.40000001</v>
      </c>
      <c r="AS51" s="14">
        <v>123747560.23</v>
      </c>
      <c r="AT51" s="14">
        <v>151007811.97999999</v>
      </c>
      <c r="AU51" s="14">
        <v>143462154.53</v>
      </c>
      <c r="AV51" s="14">
        <v>118485771.61</v>
      </c>
      <c r="AW51" s="14">
        <v>132871826.29000001</v>
      </c>
      <c r="AX51" s="14">
        <v>114881195.93000001</v>
      </c>
      <c r="AY51" s="14">
        <v>106110029.16</v>
      </c>
      <c r="AZ51" s="14">
        <v>111310527.58</v>
      </c>
      <c r="BA51" s="14">
        <v>119865858.72</v>
      </c>
      <c r="BB51" s="14">
        <v>81358058.189999998</v>
      </c>
      <c r="BC51" s="14">
        <v>84466433.189999998</v>
      </c>
      <c r="BD51" s="14">
        <v>124493674.37</v>
      </c>
      <c r="BE51" s="14">
        <v>149201690.33000001</v>
      </c>
      <c r="BF51" s="14">
        <v>182779464.16</v>
      </c>
      <c r="BG51" s="14">
        <v>138105367.44999999</v>
      </c>
      <c r="BH51" s="14">
        <v>109762396.14</v>
      </c>
      <c r="BI51" s="14">
        <v>108092128.89</v>
      </c>
      <c r="BJ51" s="14">
        <v>107346860.98</v>
      </c>
      <c r="BK51" s="14">
        <v>110673662.52</v>
      </c>
      <c r="BL51" s="14">
        <v>92028496.780000001</v>
      </c>
      <c r="BM51" s="14">
        <v>140492378.94999999</v>
      </c>
      <c r="BN51" s="14">
        <v>83211939.519999996</v>
      </c>
      <c r="BO51" s="14">
        <v>77387304.189999998</v>
      </c>
      <c r="BP51" s="14">
        <v>89924444.909999996</v>
      </c>
      <c r="BQ51" s="14">
        <v>134470166.84999999</v>
      </c>
      <c r="BR51" s="14">
        <v>143852259.90000001</v>
      </c>
      <c r="BS51" s="14">
        <v>149265199.15000001</v>
      </c>
      <c r="BT51" s="14">
        <v>125109604.34999999</v>
      </c>
      <c r="BU51" s="14">
        <v>111168240.15000001</v>
      </c>
      <c r="BV51" s="14">
        <v>102535893.95999999</v>
      </c>
      <c r="BW51" s="14">
        <v>109130150.25</v>
      </c>
      <c r="BX51" s="14">
        <v>96886601.079999998</v>
      </c>
      <c r="BY51" s="14">
        <v>123097274.83</v>
      </c>
      <c r="BZ51" s="14">
        <v>78818530.849999994</v>
      </c>
      <c r="CA51" s="14">
        <v>77586773.469999999</v>
      </c>
      <c r="CB51" s="14">
        <v>124467238.95</v>
      </c>
      <c r="CC51" s="14">
        <v>108426193.14</v>
      </c>
      <c r="CD51" s="14">
        <v>101323982.2</v>
      </c>
      <c r="CE51" s="14">
        <v>98394739.769999996</v>
      </c>
      <c r="CF51" s="14">
        <v>96700599.129999995</v>
      </c>
      <c r="CG51" s="14">
        <v>104312940.14</v>
      </c>
      <c r="CH51" s="14">
        <v>143082253.68000001</v>
      </c>
      <c r="CI51" s="14">
        <v>143428337.47</v>
      </c>
      <c r="CJ51" s="14">
        <v>120498894.78</v>
      </c>
      <c r="CK51" s="14">
        <v>145101869.91999999</v>
      </c>
      <c r="CL51" s="14">
        <v>102189919.47</v>
      </c>
      <c r="CM51" s="14">
        <v>120651786.40000001</v>
      </c>
      <c r="CN51" s="14">
        <v>236082120.88999999</v>
      </c>
      <c r="CO51" s="14">
        <v>257784218.13</v>
      </c>
      <c r="CP51" s="14">
        <v>258195929.72999999</v>
      </c>
      <c r="CQ51" s="14">
        <v>232641474.99000001</v>
      </c>
      <c r="CR51" s="14">
        <v>185298861.99000001</v>
      </c>
      <c r="CS51" s="14">
        <v>214005483.18000001</v>
      </c>
      <c r="CT51" s="14">
        <v>205042299.31</v>
      </c>
      <c r="CU51" s="14">
        <v>219625934.44</v>
      </c>
      <c r="CV51" s="14">
        <v>280075623.85000002</v>
      </c>
      <c r="CW51" s="14">
        <v>278106124.27999997</v>
      </c>
      <c r="CX51" s="14">
        <v>206248565.03999999</v>
      </c>
      <c r="CY51" s="14">
        <v>199322691.96000001</v>
      </c>
      <c r="CZ51" s="14">
        <v>282420328.67000002</v>
      </c>
      <c r="DA51" s="14">
        <v>315750281.92000002</v>
      </c>
      <c r="DB51" s="14">
        <v>393943104.98000002</v>
      </c>
      <c r="DC51" s="14">
        <v>293206574.43000001</v>
      </c>
      <c r="DD51" s="14">
        <v>309014984.55000001</v>
      </c>
      <c r="DE51" s="14">
        <v>307971553.80000001</v>
      </c>
      <c r="DF51" s="14">
        <v>329153175.41000003</v>
      </c>
      <c r="DG51" s="14">
        <v>267874092.94999999</v>
      </c>
      <c r="DH51" s="14">
        <v>342388619.51999998</v>
      </c>
      <c r="DI51" s="14">
        <v>324901158.56999999</v>
      </c>
      <c r="DJ51" s="14">
        <v>272416140.04000002</v>
      </c>
      <c r="DK51" s="14">
        <v>367846205.79000002</v>
      </c>
      <c r="DL51" s="14">
        <v>414401898.08999997</v>
      </c>
      <c r="DM51" s="14">
        <v>413822962.70999998</v>
      </c>
      <c r="DN51" s="14">
        <v>391914183.75</v>
      </c>
      <c r="DO51" s="14">
        <v>368713487.20999998</v>
      </c>
      <c r="DP51" s="14">
        <v>382587144.39999998</v>
      </c>
      <c r="DQ51" s="14">
        <v>542842308.67999995</v>
      </c>
      <c r="DR51" s="14">
        <v>446627276.07999998</v>
      </c>
      <c r="DS51" s="14">
        <v>517145503.97000003</v>
      </c>
      <c r="DT51" s="14">
        <v>533112750.19999999</v>
      </c>
      <c r="DU51" s="14">
        <v>482471162.13999999</v>
      </c>
      <c r="DV51" s="14">
        <v>410502694.07999998</v>
      </c>
      <c r="DW51" s="14">
        <v>451172142.31999999</v>
      </c>
      <c r="DX51" s="14">
        <v>492684757.81</v>
      </c>
      <c r="DY51" s="14">
        <v>560543065.33000004</v>
      </c>
      <c r="DZ51" s="14">
        <v>562472618.60000002</v>
      </c>
      <c r="EA51" s="14">
        <v>487405687.70999998</v>
      </c>
      <c r="EB51" s="14">
        <v>573677991.46000004</v>
      </c>
      <c r="EC51" s="14">
        <v>677410596.37</v>
      </c>
      <c r="ED51" s="14">
        <v>508649441.95999998</v>
      </c>
      <c r="EE51" s="14">
        <v>618807027.44000006</v>
      </c>
      <c r="EF51" s="14">
        <v>583149792.67999995</v>
      </c>
      <c r="EG51" s="14">
        <v>598485631.79999995</v>
      </c>
      <c r="EH51" s="14">
        <v>478024773.54000002</v>
      </c>
      <c r="EI51" s="14">
        <v>572612380.85000002</v>
      </c>
      <c r="EJ51" s="14">
        <v>635575344.25</v>
      </c>
      <c r="EK51" s="14">
        <v>691464806.47000003</v>
      </c>
      <c r="EL51" s="14">
        <v>670862834.47000003</v>
      </c>
      <c r="EM51" s="14">
        <v>666135063.33000004</v>
      </c>
      <c r="EN51" s="14">
        <v>818858606.92999995</v>
      </c>
      <c r="EO51" s="14">
        <v>767763691.78999996</v>
      </c>
      <c r="EP51" s="14">
        <v>764732712.58000004</v>
      </c>
      <c r="EQ51" s="14">
        <v>932528152.08000004</v>
      </c>
      <c r="ER51" s="14">
        <v>756468937.62</v>
      </c>
      <c r="ES51" s="14">
        <v>890073159.33000004</v>
      </c>
      <c r="ET51" s="14">
        <v>845181477.41999996</v>
      </c>
      <c r="EU51" s="14">
        <v>950851459.48000002</v>
      </c>
      <c r="EV51" s="14">
        <v>972522674.02999997</v>
      </c>
      <c r="EW51" s="14">
        <v>1171163504.6199999</v>
      </c>
    </row>
    <row r="52" spans="2:153" ht="15" customHeight="1" x14ac:dyDescent="0.3">
      <c r="B52" s="313"/>
      <c r="C52" s="20" t="s">
        <v>47</v>
      </c>
      <c r="D52" s="14"/>
      <c r="E52" s="14">
        <v>249000</v>
      </c>
      <c r="F52" s="14">
        <v>349000</v>
      </c>
      <c r="G52" s="14">
        <v>1303100</v>
      </c>
      <c r="H52" s="14">
        <v>5889486.4800000004</v>
      </c>
      <c r="I52" s="14">
        <v>8304787.6299999999</v>
      </c>
      <c r="J52" s="14">
        <v>13411344.220000001</v>
      </c>
      <c r="K52" s="14">
        <v>17793782.359999999</v>
      </c>
      <c r="L52" s="14">
        <v>5436408.6600000001</v>
      </c>
      <c r="M52" s="14">
        <v>9152664.3800000008</v>
      </c>
      <c r="N52" s="14">
        <v>13228010.890000001</v>
      </c>
      <c r="O52" s="14">
        <v>14184595.279999999</v>
      </c>
      <c r="P52" s="14">
        <v>29968367.260000002</v>
      </c>
      <c r="Q52" s="14">
        <v>23167562.850000001</v>
      </c>
      <c r="R52" s="14">
        <v>7943296.7800000003</v>
      </c>
      <c r="S52" s="14">
        <v>7711057.7800000003</v>
      </c>
      <c r="T52" s="14">
        <v>18680112.57</v>
      </c>
      <c r="U52" s="14">
        <v>37568149.240000002</v>
      </c>
      <c r="V52" s="14">
        <v>13525850.92</v>
      </c>
      <c r="W52" s="14">
        <v>17294652.629999999</v>
      </c>
      <c r="X52" s="14">
        <v>6340277.7400000002</v>
      </c>
      <c r="Y52" s="14">
        <v>13136074.630000001</v>
      </c>
      <c r="Z52" s="14">
        <v>11689147.289999999</v>
      </c>
      <c r="AA52" s="14">
        <v>20056553.18</v>
      </c>
      <c r="AB52" s="14">
        <v>22858148.289999999</v>
      </c>
      <c r="AC52" s="14">
        <v>18237433.649999999</v>
      </c>
      <c r="AD52" s="14">
        <v>14988269.1</v>
      </c>
      <c r="AE52" s="14">
        <v>20673257.059999999</v>
      </c>
      <c r="AF52" s="14">
        <v>26770584.84</v>
      </c>
      <c r="AG52" s="14">
        <v>27150853.469999999</v>
      </c>
      <c r="AH52" s="14">
        <v>24191527.489999998</v>
      </c>
      <c r="AI52" s="14">
        <v>21000966.57</v>
      </c>
      <c r="AJ52" s="14">
        <v>18959890.989999998</v>
      </c>
      <c r="AK52" s="14">
        <v>29643280.239999998</v>
      </c>
      <c r="AL52" s="14">
        <v>46746126.340000004</v>
      </c>
      <c r="AM52" s="14">
        <v>28906527.579999998</v>
      </c>
      <c r="AN52" s="14">
        <v>23317769.579999998</v>
      </c>
      <c r="AO52" s="14">
        <v>22202606.510000002</v>
      </c>
      <c r="AP52" s="14">
        <v>13621105.449999999</v>
      </c>
      <c r="AQ52" s="14">
        <v>16182041.1</v>
      </c>
      <c r="AR52" s="14">
        <v>34539610.789999999</v>
      </c>
      <c r="AS52" s="14">
        <v>32131001.530000001</v>
      </c>
      <c r="AT52" s="14">
        <v>37941642.560000002</v>
      </c>
      <c r="AU52" s="14">
        <v>38268032.350000001</v>
      </c>
      <c r="AV52" s="14">
        <v>53229757.579999998</v>
      </c>
      <c r="AW52" s="14">
        <v>37580263.640000001</v>
      </c>
      <c r="AX52" s="14">
        <v>35984320.75</v>
      </c>
      <c r="AY52" s="14">
        <v>37846284.780000001</v>
      </c>
      <c r="AZ52" s="14">
        <v>39228193.840000004</v>
      </c>
      <c r="BA52" s="14">
        <v>41923348.869999997</v>
      </c>
      <c r="BB52" s="14">
        <v>27143752.890000001</v>
      </c>
      <c r="BC52" s="14">
        <v>42805941.960000001</v>
      </c>
      <c r="BD52" s="14">
        <v>72021117.450000003</v>
      </c>
      <c r="BE52" s="14">
        <v>77200029.040000007</v>
      </c>
      <c r="BF52" s="14">
        <v>68186492.939999998</v>
      </c>
      <c r="BG52" s="14">
        <v>59066788.149999999</v>
      </c>
      <c r="BH52" s="14">
        <v>54582724.07</v>
      </c>
      <c r="BI52" s="14">
        <v>42717394.25</v>
      </c>
      <c r="BJ52" s="14">
        <v>53123443.43</v>
      </c>
      <c r="BK52" s="14">
        <v>51960571.719999999</v>
      </c>
      <c r="BL52" s="14">
        <v>60379183.659999996</v>
      </c>
      <c r="BM52" s="14">
        <v>45309680.130000003</v>
      </c>
      <c r="BN52" s="14">
        <v>44856055.740000002</v>
      </c>
      <c r="BO52" s="14">
        <v>61121410.960000001</v>
      </c>
      <c r="BP52" s="14">
        <v>57823039.170000002</v>
      </c>
      <c r="BQ52" s="14">
        <v>85912696.370000005</v>
      </c>
      <c r="BR52" s="14">
        <v>91290132.359999999</v>
      </c>
      <c r="BS52" s="14">
        <v>81619240.5</v>
      </c>
      <c r="BT52" s="14">
        <v>65962254.43</v>
      </c>
      <c r="BU52" s="14">
        <v>66901643.18</v>
      </c>
      <c r="BV52" s="14">
        <v>70481533.609999999</v>
      </c>
      <c r="BW52" s="14">
        <v>89195587.879999995</v>
      </c>
      <c r="BX52" s="14">
        <v>88873971.280000001</v>
      </c>
      <c r="BY52" s="14">
        <v>71705996.930000007</v>
      </c>
      <c r="BZ52" s="14">
        <v>64360614.909999996</v>
      </c>
      <c r="CA52" s="14">
        <v>80904317.709999993</v>
      </c>
      <c r="CB52" s="14">
        <v>91106152.129999995</v>
      </c>
      <c r="CC52" s="14">
        <v>83070626.420000002</v>
      </c>
      <c r="CD52" s="14">
        <v>79027816.959999993</v>
      </c>
      <c r="CE52" s="14">
        <v>87227924.799999997</v>
      </c>
      <c r="CF52" s="14">
        <v>80215165.420000002</v>
      </c>
      <c r="CG52" s="14">
        <v>65373323.549999997</v>
      </c>
      <c r="CH52" s="14">
        <v>107990253.25</v>
      </c>
      <c r="CI52" s="14">
        <v>94293703.739999995</v>
      </c>
      <c r="CJ52" s="14">
        <v>82493867.340000004</v>
      </c>
      <c r="CK52" s="14">
        <v>76334170.219999999</v>
      </c>
      <c r="CL52" s="14">
        <v>49813370.759999998</v>
      </c>
      <c r="CM52" s="14">
        <v>62999008.130000003</v>
      </c>
      <c r="CN52" s="14">
        <v>149477169.78</v>
      </c>
      <c r="CO52" s="14">
        <v>122845942.45</v>
      </c>
      <c r="CP52" s="14">
        <v>138135212.25999999</v>
      </c>
      <c r="CQ52" s="14">
        <v>106599848.31999999</v>
      </c>
      <c r="CR52" s="14">
        <v>98413392.209999993</v>
      </c>
      <c r="CS52" s="14">
        <v>93485607.209999993</v>
      </c>
      <c r="CT52" s="14">
        <v>122358754.53</v>
      </c>
      <c r="CU52" s="14">
        <v>100081131.12</v>
      </c>
      <c r="CV52" s="14">
        <v>94675744.310000002</v>
      </c>
      <c r="CW52" s="14">
        <v>95180439.040000007</v>
      </c>
      <c r="CX52" s="14">
        <v>69745218.379999995</v>
      </c>
      <c r="CY52" s="14">
        <v>81323838.549999997</v>
      </c>
      <c r="CZ52" s="14">
        <v>115258205.63</v>
      </c>
      <c r="DA52" s="14">
        <v>93934476.540000007</v>
      </c>
      <c r="DB52" s="14">
        <v>120867791.68000001</v>
      </c>
      <c r="DC52" s="14">
        <v>110222357.54000001</v>
      </c>
      <c r="DD52" s="14">
        <v>82303011.739999995</v>
      </c>
      <c r="DE52" s="14">
        <v>109829473.78</v>
      </c>
      <c r="DF52" s="14">
        <v>106370285.98</v>
      </c>
      <c r="DG52" s="14">
        <v>96753959.450000003</v>
      </c>
      <c r="DH52" s="14">
        <v>117669087.42</v>
      </c>
      <c r="DI52" s="14">
        <v>88810187.840000004</v>
      </c>
      <c r="DJ52" s="14">
        <v>70244031.159999996</v>
      </c>
      <c r="DK52" s="14">
        <v>92485995.650000006</v>
      </c>
      <c r="DL52" s="14">
        <v>197737858.90000001</v>
      </c>
      <c r="DM52" s="14">
        <v>133249621.48</v>
      </c>
      <c r="DN52" s="14">
        <v>162469392.24000001</v>
      </c>
      <c r="DO52" s="14">
        <v>157694161.30000001</v>
      </c>
      <c r="DP52" s="14">
        <v>138190549.15000001</v>
      </c>
      <c r="DQ52" s="14">
        <v>165508335.91</v>
      </c>
      <c r="DR52" s="14">
        <v>133773032.12</v>
      </c>
      <c r="DS52" s="14">
        <v>175520573.69999999</v>
      </c>
      <c r="DT52" s="14">
        <v>146007776.13</v>
      </c>
      <c r="DU52" s="14">
        <v>122528851.31999999</v>
      </c>
      <c r="DV52" s="14">
        <v>103754851.86</v>
      </c>
      <c r="DW52" s="14">
        <v>141575273.37</v>
      </c>
      <c r="DX52" s="14">
        <v>208159148.97999999</v>
      </c>
      <c r="DY52" s="14">
        <v>188990015.33000001</v>
      </c>
      <c r="DZ52" s="14">
        <v>202246870.5</v>
      </c>
      <c r="EA52" s="14">
        <v>167931457.90000001</v>
      </c>
      <c r="EB52" s="14">
        <v>183306372.62</v>
      </c>
      <c r="EC52" s="14">
        <v>181951321.36000001</v>
      </c>
      <c r="ED52" s="14">
        <v>148549021.31</v>
      </c>
      <c r="EE52" s="14">
        <v>149728751.49000001</v>
      </c>
      <c r="EF52" s="14">
        <v>137327041.31999999</v>
      </c>
      <c r="EG52" s="14">
        <v>131869030.18000001</v>
      </c>
      <c r="EH52" s="14">
        <v>114713378.34999999</v>
      </c>
      <c r="EI52" s="14">
        <v>147784774.46000001</v>
      </c>
      <c r="EJ52" s="14">
        <v>189813553.53999999</v>
      </c>
      <c r="EK52" s="14">
        <v>224253970.68000001</v>
      </c>
      <c r="EL52" s="14">
        <v>183623926.12</v>
      </c>
      <c r="EM52" s="14">
        <v>200669973.18000001</v>
      </c>
      <c r="EN52" s="14">
        <v>202300438.81999999</v>
      </c>
      <c r="EO52" s="14">
        <v>223450664.75999999</v>
      </c>
      <c r="EP52" s="14">
        <v>192780195.81</v>
      </c>
      <c r="EQ52" s="14">
        <v>174693773.53999999</v>
      </c>
      <c r="ER52" s="14">
        <v>192112912.34999999</v>
      </c>
      <c r="ES52" s="14">
        <v>209767524.16</v>
      </c>
      <c r="ET52" s="14">
        <v>154341202.41</v>
      </c>
      <c r="EU52" s="14">
        <v>235322972.22999999</v>
      </c>
      <c r="EV52" s="14">
        <v>309794326.32999998</v>
      </c>
      <c r="EW52" s="14">
        <v>305381573.93000001</v>
      </c>
    </row>
    <row r="53" spans="2:153" ht="15" customHeight="1" x14ac:dyDescent="0.3">
      <c r="B53" s="313"/>
      <c r="C53" s="20" t="s">
        <v>40</v>
      </c>
      <c r="D53" s="14"/>
      <c r="E53" s="14">
        <v>4154321.99</v>
      </c>
      <c r="F53" s="14">
        <v>7072737.2999999998</v>
      </c>
      <c r="G53" s="14">
        <v>21142701.940000001</v>
      </c>
      <c r="H53" s="14">
        <v>15729342.550000001</v>
      </c>
      <c r="I53" s="14">
        <v>34214868.369999997</v>
      </c>
      <c r="J53" s="14">
        <v>24538335.870000001</v>
      </c>
      <c r="K53" s="14">
        <v>39192423.460000001</v>
      </c>
      <c r="L53" s="14">
        <v>49802449.780000001</v>
      </c>
      <c r="M53" s="14">
        <v>36021659.159999996</v>
      </c>
      <c r="N53" s="14">
        <v>53015937.32</v>
      </c>
      <c r="O53" s="14">
        <v>76509836.180000007</v>
      </c>
      <c r="P53" s="14">
        <v>52659454.890000001</v>
      </c>
      <c r="Q53" s="14">
        <v>63022670.170000002</v>
      </c>
      <c r="R53" s="14">
        <v>65690804.450000003</v>
      </c>
      <c r="S53" s="14">
        <v>61087786.119999997</v>
      </c>
      <c r="T53" s="14">
        <v>79326001.790000007</v>
      </c>
      <c r="U53" s="14">
        <v>59052322.68</v>
      </c>
      <c r="V53" s="14">
        <v>51396122.759999998</v>
      </c>
      <c r="W53" s="14">
        <v>65097291.140000001</v>
      </c>
      <c r="X53" s="14">
        <v>61688947.32</v>
      </c>
      <c r="Y53" s="14">
        <v>54233856.75</v>
      </c>
      <c r="Z53" s="14">
        <v>53433340.43</v>
      </c>
      <c r="AA53" s="14">
        <v>67414520.390000001</v>
      </c>
      <c r="AB53" s="14">
        <v>70209781.510000005</v>
      </c>
      <c r="AC53" s="14">
        <v>58528981.079999998</v>
      </c>
      <c r="AD53" s="14">
        <v>56238135.549999997</v>
      </c>
      <c r="AE53" s="14">
        <v>49011819.969999999</v>
      </c>
      <c r="AF53" s="14">
        <v>44842390.409999996</v>
      </c>
      <c r="AG53" s="14">
        <v>60048157.200000003</v>
      </c>
      <c r="AH53" s="14">
        <v>64070398.810000002</v>
      </c>
      <c r="AI53" s="14">
        <v>69995749.340000004</v>
      </c>
      <c r="AJ53" s="14">
        <v>84353607.090000004</v>
      </c>
      <c r="AK53" s="14">
        <v>73319651.189999998</v>
      </c>
      <c r="AL53" s="14">
        <v>63276990.289999999</v>
      </c>
      <c r="AM53" s="14">
        <v>73008000.659999996</v>
      </c>
      <c r="AN53" s="14">
        <v>79555923.879999995</v>
      </c>
      <c r="AO53" s="14">
        <v>76872547.980000004</v>
      </c>
      <c r="AP53" s="14">
        <v>62536532.630000003</v>
      </c>
      <c r="AQ53" s="14">
        <v>108815303.55</v>
      </c>
      <c r="AR53" s="14">
        <v>118769646.3</v>
      </c>
      <c r="AS53" s="14">
        <v>93454366.969999999</v>
      </c>
      <c r="AT53" s="14">
        <v>135703258.94999999</v>
      </c>
      <c r="AU53" s="14">
        <v>126859644.13</v>
      </c>
      <c r="AV53" s="14">
        <v>118311523.31</v>
      </c>
      <c r="AW53" s="14">
        <v>99326955.810000002</v>
      </c>
      <c r="AX53" s="14">
        <v>111905735.23999999</v>
      </c>
      <c r="AY53" s="14">
        <v>112282168.88</v>
      </c>
      <c r="AZ53" s="14">
        <v>92637446.469999999</v>
      </c>
      <c r="BA53" s="14">
        <v>75121235.459999993</v>
      </c>
      <c r="BB53" s="14">
        <v>62066278.630000003</v>
      </c>
      <c r="BC53" s="14">
        <v>103624866.8</v>
      </c>
      <c r="BD53" s="14">
        <v>178310892.47</v>
      </c>
      <c r="BE53" s="14">
        <v>182501340.77000001</v>
      </c>
      <c r="BF53" s="14">
        <v>197917545.56999999</v>
      </c>
      <c r="BG53" s="14">
        <v>102802749.19</v>
      </c>
      <c r="BH53" s="14">
        <v>112988044.68000001</v>
      </c>
      <c r="BI53" s="14">
        <v>122244731.76000001</v>
      </c>
      <c r="BJ53" s="14">
        <v>91445325.569999993</v>
      </c>
      <c r="BK53" s="14">
        <v>102469969.70999999</v>
      </c>
      <c r="BL53" s="14">
        <v>89255093.120000005</v>
      </c>
      <c r="BM53" s="14">
        <v>86583239.390000001</v>
      </c>
      <c r="BN53" s="14">
        <v>105957396</v>
      </c>
      <c r="BO53" s="14">
        <v>111084479.13</v>
      </c>
      <c r="BP53" s="14">
        <v>126018390.45999999</v>
      </c>
      <c r="BQ53" s="14">
        <v>172595753.86000001</v>
      </c>
      <c r="BR53" s="14">
        <v>171498771.77000001</v>
      </c>
      <c r="BS53" s="14">
        <v>152669486.08000001</v>
      </c>
      <c r="BT53" s="14">
        <v>129825121.88</v>
      </c>
      <c r="BU53" s="14">
        <v>88594128.090000004</v>
      </c>
      <c r="BV53" s="14">
        <v>134404325.40000001</v>
      </c>
      <c r="BW53" s="14">
        <v>121175794.70999999</v>
      </c>
      <c r="BX53" s="14">
        <v>91820065.189999998</v>
      </c>
      <c r="BY53" s="14">
        <v>103575362.17</v>
      </c>
      <c r="BZ53" s="14">
        <v>106318846.98999999</v>
      </c>
      <c r="CA53" s="14">
        <v>113624777.97</v>
      </c>
      <c r="CB53" s="14">
        <v>206037391.81</v>
      </c>
      <c r="CC53" s="14">
        <v>152842198.46000001</v>
      </c>
      <c r="CD53" s="14">
        <v>127788803.09999999</v>
      </c>
      <c r="CE53" s="14">
        <v>121883995.41</v>
      </c>
      <c r="CF53" s="14">
        <v>161997025.24000001</v>
      </c>
      <c r="CG53" s="14">
        <v>169909534.47</v>
      </c>
      <c r="CH53" s="14">
        <v>148569243.44</v>
      </c>
      <c r="CI53" s="14">
        <v>150362153.97999999</v>
      </c>
      <c r="CJ53" s="14">
        <v>133788827.65000001</v>
      </c>
      <c r="CK53" s="14">
        <v>174547581.86000001</v>
      </c>
      <c r="CL53" s="14">
        <v>111143589.04000001</v>
      </c>
      <c r="CM53" s="14">
        <v>140110793.96000001</v>
      </c>
      <c r="CN53" s="14">
        <v>336763247.74000001</v>
      </c>
      <c r="CO53" s="14">
        <v>260162428.63999999</v>
      </c>
      <c r="CP53" s="14">
        <v>251777270.16999999</v>
      </c>
      <c r="CQ53" s="14">
        <v>245323038.25</v>
      </c>
      <c r="CR53" s="14">
        <v>239163372.99000001</v>
      </c>
      <c r="CS53" s="14">
        <v>237246169.78999999</v>
      </c>
      <c r="CT53" s="14">
        <v>230825031.65000001</v>
      </c>
      <c r="CU53" s="14">
        <v>276542826.5</v>
      </c>
      <c r="CV53" s="14">
        <v>239492421.87</v>
      </c>
      <c r="CW53" s="14">
        <v>187515407.34</v>
      </c>
      <c r="CX53" s="14">
        <v>188803703.88</v>
      </c>
      <c r="CY53" s="14">
        <v>190476567.53999999</v>
      </c>
      <c r="CZ53" s="14">
        <v>372206935.43000001</v>
      </c>
      <c r="DA53" s="14">
        <v>253578804.84</v>
      </c>
      <c r="DB53" s="14">
        <v>244745328.87</v>
      </c>
      <c r="DC53" s="14">
        <v>259538216.93000001</v>
      </c>
      <c r="DD53" s="14">
        <v>250092556.37</v>
      </c>
      <c r="DE53" s="14">
        <v>325165337.50999999</v>
      </c>
      <c r="DF53" s="14">
        <v>294165466.64999998</v>
      </c>
      <c r="DG53" s="14">
        <v>206201667.13</v>
      </c>
      <c r="DH53" s="14">
        <v>238783159.25</v>
      </c>
      <c r="DI53" s="14">
        <v>236320365.31999999</v>
      </c>
      <c r="DJ53" s="14">
        <v>218339558.84999999</v>
      </c>
      <c r="DK53" s="14">
        <v>256116453.80000001</v>
      </c>
      <c r="DL53" s="14">
        <v>434395389.43000001</v>
      </c>
      <c r="DM53" s="14">
        <v>296761124.07999998</v>
      </c>
      <c r="DN53" s="14">
        <v>293321134.07999998</v>
      </c>
      <c r="DO53" s="14">
        <v>594945347.40999997</v>
      </c>
      <c r="DP53" s="14">
        <v>569801377.13</v>
      </c>
      <c r="DQ53" s="14">
        <v>626305629.73000002</v>
      </c>
      <c r="DR53" s="14">
        <v>523164413.42000002</v>
      </c>
      <c r="DS53" s="14">
        <v>581888135.77999997</v>
      </c>
      <c r="DT53" s="14">
        <v>571611919.35000002</v>
      </c>
      <c r="DU53" s="14">
        <v>578162155.11000001</v>
      </c>
      <c r="DV53" s="14">
        <v>573765086.03999996</v>
      </c>
      <c r="DW53" s="14">
        <v>637756352.80999994</v>
      </c>
      <c r="DX53" s="14">
        <v>682942508.41999996</v>
      </c>
      <c r="DY53" s="14">
        <v>811324277.02999997</v>
      </c>
      <c r="DZ53" s="14">
        <v>845393823.11000001</v>
      </c>
      <c r="EA53" s="14">
        <v>683472986.69000006</v>
      </c>
      <c r="EB53" s="14">
        <v>812972581.63</v>
      </c>
      <c r="EC53" s="14">
        <v>758268490.58000004</v>
      </c>
      <c r="ED53" s="14">
        <v>702812364.49000001</v>
      </c>
      <c r="EE53" s="14">
        <v>778794646.83000004</v>
      </c>
      <c r="EF53" s="14">
        <v>630918943.41999996</v>
      </c>
      <c r="EG53" s="14">
        <v>678183057.75999999</v>
      </c>
      <c r="EH53" s="14">
        <v>659097165.23000002</v>
      </c>
      <c r="EI53" s="14">
        <v>708290837.80999994</v>
      </c>
      <c r="EJ53" s="14">
        <v>872255583.67999995</v>
      </c>
      <c r="EK53" s="14">
        <v>878668270.38</v>
      </c>
      <c r="EL53" s="14">
        <v>822707678.80999994</v>
      </c>
      <c r="EM53" s="14">
        <v>830044577.66999996</v>
      </c>
      <c r="EN53" s="14">
        <v>878160902.03999996</v>
      </c>
      <c r="EO53" s="14">
        <v>923471624.91999996</v>
      </c>
      <c r="EP53" s="14">
        <v>798143757.37</v>
      </c>
      <c r="EQ53" s="14">
        <v>902919572.05999994</v>
      </c>
      <c r="ER53" s="14">
        <v>763082669.50999999</v>
      </c>
      <c r="ES53" s="14">
        <v>947722429.25</v>
      </c>
      <c r="ET53" s="14">
        <v>862108248.01999998</v>
      </c>
      <c r="EU53" s="14">
        <v>1219227635.27</v>
      </c>
      <c r="EV53" s="14">
        <v>1222624814.3199999</v>
      </c>
      <c r="EW53" s="14">
        <v>1340817516.23</v>
      </c>
    </row>
    <row r="54" spans="2:153" ht="15" customHeight="1" x14ac:dyDescent="0.3">
      <c r="B54" s="313"/>
      <c r="C54" s="20" t="s">
        <v>48</v>
      </c>
      <c r="D54" s="14"/>
      <c r="E54" s="14">
        <v>102139</v>
      </c>
      <c r="F54" s="14">
        <v>10748</v>
      </c>
      <c r="G54" s="14">
        <v>2432659.7200000002</v>
      </c>
      <c r="H54" s="14">
        <v>3888028</v>
      </c>
      <c r="I54" s="14">
        <v>2763998.98</v>
      </c>
      <c r="J54" s="14">
        <v>6475332.1100000003</v>
      </c>
      <c r="K54" s="14">
        <v>10867179.029999999</v>
      </c>
      <c r="L54" s="14">
        <v>4579529.74</v>
      </c>
      <c r="M54" s="14">
        <v>6139035.2000000002</v>
      </c>
      <c r="N54" s="14">
        <v>12156770.75</v>
      </c>
      <c r="O54" s="14">
        <v>12798159.01</v>
      </c>
      <c r="P54" s="14">
        <v>10768922</v>
      </c>
      <c r="Q54" s="14">
        <v>8898691.8900000006</v>
      </c>
      <c r="R54" s="14">
        <v>7479015.1399999997</v>
      </c>
      <c r="S54" s="14">
        <v>7612379.3700000001</v>
      </c>
      <c r="T54" s="14">
        <v>15914945.08</v>
      </c>
      <c r="U54" s="14">
        <v>13255597.68</v>
      </c>
      <c r="V54" s="14">
        <v>6224621.3300000001</v>
      </c>
      <c r="W54" s="14">
        <v>12202243.720000001</v>
      </c>
      <c r="X54" s="14">
        <v>10115100.49</v>
      </c>
      <c r="Y54" s="14">
        <v>7473105.9500000002</v>
      </c>
      <c r="Z54" s="14">
        <v>12662322.33</v>
      </c>
      <c r="AA54" s="14">
        <v>7956282.5800000001</v>
      </c>
      <c r="AB54" s="14">
        <v>6235253.2599999998</v>
      </c>
      <c r="AC54" s="14">
        <v>10390062</v>
      </c>
      <c r="AD54" s="14">
        <v>5729873.5999999996</v>
      </c>
      <c r="AE54" s="14">
        <v>5387580.6299999999</v>
      </c>
      <c r="AF54" s="14">
        <v>3852751.8</v>
      </c>
      <c r="AG54" s="14">
        <v>8232962.8300000001</v>
      </c>
      <c r="AH54" s="14">
        <v>9304367.8800000008</v>
      </c>
      <c r="AI54" s="14">
        <v>14713234.1</v>
      </c>
      <c r="AJ54" s="14">
        <v>6524246.9299999997</v>
      </c>
      <c r="AK54" s="14">
        <v>6377783.96</v>
      </c>
      <c r="AL54" s="14">
        <v>9992153.4499999993</v>
      </c>
      <c r="AM54" s="14">
        <v>7117745.2800000003</v>
      </c>
      <c r="AN54" s="14">
        <v>5399543.9800000004</v>
      </c>
      <c r="AO54" s="14">
        <v>7019564.0999999996</v>
      </c>
      <c r="AP54" s="14">
        <v>5126852.92</v>
      </c>
      <c r="AQ54" s="14">
        <v>12269252.6</v>
      </c>
      <c r="AR54" s="14">
        <v>4960764.8899999997</v>
      </c>
      <c r="AS54" s="14">
        <v>7007430.2599999998</v>
      </c>
      <c r="AT54" s="14">
        <v>21483666.329999998</v>
      </c>
      <c r="AU54" s="14">
        <v>13976552.050000001</v>
      </c>
      <c r="AV54" s="14">
        <v>10746364.359999999</v>
      </c>
      <c r="AW54" s="14">
        <v>11818684.66</v>
      </c>
      <c r="AX54" s="14">
        <v>21092297.609999999</v>
      </c>
      <c r="AY54" s="14">
        <v>16400265.060000001</v>
      </c>
      <c r="AZ54" s="14">
        <v>14177538.76</v>
      </c>
      <c r="BA54" s="14">
        <v>9434484.3599999994</v>
      </c>
      <c r="BB54" s="14">
        <v>17361092.300000001</v>
      </c>
      <c r="BC54" s="14">
        <v>13859090.73</v>
      </c>
      <c r="BD54" s="14">
        <v>9341368.5800000001</v>
      </c>
      <c r="BE54" s="14">
        <v>12792290.310000001</v>
      </c>
      <c r="BF54" s="14">
        <v>9518286.1199999992</v>
      </c>
      <c r="BG54" s="14">
        <v>13153353.310000001</v>
      </c>
      <c r="BH54" s="14">
        <v>10952628.58</v>
      </c>
      <c r="BI54" s="14">
        <v>14911756.99</v>
      </c>
      <c r="BJ54" s="14">
        <v>10689225.119999999</v>
      </c>
      <c r="BK54" s="14">
        <v>13470095.560000001</v>
      </c>
      <c r="BL54" s="14">
        <v>8448764.9700000007</v>
      </c>
      <c r="BM54" s="14">
        <v>9969474.4600000009</v>
      </c>
      <c r="BN54" s="14">
        <v>8983635.6300000008</v>
      </c>
      <c r="BO54" s="14">
        <v>10039537.619999999</v>
      </c>
      <c r="BP54" s="14">
        <v>11095014.359999999</v>
      </c>
      <c r="BQ54" s="14">
        <v>15631100.220000001</v>
      </c>
      <c r="BR54" s="14">
        <v>10202422.01</v>
      </c>
      <c r="BS54" s="14">
        <v>13218619.25</v>
      </c>
      <c r="BT54" s="14">
        <v>11561870.359999999</v>
      </c>
      <c r="BU54" s="14">
        <v>12000417.09</v>
      </c>
      <c r="BV54" s="14">
        <v>7556922.1100000003</v>
      </c>
      <c r="BW54" s="14">
        <v>12291286.52</v>
      </c>
      <c r="BX54" s="14">
        <v>10004059.17</v>
      </c>
      <c r="BY54" s="14">
        <v>9260202.4399999995</v>
      </c>
      <c r="BZ54" s="14">
        <v>11302336.050000001</v>
      </c>
      <c r="CA54" s="14">
        <v>12561176.029999999</v>
      </c>
      <c r="CB54" s="14">
        <v>10286095.539999999</v>
      </c>
      <c r="CC54" s="14">
        <v>3671901.88</v>
      </c>
      <c r="CD54" s="14">
        <v>11149863.060000001</v>
      </c>
      <c r="CE54" s="14">
        <v>14330509.75</v>
      </c>
      <c r="CF54" s="14">
        <v>16095424.199999999</v>
      </c>
      <c r="CG54" s="14">
        <v>12765512.6</v>
      </c>
      <c r="CH54" s="14">
        <v>10837064.970000001</v>
      </c>
      <c r="CI54" s="14">
        <v>14186776.51</v>
      </c>
      <c r="CJ54" s="14">
        <v>18290679.530000001</v>
      </c>
      <c r="CK54" s="14">
        <v>23725986.739999998</v>
      </c>
      <c r="CL54" s="14">
        <v>16251652.039999999</v>
      </c>
      <c r="CM54" s="14">
        <v>25103773.109999999</v>
      </c>
      <c r="CN54" s="14">
        <v>18698342.219999999</v>
      </c>
      <c r="CO54" s="14">
        <v>28231282.989999998</v>
      </c>
      <c r="CP54" s="14">
        <v>25754552.370000001</v>
      </c>
      <c r="CQ54" s="14">
        <v>26385238.600000001</v>
      </c>
      <c r="CR54" s="14">
        <v>21966764.539999999</v>
      </c>
      <c r="CS54" s="14">
        <v>22300724.890000001</v>
      </c>
      <c r="CT54" s="14">
        <v>35167914.049999997</v>
      </c>
      <c r="CU54" s="14">
        <v>29159066.859999999</v>
      </c>
      <c r="CV54" s="14">
        <v>30640646.809999999</v>
      </c>
      <c r="CW54" s="14">
        <v>30779347.379999999</v>
      </c>
      <c r="CX54" s="14">
        <v>14199467.210000001</v>
      </c>
      <c r="CY54" s="14">
        <v>17664402.960000001</v>
      </c>
      <c r="CZ54" s="14">
        <v>38843864.539999999</v>
      </c>
      <c r="DA54" s="14">
        <v>52961203.060000002</v>
      </c>
      <c r="DB54" s="14">
        <v>51110892.659999996</v>
      </c>
      <c r="DC54" s="14">
        <v>35881889.07</v>
      </c>
      <c r="DD54" s="14">
        <v>37249047.539999999</v>
      </c>
      <c r="DE54" s="14">
        <v>41896651.729999997</v>
      </c>
      <c r="DF54" s="14">
        <v>62439163.859999999</v>
      </c>
      <c r="DG54" s="14">
        <v>39245023.850000001</v>
      </c>
      <c r="DH54" s="14">
        <v>56347558.640000001</v>
      </c>
      <c r="DI54" s="14">
        <v>55635789.329999998</v>
      </c>
      <c r="DJ54" s="14">
        <v>31298244.219999999</v>
      </c>
      <c r="DK54" s="14">
        <v>34293472.420000002</v>
      </c>
      <c r="DL54" s="14">
        <v>61906611.5</v>
      </c>
      <c r="DM54" s="14">
        <v>51461427.390000001</v>
      </c>
      <c r="DN54" s="14">
        <v>40012971.909999996</v>
      </c>
      <c r="DO54" s="14">
        <v>45094669.649999999</v>
      </c>
      <c r="DP54" s="14">
        <v>32020039.300000001</v>
      </c>
      <c r="DQ54" s="14">
        <v>42520322.310000002</v>
      </c>
      <c r="DR54" s="14">
        <v>41659125.789999999</v>
      </c>
      <c r="DS54" s="14">
        <v>46813217.960000001</v>
      </c>
      <c r="DT54" s="14">
        <v>34127288.509999998</v>
      </c>
      <c r="DU54" s="14">
        <v>35233458.359999999</v>
      </c>
      <c r="DV54" s="14">
        <v>44839223.979999997</v>
      </c>
      <c r="DW54" s="14">
        <v>39632343.880000003</v>
      </c>
      <c r="DX54" s="14">
        <v>37600648.829999998</v>
      </c>
      <c r="DY54" s="14">
        <v>65779838.759999998</v>
      </c>
      <c r="DZ54" s="14">
        <v>68115407.659999996</v>
      </c>
      <c r="EA54" s="14">
        <v>47632775.149999999</v>
      </c>
      <c r="EB54" s="14">
        <v>52070373.479999997</v>
      </c>
      <c r="EC54" s="14">
        <v>50777160.5</v>
      </c>
      <c r="ED54" s="14">
        <v>60636070.18</v>
      </c>
      <c r="EE54" s="14">
        <v>64039125.289999999</v>
      </c>
      <c r="EF54" s="14">
        <v>68488747.049999997</v>
      </c>
      <c r="EG54" s="14">
        <v>58560346.130000003</v>
      </c>
      <c r="EH54" s="14">
        <v>51912827.590000004</v>
      </c>
      <c r="EI54" s="14">
        <v>40984274.75</v>
      </c>
      <c r="EJ54" s="14">
        <v>39505169.439999998</v>
      </c>
      <c r="EK54" s="14">
        <v>40930309.270000003</v>
      </c>
      <c r="EL54" s="14">
        <v>40223644.130000003</v>
      </c>
      <c r="EM54" s="14">
        <v>46987594.100000001</v>
      </c>
      <c r="EN54" s="14">
        <v>30191671.850000001</v>
      </c>
      <c r="EO54" s="14">
        <v>61923154.219999999</v>
      </c>
      <c r="EP54" s="14">
        <v>0</v>
      </c>
      <c r="EQ54" s="14">
        <v>0</v>
      </c>
      <c r="ER54" s="14">
        <v>0</v>
      </c>
      <c r="ES54" s="14">
        <v>0</v>
      </c>
      <c r="ET54" s="14">
        <v>0</v>
      </c>
      <c r="EU54" s="14">
        <v>0</v>
      </c>
      <c r="EV54" s="14">
        <v>0</v>
      </c>
      <c r="EW54" s="14">
        <v>0</v>
      </c>
    </row>
    <row r="55" spans="2:153" ht="15" customHeight="1" x14ac:dyDescent="0.3">
      <c r="B55" s="313"/>
      <c r="C55" s="20" t="s">
        <v>41</v>
      </c>
      <c r="D55" s="14"/>
      <c r="E55" s="14">
        <v>684218.65</v>
      </c>
      <c r="F55" s="14">
        <v>2001022.28</v>
      </c>
      <c r="G55" s="14">
        <v>11198469.189999999</v>
      </c>
      <c r="H55" s="14">
        <v>221068.55</v>
      </c>
      <c r="I55" s="14">
        <v>9055750.5099999998</v>
      </c>
      <c r="J55" s="14">
        <v>6998355.29</v>
      </c>
      <c r="K55" s="14">
        <v>6294638.0599999996</v>
      </c>
      <c r="L55" s="14">
        <v>631852.06999999995</v>
      </c>
      <c r="M55" s="14">
        <v>181379.39</v>
      </c>
      <c r="N55" s="14">
        <v>11281585.35</v>
      </c>
      <c r="O55" s="14">
        <v>3554712.67</v>
      </c>
      <c r="P55" s="14">
        <v>524187.25</v>
      </c>
      <c r="Q55" s="14">
        <v>2160557.48</v>
      </c>
      <c r="R55" s="14">
        <v>1146452.1499999999</v>
      </c>
      <c r="S55" s="14">
        <v>510951.55</v>
      </c>
      <c r="T55" s="14">
        <v>2336226.7999999998</v>
      </c>
      <c r="U55" s="14">
        <v>982912.06</v>
      </c>
      <c r="V55" s="14">
        <v>487878.81</v>
      </c>
      <c r="W55" s="14">
        <v>2391107.64</v>
      </c>
      <c r="X55" s="14">
        <v>7593731.8499999996</v>
      </c>
      <c r="Y55" s="14">
        <v>890711.7</v>
      </c>
      <c r="Z55" s="14">
        <v>28533967.350000001</v>
      </c>
      <c r="AA55" s="14">
        <v>2126268.41</v>
      </c>
      <c r="AB55" s="14">
        <v>40113989.299999997</v>
      </c>
      <c r="AC55" s="14">
        <v>10173294.83</v>
      </c>
      <c r="AD55" s="14">
        <v>2785997.34</v>
      </c>
      <c r="AE55" s="14">
        <v>449515.31</v>
      </c>
      <c r="AF55" s="14">
        <v>5552229.9699999997</v>
      </c>
      <c r="AG55" s="14">
        <v>6089371.8200000003</v>
      </c>
      <c r="AH55" s="14">
        <v>1873949.54</v>
      </c>
      <c r="AI55" s="14">
        <v>9563056.1799999997</v>
      </c>
      <c r="AJ55" s="14">
        <v>1558215.31</v>
      </c>
      <c r="AK55" s="14">
        <v>12005133.59</v>
      </c>
      <c r="AL55" s="14">
        <v>1710124.11</v>
      </c>
      <c r="AM55" s="14">
        <v>9192891.8499999996</v>
      </c>
      <c r="AN55" s="14">
        <v>9087402.0899999999</v>
      </c>
      <c r="AO55" s="14">
        <v>32726084.359999999</v>
      </c>
      <c r="AP55" s="14">
        <v>10333633.51</v>
      </c>
      <c r="AQ55" s="14">
        <v>5527895.3099999996</v>
      </c>
      <c r="AR55" s="14">
        <v>7165587.6100000003</v>
      </c>
      <c r="AS55" s="14">
        <v>3222423.65</v>
      </c>
      <c r="AT55" s="14">
        <v>8962761.9000000004</v>
      </c>
      <c r="AU55" s="14">
        <v>10301561.529999999</v>
      </c>
      <c r="AV55" s="14">
        <v>8711849</v>
      </c>
      <c r="AW55" s="14">
        <v>13149800.460000001</v>
      </c>
      <c r="AX55" s="14">
        <v>10396685.5</v>
      </c>
      <c r="AY55" s="14">
        <v>34025195.670000002</v>
      </c>
      <c r="AZ55" s="14">
        <v>21075369.25</v>
      </c>
      <c r="BA55" s="14">
        <v>17352497.34</v>
      </c>
      <c r="BB55" s="14">
        <v>4331233.0599999996</v>
      </c>
      <c r="BC55" s="14">
        <v>6514045.8200000003</v>
      </c>
      <c r="BD55" s="14">
        <v>12115069.77</v>
      </c>
      <c r="BE55" s="14">
        <v>11674510.58</v>
      </c>
      <c r="BF55" s="14">
        <v>12842448.869999999</v>
      </c>
      <c r="BG55" s="14">
        <v>19072768.52</v>
      </c>
      <c r="BH55" s="14">
        <v>12830359.57</v>
      </c>
      <c r="BI55" s="14">
        <v>12213582.380000001</v>
      </c>
      <c r="BJ55" s="14">
        <v>7578899.2599999998</v>
      </c>
      <c r="BK55" s="14">
        <v>42028961.850000001</v>
      </c>
      <c r="BL55" s="14">
        <v>5289642.6100000003</v>
      </c>
      <c r="BM55" s="14">
        <v>41109897.740000002</v>
      </c>
      <c r="BN55" s="14">
        <v>6252519.8600000003</v>
      </c>
      <c r="BO55" s="14">
        <v>3010018.97</v>
      </c>
      <c r="BP55" s="14">
        <v>6552218.0499999998</v>
      </c>
      <c r="BQ55" s="14">
        <v>8790035.9499999993</v>
      </c>
      <c r="BR55" s="14">
        <v>15769263.140000001</v>
      </c>
      <c r="BS55" s="14">
        <v>9033461.8000000007</v>
      </c>
      <c r="BT55" s="14">
        <v>12482711.789999999</v>
      </c>
      <c r="BU55" s="14">
        <v>4084694.53</v>
      </c>
      <c r="BV55" s="14">
        <v>27548345.010000002</v>
      </c>
      <c r="BW55" s="14">
        <v>8080235.1100000003</v>
      </c>
      <c r="BX55" s="14">
        <v>9187001.7799999993</v>
      </c>
      <c r="BY55" s="14">
        <v>12984679.32</v>
      </c>
      <c r="BZ55" s="14">
        <v>6768324.3600000003</v>
      </c>
      <c r="CA55" s="14">
        <v>6139438.2400000002</v>
      </c>
      <c r="CB55" s="14">
        <v>9064231.6400000006</v>
      </c>
      <c r="CC55" s="14">
        <v>16948579</v>
      </c>
      <c r="CD55" s="14">
        <v>9418854.0999999996</v>
      </c>
      <c r="CE55" s="14">
        <v>27343103.190000001</v>
      </c>
      <c r="CF55" s="14">
        <v>13859416.039999999</v>
      </c>
      <c r="CG55" s="14">
        <v>4216496.33</v>
      </c>
      <c r="CH55" s="14">
        <v>18044147.359999999</v>
      </c>
      <c r="CI55" s="14">
        <v>14898993.810000001</v>
      </c>
      <c r="CJ55" s="14">
        <v>11585835.6</v>
      </c>
      <c r="CK55" s="14">
        <v>8209955.3799999999</v>
      </c>
      <c r="CL55" s="14">
        <v>3622192.51</v>
      </c>
      <c r="CM55" s="14">
        <v>10318764.300000001</v>
      </c>
      <c r="CN55" s="14">
        <v>7965137.9199999999</v>
      </c>
      <c r="CO55" s="14">
        <v>11321503.029999999</v>
      </c>
      <c r="CP55" s="14">
        <v>16102716.08</v>
      </c>
      <c r="CQ55" s="14">
        <v>13695217</v>
      </c>
      <c r="CR55" s="14">
        <v>11058714.960000001</v>
      </c>
      <c r="CS55" s="14">
        <v>20007621.050000001</v>
      </c>
      <c r="CT55" s="14">
        <v>8374406.5300000003</v>
      </c>
      <c r="CU55" s="14">
        <v>8637060.7400000002</v>
      </c>
      <c r="CV55" s="14">
        <v>8756673.8800000008</v>
      </c>
      <c r="CW55" s="14">
        <v>108942043.92</v>
      </c>
      <c r="CX55" s="14">
        <v>6694432.8200000003</v>
      </c>
      <c r="CY55" s="14">
        <v>14957843.130000001</v>
      </c>
      <c r="CZ55" s="14">
        <v>12164430.17</v>
      </c>
      <c r="DA55" s="14">
        <v>13436287.4</v>
      </c>
      <c r="DB55" s="14">
        <v>16714017.189999999</v>
      </c>
      <c r="DC55" s="14">
        <v>26077088.18</v>
      </c>
      <c r="DD55" s="14">
        <v>26203446</v>
      </c>
      <c r="DE55" s="14">
        <v>34711801.899999999</v>
      </c>
      <c r="DF55" s="14">
        <v>23533187.16</v>
      </c>
      <c r="DG55" s="14">
        <v>21646554.399999999</v>
      </c>
      <c r="DH55" s="14">
        <v>119570789.01000001</v>
      </c>
      <c r="DI55" s="14">
        <v>41249434.609999999</v>
      </c>
      <c r="DJ55" s="14">
        <v>19086016.850000001</v>
      </c>
      <c r="DK55" s="14">
        <v>14821531.98</v>
      </c>
      <c r="DL55" s="14">
        <v>25282854.309999999</v>
      </c>
      <c r="DM55" s="14">
        <v>18487695.489999998</v>
      </c>
      <c r="DN55" s="14">
        <v>65772443.649999999</v>
      </c>
      <c r="DO55" s="14">
        <v>37474601.090000004</v>
      </c>
      <c r="DP55" s="14">
        <v>49629103.530000001</v>
      </c>
      <c r="DQ55" s="14">
        <v>39092147.590000004</v>
      </c>
      <c r="DR55" s="14">
        <v>50869297.030000001</v>
      </c>
      <c r="DS55" s="14">
        <v>31242224.809999999</v>
      </c>
      <c r="DT55" s="14">
        <v>33758543.829999998</v>
      </c>
      <c r="DU55" s="14">
        <v>33313071.039999999</v>
      </c>
      <c r="DV55" s="14">
        <v>41504394.979999997</v>
      </c>
      <c r="DW55" s="14">
        <v>30952485.559999999</v>
      </c>
      <c r="DX55" s="14">
        <v>27846843.609999999</v>
      </c>
      <c r="DY55" s="14">
        <v>75333325.709999993</v>
      </c>
      <c r="DZ55" s="14">
        <v>85394665.129999995</v>
      </c>
      <c r="EA55" s="14">
        <v>76430356.390000001</v>
      </c>
      <c r="EB55" s="14">
        <v>54083766.329999998</v>
      </c>
      <c r="EC55" s="14">
        <v>58568329.740000002</v>
      </c>
      <c r="ED55" s="14">
        <v>35460323.460000001</v>
      </c>
      <c r="EE55" s="14">
        <v>69217181.819999993</v>
      </c>
      <c r="EF55" s="14">
        <v>60962221.560000002</v>
      </c>
      <c r="EG55" s="14">
        <v>42580983.799999997</v>
      </c>
      <c r="EH55" s="14">
        <v>40186062.07</v>
      </c>
      <c r="EI55" s="14">
        <v>34387376.130000003</v>
      </c>
      <c r="EJ55" s="14">
        <v>28194085.43</v>
      </c>
      <c r="EK55" s="14">
        <v>32584902.149999999</v>
      </c>
      <c r="EL55" s="14">
        <v>39888289.869999997</v>
      </c>
      <c r="EM55" s="14">
        <v>67818167.299999997</v>
      </c>
      <c r="EN55" s="14">
        <v>60910016.979999997</v>
      </c>
      <c r="EO55" s="14">
        <v>86709725.239999995</v>
      </c>
      <c r="EP55" s="14">
        <v>44938078.460000001</v>
      </c>
      <c r="EQ55" s="14">
        <v>36801011.100000001</v>
      </c>
      <c r="ER55" s="14">
        <v>51636210.439999998</v>
      </c>
      <c r="ES55" s="14">
        <v>99098882.680000007</v>
      </c>
      <c r="ET55" s="14">
        <v>47480796.340000004</v>
      </c>
      <c r="EU55" s="14">
        <v>91844389.519999996</v>
      </c>
      <c r="EV55" s="14">
        <v>51558127.909999996</v>
      </c>
      <c r="EW55" s="14">
        <v>59178726.890000001</v>
      </c>
    </row>
    <row r="56" spans="2:153" ht="15" customHeight="1" x14ac:dyDescent="0.3">
      <c r="B56" s="313"/>
      <c r="C56" s="20" t="s">
        <v>49</v>
      </c>
      <c r="D56" s="14"/>
      <c r="E56" s="14">
        <v>1100000</v>
      </c>
      <c r="F56" s="14">
        <v>4588560</v>
      </c>
      <c r="G56" s="14">
        <v>11171018.77</v>
      </c>
      <c r="H56" s="14">
        <v>33011237.800000001</v>
      </c>
      <c r="I56" s="14">
        <v>36016972.049999997</v>
      </c>
      <c r="J56" s="14">
        <v>40298130.369999997</v>
      </c>
      <c r="K56" s="14">
        <v>39988164.950000003</v>
      </c>
      <c r="L56" s="14">
        <v>32911606.5</v>
      </c>
      <c r="M56" s="14">
        <v>41590039.390000001</v>
      </c>
      <c r="N56" s="14">
        <v>33846367.009999998</v>
      </c>
      <c r="O56" s="14">
        <v>40422256.609999999</v>
      </c>
      <c r="P56" s="14">
        <v>28573967.949999999</v>
      </c>
      <c r="Q56" s="14">
        <v>31076419.469999999</v>
      </c>
      <c r="R56" s="14">
        <v>25427742.370000001</v>
      </c>
      <c r="S56" s="14">
        <v>56227310.380000003</v>
      </c>
      <c r="T56" s="14">
        <v>61733264.689999998</v>
      </c>
      <c r="U56" s="14">
        <v>50915672.600000001</v>
      </c>
      <c r="V56" s="14">
        <v>48891994.270000003</v>
      </c>
      <c r="W56" s="14">
        <v>61664286.520000003</v>
      </c>
      <c r="X56" s="14">
        <v>51841862.840000004</v>
      </c>
      <c r="Y56" s="14">
        <v>46497827.82</v>
      </c>
      <c r="Z56" s="14">
        <v>51922958.390000001</v>
      </c>
      <c r="AA56" s="14">
        <v>35948480.189999998</v>
      </c>
      <c r="AB56" s="14">
        <v>42115787.140000001</v>
      </c>
      <c r="AC56" s="14">
        <v>36464959.329999998</v>
      </c>
      <c r="AD56" s="14">
        <v>32363344.079999998</v>
      </c>
      <c r="AE56" s="14">
        <v>42528753.619999997</v>
      </c>
      <c r="AF56" s="14">
        <v>66360750.159999996</v>
      </c>
      <c r="AG56" s="14">
        <v>85115034.900000006</v>
      </c>
      <c r="AH56" s="14">
        <v>73681241.140000001</v>
      </c>
      <c r="AI56" s="14">
        <v>79315753.189999998</v>
      </c>
      <c r="AJ56" s="14">
        <v>64617523.710000001</v>
      </c>
      <c r="AK56" s="14">
        <v>66817790.649999999</v>
      </c>
      <c r="AL56" s="14">
        <v>49545572.890000001</v>
      </c>
      <c r="AM56" s="14">
        <v>63309745.990000002</v>
      </c>
      <c r="AN56" s="14">
        <v>66552203.460000001</v>
      </c>
      <c r="AO56" s="14">
        <v>57380921.149999999</v>
      </c>
      <c r="AP56" s="14">
        <v>64375834.100000001</v>
      </c>
      <c r="AQ56" s="14">
        <v>80755700.260000005</v>
      </c>
      <c r="AR56" s="14">
        <v>81092028.489999995</v>
      </c>
      <c r="AS56" s="14">
        <v>94266867.840000004</v>
      </c>
      <c r="AT56" s="14">
        <v>108911598.22</v>
      </c>
      <c r="AU56" s="14">
        <v>92588726.700000003</v>
      </c>
      <c r="AV56" s="14">
        <v>94114017.150000006</v>
      </c>
      <c r="AW56" s="14">
        <v>104346751.72</v>
      </c>
      <c r="AX56" s="14">
        <v>101459227.31</v>
      </c>
      <c r="AY56" s="14">
        <v>90030713.480000004</v>
      </c>
      <c r="AZ56" s="14">
        <v>93736011.870000005</v>
      </c>
      <c r="BA56" s="14">
        <v>92537144.730000004</v>
      </c>
      <c r="BB56" s="14">
        <v>86498831.349999994</v>
      </c>
      <c r="BC56" s="14">
        <v>124415600.8</v>
      </c>
      <c r="BD56" s="14">
        <v>143135499.94999999</v>
      </c>
      <c r="BE56" s="14">
        <v>159143835.75999999</v>
      </c>
      <c r="BF56" s="14">
        <v>141154561.11000001</v>
      </c>
      <c r="BG56" s="14">
        <v>112548993.83</v>
      </c>
      <c r="BH56" s="14">
        <v>109305950.67</v>
      </c>
      <c r="BI56" s="14">
        <v>100229206.26000001</v>
      </c>
      <c r="BJ56" s="14">
        <v>97438143.319999993</v>
      </c>
      <c r="BK56" s="14">
        <v>112485605.88</v>
      </c>
      <c r="BL56" s="14">
        <v>131239113.45999999</v>
      </c>
      <c r="BM56" s="14">
        <v>120205481.51000001</v>
      </c>
      <c r="BN56" s="14">
        <v>115558453.97</v>
      </c>
      <c r="BO56" s="14">
        <v>120499309.94</v>
      </c>
      <c r="BP56" s="14">
        <v>124835090.77</v>
      </c>
      <c r="BQ56" s="14">
        <v>171650497.46000001</v>
      </c>
      <c r="BR56" s="14">
        <v>154993726.88</v>
      </c>
      <c r="BS56" s="14">
        <v>103845130.03</v>
      </c>
      <c r="BT56" s="14">
        <v>165664705.41999999</v>
      </c>
      <c r="BU56" s="14">
        <v>144892002.13</v>
      </c>
      <c r="BV56" s="14">
        <v>151766024.66999999</v>
      </c>
      <c r="BW56" s="14">
        <v>215655011.69</v>
      </c>
      <c r="BX56" s="14">
        <v>146700958.68000001</v>
      </c>
      <c r="BY56" s="14">
        <v>148244596.63</v>
      </c>
      <c r="BZ56" s="14">
        <v>113486429.52</v>
      </c>
      <c r="CA56" s="14">
        <v>103252205.56</v>
      </c>
      <c r="CB56" s="14">
        <v>166948988.31</v>
      </c>
      <c r="CC56" s="14">
        <v>91242947.230000004</v>
      </c>
      <c r="CD56" s="14">
        <v>110743881.06</v>
      </c>
      <c r="CE56" s="14">
        <v>132339944.61</v>
      </c>
      <c r="CF56" s="14">
        <v>117138036.59</v>
      </c>
      <c r="CG56" s="14">
        <v>123299384.48999999</v>
      </c>
      <c r="CH56" s="14">
        <v>137899621.97</v>
      </c>
      <c r="CI56" s="14">
        <v>119518121.90000001</v>
      </c>
      <c r="CJ56" s="14">
        <v>102526800.26000001</v>
      </c>
      <c r="CK56" s="14">
        <v>112913968.12</v>
      </c>
      <c r="CL56" s="14">
        <v>102550020.67</v>
      </c>
      <c r="CM56" s="14">
        <v>100457687.61</v>
      </c>
      <c r="CN56" s="14">
        <v>253759983.65000001</v>
      </c>
      <c r="CO56" s="14">
        <v>214292873.13</v>
      </c>
      <c r="CP56" s="14">
        <v>205902086.72999999</v>
      </c>
      <c r="CQ56" s="14">
        <v>195866808.81999999</v>
      </c>
      <c r="CR56" s="14">
        <v>158302238.90000001</v>
      </c>
      <c r="CS56" s="14">
        <v>174528376.44999999</v>
      </c>
      <c r="CT56" s="14">
        <v>167679926.88999999</v>
      </c>
      <c r="CU56" s="14">
        <v>173153904.34999999</v>
      </c>
      <c r="CV56" s="14">
        <v>128131588.04000001</v>
      </c>
      <c r="CW56" s="14">
        <v>142435647.55000001</v>
      </c>
      <c r="CX56" s="14">
        <v>93596109.879999995</v>
      </c>
      <c r="CY56" s="14">
        <v>135023203.77000001</v>
      </c>
      <c r="CZ56" s="14">
        <v>210402677.71000001</v>
      </c>
      <c r="DA56" s="14">
        <v>160020259.37</v>
      </c>
      <c r="DB56" s="14">
        <v>195148058.38</v>
      </c>
      <c r="DC56" s="14">
        <v>184779563</v>
      </c>
      <c r="DD56" s="14">
        <v>160036471.27000001</v>
      </c>
      <c r="DE56" s="14">
        <v>177228959.30000001</v>
      </c>
      <c r="DF56" s="14">
        <v>197127233.28999999</v>
      </c>
      <c r="DG56" s="14">
        <v>144549805.88999999</v>
      </c>
      <c r="DH56" s="14">
        <v>150480152.00999999</v>
      </c>
      <c r="DI56" s="14">
        <v>126764872.97</v>
      </c>
      <c r="DJ56" s="14">
        <v>102852988.92</v>
      </c>
      <c r="DK56" s="14">
        <v>142353005.78999999</v>
      </c>
      <c r="DL56" s="14">
        <v>285790324.37</v>
      </c>
      <c r="DM56" s="14">
        <v>211597187.44</v>
      </c>
      <c r="DN56" s="14">
        <v>212335123.63999999</v>
      </c>
      <c r="DO56" s="14">
        <v>206393060.72</v>
      </c>
      <c r="DP56" s="14">
        <v>193260362.41</v>
      </c>
      <c r="DQ56" s="14">
        <v>248396890.69999999</v>
      </c>
      <c r="DR56" s="14">
        <v>244797366.43000001</v>
      </c>
      <c r="DS56" s="14">
        <v>231176965.52000001</v>
      </c>
      <c r="DT56" s="14">
        <v>268251594.69999999</v>
      </c>
      <c r="DU56" s="14">
        <v>193163884.33000001</v>
      </c>
      <c r="DV56" s="14">
        <v>171272683.44</v>
      </c>
      <c r="DW56" s="14">
        <v>193119667.56999999</v>
      </c>
      <c r="DX56" s="14">
        <v>203558482.75999999</v>
      </c>
      <c r="DY56" s="14">
        <v>383748521.57999998</v>
      </c>
      <c r="DZ56" s="14">
        <v>338356153.52999997</v>
      </c>
      <c r="EA56" s="14">
        <v>249401502.37</v>
      </c>
      <c r="EB56" s="14">
        <v>326600388.36000001</v>
      </c>
      <c r="EC56" s="14">
        <v>278388416.02999997</v>
      </c>
      <c r="ED56" s="14">
        <v>258131420.06</v>
      </c>
      <c r="EE56" s="14">
        <v>263381992.61000001</v>
      </c>
      <c r="EF56" s="14">
        <v>219804171.84999999</v>
      </c>
      <c r="EG56" s="14">
        <v>226425550.03</v>
      </c>
      <c r="EH56" s="14">
        <v>241051551.63</v>
      </c>
      <c r="EI56" s="14">
        <v>278750953.62</v>
      </c>
      <c r="EJ56" s="14">
        <v>288799648</v>
      </c>
      <c r="EK56" s="14">
        <v>333438380.22000003</v>
      </c>
      <c r="EL56" s="14">
        <v>340294402.31999999</v>
      </c>
      <c r="EM56" s="14">
        <v>325767903.12</v>
      </c>
      <c r="EN56" s="14">
        <v>338590857.79000002</v>
      </c>
      <c r="EO56" s="14">
        <v>276885953.33999997</v>
      </c>
      <c r="EP56" s="14">
        <v>267920928.08000001</v>
      </c>
      <c r="EQ56" s="14">
        <v>292499932.86000001</v>
      </c>
      <c r="ER56" s="14">
        <v>252537679.88999999</v>
      </c>
      <c r="ES56" s="14">
        <v>337763825.10000002</v>
      </c>
      <c r="ET56" s="14">
        <v>285966976.79000002</v>
      </c>
      <c r="EU56" s="14">
        <v>341966307.88</v>
      </c>
      <c r="EV56" s="14">
        <v>437999929.60000002</v>
      </c>
      <c r="EW56" s="14">
        <v>394941768.66000003</v>
      </c>
    </row>
    <row r="57" spans="2:153" ht="15" customHeight="1" x14ac:dyDescent="0.3">
      <c r="B57" s="313"/>
      <c r="C57" s="20" t="s">
        <v>50</v>
      </c>
      <c r="D57" s="14">
        <v>457.05</v>
      </c>
      <c r="E57" s="14">
        <v>1306870.1499999999</v>
      </c>
      <c r="F57" s="14">
        <v>519543.05</v>
      </c>
      <c r="G57" s="14">
        <v>42044609.32</v>
      </c>
      <c r="H57" s="14">
        <v>2658926.91</v>
      </c>
      <c r="I57" s="14">
        <v>16522973.970000001</v>
      </c>
      <c r="J57" s="14">
        <v>16435500.9</v>
      </c>
      <c r="K57" s="14">
        <v>5346535.74</v>
      </c>
      <c r="L57" s="14">
        <v>31053507.109999999</v>
      </c>
      <c r="M57" s="14">
        <v>5952962.5499999998</v>
      </c>
      <c r="N57" s="14">
        <v>3281809.4</v>
      </c>
      <c r="O57" s="14">
        <v>13723599.640000001</v>
      </c>
      <c r="P57" s="14">
        <v>6204217.3499999996</v>
      </c>
      <c r="Q57" s="14">
        <v>8418163.2200000007</v>
      </c>
      <c r="R57" s="14">
        <v>2027785.92</v>
      </c>
      <c r="S57" s="14">
        <v>25239511.100000001</v>
      </c>
      <c r="T57" s="14">
        <v>2610522.7000000002</v>
      </c>
      <c r="U57" s="14">
        <v>7916729.7800000003</v>
      </c>
      <c r="V57" s="14">
        <v>9759893.1799999997</v>
      </c>
      <c r="W57" s="14">
        <v>5028873.66</v>
      </c>
      <c r="X57" s="14">
        <v>4080823.57</v>
      </c>
      <c r="Y57" s="14">
        <v>9958689.5399999991</v>
      </c>
      <c r="Z57" s="14">
        <v>17562224.550000001</v>
      </c>
      <c r="AA57" s="14">
        <v>4492753</v>
      </c>
      <c r="AB57" s="14">
        <v>6202857.3799999999</v>
      </c>
      <c r="AC57" s="14">
        <v>7217897.8700000001</v>
      </c>
      <c r="AD57" s="14">
        <v>6939467.4000000004</v>
      </c>
      <c r="AE57" s="14">
        <v>1812032.32</v>
      </c>
      <c r="AF57" s="14">
        <v>11837164.300000001</v>
      </c>
      <c r="AG57" s="14">
        <v>2911565.18</v>
      </c>
      <c r="AH57" s="14">
        <v>3305297.72</v>
      </c>
      <c r="AI57" s="14">
        <v>8237425.7199999997</v>
      </c>
      <c r="AJ57" s="14">
        <v>4724053.16</v>
      </c>
      <c r="AK57" s="14">
        <v>3096384.21</v>
      </c>
      <c r="AL57" s="14">
        <v>3424942.39</v>
      </c>
      <c r="AM57" s="14">
        <v>3823196.26</v>
      </c>
      <c r="AN57" s="14">
        <v>3417291.8</v>
      </c>
      <c r="AO57" s="14">
        <v>1404297.93</v>
      </c>
      <c r="AP57" s="14">
        <v>2712690.9</v>
      </c>
      <c r="AQ57" s="14">
        <v>2199524.5499999998</v>
      </c>
      <c r="AR57" s="14">
        <v>6730258.0199999996</v>
      </c>
      <c r="AS57" s="14">
        <v>3678371.8399999999</v>
      </c>
      <c r="AT57" s="14">
        <v>8647806.8800000008</v>
      </c>
      <c r="AU57" s="14">
        <v>6375874.6200000001</v>
      </c>
      <c r="AV57" s="14">
        <v>6537435.6200000001</v>
      </c>
      <c r="AW57" s="14">
        <v>7210662.4199999999</v>
      </c>
      <c r="AX57" s="14">
        <v>2271257.9500000002</v>
      </c>
      <c r="AY57" s="14">
        <v>14134197.220000001</v>
      </c>
      <c r="AZ57" s="14">
        <v>15740072.18</v>
      </c>
      <c r="BA57" s="14">
        <v>8003933.0099999998</v>
      </c>
      <c r="BB57" s="14">
        <v>16638191.699999999</v>
      </c>
      <c r="BC57" s="14">
        <v>5684367.5800000001</v>
      </c>
      <c r="BD57" s="14">
        <v>29528316.129999999</v>
      </c>
      <c r="BE57" s="14">
        <v>36477521.729999997</v>
      </c>
      <c r="BF57" s="14">
        <v>11822603.08</v>
      </c>
      <c r="BG57" s="14">
        <v>10661127.49</v>
      </c>
      <c r="BH57" s="14">
        <v>9807793.4399999995</v>
      </c>
      <c r="BI57" s="14">
        <v>16167432.189999999</v>
      </c>
      <c r="BJ57" s="14">
        <v>18765589.800000001</v>
      </c>
      <c r="BK57" s="14">
        <v>9008278.3499999996</v>
      </c>
      <c r="BL57" s="14">
        <v>13801852.109999999</v>
      </c>
      <c r="BM57" s="14">
        <v>12255729.1</v>
      </c>
      <c r="BN57" s="14">
        <v>15562594.970000001</v>
      </c>
      <c r="BO57" s="14">
        <v>14235497.91</v>
      </c>
      <c r="BP57" s="14">
        <v>13079927.039999999</v>
      </c>
      <c r="BQ57" s="14">
        <v>11149669.800000001</v>
      </c>
      <c r="BR57" s="14">
        <v>9218842.0299999993</v>
      </c>
      <c r="BS57" s="14">
        <v>7298983.0099999998</v>
      </c>
      <c r="BT57" s="14">
        <v>7336847.04</v>
      </c>
      <c r="BU57" s="14">
        <v>5920385.6799999997</v>
      </c>
      <c r="BV57" s="14">
        <v>6707538.0300000003</v>
      </c>
      <c r="BW57" s="14">
        <v>7981668.8899999997</v>
      </c>
      <c r="BX57" s="14">
        <v>13741086.119999999</v>
      </c>
      <c r="BY57" s="14">
        <v>14633748.6</v>
      </c>
      <c r="BZ57" s="14">
        <v>8833031.1400000006</v>
      </c>
      <c r="CA57" s="14">
        <v>4023036.11</v>
      </c>
      <c r="CB57" s="14">
        <v>9840046.6099999994</v>
      </c>
      <c r="CC57" s="14">
        <v>12352994.210000001</v>
      </c>
      <c r="CD57" s="14">
        <v>8220480.2599999998</v>
      </c>
      <c r="CE57" s="14">
        <v>14450460.08</v>
      </c>
      <c r="CF57" s="14">
        <v>5823108.0999999996</v>
      </c>
      <c r="CG57" s="14">
        <v>4659324.2</v>
      </c>
      <c r="CH57" s="14">
        <v>8412742.4199999999</v>
      </c>
      <c r="CI57" s="14">
        <v>5432203.3300000001</v>
      </c>
      <c r="CJ57" s="14">
        <v>6324136.6399999997</v>
      </c>
      <c r="CK57" s="14">
        <v>17322404.440000001</v>
      </c>
      <c r="CL57" s="14">
        <v>14205490.85</v>
      </c>
      <c r="CM57" s="14">
        <v>8839034.25</v>
      </c>
      <c r="CN57" s="14">
        <v>33827896.159999996</v>
      </c>
      <c r="CO57" s="14">
        <v>12329317.210000001</v>
      </c>
      <c r="CP57" s="14">
        <v>10437164.73</v>
      </c>
      <c r="CQ57" s="14">
        <v>9017508.5500000007</v>
      </c>
      <c r="CR57" s="14">
        <v>10802866.869999999</v>
      </c>
      <c r="CS57" s="14">
        <v>10351743.640000001</v>
      </c>
      <c r="CT57" s="14">
        <v>8875166.3200000003</v>
      </c>
      <c r="CU57" s="14">
        <v>12621937.09</v>
      </c>
      <c r="CV57" s="14">
        <v>17162655.609999999</v>
      </c>
      <c r="CW57" s="14">
        <v>14353705.810000001</v>
      </c>
      <c r="CX57" s="14">
        <v>15399142.130000001</v>
      </c>
      <c r="CY57" s="14">
        <v>12439967.199999999</v>
      </c>
      <c r="CZ57" s="14">
        <v>15502167.83</v>
      </c>
      <c r="DA57" s="14">
        <v>11966668.43</v>
      </c>
      <c r="DB57" s="14">
        <v>10354503.58</v>
      </c>
      <c r="DC57" s="14">
        <v>15851799.300000001</v>
      </c>
      <c r="DD57" s="14">
        <v>13889008.9</v>
      </c>
      <c r="DE57" s="14">
        <v>19791252.02</v>
      </c>
      <c r="DF57" s="14">
        <v>6492276.4699999997</v>
      </c>
      <c r="DG57" s="14">
        <v>7312823.4199999999</v>
      </c>
      <c r="DH57" s="14">
        <v>19689248.129999999</v>
      </c>
      <c r="DI57" s="14">
        <v>13765884.109999999</v>
      </c>
      <c r="DJ57" s="14">
        <v>10701644.890000001</v>
      </c>
      <c r="DK57" s="14">
        <v>9146787.5399999991</v>
      </c>
      <c r="DL57" s="14">
        <v>18907535.710000001</v>
      </c>
      <c r="DM57" s="14">
        <v>14928158.35</v>
      </c>
      <c r="DN57" s="14">
        <v>23243056.489999998</v>
      </c>
      <c r="DO57" s="14">
        <v>9787156.7100000009</v>
      </c>
      <c r="DP57" s="14">
        <v>14282448.390000001</v>
      </c>
      <c r="DQ57" s="14">
        <v>8894103.5</v>
      </c>
      <c r="DR57" s="14">
        <v>9311725.3900000006</v>
      </c>
      <c r="DS57" s="14">
        <v>21275463.760000002</v>
      </c>
      <c r="DT57" s="14">
        <v>6033229.3499999996</v>
      </c>
      <c r="DU57" s="14">
        <v>3999339.08</v>
      </c>
      <c r="DV57" s="14">
        <v>8113487.1699999999</v>
      </c>
      <c r="DW57" s="14">
        <v>6493339.3499999996</v>
      </c>
      <c r="DX57" s="14">
        <v>16861978.690000001</v>
      </c>
      <c r="DY57" s="14">
        <v>12597180.119999999</v>
      </c>
      <c r="DZ57" s="14">
        <v>21874685.100000001</v>
      </c>
      <c r="EA57" s="14">
        <v>17029758.129999999</v>
      </c>
      <c r="EB57" s="14">
        <v>9641326.5199999996</v>
      </c>
      <c r="EC57" s="14">
        <v>8050525.7599999998</v>
      </c>
      <c r="ED57" s="14">
        <v>4533856.4400000004</v>
      </c>
      <c r="EE57" s="14">
        <v>10382840.220000001</v>
      </c>
      <c r="EF57" s="14">
        <v>15443413.16</v>
      </c>
      <c r="EG57" s="14">
        <v>15304037.539999999</v>
      </c>
      <c r="EH57" s="14">
        <v>7290357.4800000004</v>
      </c>
      <c r="EI57" s="14">
        <v>12509271.33</v>
      </c>
      <c r="EJ57" s="14">
        <v>20804769.399999999</v>
      </c>
      <c r="EK57" s="14">
        <v>17057536.280000001</v>
      </c>
      <c r="EL57" s="14">
        <v>19080806.239999998</v>
      </c>
      <c r="EM57" s="14">
        <v>16223582.43</v>
      </c>
      <c r="EN57" s="14">
        <v>10417251.58</v>
      </c>
      <c r="EO57" s="14">
        <v>8084999.7599999998</v>
      </c>
      <c r="EP57" s="14">
        <v>19992704.609999999</v>
      </c>
      <c r="EQ57" s="14">
        <v>24644934.91</v>
      </c>
      <c r="ER57" s="14">
        <v>17375413.760000002</v>
      </c>
      <c r="ES57" s="14">
        <v>32930345.989999998</v>
      </c>
      <c r="ET57" s="14">
        <v>17949128.239999998</v>
      </c>
      <c r="EU57" s="14">
        <v>10692521.609999999</v>
      </c>
      <c r="EV57" s="14">
        <v>17095173.07</v>
      </c>
      <c r="EW57" s="14">
        <v>25597532.829999998</v>
      </c>
    </row>
    <row r="58" spans="2:153" ht="15" customHeight="1" x14ac:dyDescent="0.3">
      <c r="B58" s="313"/>
      <c r="C58" s="20" t="s">
        <v>42</v>
      </c>
      <c r="D58" s="14"/>
      <c r="E58" s="14">
        <v>340000</v>
      </c>
      <c r="F58" s="14">
        <v>2141661.4</v>
      </c>
      <c r="G58" s="14">
        <v>12942355.359999999</v>
      </c>
      <c r="H58" s="14">
        <v>29811630.370000001</v>
      </c>
      <c r="I58" s="14">
        <v>35923700.520000003</v>
      </c>
      <c r="J58" s="14">
        <v>30063771.149999999</v>
      </c>
      <c r="K58" s="14">
        <v>34938834.009999998</v>
      </c>
      <c r="L58" s="14">
        <v>48486355.369999997</v>
      </c>
      <c r="M58" s="14">
        <v>31170433.100000001</v>
      </c>
      <c r="N58" s="14">
        <v>37458243.880000003</v>
      </c>
      <c r="O58" s="14">
        <v>52499602.109999999</v>
      </c>
      <c r="P58" s="14">
        <v>38319244.649999999</v>
      </c>
      <c r="Q58" s="14">
        <v>41691631.079999998</v>
      </c>
      <c r="R58" s="14">
        <v>40018014.409999996</v>
      </c>
      <c r="S58" s="14">
        <v>23845112.07</v>
      </c>
      <c r="T58" s="14">
        <v>41096076.939999998</v>
      </c>
      <c r="U58" s="14">
        <v>41998902.719999999</v>
      </c>
      <c r="V58" s="14">
        <v>41304631.68</v>
      </c>
      <c r="W58" s="14">
        <v>33495908.510000002</v>
      </c>
      <c r="X58" s="14">
        <v>45523223.469999999</v>
      </c>
      <c r="Y58" s="14">
        <v>28851232.920000002</v>
      </c>
      <c r="Z58" s="14">
        <v>38316872.090000004</v>
      </c>
      <c r="AA58" s="14">
        <v>53959859.350000001</v>
      </c>
      <c r="AB58" s="14">
        <v>40893974.170000002</v>
      </c>
      <c r="AC58" s="14">
        <v>47262384.009999998</v>
      </c>
      <c r="AD58" s="14">
        <v>34321727.270000003</v>
      </c>
      <c r="AE58" s="14">
        <v>36881332.670000002</v>
      </c>
      <c r="AF58" s="14">
        <v>35027365.729999997</v>
      </c>
      <c r="AG58" s="14">
        <v>41734398.789999999</v>
      </c>
      <c r="AH58" s="14">
        <v>51604268.850000001</v>
      </c>
      <c r="AI58" s="14">
        <v>58666383.060000002</v>
      </c>
      <c r="AJ58" s="14">
        <v>53317834.590000004</v>
      </c>
      <c r="AK58" s="14">
        <v>52684804.609999999</v>
      </c>
      <c r="AL58" s="14">
        <v>44549762.509999998</v>
      </c>
      <c r="AM58" s="14">
        <v>38521374.479999997</v>
      </c>
      <c r="AN58" s="14">
        <v>45652786.799999997</v>
      </c>
      <c r="AO58" s="14">
        <v>38616953.729999997</v>
      </c>
      <c r="AP58" s="14">
        <v>32999012.609999999</v>
      </c>
      <c r="AQ58" s="14">
        <v>40103137.460000001</v>
      </c>
      <c r="AR58" s="14">
        <v>53183793.810000002</v>
      </c>
      <c r="AS58" s="14">
        <v>68030233.909999996</v>
      </c>
      <c r="AT58" s="14">
        <v>42000571.450000003</v>
      </c>
      <c r="AU58" s="14">
        <v>70067976.510000005</v>
      </c>
      <c r="AV58" s="14">
        <v>60996255.520000003</v>
      </c>
      <c r="AW58" s="14">
        <v>54623318.960000001</v>
      </c>
      <c r="AX58" s="14">
        <v>66069270.170000002</v>
      </c>
      <c r="AY58" s="14">
        <v>55560238.130000003</v>
      </c>
      <c r="AZ58" s="14">
        <v>71325826.040000007</v>
      </c>
      <c r="BA58" s="14">
        <v>80389995.400000006</v>
      </c>
      <c r="BB58" s="14">
        <v>75218588.609999999</v>
      </c>
      <c r="BC58" s="14">
        <v>96228497.719999999</v>
      </c>
      <c r="BD58" s="14">
        <v>115466272.87</v>
      </c>
      <c r="BE58" s="14">
        <v>101689371.11</v>
      </c>
      <c r="BF58" s="14">
        <v>110549293.34999999</v>
      </c>
      <c r="BG58" s="14">
        <v>92665777.670000002</v>
      </c>
      <c r="BH58" s="14">
        <v>86253968.150000006</v>
      </c>
      <c r="BI58" s="14">
        <v>93422419.930000007</v>
      </c>
      <c r="BJ58" s="14">
        <v>97129896.739999995</v>
      </c>
      <c r="BK58" s="14">
        <v>102914392.34999999</v>
      </c>
      <c r="BL58" s="14">
        <v>101832121.29000001</v>
      </c>
      <c r="BM58" s="14">
        <v>112723567.95999999</v>
      </c>
      <c r="BN58" s="14">
        <v>60988426.289999999</v>
      </c>
      <c r="BO58" s="14">
        <v>71748886.790000007</v>
      </c>
      <c r="BP58" s="14">
        <v>92870820.049999997</v>
      </c>
      <c r="BQ58" s="14">
        <v>145399705.99000001</v>
      </c>
      <c r="BR58" s="14">
        <v>142773554.81</v>
      </c>
      <c r="BS58" s="14">
        <v>122149526.04000001</v>
      </c>
      <c r="BT58" s="14">
        <v>162559642.63999999</v>
      </c>
      <c r="BU58" s="14">
        <v>121964234.51000001</v>
      </c>
      <c r="BV58" s="14">
        <v>131828618.43000001</v>
      </c>
      <c r="BW58" s="14">
        <v>147931634.41</v>
      </c>
      <c r="BX58" s="14">
        <v>148585612.94</v>
      </c>
      <c r="BY58" s="14">
        <v>142016141.63</v>
      </c>
      <c r="BZ58" s="14">
        <v>126956543.75</v>
      </c>
      <c r="CA58" s="14">
        <v>90130070.280000001</v>
      </c>
      <c r="CB58" s="14">
        <v>141186706.69</v>
      </c>
      <c r="CC58" s="14">
        <v>102821757.95999999</v>
      </c>
      <c r="CD58" s="14">
        <v>113631660.03</v>
      </c>
      <c r="CE58" s="14">
        <v>126802208.45999999</v>
      </c>
      <c r="CF58" s="14">
        <v>100101761.84</v>
      </c>
      <c r="CG58" s="14">
        <v>159630857.25</v>
      </c>
      <c r="CH58" s="14">
        <v>111119543.91</v>
      </c>
      <c r="CI58" s="14">
        <v>128178751.09999999</v>
      </c>
      <c r="CJ58" s="14">
        <v>160436578.47</v>
      </c>
      <c r="CK58" s="14">
        <v>175764666.62</v>
      </c>
      <c r="CL58" s="14">
        <v>74591030.75</v>
      </c>
      <c r="CM58" s="14">
        <v>114877357.43000001</v>
      </c>
      <c r="CN58" s="14">
        <v>133342219.02</v>
      </c>
      <c r="CO58" s="14">
        <v>114372950.95999999</v>
      </c>
      <c r="CP58" s="14">
        <v>164394861.27000001</v>
      </c>
      <c r="CQ58" s="14">
        <v>132496483.63</v>
      </c>
      <c r="CR58" s="14">
        <v>106845917.59999999</v>
      </c>
      <c r="CS58" s="14">
        <v>159665148.02000001</v>
      </c>
      <c r="CT58" s="14">
        <v>171579038.84999999</v>
      </c>
      <c r="CU58" s="14">
        <v>175816714.25999999</v>
      </c>
      <c r="CV58" s="14">
        <v>154943587.43000001</v>
      </c>
      <c r="CW58" s="14">
        <v>203008936.19</v>
      </c>
      <c r="CX58" s="14">
        <v>123865697.31999999</v>
      </c>
      <c r="CY58" s="14">
        <v>156310092.83000001</v>
      </c>
      <c r="CZ58" s="14">
        <v>176873687.09</v>
      </c>
      <c r="DA58" s="14">
        <v>189121301.52000001</v>
      </c>
      <c r="DB58" s="14">
        <v>206394858.50999999</v>
      </c>
      <c r="DC58" s="14">
        <v>157172349.22999999</v>
      </c>
      <c r="DD58" s="14">
        <v>151714021.63999999</v>
      </c>
      <c r="DE58" s="14">
        <v>199310662.68000001</v>
      </c>
      <c r="DF58" s="14">
        <v>182191939.21000001</v>
      </c>
      <c r="DG58" s="14">
        <v>145342648.28</v>
      </c>
      <c r="DH58" s="14">
        <v>140859644.46000001</v>
      </c>
      <c r="DI58" s="14">
        <v>179004130.06999999</v>
      </c>
      <c r="DJ58" s="14">
        <v>135181566.53999999</v>
      </c>
      <c r="DK58" s="14">
        <v>138557167.22</v>
      </c>
      <c r="DL58" s="14">
        <v>297187822.69</v>
      </c>
      <c r="DM58" s="14">
        <v>189123715.53</v>
      </c>
      <c r="DN58" s="14">
        <v>160124035.08000001</v>
      </c>
      <c r="DO58" s="14">
        <v>186636339.88999999</v>
      </c>
      <c r="DP58" s="14">
        <v>393616975.22000003</v>
      </c>
      <c r="DQ58" s="14">
        <v>531052305.17000002</v>
      </c>
      <c r="DR58" s="14">
        <v>445129122.13999999</v>
      </c>
      <c r="DS58" s="14">
        <v>455883234.29000002</v>
      </c>
      <c r="DT58" s="14">
        <v>461835812.19999999</v>
      </c>
      <c r="DU58" s="14">
        <v>456650751.35000002</v>
      </c>
      <c r="DV58" s="14">
        <v>416211569.69</v>
      </c>
      <c r="DW58" s="14">
        <v>457571246.64999998</v>
      </c>
      <c r="DX58" s="14">
        <v>478337284.64999998</v>
      </c>
      <c r="DY58" s="14">
        <v>689490692</v>
      </c>
      <c r="DZ58" s="14">
        <v>760241154.96000004</v>
      </c>
      <c r="EA58" s="14">
        <v>584758965.13999999</v>
      </c>
      <c r="EB58" s="14">
        <v>671823696.42999995</v>
      </c>
      <c r="EC58" s="14">
        <v>674145823.32000005</v>
      </c>
      <c r="ED58" s="14">
        <v>566267605.63</v>
      </c>
      <c r="EE58" s="14">
        <v>590166685.77999997</v>
      </c>
      <c r="EF58" s="14">
        <v>470730529.00999999</v>
      </c>
      <c r="EG58" s="14">
        <v>470794217.42000002</v>
      </c>
      <c r="EH58" s="14">
        <v>480643805.06999999</v>
      </c>
      <c r="EI58" s="14">
        <v>533310779.79000002</v>
      </c>
      <c r="EJ58" s="14">
        <v>631672672.32000005</v>
      </c>
      <c r="EK58" s="14">
        <v>752650583.65999997</v>
      </c>
      <c r="EL58" s="14">
        <v>638525512.61000001</v>
      </c>
      <c r="EM58" s="14">
        <v>644056687.16999996</v>
      </c>
      <c r="EN58" s="14">
        <v>686416251.95000005</v>
      </c>
      <c r="EO58" s="14">
        <v>576205565.34000003</v>
      </c>
      <c r="EP58" s="14">
        <v>584727915.07000005</v>
      </c>
      <c r="EQ58" s="14">
        <v>588548302.39999998</v>
      </c>
      <c r="ER58" s="14">
        <v>545427172.94000006</v>
      </c>
      <c r="ES58" s="14">
        <v>697427824.70000005</v>
      </c>
      <c r="ET58" s="14">
        <v>514854255.16000003</v>
      </c>
      <c r="EU58" s="14">
        <v>678364251.04999995</v>
      </c>
      <c r="EV58" s="14">
        <v>846336950.87</v>
      </c>
      <c r="EW58" s="14">
        <v>935717144.29999995</v>
      </c>
    </row>
    <row r="59" spans="2:153" ht="15" customHeight="1" x14ac:dyDescent="0.3">
      <c r="B59" s="313"/>
      <c r="C59" s="20" t="s">
        <v>43</v>
      </c>
      <c r="D59" s="14"/>
      <c r="E59" s="14">
        <v>441958.16</v>
      </c>
      <c r="F59" s="14">
        <v>1149171.43</v>
      </c>
      <c r="G59" s="14">
        <v>8128893.5999999996</v>
      </c>
      <c r="H59" s="14">
        <v>15161981.17</v>
      </c>
      <c r="I59" s="14">
        <v>10049638.16</v>
      </c>
      <c r="J59" s="14">
        <v>18245549.870000001</v>
      </c>
      <c r="K59" s="14">
        <v>24300888.649999999</v>
      </c>
      <c r="L59" s="14">
        <v>33645867.460000001</v>
      </c>
      <c r="M59" s="14">
        <v>24833649.879999999</v>
      </c>
      <c r="N59" s="14">
        <v>33013434.780000001</v>
      </c>
      <c r="O59" s="14">
        <v>37281123.060000002</v>
      </c>
      <c r="P59" s="14">
        <v>43240787.289999999</v>
      </c>
      <c r="Q59" s="14">
        <v>40395216.490000002</v>
      </c>
      <c r="R59" s="14">
        <v>36009931.219999999</v>
      </c>
      <c r="S59" s="14">
        <v>41506197.509999998</v>
      </c>
      <c r="T59" s="14">
        <v>45617287.729999997</v>
      </c>
      <c r="U59" s="14">
        <v>32693868.350000001</v>
      </c>
      <c r="V59" s="14">
        <v>45222612.450000003</v>
      </c>
      <c r="W59" s="14">
        <v>35885751.229999997</v>
      </c>
      <c r="X59" s="14">
        <v>33551694.43</v>
      </c>
      <c r="Y59" s="14">
        <v>37099466.729999997</v>
      </c>
      <c r="Z59" s="14">
        <v>21481407.16</v>
      </c>
      <c r="AA59" s="14">
        <v>29962839.02</v>
      </c>
      <c r="AB59" s="14">
        <v>47914270.799999997</v>
      </c>
      <c r="AC59" s="14">
        <v>70710743.689999998</v>
      </c>
      <c r="AD59" s="14">
        <v>40283573.82</v>
      </c>
      <c r="AE59" s="14">
        <v>37891660.759999998</v>
      </c>
      <c r="AF59" s="14">
        <v>36756674.990000002</v>
      </c>
      <c r="AG59" s="14">
        <v>32644576.829999998</v>
      </c>
      <c r="AH59" s="14">
        <v>29708939.600000001</v>
      </c>
      <c r="AI59" s="14">
        <v>39141690.640000001</v>
      </c>
      <c r="AJ59" s="14">
        <v>50103198.119999997</v>
      </c>
      <c r="AK59" s="14">
        <v>68583193.109999999</v>
      </c>
      <c r="AL59" s="14">
        <v>49660305.649999999</v>
      </c>
      <c r="AM59" s="14">
        <v>66967046.939999998</v>
      </c>
      <c r="AN59" s="14">
        <v>54563118.18</v>
      </c>
      <c r="AO59" s="14">
        <v>58976308.5</v>
      </c>
      <c r="AP59" s="14">
        <v>47055147.43</v>
      </c>
      <c r="AQ59" s="14">
        <v>101940941.68000001</v>
      </c>
      <c r="AR59" s="14">
        <v>137566054.19</v>
      </c>
      <c r="AS59" s="14">
        <v>125168281.81</v>
      </c>
      <c r="AT59" s="14">
        <v>102518893.05</v>
      </c>
      <c r="AU59" s="14">
        <v>101975405.81999999</v>
      </c>
      <c r="AV59" s="14">
        <v>102607241.38</v>
      </c>
      <c r="AW59" s="14">
        <v>78670643.510000005</v>
      </c>
      <c r="AX59" s="14">
        <v>79415287.849999994</v>
      </c>
      <c r="AY59" s="14">
        <v>80548050.150000006</v>
      </c>
      <c r="AZ59" s="14">
        <v>66835142.490000002</v>
      </c>
      <c r="BA59" s="14">
        <v>75642644.799999997</v>
      </c>
      <c r="BB59" s="14">
        <v>65602720.5</v>
      </c>
      <c r="BC59" s="14">
        <v>111100961.39</v>
      </c>
      <c r="BD59" s="14">
        <v>181619763.66999999</v>
      </c>
      <c r="BE59" s="14">
        <v>219198650.16999999</v>
      </c>
      <c r="BF59" s="14">
        <v>140542495.43000001</v>
      </c>
      <c r="BG59" s="14">
        <v>118460330.14</v>
      </c>
      <c r="BH59" s="14">
        <v>105691615.02</v>
      </c>
      <c r="BI59" s="14">
        <v>100083202.11</v>
      </c>
      <c r="BJ59" s="14">
        <v>86819331.390000001</v>
      </c>
      <c r="BK59" s="14">
        <v>80929436.780000001</v>
      </c>
      <c r="BL59" s="14">
        <v>75511102.780000001</v>
      </c>
      <c r="BM59" s="14">
        <v>96065992.549999997</v>
      </c>
      <c r="BN59" s="14">
        <v>157889385.96000001</v>
      </c>
      <c r="BO59" s="14">
        <v>94642826.25</v>
      </c>
      <c r="BP59" s="14">
        <v>118600458.77</v>
      </c>
      <c r="BQ59" s="14">
        <v>139140079.52000001</v>
      </c>
      <c r="BR59" s="14">
        <v>128177819.45999999</v>
      </c>
      <c r="BS59" s="14">
        <v>126002768.36</v>
      </c>
      <c r="BT59" s="14">
        <v>138545665.68000001</v>
      </c>
      <c r="BU59" s="14">
        <v>147894135.25</v>
      </c>
      <c r="BV59" s="14">
        <v>137154271.05000001</v>
      </c>
      <c r="BW59" s="14">
        <v>124328716.18000001</v>
      </c>
      <c r="BX59" s="14">
        <v>104935473.65000001</v>
      </c>
      <c r="BY59" s="14">
        <v>97374305.659999996</v>
      </c>
      <c r="BZ59" s="14">
        <v>92895359.819999993</v>
      </c>
      <c r="CA59" s="14">
        <v>178976105.78</v>
      </c>
      <c r="CB59" s="14">
        <v>221860371.81</v>
      </c>
      <c r="CC59" s="14">
        <v>161619337.84999999</v>
      </c>
      <c r="CD59" s="14">
        <v>215446247.62</v>
      </c>
      <c r="CE59" s="14">
        <v>220817081.72</v>
      </c>
      <c r="CF59" s="14">
        <v>193145022.78999999</v>
      </c>
      <c r="CG59" s="14">
        <v>141819432.02000001</v>
      </c>
      <c r="CH59" s="14">
        <v>185739284.15000001</v>
      </c>
      <c r="CI59" s="14">
        <v>121363556.40000001</v>
      </c>
      <c r="CJ59" s="14">
        <v>127157163.13</v>
      </c>
      <c r="CK59" s="14">
        <v>152813349.16</v>
      </c>
      <c r="CL59" s="14">
        <v>93386145.870000005</v>
      </c>
      <c r="CM59" s="14">
        <v>144947155.12</v>
      </c>
      <c r="CN59" s="14">
        <v>499460506.39999998</v>
      </c>
      <c r="CO59" s="14">
        <v>401399823.60000002</v>
      </c>
      <c r="CP59" s="14">
        <v>380747385.07999998</v>
      </c>
      <c r="CQ59" s="14">
        <v>439958044.47000003</v>
      </c>
      <c r="CR59" s="14">
        <v>227663565.00999999</v>
      </c>
      <c r="CS59" s="14">
        <v>150647938.53</v>
      </c>
      <c r="CT59" s="14">
        <v>190995646.81</v>
      </c>
      <c r="CU59" s="14">
        <v>141361021.80000001</v>
      </c>
      <c r="CV59" s="14">
        <v>143798964.47999999</v>
      </c>
      <c r="CW59" s="14">
        <v>144332203.28</v>
      </c>
      <c r="CX59" s="14">
        <v>129351215.09</v>
      </c>
      <c r="CY59" s="14">
        <v>219005147.37</v>
      </c>
      <c r="CZ59" s="14">
        <v>276870024.48000002</v>
      </c>
      <c r="DA59" s="14">
        <v>212318690.41</v>
      </c>
      <c r="DB59" s="14">
        <v>206088373.13</v>
      </c>
      <c r="DC59" s="14">
        <v>252723022.09999999</v>
      </c>
      <c r="DD59" s="14">
        <v>224489202.53</v>
      </c>
      <c r="DE59" s="14">
        <v>295655021.54000002</v>
      </c>
      <c r="DF59" s="14">
        <v>252703828.61000001</v>
      </c>
      <c r="DG59" s="14">
        <v>155129898.90000001</v>
      </c>
      <c r="DH59" s="14">
        <v>188675354.68000001</v>
      </c>
      <c r="DI59" s="14">
        <v>134057341.23</v>
      </c>
      <c r="DJ59" s="14">
        <v>122414972.15000001</v>
      </c>
      <c r="DK59" s="14">
        <v>289526207.38</v>
      </c>
      <c r="DL59" s="14">
        <v>619956946.99000001</v>
      </c>
      <c r="DM59" s="14">
        <v>396904016.13999999</v>
      </c>
      <c r="DN59" s="14">
        <v>363771545.22000003</v>
      </c>
      <c r="DO59" s="14">
        <v>340799283.73000002</v>
      </c>
      <c r="DP59" s="14">
        <v>295946996.24000001</v>
      </c>
      <c r="DQ59" s="14">
        <v>256228596.11000001</v>
      </c>
      <c r="DR59" s="14">
        <v>232051304.56</v>
      </c>
      <c r="DS59" s="14">
        <v>237030661.31999999</v>
      </c>
      <c r="DT59" s="14">
        <v>195150429.66999999</v>
      </c>
      <c r="DU59" s="14">
        <v>201284101.50999999</v>
      </c>
      <c r="DV59" s="14">
        <v>193530470.84999999</v>
      </c>
      <c r="DW59" s="14">
        <v>241353034.24000001</v>
      </c>
      <c r="DX59" s="14">
        <v>330648498.31</v>
      </c>
      <c r="DY59" s="14">
        <v>342289190.04000002</v>
      </c>
      <c r="DZ59" s="14">
        <v>388713084.5</v>
      </c>
      <c r="EA59" s="14">
        <v>289521711.24000001</v>
      </c>
      <c r="EB59" s="14">
        <v>266228105.72</v>
      </c>
      <c r="EC59" s="14">
        <v>197127824.88</v>
      </c>
      <c r="ED59" s="14">
        <v>196472641.30000001</v>
      </c>
      <c r="EE59" s="14">
        <v>169807184.63999999</v>
      </c>
      <c r="EF59" s="14">
        <v>128971445.95</v>
      </c>
      <c r="EG59" s="14">
        <v>136754794.61000001</v>
      </c>
      <c r="EH59" s="14">
        <v>256562204.63999999</v>
      </c>
      <c r="EI59" s="14">
        <v>268913146.06999999</v>
      </c>
      <c r="EJ59" s="14">
        <v>325831081.67000002</v>
      </c>
      <c r="EK59" s="14">
        <v>364982244.99000001</v>
      </c>
      <c r="EL59" s="14">
        <v>287740769.83999997</v>
      </c>
      <c r="EM59" s="14">
        <v>251410707.56</v>
      </c>
      <c r="EN59" s="14">
        <v>353301013.20999998</v>
      </c>
      <c r="EO59" s="14">
        <v>284138610.12</v>
      </c>
      <c r="EP59" s="14">
        <v>255758609.91999999</v>
      </c>
      <c r="EQ59" s="14">
        <v>243028545.21000001</v>
      </c>
      <c r="ER59" s="14">
        <v>177857653.16999999</v>
      </c>
      <c r="ES59" s="14">
        <v>231039460.34999999</v>
      </c>
      <c r="ET59" s="14">
        <v>220103786.63999999</v>
      </c>
      <c r="EU59" s="14">
        <v>452832654.37</v>
      </c>
      <c r="EV59" s="14">
        <v>447064141.36000001</v>
      </c>
      <c r="EW59" s="14">
        <v>468152723.18000001</v>
      </c>
    </row>
    <row r="60" spans="2:153" ht="15" customHeight="1" x14ac:dyDescent="0.3">
      <c r="B60" s="313"/>
      <c r="C60" s="20" t="s">
        <v>70</v>
      </c>
      <c r="D60" s="14">
        <v>100103.57</v>
      </c>
      <c r="E60" s="14">
        <v>1105103</v>
      </c>
      <c r="F60" s="14">
        <v>3598567.62</v>
      </c>
      <c r="G60" s="14">
        <v>6576262.6600000001</v>
      </c>
      <c r="H60" s="14">
        <v>8151615.1699999999</v>
      </c>
      <c r="I60" s="14">
        <v>7367339.6799999997</v>
      </c>
      <c r="J60" s="14">
        <v>7970734.4699999997</v>
      </c>
      <c r="K60" s="14">
        <v>16104942.720000001</v>
      </c>
      <c r="L60" s="14">
        <v>18839825.77</v>
      </c>
      <c r="M60" s="14">
        <v>14821551.42</v>
      </c>
      <c r="N60" s="14">
        <v>18628665.120000001</v>
      </c>
      <c r="O60" s="14">
        <v>28024279.620000001</v>
      </c>
      <c r="P60" s="14">
        <v>19871189.850000001</v>
      </c>
      <c r="Q60" s="14">
        <v>20544601.379999999</v>
      </c>
      <c r="R60" s="14">
        <v>19624728.670000002</v>
      </c>
      <c r="S60" s="14">
        <v>18669271.079999998</v>
      </c>
      <c r="T60" s="14">
        <v>33573065.409999996</v>
      </c>
      <c r="U60" s="14">
        <v>20802062.699999999</v>
      </c>
      <c r="V60" s="14">
        <v>22762893.25</v>
      </c>
      <c r="W60" s="14">
        <v>20850999.920000002</v>
      </c>
      <c r="X60" s="14">
        <v>22710844.039999999</v>
      </c>
      <c r="Y60" s="14">
        <v>17628699</v>
      </c>
      <c r="Z60" s="14">
        <v>22696267.199999999</v>
      </c>
      <c r="AA60" s="14">
        <v>17221912.789999999</v>
      </c>
      <c r="AB60" s="14">
        <v>16794348.02</v>
      </c>
      <c r="AC60" s="14">
        <v>15973334.640000001</v>
      </c>
      <c r="AD60" s="14">
        <v>19487196.219999999</v>
      </c>
      <c r="AE60" s="14">
        <v>21565528.210000001</v>
      </c>
      <c r="AF60" s="14">
        <v>18008538.600000001</v>
      </c>
      <c r="AG60" s="14">
        <v>9230342.5299999993</v>
      </c>
      <c r="AH60" s="14">
        <v>14349255.76</v>
      </c>
      <c r="AI60" s="14">
        <v>12805470.27</v>
      </c>
      <c r="AJ60" s="14">
        <v>15454770.390000001</v>
      </c>
      <c r="AK60" s="14">
        <v>11526972.34</v>
      </c>
      <c r="AL60" s="14">
        <v>13889054.369999999</v>
      </c>
      <c r="AM60" s="14">
        <v>11957555.810000001</v>
      </c>
      <c r="AN60" s="14">
        <v>11085888.529999999</v>
      </c>
      <c r="AO60" s="14">
        <v>20814565.530000001</v>
      </c>
      <c r="AP60" s="14">
        <v>13003199.15</v>
      </c>
      <c r="AQ60" s="14">
        <v>15431790.82</v>
      </c>
      <c r="AR60" s="14">
        <v>15613921.560000001</v>
      </c>
      <c r="AS60" s="14">
        <v>16590747.720000001</v>
      </c>
      <c r="AT60" s="14">
        <v>20755353.420000002</v>
      </c>
      <c r="AU60" s="14">
        <v>17276021.43</v>
      </c>
      <c r="AV60" s="14">
        <v>14610678.01</v>
      </c>
      <c r="AW60" s="14">
        <v>14308999.810000001</v>
      </c>
      <c r="AX60" s="14">
        <v>14327839.359999999</v>
      </c>
      <c r="AY60" s="14">
        <v>15565075</v>
      </c>
      <c r="AZ60" s="14">
        <v>12056747.49</v>
      </c>
      <c r="BA60" s="14">
        <v>11936979.17</v>
      </c>
      <c r="BB60" s="14">
        <v>11278548.960000001</v>
      </c>
      <c r="BC60" s="14">
        <v>19016272.899999999</v>
      </c>
      <c r="BD60" s="14">
        <v>15922320.17</v>
      </c>
      <c r="BE60" s="14">
        <v>12706472.33</v>
      </c>
      <c r="BF60" s="14">
        <v>15770422.4</v>
      </c>
      <c r="BG60" s="14">
        <v>20542327.829999998</v>
      </c>
      <c r="BH60" s="14">
        <v>14088047</v>
      </c>
      <c r="BI60" s="14">
        <v>18835350.48</v>
      </c>
      <c r="BJ60" s="14">
        <v>33016587.129999999</v>
      </c>
      <c r="BK60" s="14">
        <v>43656021.140000001</v>
      </c>
      <c r="BL60" s="14">
        <v>28413667.82</v>
      </c>
      <c r="BM60" s="14">
        <v>16067261.75</v>
      </c>
      <c r="BN60" s="14">
        <v>22196228.710000001</v>
      </c>
      <c r="BO60" s="14">
        <v>26503667.219999999</v>
      </c>
      <c r="BP60" s="14">
        <v>36082811.609999999</v>
      </c>
      <c r="BQ60" s="14">
        <v>45270660.850000001</v>
      </c>
      <c r="BR60" s="14">
        <v>45119944.990000002</v>
      </c>
      <c r="BS60" s="14">
        <v>32334709.309999999</v>
      </c>
      <c r="BT60" s="14">
        <v>34770597.909999996</v>
      </c>
      <c r="BU60" s="14">
        <v>39687287</v>
      </c>
      <c r="BV60" s="14">
        <v>35432799.780000001</v>
      </c>
      <c r="BW60" s="14">
        <v>43626091.380000003</v>
      </c>
      <c r="BX60" s="14">
        <v>38536798.219999999</v>
      </c>
      <c r="BY60" s="14">
        <v>32911609.18</v>
      </c>
      <c r="BZ60" s="14">
        <v>35226872.659999996</v>
      </c>
      <c r="CA60" s="14">
        <v>35787075.939999998</v>
      </c>
      <c r="CB60" s="14">
        <v>37665530.159999996</v>
      </c>
      <c r="CC60" s="14">
        <v>21603219.149999999</v>
      </c>
      <c r="CD60" s="14">
        <v>10128507.76</v>
      </c>
      <c r="CE60" s="14">
        <v>13321348.75</v>
      </c>
      <c r="CF60" s="14">
        <v>16708071.68</v>
      </c>
      <c r="CG60" s="14">
        <v>29226942.649999999</v>
      </c>
      <c r="CH60" s="14">
        <v>37235181.289999999</v>
      </c>
      <c r="CI60" s="14">
        <v>23722764.5</v>
      </c>
      <c r="CJ60" s="14">
        <v>31797119.960000001</v>
      </c>
      <c r="CK60" s="14">
        <v>21279882.390000001</v>
      </c>
      <c r="CL60" s="14">
        <v>15281142.16</v>
      </c>
      <c r="CM60" s="14">
        <v>16849287.469999999</v>
      </c>
      <c r="CN60" s="14">
        <v>17357210.469999999</v>
      </c>
      <c r="CO60" s="14">
        <v>21970932.84</v>
      </c>
      <c r="CP60" s="14">
        <v>20871935.079999998</v>
      </c>
      <c r="CQ60" s="14">
        <v>27030525.030000001</v>
      </c>
      <c r="CR60" s="14">
        <v>18616490.609999999</v>
      </c>
      <c r="CS60" s="14">
        <v>19236163.920000002</v>
      </c>
      <c r="CT60" s="14">
        <v>15975019.210000001</v>
      </c>
      <c r="CU60" s="14">
        <v>30781802.530000001</v>
      </c>
      <c r="CV60" s="14">
        <v>24802464.48</v>
      </c>
      <c r="CW60" s="14">
        <v>29586539.77</v>
      </c>
      <c r="CX60" s="14">
        <v>14629895.98</v>
      </c>
      <c r="CY60" s="14">
        <v>9107050.5800000001</v>
      </c>
      <c r="CZ60" s="14">
        <v>21179913.809999999</v>
      </c>
      <c r="DA60" s="14">
        <v>26510210.399999999</v>
      </c>
      <c r="DB60" s="14">
        <v>22754691.98</v>
      </c>
      <c r="DC60" s="14">
        <v>17176207.260000002</v>
      </c>
      <c r="DD60" s="14">
        <v>20378681.859999999</v>
      </c>
      <c r="DE60" s="14">
        <v>27278567.760000002</v>
      </c>
      <c r="DF60" s="14">
        <v>30180618.489999998</v>
      </c>
      <c r="DG60" s="14">
        <v>17472486.27</v>
      </c>
      <c r="DH60" s="14">
        <v>17413410.84</v>
      </c>
      <c r="DI60" s="14">
        <v>11879828.99</v>
      </c>
      <c r="DJ60" s="14">
        <v>11903119.15</v>
      </c>
      <c r="DK60" s="14">
        <v>14254412.23</v>
      </c>
      <c r="DL60" s="14">
        <v>21319067.640000001</v>
      </c>
      <c r="DM60" s="14">
        <v>17775460.629999999</v>
      </c>
      <c r="DN60" s="14">
        <v>13125304.08</v>
      </c>
      <c r="DO60" s="14">
        <v>14790293.189999999</v>
      </c>
      <c r="DP60" s="14">
        <v>22342103.670000002</v>
      </c>
      <c r="DQ60" s="14">
        <v>14928830.689999999</v>
      </c>
      <c r="DR60" s="14">
        <v>12156640.4</v>
      </c>
      <c r="DS60" s="14">
        <v>18822735.960000001</v>
      </c>
      <c r="DT60" s="14">
        <v>17604876.690000001</v>
      </c>
      <c r="DU60" s="14">
        <v>30249115.640000001</v>
      </c>
      <c r="DV60" s="14">
        <v>35475415.82</v>
      </c>
      <c r="DW60" s="14">
        <v>17251594.48</v>
      </c>
      <c r="DX60" s="14">
        <v>20180949.670000002</v>
      </c>
      <c r="DY60" s="14">
        <v>37572013.340000004</v>
      </c>
      <c r="DZ60" s="14">
        <v>26815653.91</v>
      </c>
      <c r="EA60" s="14">
        <v>32084090.84</v>
      </c>
      <c r="EB60" s="14">
        <v>77643156.859999999</v>
      </c>
      <c r="EC60" s="14">
        <v>79758164.519999996</v>
      </c>
      <c r="ED60" s="14">
        <v>65081267.950000003</v>
      </c>
      <c r="EE60" s="14">
        <v>61106328.079999998</v>
      </c>
      <c r="EF60" s="14">
        <v>78505414.359999999</v>
      </c>
      <c r="EG60" s="14">
        <v>84173363.629999995</v>
      </c>
      <c r="EH60" s="14">
        <v>102554489.86</v>
      </c>
      <c r="EI60" s="14">
        <v>98455408.420000002</v>
      </c>
      <c r="EJ60" s="14">
        <v>175317129.72</v>
      </c>
      <c r="EK60" s="14">
        <v>166325483.69999999</v>
      </c>
      <c r="EL60" s="14">
        <v>196717378.34999999</v>
      </c>
      <c r="EM60" s="14">
        <v>173122386.06999999</v>
      </c>
      <c r="EN60" s="14">
        <v>225032841.5</v>
      </c>
      <c r="EO60" s="14">
        <v>184700877.16999999</v>
      </c>
      <c r="EP60" s="14">
        <v>184463912.68000001</v>
      </c>
      <c r="EQ60" s="14">
        <v>212321840.69</v>
      </c>
      <c r="ER60" s="14">
        <v>168930604.84</v>
      </c>
      <c r="ES60" s="14">
        <v>259528022.93000001</v>
      </c>
      <c r="ET60" s="14">
        <v>157880475.99000001</v>
      </c>
      <c r="EU60" s="14">
        <v>173368945.19999999</v>
      </c>
      <c r="EV60" s="14">
        <v>176059040.44</v>
      </c>
      <c r="EW60" s="14">
        <v>344666300.41000003</v>
      </c>
    </row>
    <row r="61" spans="2:153" ht="15" customHeight="1" x14ac:dyDescent="0.3">
      <c r="B61" s="313"/>
      <c r="C61" s="20" t="s">
        <v>71</v>
      </c>
      <c r="D61" s="14"/>
      <c r="E61" s="14"/>
      <c r="F61" s="14"/>
      <c r="G61" s="14">
        <v>3775000</v>
      </c>
      <c r="H61" s="14">
        <v>10580000</v>
      </c>
      <c r="I61" s="14">
        <v>2077000</v>
      </c>
      <c r="J61" s="14">
        <v>845000</v>
      </c>
      <c r="K61" s="14">
        <v>1748879.99</v>
      </c>
      <c r="L61" s="14">
        <v>910000</v>
      </c>
      <c r="M61" s="14">
        <v>1233000</v>
      </c>
      <c r="N61" s="14">
        <v>1652544.52</v>
      </c>
      <c r="O61" s="14">
        <v>5145300.68</v>
      </c>
      <c r="P61" s="14">
        <v>3623030</v>
      </c>
      <c r="Q61" s="14">
        <v>2561716.44</v>
      </c>
      <c r="R61" s="14">
        <v>2871040.68</v>
      </c>
      <c r="S61" s="14">
        <v>1306300</v>
      </c>
      <c r="T61" s="14">
        <v>882906.49</v>
      </c>
      <c r="U61" s="14">
        <v>1926780.14</v>
      </c>
      <c r="V61" s="14">
        <v>5803908.2199999997</v>
      </c>
      <c r="W61" s="14">
        <v>12676187.09</v>
      </c>
      <c r="X61" s="14">
        <v>8445003.3100000005</v>
      </c>
      <c r="Y61" s="14">
        <v>5629635.8300000001</v>
      </c>
      <c r="Z61" s="14">
        <v>2900701.39</v>
      </c>
      <c r="AA61" s="14">
        <v>2933297.48</v>
      </c>
      <c r="AB61" s="14">
        <v>5821884.0099999998</v>
      </c>
      <c r="AC61" s="14">
        <v>711982.93</v>
      </c>
      <c r="AD61" s="14">
        <v>114380.99</v>
      </c>
      <c r="AE61" s="14">
        <v>6009843.8399999999</v>
      </c>
      <c r="AF61" s="14">
        <v>11162059.539999999</v>
      </c>
      <c r="AG61" s="14">
        <v>12605379.109999999</v>
      </c>
      <c r="AH61" s="14">
        <v>8054735.9400000004</v>
      </c>
      <c r="AI61" s="14">
        <v>16677018.859999999</v>
      </c>
      <c r="AJ61" s="14">
        <v>20046998.23</v>
      </c>
      <c r="AK61" s="14">
        <v>27021322.25</v>
      </c>
      <c r="AL61" s="14">
        <v>19029223.489999998</v>
      </c>
      <c r="AM61" s="14">
        <v>20155014.739999998</v>
      </c>
      <c r="AN61" s="14">
        <v>20051356.440000001</v>
      </c>
      <c r="AO61" s="14">
        <v>1244945.51</v>
      </c>
      <c r="AP61" s="14">
        <v>210736.44</v>
      </c>
      <c r="AQ61" s="14">
        <v>1740000</v>
      </c>
      <c r="AR61" s="14">
        <v>60636.2</v>
      </c>
      <c r="AS61" s="14">
        <v>45000</v>
      </c>
      <c r="AT61" s="14">
        <v>937100</v>
      </c>
      <c r="AU61" s="14">
        <v>1508600</v>
      </c>
      <c r="AV61" s="14">
        <v>428000</v>
      </c>
      <c r="AW61" s="14">
        <v>1364500</v>
      </c>
      <c r="AX61" s="14">
        <v>3772158.85</v>
      </c>
      <c r="AY61" s="14">
        <v>1401199</v>
      </c>
      <c r="AZ61" s="14">
        <v>997648</v>
      </c>
      <c r="BA61" s="14">
        <v>584061</v>
      </c>
      <c r="BB61" s="14">
        <v>833954</v>
      </c>
      <c r="BC61" s="14">
        <v>1324265</v>
      </c>
      <c r="BD61" s="14">
        <v>2380112.17</v>
      </c>
      <c r="BE61" s="14">
        <v>611322.46</v>
      </c>
      <c r="BF61" s="14">
        <v>1320144.6299999999</v>
      </c>
      <c r="BG61" s="14">
        <v>1659060.9</v>
      </c>
      <c r="BH61" s="14">
        <v>4029267.99</v>
      </c>
      <c r="BI61" s="14">
        <v>2759647.73</v>
      </c>
      <c r="BJ61" s="14">
        <v>2317136.25</v>
      </c>
      <c r="BK61" s="14">
        <v>3190493.72</v>
      </c>
      <c r="BL61" s="14">
        <v>4820377.08</v>
      </c>
      <c r="BM61" s="14">
        <v>5068510.87</v>
      </c>
      <c r="BN61" s="14">
        <v>5811207.0499999998</v>
      </c>
      <c r="BO61" s="14">
        <v>5734658.4500000002</v>
      </c>
      <c r="BP61" s="14">
        <v>4127587.36</v>
      </c>
      <c r="BQ61" s="14">
        <v>4903061.49</v>
      </c>
      <c r="BR61" s="14">
        <v>8645035.4900000002</v>
      </c>
      <c r="BS61" s="14">
        <v>6788196.8499999996</v>
      </c>
      <c r="BT61" s="14">
        <v>7603795.5599999996</v>
      </c>
      <c r="BU61" s="14">
        <v>11274355.140000001</v>
      </c>
      <c r="BV61" s="14">
        <v>7349182.3600000003</v>
      </c>
      <c r="BW61" s="14">
        <v>9193973.7699999996</v>
      </c>
      <c r="BX61" s="14">
        <v>9077052.8399999999</v>
      </c>
      <c r="BY61" s="14">
        <v>6335956.5099999998</v>
      </c>
      <c r="BZ61" s="14">
        <v>2992533.15</v>
      </c>
      <c r="CA61" s="14">
        <v>3218500.08</v>
      </c>
      <c r="CB61" s="14">
        <v>4211855.04</v>
      </c>
      <c r="CC61" s="14">
        <v>3508375.7</v>
      </c>
      <c r="CD61" s="14">
        <v>1646292.99</v>
      </c>
      <c r="CE61" s="14">
        <v>1698240.81</v>
      </c>
      <c r="CF61" s="14">
        <v>3931987.57</v>
      </c>
      <c r="CG61" s="14">
        <v>6084154.5999999996</v>
      </c>
      <c r="CH61" s="14">
        <v>5059537.1399999997</v>
      </c>
      <c r="CI61" s="14">
        <v>5415737.9400000004</v>
      </c>
      <c r="CJ61" s="14">
        <v>6268304.46</v>
      </c>
      <c r="CK61" s="14">
        <v>9428657.4100000001</v>
      </c>
      <c r="CL61" s="14">
        <v>5811921.2599999998</v>
      </c>
      <c r="CM61" s="14">
        <v>6834543.5599999996</v>
      </c>
      <c r="CN61" s="14">
        <v>8369397</v>
      </c>
      <c r="CO61" s="14">
        <v>5715872.9100000001</v>
      </c>
      <c r="CP61" s="14">
        <v>6496740.7999999998</v>
      </c>
      <c r="CQ61" s="14">
        <v>6098614.2800000003</v>
      </c>
      <c r="CR61" s="14">
        <v>7608034.7400000002</v>
      </c>
      <c r="CS61" s="14">
        <v>8163555.7800000003</v>
      </c>
      <c r="CT61" s="14">
        <v>7153562.6299999999</v>
      </c>
      <c r="CU61" s="14">
        <v>7308754.9000000004</v>
      </c>
      <c r="CV61" s="14">
        <v>10696912.779999999</v>
      </c>
      <c r="CW61" s="14">
        <v>8041492.71</v>
      </c>
      <c r="CX61" s="14">
        <v>5359981.05</v>
      </c>
      <c r="CY61" s="14">
        <v>7052697.8200000003</v>
      </c>
      <c r="CZ61" s="14">
        <v>8327585.6299999999</v>
      </c>
      <c r="DA61" s="14">
        <v>9484162.1500000004</v>
      </c>
      <c r="DB61" s="14">
        <v>6848856.0099999998</v>
      </c>
      <c r="DC61" s="14">
        <v>6212614.2199999997</v>
      </c>
      <c r="DD61" s="14">
        <v>6102057.3300000001</v>
      </c>
      <c r="DE61" s="14">
        <v>5536909</v>
      </c>
      <c r="DF61" s="14">
        <v>2946292.76</v>
      </c>
      <c r="DG61" s="14">
        <v>4762755.2</v>
      </c>
      <c r="DH61" s="14">
        <v>3938782.05</v>
      </c>
      <c r="DI61" s="14">
        <v>800667.96</v>
      </c>
      <c r="DJ61" s="14">
        <v>0</v>
      </c>
      <c r="DK61" s="14">
        <v>0</v>
      </c>
      <c r="DL61" s="14">
        <v>0</v>
      </c>
      <c r="DM61" s="14">
        <v>0</v>
      </c>
      <c r="DN61" s="14">
        <v>0</v>
      </c>
      <c r="DO61" s="14">
        <v>0</v>
      </c>
      <c r="DP61" s="14">
        <v>0</v>
      </c>
      <c r="DQ61" s="14">
        <v>0</v>
      </c>
      <c r="DR61" s="14">
        <v>0</v>
      </c>
      <c r="DS61" s="14">
        <v>0</v>
      </c>
      <c r="DT61" s="14">
        <v>0</v>
      </c>
      <c r="DU61" s="14">
        <v>0</v>
      </c>
      <c r="DV61" s="14">
        <v>0</v>
      </c>
      <c r="DW61" s="14">
        <v>0</v>
      </c>
      <c r="DX61" s="14">
        <v>0</v>
      </c>
      <c r="DY61" s="14">
        <v>0</v>
      </c>
      <c r="DZ61" s="14">
        <v>0</v>
      </c>
      <c r="EA61" s="14">
        <v>0</v>
      </c>
      <c r="EB61" s="14">
        <v>0</v>
      </c>
      <c r="EC61" s="14">
        <v>0</v>
      </c>
      <c r="ED61" s="14">
        <v>0</v>
      </c>
      <c r="EE61" s="14">
        <v>0</v>
      </c>
      <c r="EF61" s="14">
        <v>0</v>
      </c>
      <c r="EG61" s="14">
        <v>0</v>
      </c>
      <c r="EH61" s="14">
        <v>0</v>
      </c>
      <c r="EI61" s="14">
        <v>0</v>
      </c>
      <c r="EJ61" s="14">
        <v>0</v>
      </c>
      <c r="EK61" s="14">
        <v>0</v>
      </c>
      <c r="EL61" s="14">
        <v>0</v>
      </c>
      <c r="EM61" s="14">
        <v>0</v>
      </c>
      <c r="EN61" s="14">
        <v>0</v>
      </c>
      <c r="EO61" s="14">
        <v>0</v>
      </c>
      <c r="EP61" s="14">
        <v>0</v>
      </c>
      <c r="EQ61" s="14">
        <v>0</v>
      </c>
      <c r="ER61" s="14">
        <v>0</v>
      </c>
      <c r="ES61" s="14">
        <v>0</v>
      </c>
      <c r="ET61" s="14">
        <v>0</v>
      </c>
      <c r="EU61" s="14">
        <v>0</v>
      </c>
      <c r="EV61" s="14">
        <v>0</v>
      </c>
      <c r="EW61" s="14">
        <v>0</v>
      </c>
    </row>
    <row r="62" spans="2:153" ht="15" customHeight="1" x14ac:dyDescent="0.3">
      <c r="B62" s="313"/>
      <c r="C62" s="20" t="s">
        <v>51</v>
      </c>
      <c r="D62" s="14"/>
      <c r="E62" s="14"/>
      <c r="F62" s="14">
        <v>104</v>
      </c>
      <c r="G62" s="14">
        <v>300000</v>
      </c>
      <c r="H62" s="14">
        <v>1581985</v>
      </c>
      <c r="I62" s="14">
        <v>3661712.33</v>
      </c>
      <c r="J62" s="14">
        <v>12922383.619999999</v>
      </c>
      <c r="K62" s="14">
        <v>6308065.5700000003</v>
      </c>
      <c r="L62" s="14">
        <v>4797369.8</v>
      </c>
      <c r="M62" s="14">
        <v>6054390.4100000001</v>
      </c>
      <c r="N62" s="14">
        <v>4050346.48</v>
      </c>
      <c r="O62" s="14">
        <v>2616271.2599999998</v>
      </c>
      <c r="P62" s="14">
        <v>5253628.7699999996</v>
      </c>
      <c r="Q62" s="14">
        <v>6564828.5199999996</v>
      </c>
      <c r="R62" s="14">
        <v>3610473.64</v>
      </c>
      <c r="S62" s="14">
        <v>7793842.0899999999</v>
      </c>
      <c r="T62" s="14">
        <v>10460056.039999999</v>
      </c>
      <c r="U62" s="14">
        <v>6128711.6699999999</v>
      </c>
      <c r="V62" s="14">
        <v>11202901.939999999</v>
      </c>
      <c r="W62" s="14">
        <v>4855662.97</v>
      </c>
      <c r="X62" s="14">
        <v>3049631.21</v>
      </c>
      <c r="Y62" s="14">
        <v>6517770.8600000003</v>
      </c>
      <c r="Z62" s="14">
        <v>8464613.6500000004</v>
      </c>
      <c r="AA62" s="14">
        <v>6775049.96</v>
      </c>
      <c r="AB62" s="14">
        <v>6304817.8700000001</v>
      </c>
      <c r="AC62" s="14">
        <v>6788623.8300000001</v>
      </c>
      <c r="AD62" s="14">
        <v>8107852.1299999999</v>
      </c>
      <c r="AE62" s="14">
        <v>6955576.1600000001</v>
      </c>
      <c r="AF62" s="14">
        <v>8816386.5500000007</v>
      </c>
      <c r="AG62" s="14">
        <v>5339623.53</v>
      </c>
      <c r="AH62" s="14">
        <v>9215068.9700000007</v>
      </c>
      <c r="AI62" s="14">
        <v>4085799.82</v>
      </c>
      <c r="AJ62" s="14">
        <v>9699573.6899999995</v>
      </c>
      <c r="AK62" s="14">
        <v>6012788.4800000004</v>
      </c>
      <c r="AL62" s="14">
        <v>5100102.53</v>
      </c>
      <c r="AM62" s="14">
        <v>5396636.0999999996</v>
      </c>
      <c r="AN62" s="14">
        <v>8217597.3499999996</v>
      </c>
      <c r="AO62" s="14">
        <v>7072679.7699999996</v>
      </c>
      <c r="AP62" s="14">
        <v>9316112.4700000007</v>
      </c>
      <c r="AQ62" s="14">
        <v>12529771.66</v>
      </c>
      <c r="AR62" s="14">
        <v>16102823.84</v>
      </c>
      <c r="AS62" s="14">
        <v>12597462.4</v>
      </c>
      <c r="AT62" s="14">
        <v>16121273.15</v>
      </c>
      <c r="AU62" s="14">
        <v>11077122.24</v>
      </c>
      <c r="AV62" s="14">
        <v>18594921.609999999</v>
      </c>
      <c r="AW62" s="14">
        <v>18580851.109999999</v>
      </c>
      <c r="AX62" s="14">
        <v>25695669.370000001</v>
      </c>
      <c r="AY62" s="14">
        <v>22036577.600000001</v>
      </c>
      <c r="AZ62" s="14">
        <v>20936173.510000002</v>
      </c>
      <c r="BA62" s="14">
        <v>20256011.199999999</v>
      </c>
      <c r="BB62" s="14">
        <v>11434175.76</v>
      </c>
      <c r="BC62" s="14">
        <v>19259969.390000001</v>
      </c>
      <c r="BD62" s="14">
        <v>23421353.059999999</v>
      </c>
      <c r="BE62" s="14">
        <v>30734760.780000001</v>
      </c>
      <c r="BF62" s="14">
        <v>25909743.219999999</v>
      </c>
      <c r="BG62" s="14">
        <v>25036848.75</v>
      </c>
      <c r="BH62" s="14">
        <v>22871989.449999999</v>
      </c>
      <c r="BI62" s="14">
        <v>24018700.34</v>
      </c>
      <c r="BJ62" s="14">
        <v>22145859.670000002</v>
      </c>
      <c r="BK62" s="14">
        <v>26559255.420000002</v>
      </c>
      <c r="BL62" s="14">
        <v>25385747.18</v>
      </c>
      <c r="BM62" s="14">
        <v>13887332.9</v>
      </c>
      <c r="BN62" s="14">
        <v>28833817.379999999</v>
      </c>
      <c r="BO62" s="14">
        <v>13147548.720000001</v>
      </c>
      <c r="BP62" s="14">
        <v>14136800.050000001</v>
      </c>
      <c r="BQ62" s="14">
        <v>14824077.02</v>
      </c>
      <c r="BR62" s="14">
        <v>17884783.359999999</v>
      </c>
      <c r="BS62" s="14">
        <v>14149252.529999999</v>
      </c>
      <c r="BT62" s="14">
        <v>11450639.18</v>
      </c>
      <c r="BU62" s="14">
        <v>19824878.100000001</v>
      </c>
      <c r="BV62" s="14">
        <v>15322285.460000001</v>
      </c>
      <c r="BW62" s="14">
        <v>26018612.100000001</v>
      </c>
      <c r="BX62" s="14">
        <v>15097784.17</v>
      </c>
      <c r="BY62" s="14">
        <v>21179285.079999998</v>
      </c>
      <c r="BZ62" s="14">
        <v>24256340.710000001</v>
      </c>
      <c r="CA62" s="14">
        <v>29606297.989999998</v>
      </c>
      <c r="CB62" s="14">
        <v>37164829.68</v>
      </c>
      <c r="CC62" s="14">
        <v>13922436.93</v>
      </c>
      <c r="CD62" s="14">
        <v>20817162.309999999</v>
      </c>
      <c r="CE62" s="14">
        <v>21508169.329999998</v>
      </c>
      <c r="CF62" s="14">
        <v>33459996.809999999</v>
      </c>
      <c r="CG62" s="14">
        <v>31843336.260000002</v>
      </c>
      <c r="CH62" s="14">
        <v>34496491.619999997</v>
      </c>
      <c r="CI62" s="14">
        <v>37460867.490000002</v>
      </c>
      <c r="CJ62" s="14">
        <v>30959634.850000001</v>
      </c>
      <c r="CK62" s="14">
        <v>27290123.73</v>
      </c>
      <c r="CL62" s="14">
        <v>32974222.609999999</v>
      </c>
      <c r="CM62" s="14">
        <v>35450947.630000003</v>
      </c>
      <c r="CN62" s="14">
        <v>44614019.079999998</v>
      </c>
      <c r="CO62" s="14">
        <v>32888993.289999999</v>
      </c>
      <c r="CP62" s="14">
        <v>39277944.579999998</v>
      </c>
      <c r="CQ62" s="14">
        <v>39037681.490000002</v>
      </c>
      <c r="CR62" s="14">
        <v>30528669.82</v>
      </c>
      <c r="CS62" s="14">
        <v>33937134.259999998</v>
      </c>
      <c r="CT62" s="14">
        <v>43285179.490000002</v>
      </c>
      <c r="CU62" s="14">
        <v>53914316.880000003</v>
      </c>
      <c r="CV62" s="14">
        <v>55731700.490000002</v>
      </c>
      <c r="CW62" s="14">
        <v>63223533.75</v>
      </c>
      <c r="CX62" s="14">
        <v>39825445.049999997</v>
      </c>
      <c r="CY62" s="14">
        <v>45273704.530000001</v>
      </c>
      <c r="CZ62" s="14">
        <v>48294885.509999998</v>
      </c>
      <c r="DA62" s="14">
        <v>37739322.090000004</v>
      </c>
      <c r="DB62" s="14">
        <v>52443625.759999998</v>
      </c>
      <c r="DC62" s="14">
        <v>46232555.140000001</v>
      </c>
      <c r="DD62" s="14">
        <v>52371405.039999999</v>
      </c>
      <c r="DE62" s="14">
        <v>40604655.380000003</v>
      </c>
      <c r="DF62" s="14">
        <v>43892091.390000001</v>
      </c>
      <c r="DG62" s="14">
        <v>59919435.890000001</v>
      </c>
      <c r="DH62" s="14">
        <v>50948002.060000002</v>
      </c>
      <c r="DI62" s="14">
        <v>54409755.359999999</v>
      </c>
      <c r="DJ62" s="14">
        <v>38678574.890000001</v>
      </c>
      <c r="DK62" s="14">
        <v>36098583.82</v>
      </c>
      <c r="DL62" s="14">
        <v>53625294.840000004</v>
      </c>
      <c r="DM62" s="14">
        <v>52933671.359999999</v>
      </c>
      <c r="DN62" s="14">
        <v>52972093.640000001</v>
      </c>
      <c r="DO62" s="14">
        <v>49395204.560000002</v>
      </c>
      <c r="DP62" s="14">
        <v>80950892.859999999</v>
      </c>
      <c r="DQ62" s="14">
        <v>66628273.93</v>
      </c>
      <c r="DR62" s="14">
        <v>52484429.859999999</v>
      </c>
      <c r="DS62" s="14">
        <v>67184401.290000007</v>
      </c>
      <c r="DT62" s="14">
        <v>80965268.329999998</v>
      </c>
      <c r="DU62" s="14">
        <v>67739722.060000002</v>
      </c>
      <c r="DV62" s="14">
        <v>49952087.549999997</v>
      </c>
      <c r="DW62" s="14">
        <v>59226614.640000001</v>
      </c>
      <c r="DX62" s="14">
        <v>38265116.689999998</v>
      </c>
      <c r="DY62" s="14">
        <v>65168022.829999998</v>
      </c>
      <c r="DZ62" s="14">
        <v>73387517.219999999</v>
      </c>
      <c r="EA62" s="14">
        <v>75466993.920000002</v>
      </c>
      <c r="EB62" s="14">
        <v>97870469.510000005</v>
      </c>
      <c r="EC62" s="14">
        <v>92783045.569999993</v>
      </c>
      <c r="ED62" s="14">
        <v>83448413.180000007</v>
      </c>
      <c r="EE62" s="14">
        <v>101576874.47</v>
      </c>
      <c r="EF62" s="14">
        <v>84302745.700000003</v>
      </c>
      <c r="EG62" s="14">
        <v>79142041.890000001</v>
      </c>
      <c r="EH62" s="14">
        <v>77581357.780000001</v>
      </c>
      <c r="EI62" s="14">
        <v>92812244.730000004</v>
      </c>
      <c r="EJ62" s="14">
        <v>90916232.730000004</v>
      </c>
      <c r="EK62" s="14">
        <v>148106171.61000001</v>
      </c>
      <c r="EL62" s="14">
        <v>123472277.86</v>
      </c>
      <c r="EM62" s="14">
        <v>126799855.28</v>
      </c>
      <c r="EN62" s="14">
        <v>113834033.36</v>
      </c>
      <c r="EO62" s="14">
        <v>102388790.84</v>
      </c>
      <c r="EP62" s="14">
        <v>105958647.22</v>
      </c>
      <c r="EQ62" s="14">
        <v>115971144.84999999</v>
      </c>
      <c r="ER62" s="14">
        <v>101849586.25</v>
      </c>
      <c r="ES62" s="14">
        <v>129410540.62</v>
      </c>
      <c r="ET62" s="14">
        <v>126043148.23999999</v>
      </c>
      <c r="EU62" s="14">
        <v>113292944.63</v>
      </c>
      <c r="EV62" s="14">
        <v>141588366.91</v>
      </c>
      <c r="EW62" s="14">
        <v>134326164.56999999</v>
      </c>
    </row>
    <row r="63" spans="2:153" ht="15" customHeight="1" x14ac:dyDescent="0.3">
      <c r="B63" s="313"/>
      <c r="C63" s="20" t="s">
        <v>72</v>
      </c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4"/>
      <c r="P63" s="14">
        <v>163000</v>
      </c>
      <c r="Q63" s="14">
        <v>24384.82</v>
      </c>
      <c r="R63" s="14">
        <v>400000</v>
      </c>
      <c r="S63" s="14">
        <v>247514</v>
      </c>
      <c r="T63" s="14">
        <v>647267.63</v>
      </c>
      <c r="U63" s="14">
        <v>32392.09</v>
      </c>
      <c r="V63" s="14">
        <v>10468015.4</v>
      </c>
      <c r="W63" s="14">
        <v>17245329.300000001</v>
      </c>
      <c r="X63" s="14">
        <v>15978267.6</v>
      </c>
      <c r="Y63" s="14">
        <v>12610603</v>
      </c>
      <c r="Z63" s="14">
        <v>10683874</v>
      </c>
      <c r="AA63" s="14">
        <v>16566759</v>
      </c>
      <c r="AB63" s="14">
        <v>14563509.49</v>
      </c>
      <c r="AC63" s="14">
        <v>15497043.83</v>
      </c>
      <c r="AD63" s="14">
        <v>6587730</v>
      </c>
      <c r="AE63" s="14">
        <v>13912895</v>
      </c>
      <c r="AF63" s="14">
        <v>14751581.550000001</v>
      </c>
      <c r="AG63" s="14">
        <v>11748605</v>
      </c>
      <c r="AH63" s="14">
        <v>10584300.539999999</v>
      </c>
      <c r="AI63" s="14">
        <v>10733511.84</v>
      </c>
      <c r="AJ63" s="14">
        <v>8932392</v>
      </c>
      <c r="AK63" s="14">
        <v>18553329.739999998</v>
      </c>
      <c r="AL63" s="14">
        <v>28706132.719999999</v>
      </c>
      <c r="AM63" s="14">
        <v>14421738.529999999</v>
      </c>
      <c r="AN63" s="14">
        <v>20718247.120000001</v>
      </c>
      <c r="AO63" s="14">
        <v>20205150.690000001</v>
      </c>
      <c r="AP63" s="14">
        <v>9281210.0899999999</v>
      </c>
      <c r="AQ63" s="14">
        <v>17051583.34</v>
      </c>
      <c r="AR63" s="14">
        <v>20718372.859999999</v>
      </c>
      <c r="AS63" s="14">
        <v>18966150.32</v>
      </c>
      <c r="AT63" s="14">
        <v>18112972.300000001</v>
      </c>
      <c r="AU63" s="14">
        <v>21003878.800000001</v>
      </c>
      <c r="AV63" s="14">
        <v>14982182.35</v>
      </c>
      <c r="AW63" s="14">
        <v>18514275.170000002</v>
      </c>
      <c r="AX63" s="14">
        <v>17856889.59</v>
      </c>
      <c r="AY63" s="14">
        <v>15875717.279999999</v>
      </c>
      <c r="AZ63" s="14">
        <v>23913646.510000002</v>
      </c>
      <c r="BA63" s="14">
        <v>21073570.59</v>
      </c>
      <c r="BB63" s="14">
        <v>22301955.02</v>
      </c>
      <c r="BC63" s="14">
        <v>19958370.949999999</v>
      </c>
      <c r="BD63" s="14">
        <v>25795772.809999999</v>
      </c>
      <c r="BE63" s="14">
        <v>26999635.41</v>
      </c>
      <c r="BF63" s="14">
        <v>24755206.48</v>
      </c>
      <c r="BG63" s="14">
        <v>31171775.41</v>
      </c>
      <c r="BH63" s="14">
        <v>27403146.579999998</v>
      </c>
      <c r="BI63" s="14">
        <v>29928676.52</v>
      </c>
      <c r="BJ63" s="14">
        <v>24010334.120000001</v>
      </c>
      <c r="BK63" s="14">
        <v>28168162.140000001</v>
      </c>
      <c r="BL63" s="14">
        <v>26316290.559999999</v>
      </c>
      <c r="BM63" s="14">
        <v>23617563.670000002</v>
      </c>
      <c r="BN63" s="14">
        <v>27607784.600000001</v>
      </c>
      <c r="BO63" s="14">
        <v>16267003</v>
      </c>
      <c r="BP63" s="14">
        <v>27888187.73</v>
      </c>
      <c r="BQ63" s="14">
        <v>33302920.129999999</v>
      </c>
      <c r="BR63" s="14">
        <v>23247919.84</v>
      </c>
      <c r="BS63" s="14">
        <v>22165463.149999999</v>
      </c>
      <c r="BT63" s="14">
        <v>26466014.280000001</v>
      </c>
      <c r="BU63" s="14">
        <v>24107963.66</v>
      </c>
      <c r="BV63" s="14">
        <v>26175123.510000002</v>
      </c>
      <c r="BW63" s="14">
        <v>27854033.010000002</v>
      </c>
      <c r="BX63" s="14">
        <v>23431606.649999999</v>
      </c>
      <c r="BY63" s="14">
        <v>25144347.23</v>
      </c>
      <c r="BZ63" s="14">
        <v>23545720.120000001</v>
      </c>
      <c r="CA63" s="14">
        <v>24061946.539999999</v>
      </c>
      <c r="CB63" s="14">
        <v>19969623.550000001</v>
      </c>
      <c r="CC63" s="14">
        <v>13996994.67</v>
      </c>
      <c r="CD63" s="14">
        <v>11244679.98</v>
      </c>
      <c r="CE63" s="14">
        <v>10418468.220000001</v>
      </c>
      <c r="CF63" s="14">
        <v>22382488.52</v>
      </c>
      <c r="CG63" s="14">
        <v>17257221.289999999</v>
      </c>
      <c r="CH63" s="14">
        <v>20810475.719999999</v>
      </c>
      <c r="CI63" s="14">
        <v>22304594.140000001</v>
      </c>
      <c r="CJ63" s="14">
        <v>19884376.440000001</v>
      </c>
      <c r="CK63" s="14">
        <v>21751563.75</v>
      </c>
      <c r="CL63" s="14">
        <v>15472625.949999999</v>
      </c>
      <c r="CM63" s="14">
        <v>17723143.920000002</v>
      </c>
      <c r="CN63" s="14">
        <v>26995171.57</v>
      </c>
      <c r="CO63" s="14">
        <v>25763885.109999999</v>
      </c>
      <c r="CP63" s="14">
        <v>22132158.52</v>
      </c>
      <c r="CQ63" s="14">
        <v>24961876.620000001</v>
      </c>
      <c r="CR63" s="14">
        <v>30712800.5</v>
      </c>
      <c r="CS63" s="14">
        <v>23875847.440000001</v>
      </c>
      <c r="CT63" s="14">
        <v>28247118.960000001</v>
      </c>
      <c r="CU63" s="14">
        <v>27225837.629999999</v>
      </c>
      <c r="CV63" s="14">
        <v>7988197.9299999997</v>
      </c>
      <c r="CW63" s="14">
        <v>2330329.7000000002</v>
      </c>
      <c r="CX63" s="14">
        <v>1386185.74</v>
      </c>
      <c r="CY63" s="14">
        <v>4588086.1100000003</v>
      </c>
      <c r="CZ63" s="14">
        <v>5096357.57</v>
      </c>
      <c r="DA63" s="14">
        <v>4507256.96</v>
      </c>
      <c r="DB63" s="14">
        <v>5833932.4500000002</v>
      </c>
      <c r="DC63" s="14">
        <v>2712351.98</v>
      </c>
      <c r="DD63" s="14">
        <v>2631740.81</v>
      </c>
      <c r="DE63" s="14">
        <v>9157581.7200000007</v>
      </c>
      <c r="DF63" s="14">
        <v>3542960.73</v>
      </c>
      <c r="DG63" s="14">
        <v>5093093.33</v>
      </c>
      <c r="DH63" s="14">
        <v>5852983.8499999996</v>
      </c>
      <c r="DI63" s="14">
        <v>1542844.1</v>
      </c>
      <c r="DJ63" s="14">
        <v>3427672.59</v>
      </c>
      <c r="DK63" s="14">
        <v>3307213.74</v>
      </c>
      <c r="DL63" s="14">
        <v>5925469.1500000004</v>
      </c>
      <c r="DM63" s="14">
        <v>5045880.07</v>
      </c>
      <c r="DN63" s="14">
        <v>10964373.4</v>
      </c>
      <c r="DO63" s="14">
        <v>10740529.98</v>
      </c>
      <c r="DP63" s="14">
        <v>8247191.4500000002</v>
      </c>
      <c r="DQ63" s="14">
        <v>8434339.4600000009</v>
      </c>
      <c r="DR63" s="14">
        <v>5074161.3600000003</v>
      </c>
      <c r="DS63" s="14">
        <v>4345690.3899999997</v>
      </c>
      <c r="DT63" s="14">
        <v>6971117.2199999997</v>
      </c>
      <c r="DU63" s="14">
        <v>4622917.38</v>
      </c>
      <c r="DV63" s="14">
        <v>10406710.24</v>
      </c>
      <c r="DW63" s="14">
        <v>6474155.3899999997</v>
      </c>
      <c r="DX63" s="14">
        <v>6825351.2400000002</v>
      </c>
      <c r="DY63" s="14">
        <v>5789206.1900000004</v>
      </c>
      <c r="DZ63" s="14">
        <v>6664974.0300000003</v>
      </c>
      <c r="EA63" s="14">
        <v>7441106.1500000004</v>
      </c>
      <c r="EB63" s="14">
        <v>7964807.54</v>
      </c>
      <c r="EC63" s="14">
        <v>7861164.4800000004</v>
      </c>
      <c r="ED63" s="14">
        <v>6409775.9500000002</v>
      </c>
      <c r="EE63" s="14">
        <v>7166133.5899999999</v>
      </c>
      <c r="EF63" s="14">
        <v>8288966.0300000003</v>
      </c>
      <c r="EG63" s="14">
        <v>5801388.2699999996</v>
      </c>
      <c r="EH63" s="14">
        <v>5625441.29</v>
      </c>
      <c r="EI63" s="14">
        <v>7283041.2599999998</v>
      </c>
      <c r="EJ63" s="14">
        <v>8000995.5300000003</v>
      </c>
      <c r="EK63" s="14">
        <v>6809682.5</v>
      </c>
      <c r="EL63" s="14">
        <v>6186396.79</v>
      </c>
      <c r="EM63" s="14">
        <v>13619591.18</v>
      </c>
      <c r="EN63" s="14">
        <v>29430515.210000001</v>
      </c>
      <c r="EO63" s="14">
        <v>20608943.809999999</v>
      </c>
      <c r="EP63" s="14">
        <v>36148344.020000003</v>
      </c>
      <c r="EQ63" s="14">
        <v>33049956.780000001</v>
      </c>
      <c r="ER63" s="14">
        <v>35877223.759999998</v>
      </c>
      <c r="ES63" s="14">
        <v>26865182.510000002</v>
      </c>
      <c r="ET63" s="14">
        <v>38242567.840000004</v>
      </c>
      <c r="EU63" s="14">
        <v>39718340.770000003</v>
      </c>
      <c r="EV63" s="14">
        <v>31345655</v>
      </c>
      <c r="EW63" s="14">
        <v>27650423.16</v>
      </c>
    </row>
    <row r="64" spans="2:153" ht="15" customHeight="1" x14ac:dyDescent="0.3">
      <c r="B64" s="313"/>
      <c r="C64" s="20" t="s">
        <v>73</v>
      </c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4"/>
      <c r="P64" s="14"/>
      <c r="Q64" s="14"/>
      <c r="R64" s="14"/>
      <c r="S64" s="14"/>
      <c r="T64" s="14"/>
      <c r="U64" s="14">
        <v>145000</v>
      </c>
      <c r="V64" s="14"/>
      <c r="W64" s="14"/>
      <c r="X64" s="14"/>
      <c r="Y64" s="14">
        <v>50000</v>
      </c>
      <c r="Z64" s="14">
        <v>50000</v>
      </c>
      <c r="AA64" s="14"/>
      <c r="AB64" s="14">
        <v>39423.480000000003</v>
      </c>
      <c r="AC64" s="14"/>
      <c r="AD64" s="14"/>
      <c r="AE64" s="14"/>
      <c r="AF64" s="14"/>
      <c r="AG64" s="14"/>
      <c r="AH64" s="14"/>
      <c r="AI64" s="14"/>
      <c r="AJ64" s="14"/>
      <c r="AK64" s="14">
        <v>60000</v>
      </c>
      <c r="AL64" s="14"/>
      <c r="AM64" s="14">
        <v>204003.58</v>
      </c>
      <c r="AN64" s="14"/>
      <c r="AO64" s="14"/>
      <c r="AP64" s="14">
        <v>32386</v>
      </c>
      <c r="AQ64" s="14">
        <v>85000</v>
      </c>
      <c r="AR64" s="14">
        <v>60000</v>
      </c>
      <c r="AS64" s="14">
        <v>40000</v>
      </c>
      <c r="AT64" s="14">
        <v>21837.5</v>
      </c>
      <c r="AU64" s="14">
        <v>162634</v>
      </c>
      <c r="AV64" s="14">
        <v>109417</v>
      </c>
      <c r="AW64" s="14"/>
      <c r="AX64" s="14">
        <v>90000</v>
      </c>
      <c r="AY64" s="14"/>
      <c r="AZ64" s="14">
        <v>199875.92</v>
      </c>
      <c r="BA64" s="14">
        <v>365624.3</v>
      </c>
      <c r="BB64" s="14">
        <v>151302</v>
      </c>
      <c r="BC64" s="14">
        <v>50988</v>
      </c>
      <c r="BD64" s="14">
        <v>74007</v>
      </c>
      <c r="BE64" s="14">
        <v>165568</v>
      </c>
      <c r="BF64" s="14">
        <v>51494</v>
      </c>
      <c r="BG64" s="14">
        <v>147027.5</v>
      </c>
      <c r="BH64" s="14">
        <v>27200</v>
      </c>
      <c r="BI64" s="14">
        <v>25207.200000000001</v>
      </c>
      <c r="BJ64" s="14">
        <v>187294.3</v>
      </c>
      <c r="BK64" s="14">
        <v>291649</v>
      </c>
      <c r="BL64" s="14">
        <v>317200</v>
      </c>
      <c r="BM64" s="14">
        <v>43986</v>
      </c>
      <c r="BN64" s="14">
        <v>150316</v>
      </c>
      <c r="BO64" s="14">
        <v>3600</v>
      </c>
      <c r="BP64" s="14">
        <v>89930</v>
      </c>
      <c r="BQ64" s="14">
        <v>116508.5</v>
      </c>
      <c r="BR64" s="14">
        <v>268919</v>
      </c>
      <c r="BS64" s="14">
        <v>118073</v>
      </c>
      <c r="BT64" s="14">
        <v>203287</v>
      </c>
      <c r="BU64" s="14">
        <v>136780.04</v>
      </c>
      <c r="BV64" s="14">
        <v>283742</v>
      </c>
      <c r="BW64" s="14">
        <v>126788.2</v>
      </c>
      <c r="BX64" s="14">
        <v>254592.79</v>
      </c>
      <c r="BY64" s="14">
        <v>252100</v>
      </c>
      <c r="BZ64" s="14">
        <v>618107.49</v>
      </c>
      <c r="CA64" s="14">
        <v>82999</v>
      </c>
      <c r="CB64" s="14">
        <v>302525</v>
      </c>
      <c r="CC64" s="14">
        <v>46020</v>
      </c>
      <c r="CD64" s="14">
        <v>243635.3</v>
      </c>
      <c r="CE64" s="14">
        <v>227395</v>
      </c>
      <c r="CF64" s="14">
        <v>132393.46</v>
      </c>
      <c r="CG64" s="14">
        <v>6254.83</v>
      </c>
      <c r="CH64" s="14">
        <v>195486.73</v>
      </c>
      <c r="CI64" s="14">
        <v>278927.73</v>
      </c>
      <c r="CJ64" s="14">
        <v>187859.73</v>
      </c>
      <c r="CK64" s="14">
        <v>1385452.29</v>
      </c>
      <c r="CL64" s="14">
        <v>269427.44</v>
      </c>
      <c r="CM64" s="14">
        <v>69635.56</v>
      </c>
      <c r="CN64" s="14">
        <v>506686.01</v>
      </c>
      <c r="CO64" s="14">
        <v>156381.78</v>
      </c>
      <c r="CP64" s="14">
        <v>224005.59</v>
      </c>
      <c r="CQ64" s="14">
        <v>385944.18</v>
      </c>
      <c r="CR64" s="14">
        <v>345379.23</v>
      </c>
      <c r="CS64" s="14">
        <v>341776.85</v>
      </c>
      <c r="CT64" s="14">
        <v>432437.12</v>
      </c>
      <c r="CU64" s="14">
        <v>78403.69</v>
      </c>
      <c r="CV64" s="14">
        <v>332635.89</v>
      </c>
      <c r="CW64" s="14">
        <v>537823.81999999995</v>
      </c>
      <c r="CX64" s="14">
        <v>124280.69</v>
      </c>
      <c r="CY64" s="14">
        <v>456408.5</v>
      </c>
      <c r="CZ64" s="14">
        <v>237364.79</v>
      </c>
      <c r="DA64" s="14">
        <v>194589.39</v>
      </c>
      <c r="DB64" s="14">
        <v>586588.12</v>
      </c>
      <c r="DC64" s="14">
        <v>326735.28000000003</v>
      </c>
      <c r="DD64" s="14">
        <v>521667.14</v>
      </c>
      <c r="DE64" s="14">
        <v>818266.21</v>
      </c>
      <c r="DF64" s="14">
        <v>634163.48</v>
      </c>
      <c r="DG64" s="14">
        <v>45723.25</v>
      </c>
      <c r="DH64" s="14">
        <v>1429462.97</v>
      </c>
      <c r="DI64" s="14">
        <v>707542.38</v>
      </c>
      <c r="DJ64" s="14">
        <v>122642.41</v>
      </c>
      <c r="DK64" s="14">
        <v>248425.06</v>
      </c>
      <c r="DL64" s="14">
        <v>521394.5</v>
      </c>
      <c r="DM64" s="14">
        <v>295844.58</v>
      </c>
      <c r="DN64" s="14">
        <v>517842.54</v>
      </c>
      <c r="DO64" s="14">
        <v>1107643.71</v>
      </c>
      <c r="DP64" s="14">
        <v>1209340.95</v>
      </c>
      <c r="DQ64" s="14">
        <v>909005.69</v>
      </c>
      <c r="DR64" s="14">
        <v>741850.49</v>
      </c>
      <c r="DS64" s="14">
        <v>352395.41</v>
      </c>
      <c r="DT64" s="14">
        <v>889325.94</v>
      </c>
      <c r="DU64" s="14">
        <v>1547377.09</v>
      </c>
      <c r="DV64" s="14">
        <v>507900</v>
      </c>
      <c r="DW64" s="14">
        <v>1381107.93</v>
      </c>
      <c r="DX64" s="14">
        <v>765160.56</v>
      </c>
      <c r="DY64" s="14">
        <v>557179.11</v>
      </c>
      <c r="DZ64" s="14">
        <v>1468347.6</v>
      </c>
      <c r="EA64" s="14">
        <v>1570434.76</v>
      </c>
      <c r="EB64" s="14">
        <v>525372.4</v>
      </c>
      <c r="EC64" s="14">
        <v>993791.37</v>
      </c>
      <c r="ED64" s="14">
        <v>1004659.85</v>
      </c>
      <c r="EE64" s="14">
        <v>949485.28</v>
      </c>
      <c r="EF64" s="14">
        <v>977399.92</v>
      </c>
      <c r="EG64" s="14">
        <v>411392.92</v>
      </c>
      <c r="EH64" s="14">
        <v>84841.7</v>
      </c>
      <c r="EI64" s="14">
        <v>327117.71000000002</v>
      </c>
      <c r="EJ64" s="14">
        <v>579879.36</v>
      </c>
      <c r="EK64" s="14">
        <v>390929.79</v>
      </c>
      <c r="EL64" s="14">
        <v>854468.76</v>
      </c>
      <c r="EM64" s="14">
        <v>815303.89</v>
      </c>
      <c r="EN64" s="14">
        <v>692411.23</v>
      </c>
      <c r="EO64" s="14">
        <v>1278103.07</v>
      </c>
      <c r="EP64" s="14">
        <v>718895.15</v>
      </c>
      <c r="EQ64" s="14">
        <v>1209936.07</v>
      </c>
      <c r="ER64" s="14">
        <v>885799.94</v>
      </c>
      <c r="ES64" s="14">
        <v>710502.63</v>
      </c>
      <c r="ET64" s="14">
        <v>14333496.289999999</v>
      </c>
      <c r="EU64" s="14">
        <v>315362.83</v>
      </c>
      <c r="EV64" s="14">
        <v>1423793.58</v>
      </c>
      <c r="EW64" s="14">
        <v>588061.74</v>
      </c>
    </row>
    <row r="65" spans="2:153" ht="15" customHeight="1" x14ac:dyDescent="0.3">
      <c r="B65" s="313"/>
      <c r="C65" s="20" t="s">
        <v>74</v>
      </c>
      <c r="D65" s="14">
        <v>26000</v>
      </c>
      <c r="E65" s="14">
        <v>1420126</v>
      </c>
      <c r="F65" s="14">
        <v>1506704</v>
      </c>
      <c r="G65" s="14">
        <v>2091402</v>
      </c>
      <c r="H65" s="14">
        <v>1605692</v>
      </c>
      <c r="I65" s="14">
        <v>1831857</v>
      </c>
      <c r="J65" s="14">
        <v>3299842.99</v>
      </c>
      <c r="K65" s="14">
        <v>6820244</v>
      </c>
      <c r="L65" s="14">
        <v>5493576</v>
      </c>
      <c r="M65" s="14">
        <v>2944061</v>
      </c>
      <c r="N65" s="14">
        <v>3978984.19</v>
      </c>
      <c r="O65" s="14">
        <v>3067689</v>
      </c>
      <c r="P65" s="14">
        <v>2739825.5</v>
      </c>
      <c r="Q65" s="14">
        <v>3250290</v>
      </c>
      <c r="R65" s="14">
        <v>2872721</v>
      </c>
      <c r="S65" s="14">
        <v>3391243</v>
      </c>
      <c r="T65" s="14">
        <v>4389428</v>
      </c>
      <c r="U65" s="14">
        <v>3169878</v>
      </c>
      <c r="V65" s="14">
        <v>3240365.09</v>
      </c>
      <c r="W65" s="14">
        <v>1658650</v>
      </c>
      <c r="X65" s="14">
        <v>4594565</v>
      </c>
      <c r="Y65" s="14">
        <v>2141212</v>
      </c>
      <c r="Z65" s="14">
        <v>2587831</v>
      </c>
      <c r="AA65" s="14">
        <v>3182386</v>
      </c>
      <c r="AB65" s="14">
        <v>825400</v>
      </c>
      <c r="AC65" s="14">
        <v>1227156.97</v>
      </c>
      <c r="AD65" s="14">
        <v>1825123</v>
      </c>
      <c r="AE65" s="14">
        <v>952468.4</v>
      </c>
      <c r="AF65" s="14">
        <v>1627429.5</v>
      </c>
      <c r="AG65" s="14">
        <v>2788516.5</v>
      </c>
      <c r="AH65" s="14">
        <v>1612514</v>
      </c>
      <c r="AI65" s="14">
        <v>1262662.94</v>
      </c>
      <c r="AJ65" s="14">
        <v>1242270.68</v>
      </c>
      <c r="AK65" s="14">
        <v>2370870</v>
      </c>
      <c r="AL65" s="14">
        <v>1324317.2</v>
      </c>
      <c r="AM65" s="14">
        <v>2423873.31</v>
      </c>
      <c r="AN65" s="14">
        <v>1450768.04</v>
      </c>
      <c r="AO65" s="14">
        <v>776402.45</v>
      </c>
      <c r="AP65" s="14">
        <v>609489</v>
      </c>
      <c r="AQ65" s="14">
        <v>2091285.36</v>
      </c>
      <c r="AR65" s="14">
        <v>1361788.27</v>
      </c>
      <c r="AS65" s="14">
        <v>1700919.83</v>
      </c>
      <c r="AT65" s="14">
        <v>2224281.5</v>
      </c>
      <c r="AU65" s="14">
        <v>797402.85</v>
      </c>
      <c r="AV65" s="14">
        <v>497456.5</v>
      </c>
      <c r="AW65" s="14">
        <v>1385389.36</v>
      </c>
      <c r="AX65" s="14">
        <v>1363164.85</v>
      </c>
      <c r="AY65" s="14">
        <v>2069621.82</v>
      </c>
      <c r="AZ65" s="14">
        <v>2525176.5</v>
      </c>
      <c r="BA65" s="14">
        <v>3533399.23</v>
      </c>
      <c r="BB65" s="14">
        <v>1689431.96</v>
      </c>
      <c r="BC65" s="14">
        <v>3132046.13</v>
      </c>
      <c r="BD65" s="14">
        <v>2125371.5499999998</v>
      </c>
      <c r="BE65" s="14">
        <v>4214919.18</v>
      </c>
      <c r="BF65" s="14">
        <v>2146339.67</v>
      </c>
      <c r="BG65" s="14">
        <v>1701163.42</v>
      </c>
      <c r="BH65" s="14">
        <v>1572494.57</v>
      </c>
      <c r="BI65" s="14">
        <v>1840649.05</v>
      </c>
      <c r="BJ65" s="14">
        <v>1285450.8400000001</v>
      </c>
      <c r="BK65" s="14">
        <v>1589035.68</v>
      </c>
      <c r="BL65" s="14">
        <v>2611524.4300000002</v>
      </c>
      <c r="BM65" s="14">
        <v>2632550.69</v>
      </c>
      <c r="BN65" s="14">
        <v>2138861.6800000002</v>
      </c>
      <c r="BO65" s="14">
        <v>3047831.45</v>
      </c>
      <c r="BP65" s="14">
        <v>2670751.9500000002</v>
      </c>
      <c r="BQ65" s="14">
        <v>2365887.09</v>
      </c>
      <c r="BR65" s="14">
        <v>2828556.62</v>
      </c>
      <c r="BS65" s="14">
        <v>3491382.02</v>
      </c>
      <c r="BT65" s="14">
        <v>1998809.46</v>
      </c>
      <c r="BU65" s="14">
        <v>1876309.77</v>
      </c>
      <c r="BV65" s="14">
        <v>2265658.59</v>
      </c>
      <c r="BW65" s="14">
        <v>2020119.24</v>
      </c>
      <c r="BX65" s="14">
        <v>2179677.81</v>
      </c>
      <c r="BY65" s="14">
        <v>1754497</v>
      </c>
      <c r="BZ65" s="14">
        <v>920443.99</v>
      </c>
      <c r="CA65" s="14">
        <v>4982124.58</v>
      </c>
      <c r="CB65" s="14">
        <v>1371090.18</v>
      </c>
      <c r="CC65" s="14">
        <v>3551806.36</v>
      </c>
      <c r="CD65" s="14">
        <v>3213472.31</v>
      </c>
      <c r="CE65" s="14">
        <v>3692647.76</v>
      </c>
      <c r="CF65" s="14">
        <v>3311747.49</v>
      </c>
      <c r="CG65" s="14">
        <v>2530875.48</v>
      </c>
      <c r="CH65" s="14">
        <v>1881018.35</v>
      </c>
      <c r="CI65" s="14">
        <v>2586834.66</v>
      </c>
      <c r="CJ65" s="14">
        <v>3454069.91</v>
      </c>
      <c r="CK65" s="14">
        <v>4264447.28</v>
      </c>
      <c r="CL65" s="14">
        <v>2915575.01</v>
      </c>
      <c r="CM65" s="14">
        <v>2551399.9500000002</v>
      </c>
      <c r="CN65" s="14">
        <v>3991905.98</v>
      </c>
      <c r="CO65" s="14">
        <v>4220197.82</v>
      </c>
      <c r="CP65" s="14">
        <v>2815850.01</v>
      </c>
      <c r="CQ65" s="14">
        <v>3108327.09</v>
      </c>
      <c r="CR65" s="14">
        <v>2481038.37</v>
      </c>
      <c r="CS65" s="14">
        <v>5827503.5</v>
      </c>
      <c r="CT65" s="14">
        <v>5290586.6500000004</v>
      </c>
      <c r="CU65" s="14">
        <v>4635609.72</v>
      </c>
      <c r="CV65" s="14">
        <v>8124363.79</v>
      </c>
      <c r="CW65" s="14">
        <v>4759379.13</v>
      </c>
      <c r="CX65" s="14">
        <v>4704490.05</v>
      </c>
      <c r="CY65" s="14">
        <v>5073289.17</v>
      </c>
      <c r="CZ65" s="14">
        <v>7216578.04</v>
      </c>
      <c r="DA65" s="14">
        <v>7528751.3200000003</v>
      </c>
      <c r="DB65" s="14">
        <v>9401295.9800000004</v>
      </c>
      <c r="DC65" s="14">
        <v>8342058.5800000001</v>
      </c>
      <c r="DD65" s="14">
        <v>13588039.279999999</v>
      </c>
      <c r="DE65" s="14">
        <v>8694250.7300000004</v>
      </c>
      <c r="DF65" s="14">
        <v>8642784.5899999999</v>
      </c>
      <c r="DG65" s="14">
        <v>6911734.1299999999</v>
      </c>
      <c r="DH65" s="14">
        <v>9170697.8599999994</v>
      </c>
      <c r="DI65" s="14">
        <v>6927657.8399999999</v>
      </c>
      <c r="DJ65" s="14">
        <v>8325697.2999999998</v>
      </c>
      <c r="DK65" s="14">
        <v>5378835.2300000004</v>
      </c>
      <c r="DL65" s="14">
        <v>16459560.640000001</v>
      </c>
      <c r="DM65" s="14">
        <v>11889252.439999999</v>
      </c>
      <c r="DN65" s="14">
        <v>13803181.890000001</v>
      </c>
      <c r="DO65" s="14">
        <v>12307853.640000001</v>
      </c>
      <c r="DP65" s="14">
        <v>11957986.800000001</v>
      </c>
      <c r="DQ65" s="14">
        <v>12475750.119999999</v>
      </c>
      <c r="DR65" s="14">
        <v>12414752.77</v>
      </c>
      <c r="DS65" s="14">
        <v>14577950.09</v>
      </c>
      <c r="DT65" s="14">
        <v>15732663.550000001</v>
      </c>
      <c r="DU65" s="14">
        <v>13534224.77</v>
      </c>
      <c r="DV65" s="14">
        <v>11583506.43</v>
      </c>
      <c r="DW65" s="14">
        <v>9956620.1500000004</v>
      </c>
      <c r="DX65" s="14">
        <v>12166552.6</v>
      </c>
      <c r="DY65" s="14">
        <v>15007562.199999999</v>
      </c>
      <c r="DZ65" s="14">
        <v>10712659</v>
      </c>
      <c r="EA65" s="14">
        <v>10299339.17</v>
      </c>
      <c r="EB65" s="14">
        <v>25556713.539999999</v>
      </c>
      <c r="EC65" s="14">
        <v>18439390.359999999</v>
      </c>
      <c r="ED65" s="14">
        <v>25337690.48</v>
      </c>
      <c r="EE65" s="14">
        <v>25720126.489999998</v>
      </c>
      <c r="EF65" s="14">
        <v>24170149.300000001</v>
      </c>
      <c r="EG65" s="14">
        <v>30845695.649999999</v>
      </c>
      <c r="EH65" s="14">
        <v>29520190.41</v>
      </c>
      <c r="EI65" s="14">
        <v>19207512.719999999</v>
      </c>
      <c r="EJ65" s="14">
        <v>21035306.309999999</v>
      </c>
      <c r="EK65" s="14">
        <v>22493554.16</v>
      </c>
      <c r="EL65" s="14">
        <v>33411789.530000001</v>
      </c>
      <c r="EM65" s="14">
        <v>16292438.689999999</v>
      </c>
      <c r="EN65" s="14">
        <v>22017565.93</v>
      </c>
      <c r="EO65" s="14">
        <v>23567112.399999999</v>
      </c>
      <c r="EP65" s="14">
        <v>21944860.149999999</v>
      </c>
      <c r="EQ65" s="14">
        <v>30352661.719999999</v>
      </c>
      <c r="ER65" s="14">
        <v>41558405.609999999</v>
      </c>
      <c r="ES65" s="14">
        <v>37789138.490000002</v>
      </c>
      <c r="ET65" s="14">
        <v>23891654.300000001</v>
      </c>
      <c r="EU65" s="14">
        <v>24628098.449999999</v>
      </c>
      <c r="EV65" s="14">
        <v>26116743.57</v>
      </c>
      <c r="EW65" s="14">
        <v>24953053.390000001</v>
      </c>
    </row>
    <row r="66" spans="2:153" ht="15" customHeight="1" x14ac:dyDescent="0.3">
      <c r="B66" s="313"/>
      <c r="C66" s="20" t="s">
        <v>75</v>
      </c>
      <c r="D66" s="14"/>
      <c r="E66" s="14"/>
      <c r="F66" s="14"/>
      <c r="G66" s="14"/>
      <c r="H66" s="14"/>
      <c r="I66" s="14"/>
      <c r="J66" s="14"/>
      <c r="K66" s="14">
        <v>1515813.84</v>
      </c>
      <c r="L66" s="14">
        <v>3607638.02</v>
      </c>
      <c r="M66" s="14">
        <v>5337143.28</v>
      </c>
      <c r="N66" s="14">
        <v>6451428.3200000003</v>
      </c>
      <c r="O66" s="14">
        <v>9190168.0899999999</v>
      </c>
      <c r="P66" s="14">
        <v>9614245.9299999997</v>
      </c>
      <c r="Q66" s="14">
        <v>12553338.15</v>
      </c>
      <c r="R66" s="14">
        <v>5680359.25</v>
      </c>
      <c r="S66" s="14">
        <v>9464678.3900000006</v>
      </c>
      <c r="T66" s="14">
        <v>3439498.7</v>
      </c>
      <c r="U66" s="14">
        <v>4762113.5999999996</v>
      </c>
      <c r="V66" s="14">
        <v>7806716.9500000002</v>
      </c>
      <c r="W66" s="14">
        <v>6510768.2999999998</v>
      </c>
      <c r="X66" s="14">
        <v>8257796.4299999997</v>
      </c>
      <c r="Y66" s="14">
        <v>9485432.1300000008</v>
      </c>
      <c r="Z66" s="14">
        <v>7184987.5700000003</v>
      </c>
      <c r="AA66" s="14">
        <v>9579029.0899999999</v>
      </c>
      <c r="AB66" s="14">
        <v>11958288.050000001</v>
      </c>
      <c r="AC66" s="14">
        <v>12669614.74</v>
      </c>
      <c r="AD66" s="14">
        <v>8701804.1300000008</v>
      </c>
      <c r="AE66" s="14">
        <v>5437628.04</v>
      </c>
      <c r="AF66" s="14">
        <v>7082728.5800000001</v>
      </c>
      <c r="AG66" s="14">
        <v>7939162.5300000003</v>
      </c>
      <c r="AH66" s="14">
        <v>6849414.2199999997</v>
      </c>
      <c r="AI66" s="14">
        <v>8707007.1600000001</v>
      </c>
      <c r="AJ66" s="14">
        <v>6092097.3099999996</v>
      </c>
      <c r="AK66" s="14">
        <v>13256525.140000001</v>
      </c>
      <c r="AL66" s="14">
        <v>8982825.5299999993</v>
      </c>
      <c r="AM66" s="14">
        <v>6805177.2599999998</v>
      </c>
      <c r="AN66" s="14">
        <v>8998115.0600000005</v>
      </c>
      <c r="AO66" s="14">
        <v>5792220.2300000004</v>
      </c>
      <c r="AP66" s="14">
        <v>5272662.82</v>
      </c>
      <c r="AQ66" s="14">
        <v>2875013.11</v>
      </c>
      <c r="AR66" s="14">
        <v>3990430.54</v>
      </c>
      <c r="AS66" s="14">
        <v>2729002.89</v>
      </c>
      <c r="AT66" s="14">
        <v>3729757.13</v>
      </c>
      <c r="AU66" s="14">
        <v>6571093.0899999999</v>
      </c>
      <c r="AV66" s="14">
        <v>5968778.4800000004</v>
      </c>
      <c r="AW66" s="14">
        <v>5128405.83</v>
      </c>
      <c r="AX66" s="14">
        <v>16676616.380000001</v>
      </c>
      <c r="AY66" s="14">
        <v>9772509.6699999999</v>
      </c>
      <c r="AZ66" s="14">
        <v>7595140.6200000001</v>
      </c>
      <c r="BA66" s="14">
        <v>4169697.15</v>
      </c>
      <c r="BB66" s="14">
        <v>6594366.96</v>
      </c>
      <c r="BC66" s="14">
        <v>7820529.6399999997</v>
      </c>
      <c r="BD66" s="14">
        <v>5144578.33</v>
      </c>
      <c r="BE66" s="14">
        <v>5089417.0999999996</v>
      </c>
      <c r="BF66" s="14">
        <v>6315976.3099999996</v>
      </c>
      <c r="BG66" s="14">
        <v>5112186.0599999996</v>
      </c>
      <c r="BH66" s="14">
        <v>5152432.66</v>
      </c>
      <c r="BI66" s="14">
        <v>5654566.4100000001</v>
      </c>
      <c r="BJ66" s="14">
        <v>6011054.6299999999</v>
      </c>
      <c r="BK66" s="14">
        <v>6602162.21</v>
      </c>
      <c r="BL66" s="14">
        <v>3239540.89</v>
      </c>
      <c r="BM66" s="14">
        <v>6207087.7400000002</v>
      </c>
      <c r="BN66" s="14">
        <v>5975855.7699999996</v>
      </c>
      <c r="BO66" s="14">
        <v>4080390.59</v>
      </c>
      <c r="BP66" s="14">
        <v>6500083.96</v>
      </c>
      <c r="BQ66" s="14">
        <v>8760195.8699999992</v>
      </c>
      <c r="BR66" s="14">
        <v>7424634.6100000003</v>
      </c>
      <c r="BS66" s="14">
        <v>5980869.6600000001</v>
      </c>
      <c r="BT66" s="14">
        <v>12102691.16</v>
      </c>
      <c r="BU66" s="14">
        <v>5921912.8700000001</v>
      </c>
      <c r="BV66" s="14">
        <v>10046640.390000001</v>
      </c>
      <c r="BW66" s="14">
        <v>10402455.65</v>
      </c>
      <c r="BX66" s="14">
        <v>14020740.449999999</v>
      </c>
      <c r="BY66" s="14">
        <v>5501915.1200000001</v>
      </c>
      <c r="BZ66" s="14">
        <v>10579772.560000001</v>
      </c>
      <c r="CA66" s="14">
        <v>14208958.619999999</v>
      </c>
      <c r="CB66" s="14">
        <v>18364336.48</v>
      </c>
      <c r="CC66" s="14">
        <v>6440756.9800000004</v>
      </c>
      <c r="CD66" s="14">
        <v>8731117.7599999998</v>
      </c>
      <c r="CE66" s="14">
        <v>10631350.630000001</v>
      </c>
      <c r="CF66" s="14">
        <v>19984046.620000001</v>
      </c>
      <c r="CG66" s="14">
        <v>15822516.560000001</v>
      </c>
      <c r="CH66" s="14">
        <v>25445742.030000001</v>
      </c>
      <c r="CI66" s="14">
        <v>27507097.140000001</v>
      </c>
      <c r="CJ66" s="14">
        <v>14230349.33</v>
      </c>
      <c r="CK66" s="14">
        <v>31430289.23</v>
      </c>
      <c r="CL66" s="14">
        <v>17581899.27</v>
      </c>
      <c r="CM66" s="14">
        <v>16874651.960000001</v>
      </c>
      <c r="CN66" s="14">
        <v>26283853.34</v>
      </c>
      <c r="CO66" s="14">
        <v>32611686.100000001</v>
      </c>
      <c r="CP66" s="14">
        <v>23623095.629999999</v>
      </c>
      <c r="CQ66" s="14">
        <v>45459168.420000002</v>
      </c>
      <c r="CR66" s="14">
        <v>31420103.120000001</v>
      </c>
      <c r="CS66" s="14">
        <v>39632858.520000003</v>
      </c>
      <c r="CT66" s="14">
        <v>29362625.120000001</v>
      </c>
      <c r="CU66" s="14">
        <v>39817519.130000003</v>
      </c>
      <c r="CV66" s="14">
        <v>33271426.41</v>
      </c>
      <c r="CW66" s="14">
        <v>36490441.289999999</v>
      </c>
      <c r="CX66" s="14">
        <v>23730749.289999999</v>
      </c>
      <c r="CY66" s="14">
        <v>35404172.119999997</v>
      </c>
      <c r="CZ66" s="14">
        <v>43981239.200000003</v>
      </c>
      <c r="DA66" s="14">
        <v>35940219.909999996</v>
      </c>
      <c r="DB66" s="14">
        <v>64002589.82</v>
      </c>
      <c r="DC66" s="14">
        <v>43067877.369999997</v>
      </c>
      <c r="DD66" s="14">
        <v>45765242.490000002</v>
      </c>
      <c r="DE66" s="14">
        <v>61686123.560000002</v>
      </c>
      <c r="DF66" s="14">
        <v>44652084.07</v>
      </c>
      <c r="DG66" s="14">
        <v>43655877.100000001</v>
      </c>
      <c r="DH66" s="14">
        <v>45891531.439999998</v>
      </c>
      <c r="DI66" s="14">
        <v>36300313.219999999</v>
      </c>
      <c r="DJ66" s="14">
        <v>41946591.299999997</v>
      </c>
      <c r="DK66" s="14">
        <v>27002224.43</v>
      </c>
      <c r="DL66" s="14">
        <v>37881461.289999999</v>
      </c>
      <c r="DM66" s="14">
        <v>42488713.259999998</v>
      </c>
      <c r="DN66" s="14">
        <v>35539235.140000001</v>
      </c>
      <c r="DO66" s="14">
        <v>59277788.82</v>
      </c>
      <c r="DP66" s="14">
        <v>43613928.890000001</v>
      </c>
      <c r="DQ66" s="14">
        <v>43429765.829999998</v>
      </c>
      <c r="DR66" s="14">
        <v>43596311.5</v>
      </c>
      <c r="DS66" s="14">
        <v>92739564.530000001</v>
      </c>
      <c r="DT66" s="14">
        <v>89197049.189999998</v>
      </c>
      <c r="DU66" s="14">
        <v>50063057.280000001</v>
      </c>
      <c r="DV66" s="14">
        <v>55385837.399999999</v>
      </c>
      <c r="DW66" s="14">
        <v>38446435.030000001</v>
      </c>
      <c r="DX66" s="14">
        <v>36187355.600000001</v>
      </c>
      <c r="DY66" s="14">
        <v>86059099.739999995</v>
      </c>
      <c r="DZ66" s="14">
        <v>64489463.740000002</v>
      </c>
      <c r="EA66" s="14">
        <v>62752928.979999997</v>
      </c>
      <c r="EB66" s="14">
        <v>77300668.510000005</v>
      </c>
      <c r="EC66" s="14">
        <v>76652659.280000001</v>
      </c>
      <c r="ED66" s="14">
        <v>47753631.609999999</v>
      </c>
      <c r="EE66" s="14">
        <v>78446026.659999996</v>
      </c>
      <c r="EF66" s="14">
        <v>54863723.450000003</v>
      </c>
      <c r="EG66" s="14">
        <v>75547518.569999993</v>
      </c>
      <c r="EH66" s="14">
        <v>38927369.700000003</v>
      </c>
      <c r="EI66" s="14">
        <v>0</v>
      </c>
      <c r="EJ66" s="14">
        <v>0</v>
      </c>
      <c r="EK66" s="14">
        <v>0</v>
      </c>
      <c r="EL66" s="14">
        <v>0</v>
      </c>
      <c r="EM66" s="14">
        <v>0</v>
      </c>
      <c r="EN66" s="14">
        <v>0</v>
      </c>
      <c r="EO66" s="14">
        <v>0</v>
      </c>
      <c r="EP66" s="14">
        <v>0</v>
      </c>
      <c r="EQ66" s="14">
        <v>0</v>
      </c>
      <c r="ER66" s="14">
        <v>0</v>
      </c>
      <c r="ES66" s="14">
        <v>0</v>
      </c>
      <c r="ET66" s="14">
        <v>0</v>
      </c>
      <c r="EU66" s="14">
        <v>0</v>
      </c>
      <c r="EV66" s="14">
        <v>0</v>
      </c>
      <c r="EW66" s="14">
        <v>0</v>
      </c>
    </row>
    <row r="67" spans="2:153" ht="15" customHeight="1" x14ac:dyDescent="0.3">
      <c r="B67" s="313"/>
      <c r="C67" s="20" t="s">
        <v>76</v>
      </c>
      <c r="D67" s="14"/>
      <c r="E67" s="14"/>
      <c r="F67" s="14">
        <v>70000</v>
      </c>
      <c r="G67" s="14">
        <v>465825.26</v>
      </c>
      <c r="H67" s="14">
        <v>1685578.34</v>
      </c>
      <c r="I67" s="14">
        <v>4188660.09</v>
      </c>
      <c r="J67" s="14">
        <v>4084832.12</v>
      </c>
      <c r="K67" s="14">
        <v>4317179.3899999997</v>
      </c>
      <c r="L67" s="14">
        <v>4194000.63</v>
      </c>
      <c r="M67" s="14">
        <v>6123686.1500000004</v>
      </c>
      <c r="N67" s="14">
        <v>5577676.0300000003</v>
      </c>
      <c r="O67" s="14">
        <v>2156195.91</v>
      </c>
      <c r="P67" s="14">
        <v>3444264.26</v>
      </c>
      <c r="Q67" s="14">
        <v>3511910.28</v>
      </c>
      <c r="R67" s="14">
        <v>706926.4</v>
      </c>
      <c r="S67" s="14">
        <v>6931412.4400000004</v>
      </c>
      <c r="T67" s="14">
        <v>6731447.5300000003</v>
      </c>
      <c r="U67" s="14">
        <v>1824972.04</v>
      </c>
      <c r="V67" s="14">
        <v>5304007.04</v>
      </c>
      <c r="W67" s="14">
        <v>2754120.44</v>
      </c>
      <c r="X67" s="14">
        <v>4312239</v>
      </c>
      <c r="Y67" s="14">
        <v>7422779.3099999996</v>
      </c>
      <c r="Z67" s="14">
        <v>5289904.46</v>
      </c>
      <c r="AA67" s="14">
        <v>5738845.6100000003</v>
      </c>
      <c r="AB67" s="14">
        <v>3515143.9</v>
      </c>
      <c r="AC67" s="14">
        <v>4533204.43</v>
      </c>
      <c r="AD67" s="14">
        <v>2627983.37</v>
      </c>
      <c r="AE67" s="14">
        <v>3054495.18</v>
      </c>
      <c r="AF67" s="14">
        <v>3804704.15</v>
      </c>
      <c r="AG67" s="14">
        <v>6548428.9400000004</v>
      </c>
      <c r="AH67" s="14">
        <v>5034415.37</v>
      </c>
      <c r="AI67" s="14">
        <v>4268527.54</v>
      </c>
      <c r="AJ67" s="14">
        <v>6439980.5199999996</v>
      </c>
      <c r="AK67" s="14">
        <v>6667866.25</v>
      </c>
      <c r="AL67" s="14">
        <v>5380518.6799999997</v>
      </c>
      <c r="AM67" s="14">
        <v>6152949.2000000002</v>
      </c>
      <c r="AN67" s="14">
        <v>4018830.78</v>
      </c>
      <c r="AO67" s="14">
        <v>4295116.8899999997</v>
      </c>
      <c r="AP67" s="14">
        <v>2954612.86</v>
      </c>
      <c r="AQ67" s="14">
        <v>2554118.4</v>
      </c>
      <c r="AR67" s="14">
        <v>11330515.49</v>
      </c>
      <c r="AS67" s="14">
        <v>5952996.9800000004</v>
      </c>
      <c r="AT67" s="14">
        <v>7616267.1399999997</v>
      </c>
      <c r="AU67" s="14">
        <v>8621929.4900000002</v>
      </c>
      <c r="AV67" s="14">
        <v>7160059.1399999997</v>
      </c>
      <c r="AW67" s="14">
        <v>7939708.1600000001</v>
      </c>
      <c r="AX67" s="14">
        <v>11639134.699999999</v>
      </c>
      <c r="AY67" s="14">
        <v>6408602.3700000001</v>
      </c>
      <c r="AZ67" s="14">
        <v>14476842.52</v>
      </c>
      <c r="BA67" s="14">
        <v>7686160.7800000003</v>
      </c>
      <c r="BB67" s="14">
        <v>3393907.65</v>
      </c>
      <c r="BC67" s="14">
        <v>6215631.79</v>
      </c>
      <c r="BD67" s="14">
        <v>19944320.93</v>
      </c>
      <c r="BE67" s="14">
        <v>19322799.91</v>
      </c>
      <c r="BF67" s="14">
        <v>13366415.41</v>
      </c>
      <c r="BG67" s="14">
        <v>18174384.550000001</v>
      </c>
      <c r="BH67" s="14">
        <v>6733164.5300000003</v>
      </c>
      <c r="BI67" s="14">
        <v>11131461.630000001</v>
      </c>
      <c r="BJ67" s="14">
        <v>12522118.289999999</v>
      </c>
      <c r="BK67" s="14">
        <v>8746909.1099999994</v>
      </c>
      <c r="BL67" s="14">
        <v>5870575.7599999998</v>
      </c>
      <c r="BM67" s="14">
        <v>10891391.720000001</v>
      </c>
      <c r="BN67" s="14">
        <v>9438915.0700000003</v>
      </c>
      <c r="BO67" s="14">
        <v>10371664.609999999</v>
      </c>
      <c r="BP67" s="14"/>
      <c r="BQ67" s="14"/>
      <c r="BR67" s="14"/>
      <c r="BS67" s="14"/>
      <c r="BT67" s="14"/>
      <c r="BU67" s="14"/>
      <c r="BV67" s="14"/>
      <c r="BW67" s="14"/>
      <c r="BX67" s="14"/>
      <c r="BY67" s="14"/>
      <c r="BZ67" s="14"/>
      <c r="CA67" s="14"/>
      <c r="CB67" s="14"/>
      <c r="CC67" s="14"/>
      <c r="CD67" s="14"/>
      <c r="CE67" s="14"/>
      <c r="CF67" s="14"/>
      <c r="CG67" s="14"/>
      <c r="CH67" s="14"/>
      <c r="CI67" s="14">
        <v>0</v>
      </c>
      <c r="CJ67" s="14">
        <v>0</v>
      </c>
      <c r="CK67" s="14">
        <v>0</v>
      </c>
      <c r="CL67" s="14">
        <v>0</v>
      </c>
      <c r="CM67" s="14">
        <v>0</v>
      </c>
      <c r="CN67" s="14">
        <v>0</v>
      </c>
      <c r="CO67" s="14">
        <v>0</v>
      </c>
      <c r="CP67" s="14">
        <v>0</v>
      </c>
      <c r="CQ67" s="14">
        <v>0</v>
      </c>
      <c r="CR67" s="14">
        <v>0</v>
      </c>
      <c r="CS67" s="14">
        <v>0</v>
      </c>
      <c r="CT67" s="14">
        <v>0</v>
      </c>
      <c r="CU67" s="14">
        <v>0</v>
      </c>
      <c r="CV67" s="14">
        <v>0</v>
      </c>
      <c r="CW67" s="14">
        <v>0</v>
      </c>
      <c r="CX67" s="14">
        <v>0</v>
      </c>
      <c r="CY67" s="14">
        <v>0</v>
      </c>
      <c r="CZ67" s="14">
        <v>0</v>
      </c>
      <c r="DA67" s="14">
        <v>0</v>
      </c>
      <c r="DB67" s="14">
        <v>0</v>
      </c>
      <c r="DC67" s="14">
        <v>0</v>
      </c>
      <c r="DD67" s="14">
        <v>0</v>
      </c>
      <c r="DE67" s="14">
        <v>0</v>
      </c>
      <c r="DF67" s="14">
        <v>0</v>
      </c>
      <c r="DG67" s="14">
        <v>0</v>
      </c>
      <c r="DH67" s="14">
        <v>0</v>
      </c>
      <c r="DI67" s="14">
        <v>0</v>
      </c>
      <c r="DJ67" s="14">
        <v>0</v>
      </c>
      <c r="DK67" s="14">
        <v>0</v>
      </c>
      <c r="DL67" s="14">
        <v>0</v>
      </c>
      <c r="DM67" s="14">
        <v>0</v>
      </c>
      <c r="DN67" s="14">
        <v>0</v>
      </c>
      <c r="DO67" s="14">
        <v>0</v>
      </c>
      <c r="DP67" s="14">
        <v>0</v>
      </c>
      <c r="DQ67" s="14">
        <v>0</v>
      </c>
      <c r="DR67" s="14">
        <v>0</v>
      </c>
      <c r="DS67" s="14">
        <v>0</v>
      </c>
      <c r="DT67" s="14">
        <v>0</v>
      </c>
      <c r="DU67" s="14">
        <v>0</v>
      </c>
      <c r="DV67" s="14">
        <v>0</v>
      </c>
      <c r="DW67" s="14">
        <v>0</v>
      </c>
      <c r="DX67" s="14">
        <v>0</v>
      </c>
      <c r="DY67" s="14">
        <v>0</v>
      </c>
      <c r="DZ67" s="14">
        <v>0</v>
      </c>
      <c r="EA67" s="14">
        <v>0</v>
      </c>
      <c r="EB67" s="14">
        <v>0</v>
      </c>
      <c r="EC67" s="14">
        <v>0</v>
      </c>
      <c r="ED67" s="14">
        <v>0</v>
      </c>
      <c r="EE67" s="14">
        <v>0</v>
      </c>
      <c r="EF67" s="14">
        <v>0</v>
      </c>
      <c r="EG67" s="14">
        <v>0</v>
      </c>
      <c r="EH67" s="14">
        <v>0</v>
      </c>
      <c r="EI67" s="14">
        <v>0</v>
      </c>
      <c r="EJ67" s="14">
        <v>0</v>
      </c>
      <c r="EK67" s="14">
        <v>0</v>
      </c>
      <c r="EL67" s="14">
        <v>0</v>
      </c>
      <c r="EM67" s="14">
        <v>0</v>
      </c>
      <c r="EN67" s="14">
        <v>0</v>
      </c>
      <c r="EO67" s="14">
        <v>0</v>
      </c>
      <c r="EP67" s="14">
        <v>0</v>
      </c>
      <c r="EQ67" s="14">
        <v>0</v>
      </c>
      <c r="ER67" s="14">
        <v>0</v>
      </c>
      <c r="ES67" s="14">
        <v>0</v>
      </c>
      <c r="ET67" s="14">
        <v>0</v>
      </c>
      <c r="EU67" s="14">
        <v>0</v>
      </c>
      <c r="EV67" s="14">
        <v>0</v>
      </c>
      <c r="EW67" s="14">
        <v>0</v>
      </c>
    </row>
    <row r="68" spans="2:153" ht="15" customHeight="1" x14ac:dyDescent="0.3">
      <c r="B68" s="313"/>
      <c r="C68" s="20" t="s">
        <v>52</v>
      </c>
      <c r="D68" s="14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14"/>
      <c r="R68" s="14"/>
      <c r="S68" s="14"/>
      <c r="T68" s="14"/>
      <c r="U68" s="14"/>
      <c r="V68" s="14"/>
      <c r="W68" s="14"/>
      <c r="X68" s="14"/>
      <c r="Y68" s="14"/>
      <c r="Z68" s="14"/>
      <c r="AA68" s="14"/>
      <c r="AB68" s="14"/>
      <c r="AC68" s="14"/>
      <c r="AD68" s="14">
        <v>5728000.0199999996</v>
      </c>
      <c r="AE68" s="14">
        <v>11508944.210000001</v>
      </c>
      <c r="AF68" s="14">
        <v>14733543.609999999</v>
      </c>
      <c r="AG68" s="14">
        <v>12613236.529999999</v>
      </c>
      <c r="AH68" s="14">
        <v>18525849.350000001</v>
      </c>
      <c r="AI68" s="14">
        <v>17203393.699999999</v>
      </c>
      <c r="AJ68" s="14">
        <v>21397331.379999999</v>
      </c>
      <c r="AK68" s="14">
        <v>20950959.899999999</v>
      </c>
      <c r="AL68" s="14">
        <v>20507912.059999999</v>
      </c>
      <c r="AM68" s="14">
        <v>15103404.43</v>
      </c>
      <c r="AN68" s="14">
        <v>20072535.890000001</v>
      </c>
      <c r="AO68" s="14">
        <v>22865610.440000001</v>
      </c>
      <c r="AP68" s="14">
        <v>12556386.710000001</v>
      </c>
      <c r="AQ68" s="14">
        <v>13329724.5</v>
      </c>
      <c r="AR68" s="14">
        <v>21207015.640000001</v>
      </c>
      <c r="AS68" s="14">
        <v>13163472.17</v>
      </c>
      <c r="AT68" s="14">
        <v>14502159.08</v>
      </c>
      <c r="AU68" s="14">
        <v>18024062.5</v>
      </c>
      <c r="AV68" s="14">
        <v>15330025.17</v>
      </c>
      <c r="AW68" s="14">
        <v>13585818.550000001</v>
      </c>
      <c r="AX68" s="14">
        <v>14721460.17</v>
      </c>
      <c r="AY68" s="14">
        <v>21915946.98</v>
      </c>
      <c r="AZ68" s="14">
        <v>23275341.48</v>
      </c>
      <c r="BA68" s="14">
        <v>24292822.02</v>
      </c>
      <c r="BB68" s="14">
        <v>15273610.130000001</v>
      </c>
      <c r="BC68" s="14">
        <v>20828983.690000001</v>
      </c>
      <c r="BD68" s="14">
        <v>26561290.23</v>
      </c>
      <c r="BE68" s="14">
        <v>24976225.510000002</v>
      </c>
      <c r="BF68" s="14">
        <v>27433168</v>
      </c>
      <c r="BG68" s="14">
        <v>19445126.969999999</v>
      </c>
      <c r="BH68" s="14">
        <v>18217957.23</v>
      </c>
      <c r="BI68" s="14">
        <v>24070492.949999999</v>
      </c>
      <c r="BJ68" s="14">
        <v>28006994.84</v>
      </c>
      <c r="BK68" s="14">
        <v>31340221.609999999</v>
      </c>
      <c r="BL68" s="14">
        <v>27163234.370000001</v>
      </c>
      <c r="BM68" s="14">
        <v>28818842.27</v>
      </c>
      <c r="BN68" s="14">
        <v>17798097.609999999</v>
      </c>
      <c r="BO68" s="14">
        <v>21568407.48</v>
      </c>
      <c r="BP68" s="14">
        <v>23441761.440000001</v>
      </c>
      <c r="BQ68" s="14">
        <v>21923002.059999999</v>
      </c>
      <c r="BR68" s="14">
        <v>25536459.109999999</v>
      </c>
      <c r="BS68" s="14">
        <v>22563870.41</v>
      </c>
      <c r="BT68" s="14">
        <v>22660186.510000002</v>
      </c>
      <c r="BU68" s="14">
        <v>25358679.359999999</v>
      </c>
      <c r="BV68" s="14">
        <v>24904487.940000001</v>
      </c>
      <c r="BW68" s="14">
        <v>28142958.379999999</v>
      </c>
      <c r="BX68" s="14">
        <v>22008884.079999998</v>
      </c>
      <c r="BY68" s="14">
        <v>19380681.449999999</v>
      </c>
      <c r="BZ68" s="14">
        <v>19644970.100000001</v>
      </c>
      <c r="CA68" s="14">
        <v>14184776.630000001</v>
      </c>
      <c r="CB68" s="14">
        <v>14554709.560000001</v>
      </c>
      <c r="CC68" s="14">
        <v>12381708.5</v>
      </c>
      <c r="CD68" s="14">
        <v>24176722.41</v>
      </c>
      <c r="CE68" s="14">
        <v>33950123.600000001</v>
      </c>
      <c r="CF68" s="14">
        <v>43697139.130000003</v>
      </c>
      <c r="CG68" s="14">
        <v>27598945.84</v>
      </c>
      <c r="CH68" s="14">
        <v>32161949.039999999</v>
      </c>
      <c r="CI68" s="14">
        <v>28863998.530000001</v>
      </c>
      <c r="CJ68" s="14">
        <v>41698981.979999997</v>
      </c>
      <c r="CK68" s="14">
        <v>64898798.100000001</v>
      </c>
      <c r="CL68" s="14">
        <v>41032548.560000002</v>
      </c>
      <c r="CM68" s="14">
        <v>52493808.490000002</v>
      </c>
      <c r="CN68" s="14">
        <v>60869014.100000001</v>
      </c>
      <c r="CO68" s="14">
        <v>50148665.009999998</v>
      </c>
      <c r="CP68" s="14">
        <v>57709485.229999997</v>
      </c>
      <c r="CQ68" s="14">
        <v>62227420.090000004</v>
      </c>
      <c r="CR68" s="14">
        <v>70392746.859999999</v>
      </c>
      <c r="CS68" s="14">
        <v>52719505.420000002</v>
      </c>
      <c r="CT68" s="14">
        <v>58377576.82</v>
      </c>
      <c r="CU68" s="14">
        <v>53943644.100000001</v>
      </c>
      <c r="CV68" s="14">
        <v>46713051.170000002</v>
      </c>
      <c r="CW68" s="14">
        <v>52995668.469999999</v>
      </c>
      <c r="CX68" s="14">
        <v>52011984.270000003</v>
      </c>
      <c r="CY68" s="14">
        <v>48481627.600000001</v>
      </c>
      <c r="CZ68" s="14">
        <v>58648306.329999998</v>
      </c>
      <c r="DA68" s="14">
        <v>59405242.350000001</v>
      </c>
      <c r="DB68" s="14">
        <v>50225342.859999999</v>
      </c>
      <c r="DC68" s="14">
        <v>38233787.43</v>
      </c>
      <c r="DD68" s="14">
        <v>33684922.57</v>
      </c>
      <c r="DE68" s="14">
        <v>39421622.390000001</v>
      </c>
      <c r="DF68" s="14">
        <v>44315439.579999998</v>
      </c>
      <c r="DG68" s="14">
        <v>32646706.219999999</v>
      </c>
      <c r="DH68" s="14">
        <v>39715972.140000001</v>
      </c>
      <c r="DI68" s="14">
        <v>42038305.380000003</v>
      </c>
      <c r="DJ68" s="14">
        <v>52224521.469999999</v>
      </c>
      <c r="DK68" s="14">
        <v>37323747.5</v>
      </c>
      <c r="DL68" s="14">
        <v>50314185.789999999</v>
      </c>
      <c r="DM68" s="14">
        <v>48167454.68</v>
      </c>
      <c r="DN68" s="14">
        <v>50965623.520000003</v>
      </c>
      <c r="DO68" s="14">
        <v>56241598.420000002</v>
      </c>
      <c r="DP68" s="14">
        <v>65486001.939999998</v>
      </c>
      <c r="DQ68" s="14">
        <v>57540322.229999997</v>
      </c>
      <c r="DR68" s="14">
        <v>52661450.549999997</v>
      </c>
      <c r="DS68" s="14">
        <v>67213136.209999993</v>
      </c>
      <c r="DT68" s="14">
        <v>59566307.539999999</v>
      </c>
      <c r="DU68" s="14">
        <v>65818729.630000003</v>
      </c>
      <c r="DV68" s="14">
        <v>70751863.709999993</v>
      </c>
      <c r="DW68" s="14">
        <v>59478580.960000001</v>
      </c>
      <c r="DX68" s="14">
        <v>53321655.859999999</v>
      </c>
      <c r="DY68" s="14">
        <v>96035075.359999999</v>
      </c>
      <c r="DZ68" s="14">
        <v>90445822.390000001</v>
      </c>
      <c r="EA68" s="14">
        <v>87883837.060000002</v>
      </c>
      <c r="EB68" s="14">
        <v>104682757.06</v>
      </c>
      <c r="EC68" s="14">
        <v>86772081.920000002</v>
      </c>
      <c r="ED68" s="14">
        <v>71921950.019999996</v>
      </c>
      <c r="EE68" s="14">
        <v>84600097.579999998</v>
      </c>
      <c r="EF68" s="14">
        <v>69750956.120000005</v>
      </c>
      <c r="EG68" s="14">
        <v>78501487.900000006</v>
      </c>
      <c r="EH68" s="14">
        <v>71502527.780000001</v>
      </c>
      <c r="EI68" s="14">
        <v>60002620.299999997</v>
      </c>
      <c r="EJ68" s="14">
        <v>71378601.299999997</v>
      </c>
      <c r="EK68" s="14">
        <v>96486284.969999999</v>
      </c>
      <c r="EL68" s="14">
        <v>89709847.260000005</v>
      </c>
      <c r="EM68" s="14">
        <v>87431824.079999998</v>
      </c>
      <c r="EN68" s="14">
        <v>111735801.37</v>
      </c>
      <c r="EO68" s="14">
        <v>89067218.609999999</v>
      </c>
      <c r="EP68" s="14">
        <v>88128527.489999995</v>
      </c>
      <c r="EQ68" s="14">
        <v>103902182.39</v>
      </c>
      <c r="ER68" s="14">
        <v>90527199.760000005</v>
      </c>
      <c r="ES68" s="14">
        <v>99661782.430000007</v>
      </c>
      <c r="ET68" s="14">
        <v>166588048.65000001</v>
      </c>
      <c r="EU68" s="14">
        <v>110960945.15000001</v>
      </c>
      <c r="EV68" s="14">
        <v>130353772.03</v>
      </c>
      <c r="EW68" s="14">
        <v>131063183.41</v>
      </c>
    </row>
    <row r="69" spans="2:153" ht="15" customHeight="1" x14ac:dyDescent="0.3">
      <c r="B69" s="313"/>
      <c r="C69" s="20" t="s">
        <v>95</v>
      </c>
      <c r="D69" s="14"/>
      <c r="E69" s="14">
        <v>946921.18</v>
      </c>
      <c r="F69" s="14">
        <v>6693391.6399999997</v>
      </c>
      <c r="G69" s="14">
        <v>7685836.4500000002</v>
      </c>
      <c r="H69" s="14">
        <v>10887117.470000001</v>
      </c>
      <c r="I69" s="14">
        <v>5701727.2999999998</v>
      </c>
      <c r="J69" s="14">
        <v>5073830</v>
      </c>
      <c r="K69" s="14">
        <v>8336384.6399999997</v>
      </c>
      <c r="L69" s="14">
        <v>11216802.279999999</v>
      </c>
      <c r="M69" s="14">
        <v>9786849.5</v>
      </c>
      <c r="N69" s="14">
        <v>9741697.25</v>
      </c>
      <c r="O69" s="14">
        <v>11438285.08</v>
      </c>
      <c r="P69" s="14">
        <v>7304315.4900000002</v>
      </c>
      <c r="Q69" s="14">
        <v>11572173.1</v>
      </c>
      <c r="R69" s="14">
        <v>12119284.85</v>
      </c>
      <c r="S69" s="14">
        <v>10913642.08</v>
      </c>
      <c r="T69" s="14">
        <v>17970046.68</v>
      </c>
      <c r="U69" s="14">
        <v>13859138.800000001</v>
      </c>
      <c r="V69" s="14">
        <v>11215600.359999999</v>
      </c>
      <c r="W69" s="14">
        <v>13053910.23</v>
      </c>
      <c r="X69" s="14">
        <v>12887459.630000001</v>
      </c>
      <c r="Y69" s="14">
        <v>8340473.1299999999</v>
      </c>
      <c r="Z69" s="14">
        <v>10300445.24</v>
      </c>
      <c r="AA69" s="14">
        <v>9037050.9399999995</v>
      </c>
      <c r="AB69" s="14">
        <v>11659288.689999999</v>
      </c>
      <c r="AC69" s="14">
        <v>9174212</v>
      </c>
      <c r="AD69" s="14">
        <v>1529597.09</v>
      </c>
      <c r="AE69" s="14"/>
      <c r="AF69" s="14"/>
      <c r="AG69" s="14"/>
      <c r="AH69" s="14"/>
      <c r="AI69" s="14"/>
      <c r="AJ69" s="14"/>
      <c r="AK69" s="14"/>
      <c r="AL69" s="14"/>
      <c r="AM69" s="14"/>
      <c r="AN69" s="14"/>
      <c r="AO69" s="14"/>
      <c r="AP69" s="14"/>
      <c r="AQ69" s="14"/>
      <c r="AR69" s="14"/>
      <c r="AS69" s="14"/>
      <c r="AT69" s="14"/>
      <c r="AU69" s="14"/>
      <c r="AV69" s="14"/>
      <c r="AW69" s="14"/>
      <c r="AX69" s="14"/>
      <c r="AY69" s="14"/>
      <c r="AZ69" s="14"/>
      <c r="BA69" s="14"/>
      <c r="BB69" s="14"/>
      <c r="BC69" s="14"/>
      <c r="BD69" s="14"/>
      <c r="BE69" s="14"/>
      <c r="BF69" s="14"/>
      <c r="BG69" s="14"/>
      <c r="BH69" s="14"/>
      <c r="BI69" s="14"/>
      <c r="BJ69" s="14"/>
      <c r="BK69" s="14"/>
      <c r="BL69" s="14"/>
      <c r="BM69" s="14"/>
      <c r="BN69" s="14"/>
      <c r="BO69" s="14"/>
      <c r="BP69" s="14"/>
      <c r="BQ69" s="14"/>
      <c r="BR69" s="14"/>
      <c r="BS69" s="14"/>
      <c r="BT69" s="14"/>
      <c r="BU69" s="14"/>
      <c r="BV69" s="14"/>
      <c r="BW69" s="14"/>
      <c r="BX69" s="14"/>
      <c r="BY69" s="14"/>
      <c r="BZ69" s="14"/>
      <c r="CA69" s="14"/>
      <c r="CB69" s="14"/>
      <c r="CC69" s="14"/>
      <c r="CD69" s="14"/>
      <c r="CE69" s="14"/>
      <c r="CF69" s="14"/>
      <c r="CG69" s="14"/>
      <c r="CH69" s="14"/>
      <c r="CI69" s="14">
        <v>0</v>
      </c>
      <c r="CJ69" s="14">
        <v>0</v>
      </c>
      <c r="CK69" s="14">
        <v>0</v>
      </c>
      <c r="CL69" s="14">
        <v>0</v>
      </c>
      <c r="CM69" s="14">
        <v>0</v>
      </c>
      <c r="CN69" s="14">
        <v>0</v>
      </c>
      <c r="CO69" s="14">
        <v>0</v>
      </c>
      <c r="CP69" s="14">
        <v>0</v>
      </c>
      <c r="CQ69" s="14">
        <v>0</v>
      </c>
      <c r="CR69" s="14">
        <v>0</v>
      </c>
      <c r="CS69" s="14">
        <v>0</v>
      </c>
      <c r="CT69" s="14">
        <v>0</v>
      </c>
      <c r="CU69" s="14">
        <v>0</v>
      </c>
      <c r="CV69" s="14">
        <v>0</v>
      </c>
      <c r="CW69" s="14">
        <v>0</v>
      </c>
      <c r="CX69" s="14">
        <v>0</v>
      </c>
      <c r="CY69" s="14">
        <v>0</v>
      </c>
      <c r="CZ69" s="14">
        <v>0</v>
      </c>
      <c r="DA69" s="14">
        <v>0</v>
      </c>
      <c r="DB69" s="14">
        <v>0</v>
      </c>
      <c r="DC69" s="14">
        <v>0</v>
      </c>
      <c r="DD69" s="14">
        <v>0</v>
      </c>
      <c r="DE69" s="14">
        <v>0</v>
      </c>
      <c r="DF69" s="14">
        <v>0</v>
      </c>
      <c r="DG69" s="14">
        <v>0</v>
      </c>
      <c r="DH69" s="14">
        <v>0</v>
      </c>
      <c r="DI69" s="14">
        <v>0</v>
      </c>
      <c r="DJ69" s="14">
        <v>0</v>
      </c>
      <c r="DK69" s="14">
        <v>0</v>
      </c>
      <c r="DL69" s="14">
        <v>0</v>
      </c>
      <c r="DM69" s="14">
        <v>0</v>
      </c>
      <c r="DN69" s="14">
        <v>0</v>
      </c>
      <c r="DO69" s="14">
        <v>0</v>
      </c>
      <c r="DP69" s="14">
        <v>0</v>
      </c>
      <c r="DQ69" s="14">
        <v>0</v>
      </c>
      <c r="DR69" s="14">
        <v>0</v>
      </c>
      <c r="DS69" s="14">
        <v>0</v>
      </c>
      <c r="DT69" s="14">
        <v>0</v>
      </c>
      <c r="DU69" s="14">
        <v>0</v>
      </c>
      <c r="DV69" s="14">
        <v>0</v>
      </c>
      <c r="DW69" s="14">
        <v>0</v>
      </c>
      <c r="DX69" s="14">
        <v>0</v>
      </c>
      <c r="DY69" s="14">
        <v>0</v>
      </c>
      <c r="DZ69" s="14">
        <v>0</v>
      </c>
      <c r="EA69" s="14">
        <v>0</v>
      </c>
      <c r="EB69" s="14">
        <v>0</v>
      </c>
      <c r="EC69" s="14">
        <v>0</v>
      </c>
      <c r="ED69" s="14">
        <v>0</v>
      </c>
      <c r="EE69" s="14">
        <v>0</v>
      </c>
      <c r="EF69" s="14">
        <v>0</v>
      </c>
      <c r="EG69" s="14">
        <v>0</v>
      </c>
      <c r="EH69" s="14">
        <v>0</v>
      </c>
      <c r="EI69" s="14">
        <v>0</v>
      </c>
      <c r="EJ69" s="14">
        <v>0</v>
      </c>
      <c r="EK69" s="14">
        <v>0</v>
      </c>
      <c r="EL69" s="14">
        <v>0</v>
      </c>
      <c r="EM69" s="14">
        <v>0</v>
      </c>
      <c r="EN69" s="14">
        <v>0</v>
      </c>
      <c r="EO69" s="14">
        <v>0</v>
      </c>
      <c r="EP69" s="14">
        <v>0</v>
      </c>
      <c r="EQ69" s="14">
        <v>0</v>
      </c>
      <c r="ER69" s="14">
        <v>0</v>
      </c>
      <c r="ES69" s="14">
        <v>0</v>
      </c>
      <c r="ET69" s="14">
        <v>0</v>
      </c>
      <c r="EU69" s="14">
        <v>0</v>
      </c>
      <c r="EV69" s="14">
        <v>0</v>
      </c>
      <c r="EW69" s="14">
        <v>0</v>
      </c>
    </row>
    <row r="70" spans="2:153" ht="15" customHeight="1" x14ac:dyDescent="0.3">
      <c r="B70" s="313"/>
      <c r="C70" s="20" t="s">
        <v>53</v>
      </c>
      <c r="D70" s="14">
        <v>10000000</v>
      </c>
      <c r="E70" s="14">
        <v>17190000</v>
      </c>
      <c r="F70" s="14">
        <v>4301293.88</v>
      </c>
      <c r="G70" s="14">
        <v>4950000</v>
      </c>
      <c r="H70" s="14">
        <v>300000</v>
      </c>
      <c r="I70" s="14">
        <v>16547817</v>
      </c>
      <c r="J70" s="14">
        <v>10322562.359999999</v>
      </c>
      <c r="K70" s="14">
        <v>5828471</v>
      </c>
      <c r="L70" s="14">
        <v>150450</v>
      </c>
      <c r="M70" s="14">
        <v>3243963.48</v>
      </c>
      <c r="N70" s="14">
        <v>2578787.5</v>
      </c>
      <c r="O70" s="14">
        <v>1000364.48</v>
      </c>
      <c r="P70" s="14">
        <v>3348495.12</v>
      </c>
      <c r="Q70" s="14">
        <v>1272524.1100000001</v>
      </c>
      <c r="R70" s="14">
        <v>199251.79</v>
      </c>
      <c r="S70" s="14">
        <v>374807.8</v>
      </c>
      <c r="T70" s="14">
        <v>484788.54</v>
      </c>
      <c r="U70" s="14">
        <v>318470</v>
      </c>
      <c r="V70" s="14">
        <v>26947174.530000001</v>
      </c>
      <c r="W70" s="14">
        <v>25804853.120000001</v>
      </c>
      <c r="X70" s="14">
        <v>1056346.8899999999</v>
      </c>
      <c r="Y70" s="14">
        <v>4773772</v>
      </c>
      <c r="Z70" s="14">
        <v>245600</v>
      </c>
      <c r="AA70" s="14">
        <v>16051700</v>
      </c>
      <c r="AB70" s="14">
        <v>5706048</v>
      </c>
      <c r="AC70" s="14">
        <v>31441489</v>
      </c>
      <c r="AD70" s="14">
        <v>9509046.3399999999</v>
      </c>
      <c r="AE70" s="14">
        <v>965180</v>
      </c>
      <c r="AF70" s="14">
        <v>5765405.1200000001</v>
      </c>
      <c r="AG70" s="14">
        <v>1558113</v>
      </c>
      <c r="AH70" s="14">
        <v>23528500</v>
      </c>
      <c r="AI70" s="14">
        <v>389819.45</v>
      </c>
      <c r="AJ70" s="14">
        <v>5749406.4000000004</v>
      </c>
      <c r="AK70" s="14">
        <v>2932976.02</v>
      </c>
      <c r="AL70" s="14">
        <v>7630372.9800000004</v>
      </c>
      <c r="AM70" s="14">
        <v>21629083</v>
      </c>
      <c r="AN70" s="14">
        <v>29615830.960000001</v>
      </c>
      <c r="AO70" s="14">
        <v>3872045.45</v>
      </c>
      <c r="AP70" s="14">
        <v>1079640</v>
      </c>
      <c r="AQ70" s="14">
        <v>1429785.27</v>
      </c>
      <c r="AR70" s="14">
        <v>12721220.68</v>
      </c>
      <c r="AS70" s="14">
        <v>916190.01</v>
      </c>
      <c r="AT70" s="14">
        <v>2638201.4</v>
      </c>
      <c r="AU70" s="14">
        <v>8604004.2200000007</v>
      </c>
      <c r="AV70" s="14">
        <v>1228293.45</v>
      </c>
      <c r="AW70" s="14">
        <v>4757634.2</v>
      </c>
      <c r="AX70" s="14">
        <v>9521298.8499999996</v>
      </c>
      <c r="AY70" s="14">
        <v>3354936.02</v>
      </c>
      <c r="AZ70" s="14">
        <v>6662003.7800000003</v>
      </c>
      <c r="BA70" s="14">
        <v>31849884.050000001</v>
      </c>
      <c r="BB70" s="14">
        <v>11226991.6</v>
      </c>
      <c r="BC70" s="14">
        <v>6680827.0899999999</v>
      </c>
      <c r="BD70" s="14">
        <v>3618141.16</v>
      </c>
      <c r="BE70" s="14">
        <v>7853425.8200000003</v>
      </c>
      <c r="BF70" s="14">
        <v>12327462.57</v>
      </c>
      <c r="BG70" s="14">
        <v>2333076.6</v>
      </c>
      <c r="BH70" s="14">
        <v>3846596.07</v>
      </c>
      <c r="BI70" s="14">
        <v>1315610.3899999999</v>
      </c>
      <c r="BJ70" s="14">
        <v>2212795.2999999998</v>
      </c>
      <c r="BK70" s="14">
        <v>823102.1</v>
      </c>
      <c r="BL70" s="14">
        <v>23604281.23</v>
      </c>
      <c r="BM70" s="14">
        <v>8356994.0700000003</v>
      </c>
      <c r="BN70" s="14">
        <v>52466012.299999997</v>
      </c>
      <c r="BO70" s="14">
        <v>49691583.170000002</v>
      </c>
      <c r="BP70" s="14">
        <v>8019096.3899999997</v>
      </c>
      <c r="BQ70" s="14">
        <v>46640710.840000004</v>
      </c>
      <c r="BR70" s="14">
        <v>8993603.4000000004</v>
      </c>
      <c r="BS70" s="14">
        <v>10541133.130000001</v>
      </c>
      <c r="BT70" s="14">
        <v>17728392.120000001</v>
      </c>
      <c r="BU70" s="14">
        <v>14269556.93</v>
      </c>
      <c r="BV70" s="14">
        <v>14076385.369999999</v>
      </c>
      <c r="BW70" s="14">
        <v>11836761.08</v>
      </c>
      <c r="BX70" s="14">
        <v>7989728.3099999996</v>
      </c>
      <c r="BY70" s="14">
        <v>4083842.72</v>
      </c>
      <c r="BZ70" s="14">
        <v>566034.43000000005</v>
      </c>
      <c r="CA70" s="14">
        <v>8319757.5300000003</v>
      </c>
      <c r="CB70" s="14">
        <v>1353730.88</v>
      </c>
      <c r="CC70" s="14">
        <v>1142549.6100000001</v>
      </c>
      <c r="CD70" s="14">
        <v>1582082.04</v>
      </c>
      <c r="CE70" s="14">
        <v>1492597.54</v>
      </c>
      <c r="CF70" s="14">
        <v>644433.72</v>
      </c>
      <c r="CG70" s="14">
        <v>870110.17</v>
      </c>
      <c r="CH70" s="14">
        <v>1186304.43</v>
      </c>
      <c r="CI70" s="14">
        <v>1176544.17</v>
      </c>
      <c r="CJ70" s="14">
        <v>3613870.85</v>
      </c>
      <c r="CK70" s="14">
        <v>2112223.9700000002</v>
      </c>
      <c r="CL70" s="14">
        <v>933787.15</v>
      </c>
      <c r="CM70" s="14">
        <v>1254635.21</v>
      </c>
      <c r="CN70" s="14">
        <v>3885005.48</v>
      </c>
      <c r="CO70" s="14">
        <v>2024242.67</v>
      </c>
      <c r="CP70" s="14">
        <v>2650101.36</v>
      </c>
      <c r="CQ70" s="14">
        <v>2468035.38</v>
      </c>
      <c r="CR70" s="14">
        <v>2677349.0299999998</v>
      </c>
      <c r="CS70" s="14">
        <v>2445237.64</v>
      </c>
      <c r="CT70" s="14">
        <v>18717897.949999999</v>
      </c>
      <c r="CU70" s="14">
        <v>8071479.0899999999</v>
      </c>
      <c r="CV70" s="14">
        <v>8732820.4299999997</v>
      </c>
      <c r="CW70" s="14">
        <v>23028121.050000001</v>
      </c>
      <c r="CX70" s="14">
        <v>5967513.4299999997</v>
      </c>
      <c r="CY70" s="14">
        <v>7066885.6500000004</v>
      </c>
      <c r="CZ70" s="14">
        <v>34449009.039999999</v>
      </c>
      <c r="DA70" s="14">
        <v>9815844.9199999999</v>
      </c>
      <c r="DB70" s="14">
        <v>12035042.869999999</v>
      </c>
      <c r="DC70" s="14">
        <v>9672978.0600000005</v>
      </c>
      <c r="DD70" s="14">
        <v>3451723.68</v>
      </c>
      <c r="DE70" s="14">
        <v>9290908.8300000001</v>
      </c>
      <c r="DF70" s="14">
        <v>11976821.300000001</v>
      </c>
      <c r="DG70" s="14">
        <v>6708160.1799999997</v>
      </c>
      <c r="DH70" s="14">
        <v>7159435.04</v>
      </c>
      <c r="DI70" s="14">
        <v>2853603.86</v>
      </c>
      <c r="DJ70" s="14">
        <v>3562981.91</v>
      </c>
      <c r="DK70" s="14">
        <v>15692169.27</v>
      </c>
      <c r="DL70" s="14">
        <v>4580352.6900000004</v>
      </c>
      <c r="DM70" s="14">
        <v>4208888.3499999996</v>
      </c>
      <c r="DN70" s="14">
        <v>9308634.4100000001</v>
      </c>
      <c r="DO70" s="14">
        <v>4175454.58</v>
      </c>
      <c r="DP70" s="14">
        <v>23479132.07</v>
      </c>
      <c r="DQ70" s="14">
        <v>10088327.800000001</v>
      </c>
      <c r="DR70" s="14">
        <v>2742259.71</v>
      </c>
      <c r="DS70" s="14">
        <v>15399699.5</v>
      </c>
      <c r="DT70" s="14">
        <v>3656704.38</v>
      </c>
      <c r="DU70" s="14">
        <v>9700850.7599999998</v>
      </c>
      <c r="DV70" s="14">
        <v>3950921.41</v>
      </c>
      <c r="DW70" s="14">
        <v>3569297.92</v>
      </c>
      <c r="DX70" s="14">
        <v>3133669.52</v>
      </c>
      <c r="DY70" s="14">
        <v>3679854.74</v>
      </c>
      <c r="DZ70" s="14">
        <v>4695858.83</v>
      </c>
      <c r="EA70" s="14">
        <v>116570893.73</v>
      </c>
      <c r="EB70" s="14">
        <v>4779539.8499999996</v>
      </c>
      <c r="EC70" s="14">
        <v>3384197.69</v>
      </c>
      <c r="ED70" s="14">
        <v>3313518.09</v>
      </c>
      <c r="EE70" s="14">
        <v>10024365.949999999</v>
      </c>
      <c r="EF70" s="14">
        <v>3835454.37</v>
      </c>
      <c r="EG70" s="14">
        <v>4938575.21</v>
      </c>
      <c r="EH70" s="14">
        <v>2451092.39</v>
      </c>
      <c r="EI70" s="14">
        <v>26424444.379999999</v>
      </c>
      <c r="EJ70" s="14">
        <v>5142018.66</v>
      </c>
      <c r="EK70" s="14">
        <v>4353027.22</v>
      </c>
      <c r="EL70" s="14">
        <v>3847686.54</v>
      </c>
      <c r="EM70" s="14">
        <v>7479024.4199999999</v>
      </c>
      <c r="EN70" s="14">
        <v>8763626.8200000003</v>
      </c>
      <c r="EO70" s="14">
        <v>6346507.6299999999</v>
      </c>
      <c r="EP70" s="14">
        <v>4704606.93</v>
      </c>
      <c r="EQ70" s="14">
        <v>7754907.4400000004</v>
      </c>
      <c r="ER70" s="14">
        <v>10277386.970000001</v>
      </c>
      <c r="ES70" s="14">
        <v>15016058.16</v>
      </c>
      <c r="ET70" s="14">
        <v>7530500.79</v>
      </c>
      <c r="EU70" s="14">
        <v>16984990.41</v>
      </c>
      <c r="EV70" s="14">
        <v>8955950.0800000001</v>
      </c>
      <c r="EW70" s="14">
        <v>7688729.1600000001</v>
      </c>
    </row>
    <row r="71" spans="2:153" ht="15" customHeight="1" x14ac:dyDescent="0.3">
      <c r="B71" s="313"/>
      <c r="C71" s="20" t="s">
        <v>44</v>
      </c>
      <c r="D71" s="14">
        <v>3151988.98</v>
      </c>
      <c r="E71" s="14">
        <v>6287713.9800000004</v>
      </c>
      <c r="F71" s="14">
        <v>21945780.789999999</v>
      </c>
      <c r="G71" s="14">
        <v>90152098.760000005</v>
      </c>
      <c r="H71" s="14">
        <v>109806858.86</v>
      </c>
      <c r="I71" s="14">
        <v>159248653.06999999</v>
      </c>
      <c r="J71" s="14">
        <v>198852201.74000001</v>
      </c>
      <c r="K71" s="14">
        <v>192103436.31</v>
      </c>
      <c r="L71" s="14">
        <v>150394174.06999999</v>
      </c>
      <c r="M71" s="14">
        <v>105437429.67</v>
      </c>
      <c r="N71" s="14">
        <v>125147024.09</v>
      </c>
      <c r="O71" s="14">
        <v>145219919.50999999</v>
      </c>
      <c r="P71" s="14">
        <v>138085580.77000001</v>
      </c>
      <c r="Q71" s="14">
        <v>111955522.16</v>
      </c>
      <c r="R71" s="14">
        <v>87445160.489999995</v>
      </c>
      <c r="S71" s="14">
        <v>160261653.75999999</v>
      </c>
      <c r="T71" s="14">
        <v>182474668.18000001</v>
      </c>
      <c r="U71" s="14">
        <v>240880954.66</v>
      </c>
      <c r="V71" s="14">
        <v>231653929.83000001</v>
      </c>
      <c r="W71" s="14">
        <v>216468710.94999999</v>
      </c>
      <c r="X71" s="14">
        <v>174361486.00999999</v>
      </c>
      <c r="Y71" s="14">
        <v>169156114.13999999</v>
      </c>
      <c r="Z71" s="14">
        <v>127314741.95999999</v>
      </c>
      <c r="AA71" s="14">
        <v>127242970.55</v>
      </c>
      <c r="AB71" s="14">
        <v>136617812.74000001</v>
      </c>
      <c r="AC71" s="14">
        <v>130978736.83</v>
      </c>
      <c r="AD71" s="14">
        <v>81599171.310000002</v>
      </c>
      <c r="AE71" s="14">
        <v>125036320</v>
      </c>
      <c r="AF71" s="14">
        <v>216925840.08000001</v>
      </c>
      <c r="AG71" s="14">
        <v>226336781.34999999</v>
      </c>
      <c r="AH71" s="14">
        <v>248770507.91999999</v>
      </c>
      <c r="AI71" s="14">
        <v>224758092.19999999</v>
      </c>
      <c r="AJ71" s="14">
        <v>170194406.81999999</v>
      </c>
      <c r="AK71" s="14">
        <v>158818943.22</v>
      </c>
      <c r="AL71" s="14">
        <v>134998787.27000001</v>
      </c>
      <c r="AM71" s="14">
        <v>131321516.04000001</v>
      </c>
      <c r="AN71" s="14">
        <v>135866897.43000001</v>
      </c>
      <c r="AO71" s="14">
        <v>159590807.31999999</v>
      </c>
      <c r="AP71" s="14">
        <v>106037590.72</v>
      </c>
      <c r="AQ71" s="14">
        <v>174392066.22</v>
      </c>
      <c r="AR71" s="14">
        <v>252059596.88</v>
      </c>
      <c r="AS71" s="14">
        <v>200409756.22</v>
      </c>
      <c r="AT71" s="14">
        <v>255034954.34</v>
      </c>
      <c r="AU71" s="14">
        <v>203305682.47999999</v>
      </c>
      <c r="AV71" s="14">
        <v>184729190.15000001</v>
      </c>
      <c r="AW71" s="14">
        <v>163069244.91999999</v>
      </c>
      <c r="AX71" s="14">
        <v>171121849.71000001</v>
      </c>
      <c r="AY71" s="14">
        <v>134991702.66</v>
      </c>
      <c r="AZ71" s="14">
        <v>172802913.53</v>
      </c>
      <c r="BA71" s="14">
        <v>164156631.21000001</v>
      </c>
      <c r="BB71" s="14">
        <v>128295687.67</v>
      </c>
      <c r="BC71" s="14">
        <v>161966182.19</v>
      </c>
      <c r="BD71" s="14">
        <v>300263934.00999999</v>
      </c>
      <c r="BE71" s="14">
        <v>276293456.83999997</v>
      </c>
      <c r="BF71" s="14">
        <v>270685222.58999997</v>
      </c>
      <c r="BG71" s="14">
        <v>224073585.63</v>
      </c>
      <c r="BH71" s="14">
        <v>200092787.28999999</v>
      </c>
      <c r="BI71" s="14">
        <v>205735178.69</v>
      </c>
      <c r="BJ71" s="14">
        <v>179426707.13999999</v>
      </c>
      <c r="BK71" s="14">
        <v>212215503.03</v>
      </c>
      <c r="BL71" s="14">
        <v>206309418.15000001</v>
      </c>
      <c r="BM71" s="14">
        <v>180084170.63</v>
      </c>
      <c r="BN71" s="14">
        <v>184072387.69999999</v>
      </c>
      <c r="BO71" s="14">
        <v>184297078.06999999</v>
      </c>
      <c r="BP71" s="14">
        <v>231141195.84999999</v>
      </c>
      <c r="BQ71" s="14">
        <v>256673802.02000001</v>
      </c>
      <c r="BR71" s="14">
        <v>356785791.86000001</v>
      </c>
      <c r="BS71" s="14">
        <v>279457709.76999998</v>
      </c>
      <c r="BT71" s="14">
        <v>303540862.16000003</v>
      </c>
      <c r="BU71" s="14">
        <v>233856772.71000001</v>
      </c>
      <c r="BV71" s="14">
        <v>261625130.21000001</v>
      </c>
      <c r="BW71" s="14">
        <v>261781061.88</v>
      </c>
      <c r="BX71" s="14">
        <v>211741887.06999999</v>
      </c>
      <c r="BY71" s="14">
        <v>239463795.21000001</v>
      </c>
      <c r="BZ71" s="14">
        <v>210489605.5</v>
      </c>
      <c r="CA71" s="14">
        <v>206019742.94</v>
      </c>
      <c r="CB71" s="14">
        <v>291129673.75</v>
      </c>
      <c r="CC71" s="14">
        <v>220720551.08000001</v>
      </c>
      <c r="CD71" s="14">
        <v>256621424.16999999</v>
      </c>
      <c r="CE71" s="14">
        <v>307585036.19</v>
      </c>
      <c r="CF71" s="14">
        <v>295380202.99000001</v>
      </c>
      <c r="CG71" s="14">
        <v>271604505.82999998</v>
      </c>
      <c r="CH71" s="14">
        <v>272637068.52999997</v>
      </c>
      <c r="CI71" s="14">
        <v>191623753.90000001</v>
      </c>
      <c r="CJ71" s="14">
        <v>192140230</v>
      </c>
      <c r="CK71" s="14">
        <v>172363391.65000001</v>
      </c>
      <c r="CL71" s="14">
        <v>150990166.75999999</v>
      </c>
      <c r="CM71" s="14">
        <v>194665005.05000001</v>
      </c>
      <c r="CN71" s="14">
        <v>453527923.64999998</v>
      </c>
      <c r="CO71" s="14">
        <v>418727714.79000002</v>
      </c>
      <c r="CP71" s="14">
        <v>374672845.69999999</v>
      </c>
      <c r="CQ71" s="14">
        <v>299735904.81999999</v>
      </c>
      <c r="CR71" s="14">
        <v>257861836.53</v>
      </c>
      <c r="CS71" s="14">
        <v>249552664.56999999</v>
      </c>
      <c r="CT71" s="14">
        <v>265627194.15000001</v>
      </c>
      <c r="CU71" s="14">
        <v>259422290.22</v>
      </c>
      <c r="CV71" s="14">
        <v>259329812.93000001</v>
      </c>
      <c r="CW71" s="14">
        <v>276802769.72000003</v>
      </c>
      <c r="CX71" s="14">
        <v>215467896.59999999</v>
      </c>
      <c r="CY71" s="14">
        <v>239481739.34999999</v>
      </c>
      <c r="CZ71" s="14">
        <v>372018430.49000001</v>
      </c>
      <c r="DA71" s="14">
        <v>300986006.88999999</v>
      </c>
      <c r="DB71" s="14">
        <v>374511226.99000001</v>
      </c>
      <c r="DC71" s="14">
        <v>303987117.44999999</v>
      </c>
      <c r="DD71" s="14">
        <v>275844230.04000002</v>
      </c>
      <c r="DE71" s="14">
        <v>338805007.35000002</v>
      </c>
      <c r="DF71" s="14">
        <v>356835453.16000003</v>
      </c>
      <c r="DG71" s="14">
        <v>261903354.75</v>
      </c>
      <c r="DH71" s="14">
        <v>291395140.42000002</v>
      </c>
      <c r="DI71" s="14">
        <v>243047428.05000001</v>
      </c>
      <c r="DJ71" s="14">
        <v>197472923.86000001</v>
      </c>
      <c r="DK71" s="14">
        <v>275801068.13</v>
      </c>
      <c r="DL71" s="14">
        <v>574455548.26999998</v>
      </c>
      <c r="DM71" s="14">
        <v>501038538.24000001</v>
      </c>
      <c r="DN71" s="14">
        <v>520661466.85000002</v>
      </c>
      <c r="DO71" s="14">
        <v>451080784.12</v>
      </c>
      <c r="DP71" s="14">
        <v>0</v>
      </c>
      <c r="DQ71" s="14">
        <v>0</v>
      </c>
      <c r="DR71" s="14">
        <v>0</v>
      </c>
      <c r="DS71" s="14">
        <v>0</v>
      </c>
      <c r="DT71" s="14">
        <v>0</v>
      </c>
      <c r="DU71" s="14">
        <v>0</v>
      </c>
      <c r="DV71" s="14">
        <v>0</v>
      </c>
      <c r="DW71" s="14">
        <v>0</v>
      </c>
      <c r="DX71" s="14">
        <v>0</v>
      </c>
      <c r="DY71" s="14">
        <v>0</v>
      </c>
      <c r="DZ71" s="14">
        <v>0</v>
      </c>
      <c r="EA71" s="14">
        <v>0</v>
      </c>
      <c r="EB71" s="14">
        <v>0</v>
      </c>
      <c r="EC71" s="14">
        <v>0</v>
      </c>
      <c r="ED71" s="14">
        <v>0</v>
      </c>
      <c r="EE71" s="14">
        <v>0</v>
      </c>
      <c r="EF71" s="14">
        <v>0</v>
      </c>
      <c r="EG71" s="14">
        <v>0</v>
      </c>
      <c r="EH71" s="14">
        <v>0</v>
      </c>
      <c r="EI71" s="14">
        <v>0</v>
      </c>
      <c r="EJ71" s="14">
        <v>0</v>
      </c>
      <c r="EK71" s="14">
        <v>0</v>
      </c>
      <c r="EL71" s="14">
        <v>0</v>
      </c>
      <c r="EM71" s="14">
        <v>0</v>
      </c>
      <c r="EN71" s="14">
        <v>0</v>
      </c>
      <c r="EO71" s="14">
        <v>0</v>
      </c>
      <c r="EP71" s="14">
        <v>0</v>
      </c>
      <c r="EQ71" s="14">
        <v>0</v>
      </c>
      <c r="ER71" s="14">
        <v>0</v>
      </c>
      <c r="ES71" s="14">
        <v>0</v>
      </c>
      <c r="ET71" s="14">
        <v>0</v>
      </c>
      <c r="EU71" s="14">
        <v>0</v>
      </c>
      <c r="EV71" s="14">
        <v>0</v>
      </c>
      <c r="EW71" s="14">
        <v>0</v>
      </c>
    </row>
    <row r="72" spans="2:153" ht="15" customHeight="1" x14ac:dyDescent="0.3">
      <c r="B72" s="313"/>
      <c r="C72" s="20" t="s">
        <v>77</v>
      </c>
      <c r="D72" s="14"/>
      <c r="E72" s="14">
        <v>639089.18000000005</v>
      </c>
      <c r="F72" s="14">
        <v>1012981.46</v>
      </c>
      <c r="G72" s="14">
        <v>1059272.48</v>
      </c>
      <c r="H72" s="14">
        <v>1443425.92</v>
      </c>
      <c r="I72" s="14">
        <v>2515790.66</v>
      </c>
      <c r="J72" s="14">
        <v>5749699.9800000004</v>
      </c>
      <c r="K72" s="14">
        <v>7110107.0800000001</v>
      </c>
      <c r="L72" s="14">
        <v>5631208.5300000003</v>
      </c>
      <c r="M72" s="14">
        <v>7052495.8700000001</v>
      </c>
      <c r="N72" s="14">
        <v>10072860.859999999</v>
      </c>
      <c r="O72" s="14">
        <v>12628126.789999999</v>
      </c>
      <c r="P72" s="14">
        <v>14709260.24</v>
      </c>
      <c r="Q72" s="14">
        <v>13279522.15</v>
      </c>
      <c r="R72" s="14">
        <v>16215734.98</v>
      </c>
      <c r="S72" s="14">
        <v>12042582.460000001</v>
      </c>
      <c r="T72" s="14">
        <v>14449102.35</v>
      </c>
      <c r="U72" s="14">
        <v>11818919.99</v>
      </c>
      <c r="V72" s="14">
        <v>16059728.539999999</v>
      </c>
      <c r="W72" s="14">
        <v>18155819.199999999</v>
      </c>
      <c r="X72" s="14">
        <v>20874711.780000001</v>
      </c>
      <c r="Y72" s="14">
        <v>15928776.4</v>
      </c>
      <c r="Z72" s="14">
        <v>12626263.93</v>
      </c>
      <c r="AA72" s="14">
        <v>13633128.199999999</v>
      </c>
      <c r="AB72" s="14">
        <v>13334144.51</v>
      </c>
      <c r="AC72" s="14">
        <v>12067873.140000001</v>
      </c>
      <c r="AD72" s="14">
        <v>11926716.529999999</v>
      </c>
      <c r="AE72" s="14">
        <v>15848823.23</v>
      </c>
      <c r="AF72" s="14">
        <v>18532443.84</v>
      </c>
      <c r="AG72" s="14">
        <v>13899649.75</v>
      </c>
      <c r="AH72" s="14">
        <v>12404814.18</v>
      </c>
      <c r="AI72" s="14">
        <v>18056168.07</v>
      </c>
      <c r="AJ72" s="14">
        <v>21862169.07</v>
      </c>
      <c r="AK72" s="14">
        <v>18393194.109999999</v>
      </c>
      <c r="AL72" s="14">
        <v>15436171.720000001</v>
      </c>
      <c r="AM72" s="14">
        <v>13329982.359999999</v>
      </c>
      <c r="AN72" s="14">
        <v>16826278.41</v>
      </c>
      <c r="AO72" s="14">
        <v>16760484.26</v>
      </c>
      <c r="AP72" s="14">
        <v>18418859.899999999</v>
      </c>
      <c r="AQ72" s="14">
        <v>15575994.119999999</v>
      </c>
      <c r="AR72" s="14">
        <v>19945588.690000001</v>
      </c>
      <c r="AS72" s="14">
        <v>20896399.039999999</v>
      </c>
      <c r="AT72" s="14">
        <v>31012369.75</v>
      </c>
      <c r="AU72" s="14">
        <v>41566622</v>
      </c>
      <c r="AV72" s="14">
        <v>37611235.689999998</v>
      </c>
      <c r="AW72" s="14">
        <v>23243682.449999999</v>
      </c>
      <c r="AX72" s="14">
        <v>20560368.079999998</v>
      </c>
      <c r="AY72" s="14">
        <v>24184634.050000001</v>
      </c>
      <c r="AZ72" s="14">
        <v>24952557.199999999</v>
      </c>
      <c r="BA72" s="14">
        <v>17198103.300000001</v>
      </c>
      <c r="BB72" s="14">
        <v>15141871.449999999</v>
      </c>
      <c r="BC72" s="14">
        <v>15146992.9</v>
      </c>
      <c r="BD72" s="14">
        <v>22382245.210000001</v>
      </c>
      <c r="BE72" s="14">
        <v>27137884.300000001</v>
      </c>
      <c r="BF72" s="14">
        <v>30637055.190000001</v>
      </c>
      <c r="BG72" s="14">
        <v>29147301.489999998</v>
      </c>
      <c r="BH72" s="14">
        <v>31392192.859999999</v>
      </c>
      <c r="BI72" s="14">
        <v>21432510.079999998</v>
      </c>
      <c r="BJ72" s="14">
        <v>24543071.59</v>
      </c>
      <c r="BK72" s="14">
        <v>29183546.710000001</v>
      </c>
      <c r="BL72" s="14">
        <v>17080777.399999999</v>
      </c>
      <c r="BM72" s="14">
        <v>10769793.199999999</v>
      </c>
      <c r="BN72" s="14">
        <v>5742261.5499999998</v>
      </c>
      <c r="BO72" s="14">
        <v>7960718.4900000002</v>
      </c>
      <c r="BP72" s="14">
        <v>11796776.5</v>
      </c>
      <c r="BQ72" s="14">
        <v>14322066.5</v>
      </c>
      <c r="BR72" s="14">
        <v>15780696.27</v>
      </c>
      <c r="BS72" s="14">
        <v>14833639.779999999</v>
      </c>
      <c r="BT72" s="14">
        <v>17013080.120000001</v>
      </c>
      <c r="BU72" s="14">
        <v>12665719.859999999</v>
      </c>
      <c r="BV72" s="14">
        <v>13796638.699999999</v>
      </c>
      <c r="BW72" s="14">
        <v>13612132.16</v>
      </c>
      <c r="BX72" s="14">
        <v>13353104.359999999</v>
      </c>
      <c r="BY72" s="14">
        <v>7473895.4400000004</v>
      </c>
      <c r="BZ72" s="14">
        <v>6502170.8799999999</v>
      </c>
      <c r="CA72" s="14">
        <v>6352858.0800000001</v>
      </c>
      <c r="CB72" s="14">
        <v>5493503.4900000002</v>
      </c>
      <c r="CC72" s="14">
        <v>2498591.9</v>
      </c>
      <c r="CD72" s="14">
        <v>4348783.01</v>
      </c>
      <c r="CE72" s="14">
        <v>7473785.9299999997</v>
      </c>
      <c r="CF72" s="14">
        <v>9299546.0099999998</v>
      </c>
      <c r="CG72" s="14">
        <v>8875843.5899999999</v>
      </c>
      <c r="CH72" s="14">
        <v>10004012.24</v>
      </c>
      <c r="CI72" s="14">
        <v>11178869.4</v>
      </c>
      <c r="CJ72" s="14">
        <v>8524715.5700000003</v>
      </c>
      <c r="CK72" s="14">
        <v>10107979.09</v>
      </c>
      <c r="CL72" s="14">
        <v>13072182.51</v>
      </c>
      <c r="CM72" s="14">
        <v>12171879.07</v>
      </c>
      <c r="CN72" s="14">
        <v>16507058.74</v>
      </c>
      <c r="CO72" s="14">
        <v>16260981.619999999</v>
      </c>
      <c r="CP72" s="14">
        <v>16416704.25</v>
      </c>
      <c r="CQ72" s="14">
        <v>25140752.149999999</v>
      </c>
      <c r="CR72" s="14">
        <v>19155282.960000001</v>
      </c>
      <c r="CS72" s="14">
        <v>41300069.869999997</v>
      </c>
      <c r="CT72" s="14">
        <v>26404824.989999998</v>
      </c>
      <c r="CU72" s="14">
        <v>25291804.579999998</v>
      </c>
      <c r="CV72" s="14">
        <v>22657310.699999999</v>
      </c>
      <c r="CW72" s="14">
        <v>35501078.729999997</v>
      </c>
      <c r="CX72" s="14">
        <v>18531026.73</v>
      </c>
      <c r="CY72" s="14">
        <v>20867476.640000001</v>
      </c>
      <c r="CZ72" s="14">
        <v>23870767.079999998</v>
      </c>
      <c r="DA72" s="14">
        <v>16803286.59</v>
      </c>
      <c r="DB72" s="14">
        <v>18668866.460000001</v>
      </c>
      <c r="DC72" s="14">
        <v>45077433.5</v>
      </c>
      <c r="DD72" s="14">
        <v>46174025.079999998</v>
      </c>
      <c r="DE72" s="14">
        <v>45394986.130000003</v>
      </c>
      <c r="DF72" s="14">
        <v>44528059.859999999</v>
      </c>
      <c r="DG72" s="14">
        <v>30640972.149999999</v>
      </c>
      <c r="DH72" s="14">
        <v>28461630.48</v>
      </c>
      <c r="DI72" s="14">
        <v>23867492.66</v>
      </c>
      <c r="DJ72" s="14">
        <v>28747426.199999999</v>
      </c>
      <c r="DK72" s="14">
        <v>19664753.989999998</v>
      </c>
      <c r="DL72" s="14">
        <v>33909531.159999996</v>
      </c>
      <c r="DM72" s="14">
        <v>37995445.859999999</v>
      </c>
      <c r="DN72" s="14">
        <v>29327090.59</v>
      </c>
      <c r="DO72" s="14">
        <v>34881142.640000001</v>
      </c>
      <c r="DP72" s="14">
        <v>36827458.229999997</v>
      </c>
      <c r="DQ72" s="14">
        <v>44390756.210000001</v>
      </c>
      <c r="DR72" s="14">
        <v>30506178.899999999</v>
      </c>
      <c r="DS72" s="14">
        <v>29855257.059999999</v>
      </c>
      <c r="DT72" s="14">
        <v>38003716.18</v>
      </c>
      <c r="DU72" s="14">
        <v>49394063.670000002</v>
      </c>
      <c r="DV72" s="14">
        <v>45968052.140000001</v>
      </c>
      <c r="DW72" s="14">
        <v>56227181.369999997</v>
      </c>
      <c r="DX72" s="14">
        <v>41909984.170000002</v>
      </c>
      <c r="DY72" s="14">
        <v>58425932.119999997</v>
      </c>
      <c r="DZ72" s="14">
        <v>52439145.270000003</v>
      </c>
      <c r="EA72" s="14">
        <v>42074977</v>
      </c>
      <c r="EB72" s="14">
        <v>68559112.849999994</v>
      </c>
      <c r="EC72" s="14">
        <v>83158388.219999999</v>
      </c>
      <c r="ED72" s="14">
        <v>98453853.090000004</v>
      </c>
      <c r="EE72" s="14">
        <v>100494509.18000001</v>
      </c>
      <c r="EF72" s="14">
        <v>89067801.409999996</v>
      </c>
      <c r="EG72" s="14">
        <v>85634669.969999999</v>
      </c>
      <c r="EH72" s="14">
        <v>92102320.5</v>
      </c>
      <c r="EI72" s="14">
        <v>86961839.349999994</v>
      </c>
      <c r="EJ72" s="14">
        <v>113715047.18000001</v>
      </c>
      <c r="EK72" s="14">
        <v>86670574.939999998</v>
      </c>
      <c r="EL72" s="14">
        <v>84301049.689999998</v>
      </c>
      <c r="EM72" s="14">
        <v>100926781.31</v>
      </c>
      <c r="EN72" s="14">
        <v>117543950.47</v>
      </c>
      <c r="EO72" s="14">
        <v>103631721.25</v>
      </c>
      <c r="EP72" s="14">
        <v>77005608.989999995</v>
      </c>
      <c r="EQ72" s="14">
        <v>115202991.05</v>
      </c>
      <c r="ER72" s="14">
        <v>74102895.730000004</v>
      </c>
      <c r="ES72" s="14">
        <v>143099817.77000001</v>
      </c>
      <c r="ET72" s="14">
        <v>107568812.95</v>
      </c>
      <c r="EU72" s="14">
        <v>81009118.189999998</v>
      </c>
      <c r="EV72" s="14">
        <v>129857663.91</v>
      </c>
      <c r="EW72" s="14">
        <v>151307541.13</v>
      </c>
    </row>
    <row r="73" spans="2:153" ht="15" customHeight="1" x14ac:dyDescent="0.3">
      <c r="B73" s="313"/>
      <c r="C73" s="20" t="s">
        <v>78</v>
      </c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>
        <v>7000</v>
      </c>
      <c r="P73" s="14">
        <v>10000</v>
      </c>
      <c r="Q73" s="14">
        <v>11000</v>
      </c>
      <c r="R73" s="14"/>
      <c r="S73" s="14">
        <v>14365</v>
      </c>
      <c r="T73" s="14">
        <v>960000</v>
      </c>
      <c r="U73" s="14">
        <v>25000</v>
      </c>
      <c r="V73" s="14"/>
      <c r="W73" s="14">
        <v>13160</v>
      </c>
      <c r="X73" s="14"/>
      <c r="Y73" s="14">
        <v>8000</v>
      </c>
      <c r="Z73" s="14">
        <v>21200</v>
      </c>
      <c r="AA73" s="14">
        <v>20000</v>
      </c>
      <c r="AB73" s="14">
        <v>10000</v>
      </c>
      <c r="AC73" s="14">
        <v>2057</v>
      </c>
      <c r="AD73" s="14">
        <v>17000</v>
      </c>
      <c r="AE73" s="14">
        <v>404278</v>
      </c>
      <c r="AF73" s="14">
        <v>81500</v>
      </c>
      <c r="AG73" s="14">
        <v>24816</v>
      </c>
      <c r="AH73" s="14">
        <v>2000</v>
      </c>
      <c r="AI73" s="14"/>
      <c r="AJ73" s="14">
        <v>212998.68</v>
      </c>
      <c r="AK73" s="14">
        <v>66626</v>
      </c>
      <c r="AL73" s="14">
        <v>71246</v>
      </c>
      <c r="AM73" s="14">
        <v>112179</v>
      </c>
      <c r="AN73" s="14">
        <v>39336</v>
      </c>
      <c r="AO73" s="14">
        <v>349397.92</v>
      </c>
      <c r="AP73" s="14">
        <v>28245</v>
      </c>
      <c r="AQ73" s="14">
        <v>72169</v>
      </c>
      <c r="AR73" s="14">
        <v>27509</v>
      </c>
      <c r="AS73" s="14">
        <v>85418</v>
      </c>
      <c r="AT73" s="14">
        <v>22940</v>
      </c>
      <c r="AU73" s="14">
        <v>20713</v>
      </c>
      <c r="AV73" s="14">
        <v>39083</v>
      </c>
      <c r="AW73" s="14">
        <v>7439</v>
      </c>
      <c r="AX73" s="14">
        <v>27000</v>
      </c>
      <c r="AY73" s="14">
        <v>26403</v>
      </c>
      <c r="AZ73" s="14"/>
      <c r="BA73" s="14"/>
      <c r="BB73" s="14">
        <v>5000</v>
      </c>
      <c r="BC73" s="14">
        <v>1200</v>
      </c>
      <c r="BD73" s="14">
        <v>10000</v>
      </c>
      <c r="BE73" s="14">
        <v>6062.88</v>
      </c>
      <c r="BF73" s="14">
        <v>19189</v>
      </c>
      <c r="BG73" s="14">
        <v>7600</v>
      </c>
      <c r="BH73" s="14">
        <v>23583</v>
      </c>
      <c r="BI73" s="14">
        <v>52766</v>
      </c>
      <c r="BJ73" s="14">
        <v>7690</v>
      </c>
      <c r="BK73" s="14">
        <v>2014</v>
      </c>
      <c r="BL73" s="14">
        <v>7464.61</v>
      </c>
      <c r="BM73" s="14">
        <v>101284</v>
      </c>
      <c r="BN73" s="14">
        <v>2142</v>
      </c>
      <c r="BO73" s="14">
        <v>10000</v>
      </c>
      <c r="BP73" s="14">
        <v>3500</v>
      </c>
      <c r="BQ73" s="14">
        <v>715</v>
      </c>
      <c r="BR73" s="14">
        <v>37395</v>
      </c>
      <c r="BS73" s="14">
        <v>4080</v>
      </c>
      <c r="BT73" s="14">
        <v>58240.78</v>
      </c>
      <c r="BU73" s="14"/>
      <c r="BV73" s="14">
        <v>40677.879999999997</v>
      </c>
      <c r="BW73" s="14">
        <v>125503.34</v>
      </c>
      <c r="BX73" s="14">
        <v>28734.89</v>
      </c>
      <c r="BY73" s="14">
        <v>3006</v>
      </c>
      <c r="BZ73" s="14">
        <v>10361.700000000001</v>
      </c>
      <c r="CA73" s="14">
        <v>10035</v>
      </c>
      <c r="CB73" s="14">
        <v>65788</v>
      </c>
      <c r="CC73" s="14">
        <v>11586</v>
      </c>
      <c r="CD73" s="14">
        <v>12440.3</v>
      </c>
      <c r="CE73" s="14">
        <v>11379.22</v>
      </c>
      <c r="CF73" s="14">
        <v>38524.660000000003</v>
      </c>
      <c r="CG73" s="14">
        <v>60082.16</v>
      </c>
      <c r="CH73" s="14">
        <v>22697.57</v>
      </c>
      <c r="CI73" s="14">
        <v>422092</v>
      </c>
      <c r="CJ73" s="14">
        <v>155176.15</v>
      </c>
      <c r="CK73" s="14">
        <v>75103</v>
      </c>
      <c r="CL73" s="14">
        <v>30000</v>
      </c>
      <c r="CM73" s="14">
        <v>388553</v>
      </c>
      <c r="CN73" s="14">
        <v>166777</v>
      </c>
      <c r="CO73" s="14">
        <v>105773.48</v>
      </c>
      <c r="CP73" s="14">
        <v>9147</v>
      </c>
      <c r="CQ73" s="14">
        <v>1180479</v>
      </c>
      <c r="CR73" s="14">
        <v>1351796.28</v>
      </c>
      <c r="CS73" s="14">
        <v>697603.72</v>
      </c>
      <c r="CT73" s="14">
        <v>2103437.4300000002</v>
      </c>
      <c r="CU73" s="14">
        <v>2074908.44</v>
      </c>
      <c r="CV73" s="14">
        <v>1703306.95</v>
      </c>
      <c r="CW73" s="14">
        <v>1423839.77</v>
      </c>
      <c r="CX73" s="14">
        <v>2435871.98</v>
      </c>
      <c r="CY73" s="14">
        <v>1141914.76</v>
      </c>
      <c r="CZ73" s="14">
        <v>6044863.75</v>
      </c>
      <c r="DA73" s="14">
        <v>3847433.25</v>
      </c>
      <c r="DB73" s="14">
        <v>2830460.11</v>
      </c>
      <c r="DC73" s="14">
        <v>4310244.84</v>
      </c>
      <c r="DD73" s="14">
        <v>3920043.71</v>
      </c>
      <c r="DE73" s="14">
        <v>7130767.75</v>
      </c>
      <c r="DF73" s="14">
        <v>5707226.3399999999</v>
      </c>
      <c r="DG73" s="14">
        <v>3724001.82</v>
      </c>
      <c r="DH73" s="14">
        <v>5285708.63</v>
      </c>
      <c r="DI73" s="14">
        <v>6013673.6500000004</v>
      </c>
      <c r="DJ73" s="14">
        <v>6900072.7000000002</v>
      </c>
      <c r="DK73" s="14">
        <v>6890904.4800000004</v>
      </c>
      <c r="DL73" s="14">
        <v>9279748.5099999998</v>
      </c>
      <c r="DM73" s="14">
        <v>11180338.060000001</v>
      </c>
      <c r="DN73" s="14">
        <v>12418768.279999999</v>
      </c>
      <c r="DO73" s="14">
        <v>9009397.2699999996</v>
      </c>
      <c r="DP73" s="14">
        <v>12761562.470000001</v>
      </c>
      <c r="DQ73" s="14">
        <v>12972836.33</v>
      </c>
      <c r="DR73" s="14">
        <v>5407195.6399999997</v>
      </c>
      <c r="DS73" s="14">
        <v>4822188.67</v>
      </c>
      <c r="DT73" s="14">
        <v>7661635.3799999999</v>
      </c>
      <c r="DU73" s="14">
        <v>4373995.33</v>
      </c>
      <c r="DV73" s="14">
        <v>9992308.7100000009</v>
      </c>
      <c r="DW73" s="14">
        <v>5558116.3499999996</v>
      </c>
      <c r="DX73" s="14">
        <v>6265012.8300000001</v>
      </c>
      <c r="DY73" s="14">
        <v>9388656.7599999998</v>
      </c>
      <c r="DZ73" s="14">
        <v>9082067.3699999992</v>
      </c>
      <c r="EA73" s="14">
        <v>5160785.8600000003</v>
      </c>
      <c r="EB73" s="14">
        <v>6169958.6900000004</v>
      </c>
      <c r="EC73" s="14">
        <v>9855434.4100000001</v>
      </c>
      <c r="ED73" s="14">
        <v>6748649.7300000004</v>
      </c>
      <c r="EE73" s="14">
        <v>7582096.3499999996</v>
      </c>
      <c r="EF73" s="14">
        <v>9825142.0700000003</v>
      </c>
      <c r="EG73" s="14">
        <v>6745773.6699999999</v>
      </c>
      <c r="EH73" s="14">
        <v>10360627.23</v>
      </c>
      <c r="EI73" s="14">
        <v>9629987.5500000007</v>
      </c>
      <c r="EJ73" s="14">
        <v>15636254.15</v>
      </c>
      <c r="EK73" s="14">
        <v>15253491.210000001</v>
      </c>
      <c r="EL73" s="14">
        <v>12534640.279999999</v>
      </c>
      <c r="EM73" s="14">
        <v>19545224.16</v>
      </c>
      <c r="EN73" s="14">
        <v>16036119.189999999</v>
      </c>
      <c r="EO73" s="14">
        <v>6427553.2199999997</v>
      </c>
      <c r="EP73" s="14">
        <v>8836243.9399999995</v>
      </c>
      <c r="EQ73" s="14">
        <v>6885368.6900000004</v>
      </c>
      <c r="ER73" s="14">
        <v>10508734.02</v>
      </c>
      <c r="ES73" s="14">
        <v>8656104.6099999994</v>
      </c>
      <c r="ET73" s="14">
        <v>11877822.130000001</v>
      </c>
      <c r="EU73" s="14">
        <v>10430865.800000001</v>
      </c>
      <c r="EV73" s="14">
        <v>10209753.08</v>
      </c>
      <c r="EW73" s="14">
        <v>16310299.210000001</v>
      </c>
    </row>
    <row r="74" spans="2:153" ht="15" customHeight="1" x14ac:dyDescent="0.3">
      <c r="B74" s="313"/>
      <c r="C74" s="20" t="s">
        <v>45</v>
      </c>
      <c r="D74" s="14">
        <v>2314717.81</v>
      </c>
      <c r="E74" s="14">
        <v>13122248.300000001</v>
      </c>
      <c r="F74" s="14">
        <v>43182375.979999997</v>
      </c>
      <c r="G74" s="14">
        <v>89993587.25</v>
      </c>
      <c r="H74" s="14">
        <v>103354509.64</v>
      </c>
      <c r="I74" s="14">
        <v>161452782.37</v>
      </c>
      <c r="J74" s="14">
        <v>145101640.94999999</v>
      </c>
      <c r="K74" s="14">
        <v>135155469.38999999</v>
      </c>
      <c r="L74" s="14">
        <v>120197154.19</v>
      </c>
      <c r="M74" s="14">
        <v>114047998.56</v>
      </c>
      <c r="N74" s="14">
        <v>138754110.34</v>
      </c>
      <c r="O74" s="14">
        <v>145861996.33000001</v>
      </c>
      <c r="P74" s="14">
        <v>174853949.75</v>
      </c>
      <c r="Q74" s="14">
        <v>140773043.62</v>
      </c>
      <c r="R74" s="14">
        <v>183746223.37</v>
      </c>
      <c r="S74" s="14">
        <v>195117378.08000001</v>
      </c>
      <c r="T74" s="14">
        <v>245679791.43000001</v>
      </c>
      <c r="U74" s="14">
        <v>252149508.69</v>
      </c>
      <c r="V74" s="14">
        <v>228664787.59999999</v>
      </c>
      <c r="W74" s="14">
        <v>272267642.13</v>
      </c>
      <c r="X74" s="14">
        <v>230148362.52000001</v>
      </c>
      <c r="Y74" s="14">
        <v>180199457.25999999</v>
      </c>
      <c r="Z74" s="14">
        <v>194193552.63</v>
      </c>
      <c r="AA74" s="14">
        <v>209741157.08000001</v>
      </c>
      <c r="AB74" s="14">
        <v>168991868.78999999</v>
      </c>
      <c r="AC74" s="14">
        <v>234879884.69999999</v>
      </c>
      <c r="AD74" s="14">
        <v>139419824.94</v>
      </c>
      <c r="AE74" s="14">
        <v>206502502.97999999</v>
      </c>
      <c r="AF74" s="14">
        <v>346027927.25</v>
      </c>
      <c r="AG74" s="14">
        <v>335468705.63999999</v>
      </c>
      <c r="AH74" s="14">
        <v>328451357.50999999</v>
      </c>
      <c r="AI74" s="14">
        <v>271126381.05000001</v>
      </c>
      <c r="AJ74" s="14">
        <v>255661989.22999999</v>
      </c>
      <c r="AK74" s="14">
        <v>238637808.77000001</v>
      </c>
      <c r="AL74" s="14">
        <v>242641445.74000001</v>
      </c>
      <c r="AM74" s="14">
        <v>213713839.63999999</v>
      </c>
      <c r="AN74" s="14">
        <v>203193338.87</v>
      </c>
      <c r="AO74" s="14">
        <v>208989502.37</v>
      </c>
      <c r="AP74" s="14">
        <v>226650259.91</v>
      </c>
      <c r="AQ74" s="14">
        <v>246990816.94999999</v>
      </c>
      <c r="AR74" s="14">
        <v>327918436.74000001</v>
      </c>
      <c r="AS74" s="14">
        <v>232282157.30000001</v>
      </c>
      <c r="AT74" s="14">
        <v>287485835.88999999</v>
      </c>
      <c r="AU74" s="14">
        <v>281765552.67000002</v>
      </c>
      <c r="AV74" s="14">
        <v>298872449.88</v>
      </c>
      <c r="AW74" s="14">
        <v>302283685.97000003</v>
      </c>
      <c r="AX74" s="14">
        <v>293659603.07999998</v>
      </c>
      <c r="AY74" s="14">
        <v>306573312.41000003</v>
      </c>
      <c r="AZ74" s="14">
        <v>273644517.52999997</v>
      </c>
      <c r="BA74" s="14">
        <v>303276213.5</v>
      </c>
      <c r="BB74" s="14">
        <v>294428155.88999999</v>
      </c>
      <c r="BC74" s="14">
        <v>355744497.75</v>
      </c>
      <c r="BD74" s="14">
        <v>427584718.51999998</v>
      </c>
      <c r="BE74" s="14">
        <v>400540046.35000002</v>
      </c>
      <c r="BF74" s="14">
        <v>360396055.39999998</v>
      </c>
      <c r="BG74" s="14">
        <v>353341805.99000001</v>
      </c>
      <c r="BH74" s="14">
        <v>329431922.23000002</v>
      </c>
      <c r="BI74" s="14">
        <v>317261277.18000001</v>
      </c>
      <c r="BJ74" s="14">
        <v>243696859.02000001</v>
      </c>
      <c r="BK74" s="14">
        <v>327690193.01999998</v>
      </c>
      <c r="BL74" s="14">
        <v>291939046.67000002</v>
      </c>
      <c r="BM74" s="14">
        <v>364537930.85000002</v>
      </c>
      <c r="BN74" s="14">
        <v>292115538.73000002</v>
      </c>
      <c r="BO74" s="14">
        <v>266165109.31</v>
      </c>
      <c r="BP74" s="14">
        <v>332094315.75</v>
      </c>
      <c r="BQ74" s="14">
        <v>343983292.32999998</v>
      </c>
      <c r="BR74" s="14">
        <v>363569161.39999998</v>
      </c>
      <c r="BS74" s="14">
        <v>322967170.04000002</v>
      </c>
      <c r="BT74" s="14">
        <v>322802295.85000002</v>
      </c>
      <c r="BU74" s="14">
        <v>276690000.14999998</v>
      </c>
      <c r="BV74" s="14">
        <v>302270283.66000003</v>
      </c>
      <c r="BW74" s="14">
        <v>315469446.92000002</v>
      </c>
      <c r="BX74" s="14">
        <v>278296938.89999998</v>
      </c>
      <c r="BY74" s="14">
        <v>334150497.83999997</v>
      </c>
      <c r="BZ74" s="14">
        <v>267074173.05000001</v>
      </c>
      <c r="CA74" s="14">
        <v>341362938.62</v>
      </c>
      <c r="CB74" s="14">
        <v>359680037.14999998</v>
      </c>
      <c r="CC74" s="14">
        <v>297297799.86000001</v>
      </c>
      <c r="CD74" s="14">
        <v>323851293.45999998</v>
      </c>
      <c r="CE74" s="14">
        <v>324199208.93000001</v>
      </c>
      <c r="CF74" s="14">
        <v>351600276.85000002</v>
      </c>
      <c r="CG74" s="14">
        <v>255790903.83000001</v>
      </c>
      <c r="CH74" s="14">
        <v>322295970.93000001</v>
      </c>
      <c r="CI74" s="14">
        <v>327425419.52999997</v>
      </c>
      <c r="CJ74" s="14">
        <v>264063793.06999999</v>
      </c>
      <c r="CK74" s="14">
        <v>309773484.22000003</v>
      </c>
      <c r="CL74" s="14">
        <v>251970981.13999999</v>
      </c>
      <c r="CM74" s="14">
        <v>247631951.5</v>
      </c>
      <c r="CN74" s="14">
        <v>540199867.82000005</v>
      </c>
      <c r="CO74" s="14">
        <v>434151522.25</v>
      </c>
      <c r="CP74" s="14">
        <v>418941809.33999997</v>
      </c>
      <c r="CQ74" s="14">
        <v>434670739.56999999</v>
      </c>
      <c r="CR74" s="14">
        <v>347720194.91000003</v>
      </c>
      <c r="CS74" s="14">
        <v>381091755.83999997</v>
      </c>
      <c r="CT74" s="14">
        <v>360166509.99000001</v>
      </c>
      <c r="CU74" s="14">
        <v>435855457.11000001</v>
      </c>
      <c r="CV74" s="14">
        <v>351106862.39999998</v>
      </c>
      <c r="CW74" s="14">
        <v>454507576.13999999</v>
      </c>
      <c r="CX74" s="14">
        <v>294906433.11000001</v>
      </c>
      <c r="CY74" s="14">
        <v>339302729.64999998</v>
      </c>
      <c r="CZ74" s="14">
        <v>494649297.30000001</v>
      </c>
      <c r="DA74" s="14">
        <v>374069604.23000002</v>
      </c>
      <c r="DB74" s="14">
        <v>484440722.62</v>
      </c>
      <c r="DC74" s="14">
        <v>511545307.07999998</v>
      </c>
      <c r="DD74" s="14">
        <v>487366367.61000001</v>
      </c>
      <c r="DE74" s="14">
        <v>482610150.42000002</v>
      </c>
      <c r="DF74" s="14">
        <v>487912136.92000002</v>
      </c>
      <c r="DG74" s="14">
        <v>451256381.13</v>
      </c>
      <c r="DH74" s="14">
        <v>495067722.20999998</v>
      </c>
      <c r="DI74" s="14">
        <v>534238428.19</v>
      </c>
      <c r="DJ74" s="14">
        <v>459213787.76999998</v>
      </c>
      <c r="DK74" s="14">
        <v>499202297.99000001</v>
      </c>
      <c r="DL74" s="14">
        <v>811174282.77999997</v>
      </c>
      <c r="DM74" s="14">
        <v>624738519.87</v>
      </c>
      <c r="DN74" s="14">
        <v>620037777.54999995</v>
      </c>
      <c r="DO74" s="14">
        <v>646700465.00999999</v>
      </c>
      <c r="DP74" s="14">
        <v>585180346.94000006</v>
      </c>
      <c r="DQ74" s="14">
        <v>669713434.03999996</v>
      </c>
      <c r="DR74" s="14">
        <v>615036084.52999997</v>
      </c>
      <c r="DS74" s="14">
        <v>552907694.84000003</v>
      </c>
      <c r="DT74" s="14">
        <v>567216299.91999996</v>
      </c>
      <c r="DU74" s="14">
        <v>734498530.87</v>
      </c>
      <c r="DV74" s="14">
        <v>563958266.34000003</v>
      </c>
      <c r="DW74" s="14">
        <v>635715944.40999997</v>
      </c>
      <c r="DX74" s="14">
        <v>566343416.62</v>
      </c>
      <c r="DY74" s="14">
        <v>721768022.55999994</v>
      </c>
      <c r="DZ74" s="14">
        <v>740068373.15999997</v>
      </c>
      <c r="EA74" s="14">
        <v>679485567.48000002</v>
      </c>
      <c r="EB74" s="14">
        <v>778218175.86000001</v>
      </c>
      <c r="EC74" s="14">
        <v>700539641.60000002</v>
      </c>
      <c r="ED74" s="14">
        <v>685198236.62</v>
      </c>
      <c r="EE74" s="14">
        <v>801468727.33000004</v>
      </c>
      <c r="EF74" s="14">
        <v>537838020.69000006</v>
      </c>
      <c r="EG74" s="14">
        <v>611807438.91999996</v>
      </c>
      <c r="EH74" s="14">
        <v>609948645.88999999</v>
      </c>
      <c r="EI74" s="14">
        <v>555621446.59000003</v>
      </c>
      <c r="EJ74" s="14">
        <v>593354286.52999997</v>
      </c>
      <c r="EK74" s="14">
        <v>764163689.60000002</v>
      </c>
      <c r="EL74" s="14">
        <v>603689961.44000006</v>
      </c>
      <c r="EM74" s="14">
        <v>702493404.76999998</v>
      </c>
      <c r="EN74" s="14">
        <v>763686049.09000003</v>
      </c>
      <c r="EO74" s="14">
        <v>873643830.88</v>
      </c>
      <c r="EP74" s="14">
        <v>749107913.04999995</v>
      </c>
      <c r="EQ74" s="14">
        <v>831307844.67999995</v>
      </c>
      <c r="ER74" s="14">
        <v>695477220.42999995</v>
      </c>
      <c r="ES74" s="14">
        <v>830432969.98000002</v>
      </c>
      <c r="ET74" s="14">
        <v>700130130.21000004</v>
      </c>
      <c r="EU74" s="14">
        <v>698249394.22000003</v>
      </c>
      <c r="EV74" s="14">
        <v>769124367.12</v>
      </c>
      <c r="EW74" s="14">
        <v>918922987.53999996</v>
      </c>
    </row>
    <row r="75" spans="2:153" ht="15" customHeight="1" x14ac:dyDescent="0.3">
      <c r="B75" s="313"/>
      <c r="C75" s="20" t="s">
        <v>46</v>
      </c>
      <c r="D75" s="14"/>
      <c r="E75" s="14">
        <v>784013.77</v>
      </c>
      <c r="F75" s="14">
        <v>1493381.43</v>
      </c>
      <c r="G75" s="14">
        <v>21460372.02</v>
      </c>
      <c r="H75" s="14">
        <v>2153001.1800000002</v>
      </c>
      <c r="I75" s="14">
        <v>5963027.6299999999</v>
      </c>
      <c r="J75" s="14">
        <v>5924433.9900000002</v>
      </c>
      <c r="K75" s="14">
        <v>4966910.62</v>
      </c>
      <c r="L75" s="14">
        <v>23753387.010000002</v>
      </c>
      <c r="M75" s="14">
        <v>4285391.4000000004</v>
      </c>
      <c r="N75" s="14">
        <v>3844906.46</v>
      </c>
      <c r="O75" s="14">
        <v>8706701.8499999996</v>
      </c>
      <c r="P75" s="14">
        <v>3461183.07</v>
      </c>
      <c r="Q75" s="14">
        <v>6871471.4900000002</v>
      </c>
      <c r="R75" s="14">
        <v>5591927.8300000001</v>
      </c>
      <c r="S75" s="14">
        <v>3908096.16</v>
      </c>
      <c r="T75" s="14">
        <v>7687152.3399999999</v>
      </c>
      <c r="U75" s="14">
        <v>7634767.4000000004</v>
      </c>
      <c r="V75" s="14">
        <v>8010354.5</v>
      </c>
      <c r="W75" s="14">
        <v>5785560.1600000001</v>
      </c>
      <c r="X75" s="14">
        <v>8262350.1900000004</v>
      </c>
      <c r="Y75" s="14">
        <v>7877295.9500000002</v>
      </c>
      <c r="Z75" s="14">
        <v>13414116.449999999</v>
      </c>
      <c r="AA75" s="14">
        <v>11038855.67</v>
      </c>
      <c r="AB75" s="14">
        <v>5847589.2400000002</v>
      </c>
      <c r="AC75" s="14">
        <v>6629244.1799999997</v>
      </c>
      <c r="AD75" s="14">
        <v>7500470.7999999998</v>
      </c>
      <c r="AE75" s="14">
        <v>12151035.57</v>
      </c>
      <c r="AF75" s="14">
        <v>11614495.890000001</v>
      </c>
      <c r="AG75" s="14">
        <v>10073850.07</v>
      </c>
      <c r="AH75" s="14">
        <v>6651227.3700000001</v>
      </c>
      <c r="AI75" s="14">
        <v>10103745.41</v>
      </c>
      <c r="AJ75" s="14">
        <v>6173383.8899999997</v>
      </c>
      <c r="AK75" s="14">
        <v>9369960.2100000009</v>
      </c>
      <c r="AL75" s="14">
        <v>6826862.9900000002</v>
      </c>
      <c r="AM75" s="14">
        <v>9750656.5099999998</v>
      </c>
      <c r="AN75" s="14">
        <v>5183908.4800000004</v>
      </c>
      <c r="AO75" s="14">
        <v>7354908.9400000004</v>
      </c>
      <c r="AP75" s="14">
        <v>7942913.6299999999</v>
      </c>
      <c r="AQ75" s="14">
        <v>4904905.08</v>
      </c>
      <c r="AR75" s="14">
        <v>10339618.460000001</v>
      </c>
      <c r="AS75" s="14">
        <v>8773147.7799999993</v>
      </c>
      <c r="AT75" s="14">
        <v>8871020.3000000007</v>
      </c>
      <c r="AU75" s="14">
        <v>12050940.02</v>
      </c>
      <c r="AV75" s="14">
        <v>8215381.1699999999</v>
      </c>
      <c r="AW75" s="14">
        <v>8831209.0099999998</v>
      </c>
      <c r="AX75" s="14">
        <v>9691695.1600000001</v>
      </c>
      <c r="AY75" s="14">
        <v>14129189.300000001</v>
      </c>
      <c r="AZ75" s="14">
        <v>11212746.99</v>
      </c>
      <c r="BA75" s="14">
        <v>12031221.359999999</v>
      </c>
      <c r="BB75" s="14">
        <v>5642707.5800000001</v>
      </c>
      <c r="BC75" s="14">
        <v>19743346.66</v>
      </c>
      <c r="BD75" s="14">
        <v>10580358.16</v>
      </c>
      <c r="BE75" s="14">
        <v>11432324.17</v>
      </c>
      <c r="BF75" s="14">
        <v>16548736.98</v>
      </c>
      <c r="BG75" s="14">
        <v>6425237.4199999999</v>
      </c>
      <c r="BH75" s="14">
        <v>7172324.7800000003</v>
      </c>
      <c r="BI75" s="14">
        <v>13405501.84</v>
      </c>
      <c r="BJ75" s="14">
        <v>16740440.15</v>
      </c>
      <c r="BK75" s="14">
        <v>12892434.279999999</v>
      </c>
      <c r="BL75" s="14">
        <v>11581055.08</v>
      </c>
      <c r="BM75" s="14">
        <v>23684185.879999999</v>
      </c>
      <c r="BN75" s="14">
        <v>17597667.52</v>
      </c>
      <c r="BO75" s="14">
        <v>9713293.1899999995</v>
      </c>
      <c r="BP75" s="14">
        <v>10602719.880000001</v>
      </c>
      <c r="BQ75" s="14">
        <v>11839613.039999999</v>
      </c>
      <c r="BR75" s="14">
        <v>12637644.4</v>
      </c>
      <c r="BS75" s="14">
        <v>7567573.0700000003</v>
      </c>
      <c r="BT75" s="14">
        <v>16717330.630000001</v>
      </c>
      <c r="BU75" s="14">
        <v>12659075.34</v>
      </c>
      <c r="BV75" s="14">
        <v>13117646.34</v>
      </c>
      <c r="BW75" s="14">
        <v>12678508.539999999</v>
      </c>
      <c r="BX75" s="14">
        <v>13520413.119999999</v>
      </c>
      <c r="BY75" s="14">
        <v>18638670.34</v>
      </c>
      <c r="BZ75" s="14">
        <v>12547385.24</v>
      </c>
      <c r="CA75" s="14">
        <v>15552869.92</v>
      </c>
      <c r="CB75" s="14">
        <v>13246645.65</v>
      </c>
      <c r="CC75" s="14">
        <v>13712844.76</v>
      </c>
      <c r="CD75" s="14">
        <v>14289534.91</v>
      </c>
      <c r="CE75" s="14">
        <v>15215803.9</v>
      </c>
      <c r="CF75" s="14">
        <v>15990805</v>
      </c>
      <c r="CG75" s="14">
        <v>12071597.199999999</v>
      </c>
      <c r="CH75" s="14">
        <v>15652158.17</v>
      </c>
      <c r="CI75" s="14">
        <v>16941385.789999999</v>
      </c>
      <c r="CJ75" s="14">
        <v>12742504.859999999</v>
      </c>
      <c r="CK75" s="14">
        <v>12235814.25</v>
      </c>
      <c r="CL75" s="14">
        <v>15474300.58</v>
      </c>
      <c r="CM75" s="14">
        <v>13585445.16</v>
      </c>
      <c r="CN75" s="14">
        <v>18326476.75</v>
      </c>
      <c r="CO75" s="14">
        <v>18961000.969999999</v>
      </c>
      <c r="CP75" s="14">
        <v>19780832</v>
      </c>
      <c r="CQ75" s="14">
        <v>16832577.300000001</v>
      </c>
      <c r="CR75" s="14">
        <v>21702078.5</v>
      </c>
      <c r="CS75" s="14">
        <v>23789708.27</v>
      </c>
      <c r="CT75" s="14">
        <v>22566493.41</v>
      </c>
      <c r="CU75" s="14">
        <v>23585708.75</v>
      </c>
      <c r="CV75" s="14">
        <v>30004345.100000001</v>
      </c>
      <c r="CW75" s="14">
        <v>20845746.359999999</v>
      </c>
      <c r="CX75" s="14">
        <v>30385093.550000001</v>
      </c>
      <c r="CY75" s="14">
        <v>24781377.449999999</v>
      </c>
      <c r="CZ75" s="14">
        <v>21201015.57</v>
      </c>
      <c r="DA75" s="14">
        <v>20165445.829999998</v>
      </c>
      <c r="DB75" s="14">
        <v>27476737.07</v>
      </c>
      <c r="DC75" s="14">
        <v>27213324.010000002</v>
      </c>
      <c r="DD75" s="14">
        <v>44054460.590000004</v>
      </c>
      <c r="DE75" s="14">
        <v>51396066.579999998</v>
      </c>
      <c r="DF75" s="14">
        <v>53907209</v>
      </c>
      <c r="DG75" s="14">
        <v>36177270.07</v>
      </c>
      <c r="DH75" s="14">
        <v>28403156.43</v>
      </c>
      <c r="DI75" s="14">
        <v>27399280.91</v>
      </c>
      <c r="DJ75" s="14">
        <v>24811638.370000001</v>
      </c>
      <c r="DK75" s="14">
        <v>30558885.120000001</v>
      </c>
      <c r="DL75" s="14">
        <v>57792279.240000002</v>
      </c>
      <c r="DM75" s="14">
        <v>42140062.340000004</v>
      </c>
      <c r="DN75" s="14">
        <v>38169107.020000003</v>
      </c>
      <c r="DO75" s="14">
        <v>34444419.100000001</v>
      </c>
      <c r="DP75" s="14">
        <v>41792445.880000003</v>
      </c>
      <c r="DQ75" s="14">
        <v>40483855.630000003</v>
      </c>
      <c r="DR75" s="14">
        <v>39131411.039999999</v>
      </c>
      <c r="DS75" s="14">
        <v>30579932.390000001</v>
      </c>
      <c r="DT75" s="14">
        <v>39874027.210000001</v>
      </c>
      <c r="DU75" s="14">
        <v>38382817.079999998</v>
      </c>
      <c r="DV75" s="14">
        <v>54570890.979999997</v>
      </c>
      <c r="DW75" s="14">
        <v>35250473.840000004</v>
      </c>
      <c r="DX75" s="14">
        <v>37388685.329999998</v>
      </c>
      <c r="DY75" s="14">
        <v>55888216.210000001</v>
      </c>
      <c r="DZ75" s="14">
        <v>35554229.420000002</v>
      </c>
      <c r="EA75" s="14">
        <v>61276946.299999997</v>
      </c>
      <c r="EB75" s="14">
        <v>0</v>
      </c>
      <c r="EC75" s="14">
        <v>0</v>
      </c>
      <c r="ED75" s="14">
        <v>0</v>
      </c>
      <c r="EE75" s="14">
        <v>0</v>
      </c>
      <c r="EF75" s="14">
        <v>0</v>
      </c>
      <c r="EG75" s="14">
        <v>0</v>
      </c>
      <c r="EH75" s="14">
        <v>0</v>
      </c>
      <c r="EI75" s="14">
        <v>0</v>
      </c>
      <c r="EJ75" s="14">
        <v>0</v>
      </c>
      <c r="EK75" s="14">
        <v>0</v>
      </c>
      <c r="EL75" s="14">
        <v>0</v>
      </c>
      <c r="EM75" s="14">
        <v>0</v>
      </c>
      <c r="EN75" s="14">
        <v>0</v>
      </c>
      <c r="EO75" s="14">
        <v>0</v>
      </c>
      <c r="EP75" s="14">
        <v>0</v>
      </c>
      <c r="EQ75" s="14">
        <v>0</v>
      </c>
      <c r="ER75" s="14">
        <v>0</v>
      </c>
      <c r="ES75" s="14">
        <v>0</v>
      </c>
      <c r="ET75" s="14">
        <v>0</v>
      </c>
      <c r="EU75" s="14">
        <v>0</v>
      </c>
      <c r="EV75" s="14">
        <v>0</v>
      </c>
      <c r="EW75" s="14">
        <v>0</v>
      </c>
    </row>
    <row r="76" spans="2:153" ht="15" customHeight="1" x14ac:dyDescent="0.3">
      <c r="B76" s="314"/>
      <c r="C76" s="20" t="s">
        <v>378</v>
      </c>
      <c r="D76" s="14">
        <v>0</v>
      </c>
      <c r="E76" s="14">
        <v>0</v>
      </c>
      <c r="F76" s="14">
        <v>0</v>
      </c>
      <c r="G76" s="14">
        <v>0</v>
      </c>
      <c r="H76" s="14">
        <v>0</v>
      </c>
      <c r="I76" s="14">
        <v>0</v>
      </c>
      <c r="J76" s="14">
        <v>0</v>
      </c>
      <c r="K76" s="14">
        <v>0</v>
      </c>
      <c r="L76" s="14">
        <v>0</v>
      </c>
      <c r="M76" s="14">
        <v>0</v>
      </c>
      <c r="N76" s="14">
        <v>0</v>
      </c>
      <c r="O76" s="14">
        <v>0</v>
      </c>
      <c r="P76" s="14">
        <v>0</v>
      </c>
      <c r="Q76" s="14">
        <v>0</v>
      </c>
      <c r="R76" s="14">
        <v>0</v>
      </c>
      <c r="S76" s="14">
        <v>0</v>
      </c>
      <c r="T76" s="14">
        <v>0</v>
      </c>
      <c r="U76" s="14">
        <v>0</v>
      </c>
      <c r="V76" s="14">
        <v>0</v>
      </c>
      <c r="W76" s="14">
        <v>0</v>
      </c>
      <c r="X76" s="14">
        <v>0</v>
      </c>
      <c r="Y76" s="14">
        <v>0</v>
      </c>
      <c r="Z76" s="14">
        <v>0</v>
      </c>
      <c r="AA76" s="14">
        <v>0</v>
      </c>
      <c r="AB76" s="14">
        <v>0</v>
      </c>
      <c r="AC76" s="14">
        <v>0</v>
      </c>
      <c r="AD76" s="14">
        <v>0</v>
      </c>
      <c r="AE76" s="14">
        <v>0</v>
      </c>
      <c r="AF76" s="14">
        <v>0</v>
      </c>
      <c r="AG76" s="14">
        <v>0</v>
      </c>
      <c r="AH76" s="14">
        <v>0</v>
      </c>
      <c r="AI76" s="14">
        <v>0</v>
      </c>
      <c r="AJ76" s="14">
        <v>0</v>
      </c>
      <c r="AK76" s="14">
        <v>0</v>
      </c>
      <c r="AL76" s="14">
        <v>0</v>
      </c>
      <c r="AM76" s="14">
        <v>0</v>
      </c>
      <c r="AN76" s="14">
        <v>0</v>
      </c>
      <c r="AO76" s="14">
        <v>0</v>
      </c>
      <c r="AP76" s="14">
        <v>0</v>
      </c>
      <c r="AQ76" s="14">
        <v>0</v>
      </c>
      <c r="AR76" s="14">
        <v>0</v>
      </c>
      <c r="AS76" s="14">
        <v>0</v>
      </c>
      <c r="AT76" s="14">
        <v>0</v>
      </c>
      <c r="AU76" s="14">
        <v>0</v>
      </c>
      <c r="AV76" s="14">
        <v>0</v>
      </c>
      <c r="AW76" s="14">
        <v>0</v>
      </c>
      <c r="AX76" s="14">
        <v>0</v>
      </c>
      <c r="AY76" s="14">
        <v>0</v>
      </c>
      <c r="AZ76" s="14">
        <v>0</v>
      </c>
      <c r="BA76" s="14">
        <v>0</v>
      </c>
      <c r="BB76" s="14">
        <v>0</v>
      </c>
      <c r="BC76" s="14">
        <v>0</v>
      </c>
      <c r="BD76" s="14">
        <v>0</v>
      </c>
      <c r="BE76" s="14">
        <v>0</v>
      </c>
      <c r="BF76" s="14">
        <v>0</v>
      </c>
      <c r="BG76" s="14">
        <v>0</v>
      </c>
      <c r="BH76" s="14">
        <v>0</v>
      </c>
      <c r="BI76" s="14">
        <v>0</v>
      </c>
      <c r="BJ76" s="14">
        <v>0</v>
      </c>
      <c r="BK76" s="14">
        <v>0</v>
      </c>
      <c r="BL76" s="14">
        <v>0</v>
      </c>
      <c r="BM76" s="14">
        <v>0</v>
      </c>
      <c r="BN76" s="14">
        <v>0</v>
      </c>
      <c r="BO76" s="14">
        <v>0</v>
      </c>
      <c r="BP76" s="14">
        <v>0</v>
      </c>
      <c r="BQ76" s="14">
        <v>0</v>
      </c>
      <c r="BR76" s="14">
        <v>0</v>
      </c>
      <c r="BS76" s="14">
        <v>0</v>
      </c>
      <c r="BT76" s="14">
        <v>0</v>
      </c>
      <c r="BU76" s="14">
        <v>0</v>
      </c>
      <c r="BV76" s="14">
        <v>0</v>
      </c>
      <c r="BW76" s="14">
        <v>0</v>
      </c>
      <c r="BX76" s="14">
        <v>0</v>
      </c>
      <c r="BY76" s="14">
        <v>0</v>
      </c>
      <c r="BZ76" s="14">
        <v>0</v>
      </c>
      <c r="CA76" s="14">
        <v>0</v>
      </c>
      <c r="CB76" s="14">
        <v>0</v>
      </c>
      <c r="CC76" s="14">
        <v>0</v>
      </c>
      <c r="CD76" s="14">
        <v>0</v>
      </c>
      <c r="CE76" s="14">
        <v>0</v>
      </c>
      <c r="CF76" s="14">
        <v>0</v>
      </c>
      <c r="CG76" s="14">
        <v>0</v>
      </c>
      <c r="CH76" s="14">
        <v>0</v>
      </c>
      <c r="CI76" s="14">
        <v>0</v>
      </c>
      <c r="CJ76" s="14">
        <v>0</v>
      </c>
      <c r="CK76" s="14">
        <v>0</v>
      </c>
      <c r="CL76" s="14">
        <v>0</v>
      </c>
      <c r="CM76" s="14">
        <v>0</v>
      </c>
      <c r="CN76" s="14">
        <v>0</v>
      </c>
      <c r="CO76" s="14">
        <v>0</v>
      </c>
      <c r="CP76" s="14">
        <v>0</v>
      </c>
      <c r="CQ76" s="14">
        <v>0</v>
      </c>
      <c r="CR76" s="14">
        <v>0</v>
      </c>
      <c r="CS76" s="14">
        <v>0</v>
      </c>
      <c r="CT76" s="14">
        <v>0</v>
      </c>
      <c r="CU76" s="14">
        <v>0</v>
      </c>
      <c r="CV76" s="14">
        <v>0</v>
      </c>
      <c r="CW76" s="14">
        <v>0</v>
      </c>
      <c r="CX76" s="14">
        <v>0</v>
      </c>
      <c r="CY76" s="14">
        <v>0</v>
      </c>
      <c r="CZ76" s="14">
        <v>0</v>
      </c>
      <c r="DA76" s="14">
        <v>0</v>
      </c>
      <c r="DB76" s="14">
        <v>0</v>
      </c>
      <c r="DC76" s="14">
        <v>0</v>
      </c>
      <c r="DD76" s="14">
        <v>0</v>
      </c>
      <c r="DE76" s="14">
        <v>0</v>
      </c>
      <c r="DF76" s="14">
        <v>0</v>
      </c>
      <c r="DG76" s="14">
        <v>0</v>
      </c>
      <c r="DH76" s="14">
        <v>0</v>
      </c>
      <c r="DI76" s="14">
        <v>0</v>
      </c>
      <c r="DJ76" s="14">
        <v>0</v>
      </c>
      <c r="DK76" s="14">
        <v>0</v>
      </c>
      <c r="DL76" s="14">
        <v>0</v>
      </c>
      <c r="DM76" s="14">
        <v>0</v>
      </c>
      <c r="DN76" s="14">
        <v>0</v>
      </c>
      <c r="DO76" s="14">
        <v>0</v>
      </c>
      <c r="DP76" s="14">
        <v>0</v>
      </c>
      <c r="DQ76" s="14">
        <v>0</v>
      </c>
      <c r="DR76" s="14">
        <v>0</v>
      </c>
      <c r="DS76" s="14">
        <v>0</v>
      </c>
      <c r="DT76" s="14">
        <v>0</v>
      </c>
      <c r="DU76" s="14">
        <v>0</v>
      </c>
      <c r="DV76" s="14">
        <v>0</v>
      </c>
      <c r="DW76" s="14">
        <v>0</v>
      </c>
      <c r="DX76" s="14">
        <v>0</v>
      </c>
      <c r="DY76" s="14">
        <v>0</v>
      </c>
      <c r="DZ76" s="14">
        <v>0</v>
      </c>
      <c r="EA76" s="14">
        <v>0</v>
      </c>
      <c r="EB76" s="14">
        <v>0</v>
      </c>
      <c r="EC76" s="14">
        <v>0</v>
      </c>
      <c r="ED76" s="14">
        <v>0</v>
      </c>
      <c r="EE76" s="14">
        <v>0</v>
      </c>
      <c r="EF76" s="14">
        <v>0</v>
      </c>
      <c r="EG76" s="14">
        <v>0</v>
      </c>
      <c r="EH76" s="14">
        <v>54040953.850000001</v>
      </c>
      <c r="EI76" s="14">
        <v>63856755.770000003</v>
      </c>
      <c r="EJ76" s="14">
        <v>64105991.850000001</v>
      </c>
      <c r="EK76" s="14">
        <v>58027987.82</v>
      </c>
      <c r="EL76" s="14">
        <v>92012989.239999995</v>
      </c>
      <c r="EM76" s="14">
        <v>68540920.780000001</v>
      </c>
      <c r="EN76" s="14">
        <v>140154001.19999999</v>
      </c>
      <c r="EO76" s="14">
        <v>119896349.40000001</v>
      </c>
      <c r="EP76" s="14">
        <v>96357737.280000001</v>
      </c>
      <c r="EQ76" s="14">
        <v>114026056.14</v>
      </c>
      <c r="ER76" s="14">
        <v>108961013.52</v>
      </c>
      <c r="ES76" s="14">
        <v>114537899.94</v>
      </c>
      <c r="ET76" s="14">
        <v>144307241.38999999</v>
      </c>
      <c r="EU76" s="14">
        <v>76581840.299999997</v>
      </c>
      <c r="EV76" s="14">
        <v>134887303.87</v>
      </c>
      <c r="EW76" s="14">
        <v>120252848.56999999</v>
      </c>
    </row>
    <row r="78" spans="2:153" ht="15" customHeight="1" x14ac:dyDescent="0.3">
      <c r="EC78" s="1"/>
      <c r="ED78" s="1"/>
      <c r="EE78" s="1"/>
      <c r="EF78" s="1"/>
      <c r="EG78" s="1"/>
      <c r="EH78" s="1"/>
    </row>
    <row r="79" spans="2:153" ht="15" customHeight="1" x14ac:dyDescent="0.3">
      <c r="B79" s="93" t="s">
        <v>261</v>
      </c>
      <c r="BN79" s="1"/>
      <c r="BO79" s="1"/>
      <c r="BP79" s="1"/>
      <c r="BQ79" s="1"/>
      <c r="BR79" s="1"/>
      <c r="BS79" s="1"/>
      <c r="BT79" s="1"/>
      <c r="BU79" s="1"/>
      <c r="BV79" s="1"/>
      <c r="BW79" s="1"/>
      <c r="BX79" s="1"/>
      <c r="BY79" s="1"/>
      <c r="BZ79" s="1"/>
      <c r="CA79" s="1"/>
      <c r="CB79" s="1"/>
      <c r="CC79" s="1"/>
      <c r="CD79" s="1"/>
      <c r="CE79" s="1"/>
      <c r="CF79" s="1"/>
      <c r="CG79" s="1"/>
      <c r="CH79" s="1"/>
      <c r="CI79" s="1"/>
      <c r="CJ79" s="1"/>
      <c r="CK79" s="1"/>
      <c r="CL79" s="1"/>
      <c r="CM79" s="1"/>
      <c r="CN79" s="1"/>
      <c r="CO79" s="1"/>
      <c r="CP79" s="1"/>
      <c r="CQ79" s="1"/>
      <c r="CR79" s="1"/>
      <c r="CS79" s="1"/>
      <c r="CT79" s="1"/>
      <c r="CU79" s="1"/>
      <c r="CV79" s="1"/>
      <c r="CW79" s="1"/>
      <c r="CX79" s="1"/>
      <c r="CY79" s="1"/>
      <c r="CZ79" s="1"/>
      <c r="DA79" s="1"/>
      <c r="DB79" s="1"/>
      <c r="DC79" s="1"/>
      <c r="DD79" s="1"/>
      <c r="DE79" s="1"/>
      <c r="DF79" s="1"/>
      <c r="DG79" s="1"/>
      <c r="DH79" s="1"/>
      <c r="DI79" s="1"/>
      <c r="DJ79" s="1"/>
      <c r="DK79" s="1"/>
      <c r="DL79" s="1"/>
      <c r="DM79" s="1"/>
      <c r="DN79" s="1"/>
      <c r="DO79" s="1"/>
      <c r="DP79" s="1"/>
      <c r="DQ79" s="1"/>
      <c r="DR79" s="1"/>
      <c r="DS79" s="1"/>
      <c r="DT79" s="1"/>
      <c r="DU79" s="1"/>
      <c r="DV79" s="1"/>
      <c r="DW79" s="1"/>
      <c r="DX79" s="1"/>
      <c r="DY79" s="1"/>
      <c r="DZ79" s="1"/>
      <c r="EA79" s="1"/>
      <c r="EB79" s="1"/>
      <c r="EC79" s="1"/>
      <c r="ED79" s="1"/>
      <c r="EE79" s="1"/>
      <c r="EF79" s="1"/>
      <c r="EG79" s="1"/>
      <c r="EH79" s="1"/>
    </row>
    <row r="80" spans="2:153" ht="15" customHeight="1" x14ac:dyDescent="0.3">
      <c r="EC80" s="1"/>
      <c r="ED80" s="1"/>
      <c r="EE80" s="1"/>
      <c r="EF80" s="1"/>
      <c r="EG80" s="1"/>
      <c r="EH80" s="1"/>
    </row>
    <row r="82" spans="133:138" ht="15" customHeight="1" x14ac:dyDescent="0.3">
      <c r="EC82" s="1"/>
      <c r="ED82" s="1"/>
      <c r="EE82" s="1"/>
      <c r="EF82" s="1"/>
      <c r="EG82" s="1"/>
      <c r="EH82" s="1"/>
    </row>
  </sheetData>
  <sortState xmlns:xlrd2="http://schemas.microsoft.com/office/spreadsheetml/2017/richdata2" ref="C16:CH44">
    <sortCondition ref="CG16:CG44"/>
  </sortState>
  <mergeCells count="4">
    <mergeCell ref="A1:A3"/>
    <mergeCell ref="B47:B76"/>
    <mergeCell ref="B17:B46"/>
    <mergeCell ref="B4:B16"/>
  </mergeCells>
  <phoneticPr fontId="39" type="noConversion"/>
  <hyperlinks>
    <hyperlink ref="A1:A3" location="Indice!A1" display="Indice" xr:uid="{00000000-0004-0000-0400-000000000000}"/>
  </hyperlinks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11" orientation="landscape" r:id="rId1"/>
  <headerFooter>
    <oddHeader>&amp;C&amp;F</oddHeader>
    <oddFooter>&amp;R&amp;A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>
    <pageSetUpPr fitToPage="1"/>
  </sheetPr>
  <dimension ref="A1:F155"/>
  <sheetViews>
    <sheetView showGridLines="0" zoomScaleNormal="100" workbookViewId="0">
      <pane xSplit="2" ySplit="3" topLeftCell="C142" activePane="bottomRight" state="frozen"/>
      <selection activeCell="G22" sqref="G22"/>
      <selection pane="topRight" activeCell="G22" sqref="G22"/>
      <selection pane="bottomLeft" activeCell="G22" sqref="G22"/>
      <selection pane="bottomRight" activeCell="F153" sqref="F153"/>
    </sheetView>
  </sheetViews>
  <sheetFormatPr baseColWidth="10" defaultColWidth="8.88671875" defaultRowHeight="15" customHeight="1" x14ac:dyDescent="0.3"/>
  <cols>
    <col min="1" max="1" width="8.88671875" style="21" customWidth="1"/>
    <col min="2" max="2" width="55.6640625" style="12" customWidth="1"/>
    <col min="3" max="3" width="12.6640625" style="12" customWidth="1"/>
    <col min="4" max="4" width="20.6640625" style="10" customWidth="1"/>
    <col min="5" max="5" width="25.6640625" style="54" customWidth="1"/>
    <col min="6" max="8" width="10.6640625" style="12" customWidth="1"/>
    <col min="9" max="16384" width="8.88671875" style="12"/>
  </cols>
  <sheetData>
    <row r="1" spans="1:5" ht="50.1" customHeight="1" x14ac:dyDescent="0.3">
      <c r="A1" s="284" t="s">
        <v>170</v>
      </c>
      <c r="B1" s="30" t="s">
        <v>98</v>
      </c>
    </row>
    <row r="2" spans="1:5" ht="20.100000000000001" customHeight="1" x14ac:dyDescent="0.3">
      <c r="A2" s="284"/>
      <c r="B2" s="8" t="s">
        <v>54</v>
      </c>
    </row>
    <row r="3" spans="1:5" ht="20.100000000000001" customHeight="1" x14ac:dyDescent="0.3">
      <c r="A3" s="284"/>
      <c r="B3" s="19" t="s">
        <v>2</v>
      </c>
      <c r="C3" s="19" t="s">
        <v>96</v>
      </c>
      <c r="D3" s="18" t="s">
        <v>97</v>
      </c>
      <c r="E3" s="158" t="s">
        <v>0</v>
      </c>
    </row>
    <row r="4" spans="1:5" ht="15" customHeight="1" x14ac:dyDescent="0.3">
      <c r="B4" s="8" t="s">
        <v>3</v>
      </c>
      <c r="C4" s="9">
        <v>17</v>
      </c>
      <c r="D4" s="9">
        <v>212</v>
      </c>
      <c r="E4" s="169">
        <v>5913618245</v>
      </c>
    </row>
    <row r="5" spans="1:5" ht="15" customHeight="1" x14ac:dyDescent="0.3">
      <c r="B5" s="8" t="s">
        <v>4</v>
      </c>
      <c r="C5" s="9">
        <v>5</v>
      </c>
      <c r="D5" s="9">
        <v>5</v>
      </c>
      <c r="E5" s="169">
        <v>56213931</v>
      </c>
    </row>
    <row r="6" spans="1:5" ht="15" customHeight="1" x14ac:dyDescent="0.3">
      <c r="B6" s="8" t="s">
        <v>5</v>
      </c>
      <c r="C6" s="9">
        <v>6</v>
      </c>
      <c r="D6" s="9">
        <v>9</v>
      </c>
      <c r="E6" s="169">
        <v>302646932</v>
      </c>
    </row>
    <row r="7" spans="1:5" ht="15" customHeight="1" x14ac:dyDescent="0.3">
      <c r="B7" s="8" t="s">
        <v>6</v>
      </c>
      <c r="C7" s="9">
        <v>0</v>
      </c>
      <c r="D7" s="9">
        <v>0</v>
      </c>
      <c r="E7" s="169">
        <v>0</v>
      </c>
    </row>
    <row r="8" spans="1:5" ht="15" customHeight="1" x14ac:dyDescent="0.3">
      <c r="B8" s="8" t="s">
        <v>7</v>
      </c>
      <c r="C8" s="9">
        <v>4</v>
      </c>
      <c r="D8" s="9">
        <v>4</v>
      </c>
      <c r="E8" s="169">
        <v>496195971</v>
      </c>
    </row>
    <row r="9" spans="1:5" ht="15" customHeight="1" x14ac:dyDescent="0.3">
      <c r="B9" s="8" t="s">
        <v>8</v>
      </c>
      <c r="C9" s="9">
        <v>3</v>
      </c>
      <c r="D9" s="9">
        <v>3</v>
      </c>
      <c r="E9" s="169">
        <v>23186403</v>
      </c>
    </row>
    <row r="10" spans="1:5" ht="15" customHeight="1" x14ac:dyDescent="0.3">
      <c r="B10" s="8" t="s">
        <v>9</v>
      </c>
      <c r="C10" s="9">
        <v>1</v>
      </c>
      <c r="D10" s="9">
        <v>1</v>
      </c>
      <c r="E10" s="169">
        <v>10021764</v>
      </c>
    </row>
    <row r="11" spans="1:5" ht="15" customHeight="1" x14ac:dyDescent="0.3">
      <c r="B11" s="8" t="s">
        <v>10</v>
      </c>
      <c r="C11" s="9">
        <v>6</v>
      </c>
      <c r="D11" s="9">
        <v>6</v>
      </c>
      <c r="E11" s="169">
        <v>191695054</v>
      </c>
    </row>
    <row r="12" spans="1:5" ht="15" customHeight="1" x14ac:dyDescent="0.3">
      <c r="B12" s="8" t="s">
        <v>11</v>
      </c>
      <c r="C12" s="9">
        <v>13</v>
      </c>
      <c r="D12" s="9">
        <v>19</v>
      </c>
      <c r="E12" s="169">
        <v>731818604</v>
      </c>
    </row>
    <row r="13" spans="1:5" ht="15" customHeight="1" x14ac:dyDescent="0.3">
      <c r="B13" s="8" t="s">
        <v>12</v>
      </c>
      <c r="C13" s="9">
        <v>16</v>
      </c>
      <c r="D13" s="9">
        <v>37</v>
      </c>
      <c r="E13" s="169">
        <v>2040852309</v>
      </c>
    </row>
    <row r="14" spans="1:5" ht="15" customHeight="1" x14ac:dyDescent="0.3">
      <c r="B14" s="8" t="s">
        <v>13</v>
      </c>
      <c r="C14" s="9">
        <v>24</v>
      </c>
      <c r="D14" s="9">
        <v>50</v>
      </c>
      <c r="E14" s="169">
        <v>3577410451</v>
      </c>
    </row>
    <row r="15" spans="1:5" ht="15" customHeight="1" x14ac:dyDescent="0.3">
      <c r="B15" s="8" t="s">
        <v>14</v>
      </c>
      <c r="C15" s="9">
        <v>32</v>
      </c>
      <c r="D15" s="9">
        <v>55</v>
      </c>
      <c r="E15" s="169">
        <v>4257760204</v>
      </c>
    </row>
    <row r="16" spans="1:5" ht="15" customHeight="1" x14ac:dyDescent="0.3">
      <c r="B16" s="8" t="s">
        <v>15</v>
      </c>
      <c r="C16" s="9">
        <v>41</v>
      </c>
      <c r="D16" s="9">
        <v>56</v>
      </c>
      <c r="E16" s="169">
        <v>1856119707</v>
      </c>
    </row>
    <row r="17" spans="2:5" ht="15" customHeight="1" x14ac:dyDescent="0.3">
      <c r="B17" s="8" t="s">
        <v>16</v>
      </c>
      <c r="C17" s="9">
        <v>377</v>
      </c>
      <c r="D17" s="9">
        <v>664</v>
      </c>
      <c r="E17" s="169">
        <v>4678077962</v>
      </c>
    </row>
    <row r="18" spans="2:5" ht="15" customHeight="1" x14ac:dyDescent="0.3">
      <c r="B18" s="8" t="s">
        <v>17</v>
      </c>
      <c r="C18" s="9">
        <v>352</v>
      </c>
      <c r="D18" s="9">
        <v>634</v>
      </c>
      <c r="E18" s="169">
        <v>10112412401</v>
      </c>
    </row>
    <row r="19" spans="2:5" ht="15" customHeight="1" x14ac:dyDescent="0.3">
      <c r="B19" s="8" t="s">
        <v>18</v>
      </c>
      <c r="C19" s="9">
        <v>296</v>
      </c>
      <c r="D19" s="9">
        <v>463</v>
      </c>
      <c r="E19" s="169">
        <v>9501965290</v>
      </c>
    </row>
    <row r="20" spans="2:5" ht="15" customHeight="1" x14ac:dyDescent="0.3">
      <c r="B20" s="8" t="s">
        <v>19</v>
      </c>
      <c r="C20" s="9">
        <v>229</v>
      </c>
      <c r="D20" s="9">
        <v>338</v>
      </c>
      <c r="E20" s="169">
        <v>7908666649</v>
      </c>
    </row>
    <row r="21" spans="2:5" ht="15" customHeight="1" x14ac:dyDescent="0.3">
      <c r="B21" s="8" t="s">
        <v>20</v>
      </c>
      <c r="C21" s="9">
        <v>203</v>
      </c>
      <c r="D21" s="9">
        <v>277</v>
      </c>
      <c r="E21" s="169">
        <v>4433201422</v>
      </c>
    </row>
    <row r="22" spans="2:5" ht="15" customHeight="1" x14ac:dyDescent="0.3">
      <c r="B22" s="8" t="s">
        <v>21</v>
      </c>
      <c r="C22" s="9">
        <v>217</v>
      </c>
      <c r="D22" s="9">
        <v>314</v>
      </c>
      <c r="E22" s="169">
        <v>6676160407</v>
      </c>
    </row>
    <row r="23" spans="2:5" ht="15" customHeight="1" x14ac:dyDescent="0.3">
      <c r="B23" s="8" t="s">
        <v>22</v>
      </c>
      <c r="C23" s="9">
        <v>204</v>
      </c>
      <c r="D23" s="9">
        <v>292</v>
      </c>
      <c r="E23" s="169">
        <v>7031521633</v>
      </c>
    </row>
    <row r="24" spans="2:5" ht="15" customHeight="1" x14ac:dyDescent="0.3">
      <c r="B24" s="8" t="s">
        <v>23</v>
      </c>
      <c r="C24" s="9">
        <v>218</v>
      </c>
      <c r="D24" s="9">
        <v>313</v>
      </c>
      <c r="E24" s="169">
        <v>8688470390</v>
      </c>
    </row>
    <row r="25" spans="2:5" ht="15" customHeight="1" x14ac:dyDescent="0.3">
      <c r="B25" s="8" t="s">
        <v>24</v>
      </c>
      <c r="C25" s="9">
        <v>197</v>
      </c>
      <c r="D25" s="9">
        <v>305</v>
      </c>
      <c r="E25" s="169">
        <v>6268011120</v>
      </c>
    </row>
    <row r="26" spans="2:5" ht="15" customHeight="1" x14ac:dyDescent="0.3">
      <c r="B26" s="8" t="s">
        <v>25</v>
      </c>
      <c r="C26" s="9">
        <v>177</v>
      </c>
      <c r="D26" s="9">
        <v>302</v>
      </c>
      <c r="E26" s="169">
        <v>9036811348</v>
      </c>
    </row>
    <row r="27" spans="2:5" ht="15" customHeight="1" x14ac:dyDescent="0.3">
      <c r="B27" s="8" t="s">
        <v>26</v>
      </c>
      <c r="C27" s="9">
        <v>230</v>
      </c>
      <c r="D27" s="9">
        <v>330</v>
      </c>
      <c r="E27" s="169">
        <v>6119851476</v>
      </c>
    </row>
    <row r="28" spans="2:5" ht="15" customHeight="1" x14ac:dyDescent="0.3">
      <c r="B28" s="8" t="s">
        <v>27</v>
      </c>
      <c r="C28" s="9">
        <v>398</v>
      </c>
      <c r="D28" s="9">
        <v>1019</v>
      </c>
      <c r="E28" s="169">
        <v>10654368792</v>
      </c>
    </row>
    <row r="29" spans="2:5" ht="15" customHeight="1" x14ac:dyDescent="0.3">
      <c r="B29" s="8" t="s">
        <v>28</v>
      </c>
      <c r="C29" s="9">
        <v>369</v>
      </c>
      <c r="D29" s="9">
        <v>1058</v>
      </c>
      <c r="E29" s="169">
        <v>10732374757</v>
      </c>
    </row>
    <row r="30" spans="2:5" ht="15" customHeight="1" x14ac:dyDescent="0.3">
      <c r="B30" s="8" t="s">
        <v>29</v>
      </c>
      <c r="C30" s="9">
        <v>371</v>
      </c>
      <c r="D30" s="9">
        <v>1155</v>
      </c>
      <c r="E30" s="169">
        <v>18692406946</v>
      </c>
    </row>
    <row r="31" spans="2:5" ht="15" customHeight="1" x14ac:dyDescent="0.3">
      <c r="B31" s="8" t="s">
        <v>30</v>
      </c>
      <c r="C31" s="9">
        <v>511</v>
      </c>
      <c r="D31" s="9">
        <v>1718</v>
      </c>
      <c r="E31" s="169">
        <v>33099056460</v>
      </c>
    </row>
    <row r="32" spans="2:5" ht="15" customHeight="1" x14ac:dyDescent="0.3">
      <c r="B32" s="8" t="s">
        <v>31</v>
      </c>
      <c r="C32" s="9">
        <v>879</v>
      </c>
      <c r="D32" s="9">
        <v>2827</v>
      </c>
      <c r="E32" s="169">
        <v>38540470763</v>
      </c>
    </row>
    <row r="33" spans="2:5" ht="15" customHeight="1" x14ac:dyDescent="0.3">
      <c r="B33" s="8" t="s">
        <v>32</v>
      </c>
      <c r="C33" s="9">
        <v>987</v>
      </c>
      <c r="D33" s="9">
        <v>3384</v>
      </c>
      <c r="E33" s="169">
        <v>44782743382</v>
      </c>
    </row>
    <row r="34" spans="2:5" ht="15" customHeight="1" x14ac:dyDescent="0.3">
      <c r="B34" s="8" t="s">
        <v>33</v>
      </c>
      <c r="C34" s="9">
        <v>1113</v>
      </c>
      <c r="D34" s="9">
        <v>3671</v>
      </c>
      <c r="E34" s="169">
        <v>52254511451</v>
      </c>
    </row>
    <row r="35" spans="2:5" ht="15" customHeight="1" x14ac:dyDescent="0.3">
      <c r="B35" s="8" t="s">
        <v>34</v>
      </c>
      <c r="C35" s="9">
        <v>1081</v>
      </c>
      <c r="D35" s="9">
        <v>3562</v>
      </c>
      <c r="E35" s="169">
        <v>47227874291</v>
      </c>
    </row>
    <row r="36" spans="2:5" ht="15" customHeight="1" x14ac:dyDescent="0.3">
      <c r="B36" s="8" t="s">
        <v>35</v>
      </c>
      <c r="C36" s="9">
        <v>1106</v>
      </c>
      <c r="D36" s="9">
        <v>3653</v>
      </c>
      <c r="E36" s="169">
        <v>53737725013</v>
      </c>
    </row>
    <row r="37" spans="2:5" ht="15" customHeight="1" x14ac:dyDescent="0.3">
      <c r="B37" s="8" t="s">
        <v>36</v>
      </c>
      <c r="C37" s="9">
        <v>1133</v>
      </c>
      <c r="D37" s="9">
        <v>3670</v>
      </c>
      <c r="E37" s="169">
        <v>49897840762</v>
      </c>
    </row>
    <row r="38" spans="2:5" ht="15" customHeight="1" x14ac:dyDescent="0.3">
      <c r="B38" s="8" t="s">
        <v>61</v>
      </c>
      <c r="C38" s="9">
        <v>1190</v>
      </c>
      <c r="D38" s="9">
        <v>3706</v>
      </c>
      <c r="E38" s="169">
        <v>55774206207</v>
      </c>
    </row>
    <row r="39" spans="2:5" ht="15" customHeight="1" x14ac:dyDescent="0.3">
      <c r="B39" s="8" t="s">
        <v>62</v>
      </c>
      <c r="C39" s="9">
        <v>1508</v>
      </c>
      <c r="D39" s="9">
        <v>3804</v>
      </c>
      <c r="E39" s="169">
        <v>47875316818</v>
      </c>
    </row>
    <row r="40" spans="2:5" ht="15" customHeight="1" x14ac:dyDescent="0.3">
      <c r="B40" s="8" t="s">
        <v>63</v>
      </c>
      <c r="C40" s="9">
        <v>1917</v>
      </c>
      <c r="D40" s="9">
        <v>5088</v>
      </c>
      <c r="E40" s="169">
        <v>46207055129</v>
      </c>
    </row>
    <row r="41" spans="2:5" ht="15" customHeight="1" x14ac:dyDescent="0.3">
      <c r="B41" s="8" t="s">
        <v>64</v>
      </c>
      <c r="C41" s="9">
        <v>2048</v>
      </c>
      <c r="D41" s="9">
        <v>6409</v>
      </c>
      <c r="E41" s="169">
        <v>49786058879</v>
      </c>
    </row>
    <row r="42" spans="2:5" ht="15" customHeight="1" x14ac:dyDescent="0.3">
      <c r="B42" s="8" t="s">
        <v>65</v>
      </c>
      <c r="C42" s="9">
        <v>1933</v>
      </c>
      <c r="D42" s="9">
        <v>6294</v>
      </c>
      <c r="E42" s="169">
        <v>46703884350</v>
      </c>
    </row>
    <row r="43" spans="2:5" ht="15" customHeight="1" x14ac:dyDescent="0.3">
      <c r="B43" s="8" t="s">
        <v>66</v>
      </c>
      <c r="C43" s="9">
        <v>1851</v>
      </c>
      <c r="D43" s="9">
        <v>5364</v>
      </c>
      <c r="E43" s="169">
        <v>41349122713</v>
      </c>
    </row>
    <row r="44" spans="2:5" ht="15" customHeight="1" x14ac:dyDescent="0.3">
      <c r="B44" s="8" t="s">
        <v>67</v>
      </c>
      <c r="C44" s="9">
        <v>2424</v>
      </c>
      <c r="D44" s="9">
        <v>8036</v>
      </c>
      <c r="E44" s="169">
        <v>57930037244</v>
      </c>
    </row>
    <row r="45" spans="2:5" ht="15" customHeight="1" x14ac:dyDescent="0.3">
      <c r="B45" s="8" t="s">
        <v>68</v>
      </c>
      <c r="C45" s="9">
        <v>1973</v>
      </c>
      <c r="D45" s="9">
        <v>6898</v>
      </c>
      <c r="E45" s="169">
        <v>42755949292</v>
      </c>
    </row>
    <row r="46" spans="2:5" ht="15" customHeight="1" x14ac:dyDescent="0.3">
      <c r="B46" s="8" t="s">
        <v>69</v>
      </c>
      <c r="C46" s="9">
        <v>2403</v>
      </c>
      <c r="D46" s="9">
        <v>8527</v>
      </c>
      <c r="E46" s="169">
        <v>47748279960</v>
      </c>
    </row>
    <row r="47" spans="2:5" ht="15" customHeight="1" x14ac:dyDescent="0.3">
      <c r="B47" s="8" t="s">
        <v>80</v>
      </c>
      <c r="C47" s="9">
        <v>2491</v>
      </c>
      <c r="D47" s="9">
        <v>8689</v>
      </c>
      <c r="E47" s="169">
        <v>36213611191</v>
      </c>
    </row>
    <row r="48" spans="2:5" ht="15" customHeight="1" x14ac:dyDescent="0.3">
      <c r="B48" s="8" t="s">
        <v>81</v>
      </c>
      <c r="C48" s="9">
        <v>2536</v>
      </c>
      <c r="D48" s="9">
        <v>8649</v>
      </c>
      <c r="E48" s="169">
        <v>33389067286</v>
      </c>
    </row>
    <row r="49" spans="2:5" ht="15" customHeight="1" x14ac:dyDescent="0.3">
      <c r="B49" s="8" t="s">
        <v>82</v>
      </c>
      <c r="C49" s="9">
        <v>2697</v>
      </c>
      <c r="D49" s="9">
        <v>9330</v>
      </c>
      <c r="E49" s="169">
        <v>35990012450</v>
      </c>
    </row>
    <row r="50" spans="2:5" ht="15" customHeight="1" x14ac:dyDescent="0.3">
      <c r="B50" s="8" t="s">
        <v>83</v>
      </c>
      <c r="C50" s="9">
        <v>2387</v>
      </c>
      <c r="D50" s="9">
        <v>9066</v>
      </c>
      <c r="E50" s="169">
        <v>31061918675</v>
      </c>
    </row>
    <row r="51" spans="2:5" ht="15" customHeight="1" x14ac:dyDescent="0.3">
      <c r="B51" s="8" t="s">
        <v>101</v>
      </c>
      <c r="C51" s="9">
        <v>2505</v>
      </c>
      <c r="D51" s="9">
        <v>9469</v>
      </c>
      <c r="E51" s="169">
        <v>40061689416</v>
      </c>
    </row>
    <row r="52" spans="2:5" ht="15" customHeight="1" x14ac:dyDescent="0.3">
      <c r="B52" s="8" t="s">
        <v>102</v>
      </c>
      <c r="C52" s="9">
        <v>2856</v>
      </c>
      <c r="D52" s="9">
        <v>18417</v>
      </c>
      <c r="E52" s="169">
        <v>86102097529</v>
      </c>
    </row>
    <row r="53" spans="2:5" ht="15" customHeight="1" x14ac:dyDescent="0.3">
      <c r="B53" s="8" t="s">
        <v>103</v>
      </c>
      <c r="C53" s="9">
        <v>2842</v>
      </c>
      <c r="D53" s="9">
        <v>26515</v>
      </c>
      <c r="E53" s="169">
        <v>119768755192</v>
      </c>
    </row>
    <row r="54" spans="2:5" ht="15" customHeight="1" x14ac:dyDescent="0.3">
      <c r="B54" s="8" t="s">
        <v>104</v>
      </c>
      <c r="C54" s="9">
        <v>2648</v>
      </c>
      <c r="D54" s="9">
        <v>15639</v>
      </c>
      <c r="E54" s="169">
        <v>62831569823</v>
      </c>
    </row>
    <row r="55" spans="2:5" ht="15" customHeight="1" x14ac:dyDescent="0.3">
      <c r="B55" s="8" t="s">
        <v>105</v>
      </c>
      <c r="C55" s="9">
        <v>2915</v>
      </c>
      <c r="D55" s="9">
        <v>22029</v>
      </c>
      <c r="E55" s="169">
        <v>97001864118</v>
      </c>
    </row>
    <row r="56" spans="2:5" ht="15" customHeight="1" x14ac:dyDescent="0.3">
      <c r="B56" s="8" t="s">
        <v>106</v>
      </c>
      <c r="C56" s="9">
        <v>3084</v>
      </c>
      <c r="D56" s="9">
        <v>21331</v>
      </c>
      <c r="E56" s="169">
        <v>88474288583</v>
      </c>
    </row>
    <row r="57" spans="2:5" ht="15" customHeight="1" x14ac:dyDescent="0.3">
      <c r="B57" s="8" t="s">
        <v>107</v>
      </c>
      <c r="C57" s="9">
        <v>3083</v>
      </c>
      <c r="D57" s="9">
        <v>21294</v>
      </c>
      <c r="E57" s="169">
        <v>93438784424</v>
      </c>
    </row>
    <row r="58" spans="2:5" ht="15" customHeight="1" x14ac:dyDescent="0.3">
      <c r="B58" s="8" t="s">
        <v>108</v>
      </c>
      <c r="C58" s="9">
        <v>2959</v>
      </c>
      <c r="D58" s="9">
        <v>19672</v>
      </c>
      <c r="E58" s="169">
        <v>101935300207</v>
      </c>
    </row>
    <row r="59" spans="2:5" ht="15" customHeight="1" x14ac:dyDescent="0.3">
      <c r="B59" s="8" t="s">
        <v>116</v>
      </c>
      <c r="C59" s="9">
        <v>2908</v>
      </c>
      <c r="D59" s="9">
        <v>19026</v>
      </c>
      <c r="E59" s="169">
        <v>94798705956</v>
      </c>
    </row>
    <row r="60" spans="2:5" ht="15" customHeight="1" x14ac:dyDescent="0.3">
      <c r="B60" s="8" t="s">
        <v>117</v>
      </c>
      <c r="C60" s="9">
        <v>3218</v>
      </c>
      <c r="D60" s="9">
        <v>20842</v>
      </c>
      <c r="E60" s="169">
        <v>101490559808</v>
      </c>
    </row>
    <row r="61" spans="2:5" ht="15" customHeight="1" x14ac:dyDescent="0.3">
      <c r="B61" s="8" t="s">
        <v>118</v>
      </c>
      <c r="C61" s="9">
        <v>3312</v>
      </c>
      <c r="D61" s="9">
        <v>21456</v>
      </c>
      <c r="E61" s="169">
        <v>100262452163</v>
      </c>
    </row>
    <row r="62" spans="2:5" ht="15" customHeight="1" x14ac:dyDescent="0.3">
      <c r="B62" s="8" t="s">
        <v>119</v>
      </c>
      <c r="C62" s="9">
        <v>3364</v>
      </c>
      <c r="D62" s="9">
        <v>21213</v>
      </c>
      <c r="E62" s="169">
        <v>92289604078</v>
      </c>
    </row>
    <row r="63" spans="2:5" ht="15" customHeight="1" x14ac:dyDescent="0.3">
      <c r="B63" s="8" t="s">
        <v>120</v>
      </c>
      <c r="C63" s="9">
        <v>3456</v>
      </c>
      <c r="D63" s="9">
        <v>24800</v>
      </c>
      <c r="E63" s="169">
        <v>111461585504</v>
      </c>
    </row>
    <row r="64" spans="2:5" ht="15" customHeight="1" x14ac:dyDescent="0.3">
      <c r="B64" s="8" t="s">
        <v>121</v>
      </c>
      <c r="C64" s="9">
        <v>3541</v>
      </c>
      <c r="D64" s="9">
        <v>22734</v>
      </c>
      <c r="E64" s="169">
        <v>100947687628</v>
      </c>
    </row>
    <row r="65" spans="2:5" ht="15" customHeight="1" x14ac:dyDescent="0.3">
      <c r="B65" s="8" t="s">
        <v>122</v>
      </c>
      <c r="C65" s="9">
        <v>3442</v>
      </c>
      <c r="D65" s="9">
        <v>30157</v>
      </c>
      <c r="E65" s="169">
        <v>147531630447</v>
      </c>
    </row>
    <row r="66" spans="2:5" ht="15" customHeight="1" x14ac:dyDescent="0.3">
      <c r="B66" s="8" t="s">
        <v>123</v>
      </c>
      <c r="C66" s="9">
        <v>2880</v>
      </c>
      <c r="D66" s="9">
        <v>21734</v>
      </c>
      <c r="E66" s="169">
        <v>94325301524</v>
      </c>
    </row>
    <row r="67" spans="2:5" ht="15" customHeight="1" x14ac:dyDescent="0.3">
      <c r="B67" s="8" t="s">
        <v>124</v>
      </c>
      <c r="C67" s="9">
        <v>2819</v>
      </c>
      <c r="D67" s="9">
        <v>22870</v>
      </c>
      <c r="E67" s="169">
        <v>97786004175</v>
      </c>
    </row>
    <row r="68" spans="2:5" ht="15" customHeight="1" x14ac:dyDescent="0.3">
      <c r="B68" s="8" t="s">
        <v>145</v>
      </c>
      <c r="C68" s="9">
        <v>2890</v>
      </c>
      <c r="D68" s="9">
        <v>22726</v>
      </c>
      <c r="E68" s="169">
        <v>106852139016</v>
      </c>
    </row>
    <row r="69" spans="2:5" ht="15" customHeight="1" x14ac:dyDescent="0.3">
      <c r="B69" s="8" t="s">
        <v>146</v>
      </c>
      <c r="C69" s="9">
        <v>2917</v>
      </c>
      <c r="D69" s="9">
        <v>21972</v>
      </c>
      <c r="E69" s="169">
        <v>102938935217</v>
      </c>
    </row>
    <row r="70" spans="2:5" ht="15" customHeight="1" x14ac:dyDescent="0.3">
      <c r="B70" s="8" t="s">
        <v>148</v>
      </c>
      <c r="C70" s="9">
        <v>2937</v>
      </c>
      <c r="D70" s="9">
        <v>22384</v>
      </c>
      <c r="E70" s="169">
        <v>107565729163</v>
      </c>
    </row>
    <row r="71" spans="2:5" ht="15" customHeight="1" x14ac:dyDescent="0.3">
      <c r="B71" s="8" t="s">
        <v>171</v>
      </c>
      <c r="C71" s="9">
        <v>2912</v>
      </c>
      <c r="D71" s="9">
        <v>22688</v>
      </c>
      <c r="E71" s="169">
        <v>99206704294</v>
      </c>
    </row>
    <row r="72" spans="2:5" ht="14.25" customHeight="1" x14ac:dyDescent="0.3">
      <c r="B72" s="8" t="s">
        <v>172</v>
      </c>
      <c r="C72" s="9">
        <v>3580</v>
      </c>
      <c r="D72" s="9">
        <v>24083</v>
      </c>
      <c r="E72" s="169">
        <v>113521756846</v>
      </c>
    </row>
    <row r="73" spans="2:5" ht="15" customHeight="1" x14ac:dyDescent="0.3">
      <c r="B73" s="8" t="s">
        <v>173</v>
      </c>
      <c r="C73" s="9">
        <v>3574</v>
      </c>
      <c r="D73" s="9">
        <v>25275</v>
      </c>
      <c r="E73" s="169">
        <v>106024500436</v>
      </c>
    </row>
    <row r="74" spans="2:5" ht="15" customHeight="1" x14ac:dyDescent="0.3">
      <c r="B74" s="8" t="s">
        <v>174</v>
      </c>
      <c r="C74" s="9">
        <v>3551</v>
      </c>
      <c r="D74" s="9">
        <v>24677</v>
      </c>
      <c r="E74" s="169">
        <v>111079029667</v>
      </c>
    </row>
    <row r="75" spans="2:5" ht="15" customHeight="1" x14ac:dyDescent="0.3">
      <c r="B75" s="8" t="s">
        <v>175</v>
      </c>
      <c r="C75" s="9">
        <v>3846</v>
      </c>
      <c r="D75" s="9">
        <v>27395</v>
      </c>
      <c r="E75" s="169">
        <v>117201208882</v>
      </c>
    </row>
    <row r="76" spans="2:5" ht="15" customHeight="1" x14ac:dyDescent="0.3">
      <c r="B76" s="8" t="s">
        <v>179</v>
      </c>
      <c r="C76" s="9">
        <v>3628</v>
      </c>
      <c r="D76" s="9">
        <v>23752</v>
      </c>
      <c r="E76" s="169">
        <v>109587598741</v>
      </c>
    </row>
    <row r="77" spans="2:5" ht="15" customHeight="1" x14ac:dyDescent="0.3">
      <c r="B77" s="8" t="s">
        <v>180</v>
      </c>
      <c r="C77" s="9">
        <v>4062</v>
      </c>
      <c r="D77" s="9">
        <v>30759</v>
      </c>
      <c r="E77" s="169">
        <v>166114943574</v>
      </c>
    </row>
    <row r="78" spans="2:5" ht="15" customHeight="1" x14ac:dyDescent="0.3">
      <c r="B78" s="8" t="s">
        <v>181</v>
      </c>
      <c r="C78" s="9">
        <v>3971</v>
      </c>
      <c r="D78" s="9">
        <v>26710</v>
      </c>
      <c r="E78" s="169">
        <v>125985650982</v>
      </c>
    </row>
    <row r="79" spans="2:5" ht="15" customHeight="1" x14ac:dyDescent="0.3">
      <c r="B79" s="8" t="s">
        <v>182</v>
      </c>
      <c r="C79" s="9">
        <v>3402</v>
      </c>
      <c r="D79" s="9">
        <v>24206</v>
      </c>
      <c r="E79" s="169">
        <v>106194278147</v>
      </c>
    </row>
    <row r="80" spans="2:5" ht="15" customHeight="1" x14ac:dyDescent="0.3">
      <c r="B80" s="8" t="s">
        <v>183</v>
      </c>
      <c r="C80" s="9">
        <v>3540</v>
      </c>
      <c r="D80" s="9">
        <v>22837</v>
      </c>
      <c r="E80" s="169">
        <v>117516850501</v>
      </c>
    </row>
    <row r="81" spans="2:5" ht="15" customHeight="1" x14ac:dyDescent="0.3">
      <c r="B81" s="8" t="s">
        <v>184</v>
      </c>
      <c r="C81" s="9">
        <v>3743</v>
      </c>
      <c r="D81" s="9">
        <v>22427</v>
      </c>
      <c r="E81" s="169">
        <v>173217786659</v>
      </c>
    </row>
    <row r="82" spans="2:5" ht="15" customHeight="1" x14ac:dyDescent="0.3">
      <c r="B82" s="8" t="s">
        <v>185</v>
      </c>
      <c r="C82" s="9">
        <v>4156</v>
      </c>
      <c r="D82" s="9">
        <v>26396</v>
      </c>
      <c r="E82" s="169">
        <v>144712172801</v>
      </c>
    </row>
    <row r="83" spans="2:5" ht="15" customHeight="1" x14ac:dyDescent="0.3">
      <c r="B83" s="8" t="s">
        <v>186</v>
      </c>
      <c r="C83" s="9">
        <v>5209</v>
      </c>
      <c r="D83" s="9">
        <v>36283</v>
      </c>
      <c r="E83" s="169">
        <v>206091159254</v>
      </c>
    </row>
    <row r="84" spans="2:5" ht="15" customHeight="1" x14ac:dyDescent="0.3">
      <c r="B84" s="8" t="s">
        <v>187</v>
      </c>
      <c r="C84" s="9">
        <v>4835</v>
      </c>
      <c r="D84" s="9">
        <v>29583</v>
      </c>
      <c r="E84" s="169">
        <v>185736278055</v>
      </c>
    </row>
    <row r="85" spans="2:5" ht="15" customHeight="1" x14ac:dyDescent="0.3">
      <c r="B85" s="8" t="s">
        <v>188</v>
      </c>
      <c r="C85" s="9">
        <v>4196</v>
      </c>
      <c r="D85" s="9">
        <v>25323</v>
      </c>
      <c r="E85" s="169">
        <v>176710688211</v>
      </c>
    </row>
    <row r="86" spans="2:5" ht="15" customHeight="1" x14ac:dyDescent="0.3">
      <c r="B86" s="8" t="s">
        <v>189</v>
      </c>
      <c r="C86" s="9">
        <v>4944</v>
      </c>
      <c r="D86" s="9">
        <v>31911</v>
      </c>
      <c r="E86" s="169">
        <v>207394766618</v>
      </c>
    </row>
    <row r="87" spans="2:5" ht="15" customHeight="1" x14ac:dyDescent="0.3">
      <c r="B87" s="8" t="s">
        <v>190</v>
      </c>
      <c r="C87" s="9">
        <v>26393</v>
      </c>
      <c r="D87" s="9">
        <v>319356</v>
      </c>
      <c r="E87" s="169">
        <v>932705979528</v>
      </c>
    </row>
    <row r="88" spans="2:5" ht="15" customHeight="1" x14ac:dyDescent="0.3">
      <c r="B88" s="8" t="s">
        <v>192</v>
      </c>
      <c r="C88" s="9">
        <v>22723</v>
      </c>
      <c r="D88" s="9">
        <v>314839</v>
      </c>
      <c r="E88" s="169">
        <v>872560346788</v>
      </c>
    </row>
    <row r="89" spans="2:5" ht="15" customHeight="1" x14ac:dyDescent="0.3">
      <c r="B89" s="8" t="s">
        <v>193</v>
      </c>
      <c r="C89" s="9">
        <v>24457</v>
      </c>
      <c r="D89" s="9">
        <v>323286</v>
      </c>
      <c r="E89" s="169">
        <v>971894733376</v>
      </c>
    </row>
    <row r="90" spans="2:5" ht="15" customHeight="1" x14ac:dyDescent="0.3">
      <c r="B90" s="8" t="s">
        <v>194</v>
      </c>
      <c r="C90" s="9">
        <v>20611</v>
      </c>
      <c r="D90" s="9">
        <v>258038</v>
      </c>
      <c r="E90" s="169">
        <v>699198695680</v>
      </c>
    </row>
    <row r="91" spans="2:5" ht="15" customHeight="1" x14ac:dyDescent="0.3">
      <c r="B91" s="8" t="s">
        <v>262</v>
      </c>
      <c r="C91" s="9">
        <v>22058</v>
      </c>
      <c r="D91" s="9">
        <v>262520</v>
      </c>
      <c r="E91" s="169">
        <v>714187717501</v>
      </c>
    </row>
    <row r="92" spans="2:5" ht="15" customHeight="1" x14ac:dyDescent="0.3">
      <c r="B92" s="8" t="s">
        <v>263</v>
      </c>
      <c r="C92" s="9">
        <v>28713</v>
      </c>
      <c r="D92" s="9">
        <v>346516</v>
      </c>
      <c r="E92" s="169">
        <v>940916412604</v>
      </c>
    </row>
    <row r="93" spans="2:5" ht="15" customHeight="1" x14ac:dyDescent="0.3">
      <c r="B93" s="8" t="s">
        <v>264</v>
      </c>
      <c r="C93" s="9">
        <v>25599</v>
      </c>
      <c r="D93" s="9">
        <v>306762</v>
      </c>
      <c r="E93" s="169">
        <v>827230195536</v>
      </c>
    </row>
    <row r="94" spans="2:5" ht="15" customHeight="1" x14ac:dyDescent="0.3">
      <c r="B94" s="8" t="s">
        <v>265</v>
      </c>
      <c r="C94" s="9">
        <v>26646</v>
      </c>
      <c r="D94" s="9">
        <v>341706</v>
      </c>
      <c r="E94" s="169">
        <v>856460479809</v>
      </c>
    </row>
    <row r="95" spans="2:5" ht="15" customHeight="1" x14ac:dyDescent="0.3">
      <c r="B95" s="8" t="s">
        <v>266</v>
      </c>
      <c r="C95" s="9">
        <v>14740</v>
      </c>
      <c r="D95" s="9">
        <v>171534</v>
      </c>
      <c r="E95" s="169">
        <v>511967786966</v>
      </c>
    </row>
    <row r="96" spans="2:5" ht="15" customHeight="1" x14ac:dyDescent="0.3">
      <c r="B96" s="8" t="s">
        <v>267</v>
      </c>
      <c r="C96" s="9">
        <v>24978</v>
      </c>
      <c r="D96" s="9">
        <v>310013</v>
      </c>
      <c r="E96" s="169">
        <v>886020376118</v>
      </c>
    </row>
    <row r="97" spans="2:5" ht="15" customHeight="1" x14ac:dyDescent="0.3">
      <c r="B97" s="8" t="s">
        <v>273</v>
      </c>
      <c r="C97" s="9">
        <v>28647</v>
      </c>
      <c r="D97" s="9">
        <v>374452</v>
      </c>
      <c r="E97" s="169">
        <v>985819357625</v>
      </c>
    </row>
    <row r="98" spans="2:5" ht="15" customHeight="1" x14ac:dyDescent="0.3">
      <c r="B98" s="8" t="s">
        <v>274</v>
      </c>
      <c r="C98" s="9">
        <v>27968</v>
      </c>
      <c r="D98" s="9">
        <v>368069</v>
      </c>
      <c r="E98" s="169">
        <v>995159153407</v>
      </c>
    </row>
    <row r="99" spans="2:5" ht="15" customHeight="1" x14ac:dyDescent="0.3">
      <c r="B99" s="8" t="s">
        <v>275</v>
      </c>
      <c r="C99" s="9">
        <v>28408</v>
      </c>
      <c r="D99" s="9">
        <v>365116</v>
      </c>
      <c r="E99" s="169">
        <v>1263157711200</v>
      </c>
    </row>
    <row r="100" spans="2:5" ht="15" customHeight="1" x14ac:dyDescent="0.3">
      <c r="B100" s="8" t="s">
        <v>276</v>
      </c>
      <c r="C100" s="9">
        <v>34313</v>
      </c>
      <c r="D100" s="9">
        <v>402570</v>
      </c>
      <c r="E100" s="169">
        <v>1366215665465</v>
      </c>
    </row>
    <row r="101" spans="2:5" ht="15" customHeight="1" x14ac:dyDescent="0.3">
      <c r="B101" s="8" t="s">
        <v>277</v>
      </c>
      <c r="C101" s="9">
        <v>37520</v>
      </c>
      <c r="D101" s="9">
        <v>434697</v>
      </c>
      <c r="E101" s="169">
        <v>1093520569277</v>
      </c>
    </row>
    <row r="102" spans="2:5" ht="15" customHeight="1" x14ac:dyDescent="0.3">
      <c r="B102" s="8" t="s">
        <v>278</v>
      </c>
      <c r="C102" s="9">
        <v>31422</v>
      </c>
      <c r="D102" s="9">
        <v>345609</v>
      </c>
      <c r="E102" s="169">
        <v>882828208823</v>
      </c>
    </row>
    <row r="103" spans="2:5" ht="15" customHeight="1" x14ac:dyDescent="0.3">
      <c r="B103" s="8" t="s">
        <v>279</v>
      </c>
      <c r="C103" s="9">
        <v>27579</v>
      </c>
      <c r="D103" s="9">
        <v>308709</v>
      </c>
      <c r="E103" s="169">
        <v>793508561456</v>
      </c>
    </row>
    <row r="104" spans="2:5" ht="15" customHeight="1" x14ac:dyDescent="0.3">
      <c r="B104" s="8" t="s">
        <v>280</v>
      </c>
      <c r="C104" s="9">
        <v>39875</v>
      </c>
      <c r="D104" s="9">
        <v>457406</v>
      </c>
      <c r="E104" s="169">
        <v>1043698393184</v>
      </c>
    </row>
    <row r="105" spans="2:5" ht="15" customHeight="1" x14ac:dyDescent="0.3">
      <c r="B105" s="8" t="s">
        <v>282</v>
      </c>
      <c r="C105" s="9">
        <v>101457</v>
      </c>
      <c r="D105" s="9">
        <v>1122051</v>
      </c>
      <c r="E105" s="169">
        <v>2512002459348</v>
      </c>
    </row>
    <row r="106" spans="2:5" ht="15" customHeight="1" x14ac:dyDescent="0.3">
      <c r="B106" s="8" t="s">
        <v>283</v>
      </c>
      <c r="C106" s="9">
        <v>39043</v>
      </c>
      <c r="D106" s="9">
        <v>453621</v>
      </c>
      <c r="E106" s="169">
        <v>949358725034</v>
      </c>
    </row>
    <row r="107" spans="2:5" ht="15" customHeight="1" x14ac:dyDescent="0.3">
      <c r="B107" s="8" t="s">
        <v>284</v>
      </c>
      <c r="C107" s="9">
        <v>33871</v>
      </c>
      <c r="D107" s="9">
        <v>378450</v>
      </c>
      <c r="E107" s="169">
        <v>867571152842</v>
      </c>
    </row>
    <row r="108" spans="2:5" ht="15" customHeight="1" x14ac:dyDescent="0.3">
      <c r="B108" s="8" t="s">
        <v>287</v>
      </c>
      <c r="C108" s="9">
        <v>28444</v>
      </c>
      <c r="D108" s="9">
        <v>301747</v>
      </c>
      <c r="E108" s="169">
        <v>1063999704974</v>
      </c>
    </row>
    <row r="109" spans="2:5" ht="15" customHeight="1" x14ac:dyDescent="0.3">
      <c r="B109" s="8" t="s">
        <v>290</v>
      </c>
      <c r="C109" s="9">
        <v>31064</v>
      </c>
      <c r="D109" s="9">
        <v>312825</v>
      </c>
      <c r="E109" s="169">
        <v>1137771427577</v>
      </c>
    </row>
    <row r="110" spans="2:5" ht="15" customHeight="1" x14ac:dyDescent="0.3">
      <c r="B110" s="8" t="s">
        <v>291</v>
      </c>
      <c r="C110" s="9">
        <v>21772</v>
      </c>
      <c r="D110" s="9">
        <v>188834</v>
      </c>
      <c r="E110" s="169">
        <v>1020201666441</v>
      </c>
    </row>
    <row r="111" spans="2:5" ht="15" customHeight="1" x14ac:dyDescent="0.3">
      <c r="B111" s="8" t="s">
        <v>292</v>
      </c>
      <c r="C111" s="9">
        <v>13833</v>
      </c>
      <c r="D111" s="9">
        <v>87618</v>
      </c>
      <c r="E111" s="169">
        <v>957515272678</v>
      </c>
    </row>
    <row r="112" spans="2:5" ht="15" customHeight="1" x14ac:dyDescent="0.3">
      <c r="B112" s="8" t="s">
        <v>293</v>
      </c>
      <c r="C112" s="9">
        <v>15995</v>
      </c>
      <c r="D112" s="9">
        <v>98664</v>
      </c>
      <c r="E112" s="169">
        <v>993666171457</v>
      </c>
    </row>
    <row r="113" spans="2:5" ht="15" customHeight="1" x14ac:dyDescent="0.3">
      <c r="B113" s="8" t="s">
        <v>294</v>
      </c>
      <c r="C113" s="9">
        <v>18634</v>
      </c>
      <c r="D113" s="9">
        <v>126649</v>
      </c>
      <c r="E113" s="169">
        <v>1172095950940</v>
      </c>
    </row>
    <row r="114" spans="2:5" ht="15" customHeight="1" x14ac:dyDescent="0.3">
      <c r="B114" s="8" t="s">
        <v>301</v>
      </c>
      <c r="C114" s="9">
        <v>16927</v>
      </c>
      <c r="D114" s="9">
        <v>106084</v>
      </c>
      <c r="E114" s="169">
        <v>997647757440</v>
      </c>
    </row>
    <row r="115" spans="2:5" ht="15" customHeight="1" x14ac:dyDescent="0.3">
      <c r="B115" s="8" t="s">
        <v>306</v>
      </c>
      <c r="C115" s="9">
        <v>14969</v>
      </c>
      <c r="D115" s="9">
        <v>96475</v>
      </c>
      <c r="E115" s="169">
        <v>904119638377</v>
      </c>
    </row>
    <row r="116" spans="2:5" ht="15" customHeight="1" x14ac:dyDescent="0.3">
      <c r="B116" s="8" t="s">
        <v>307</v>
      </c>
      <c r="C116" s="9">
        <v>19089</v>
      </c>
      <c r="D116" s="9">
        <v>120381</v>
      </c>
      <c r="E116" s="169">
        <v>1140574458092</v>
      </c>
    </row>
    <row r="117" spans="2:5" ht="15" customHeight="1" x14ac:dyDescent="0.3">
      <c r="B117" s="8" t="s">
        <v>308</v>
      </c>
      <c r="C117" s="9">
        <v>16041</v>
      </c>
      <c r="D117" s="9">
        <v>105914</v>
      </c>
      <c r="E117" s="169">
        <v>932600200914</v>
      </c>
    </row>
    <row r="118" spans="2:5" ht="15" customHeight="1" x14ac:dyDescent="0.3">
      <c r="B118" s="8" t="s">
        <v>309</v>
      </c>
      <c r="C118" s="9">
        <v>19076</v>
      </c>
      <c r="D118" s="9">
        <v>121259</v>
      </c>
      <c r="E118" s="169">
        <v>1094903944679</v>
      </c>
    </row>
    <row r="119" spans="2:5" ht="15" customHeight="1" x14ac:dyDescent="0.3">
      <c r="B119" s="8" t="s">
        <v>314</v>
      </c>
      <c r="C119" s="9">
        <v>17562</v>
      </c>
      <c r="D119" s="9">
        <v>115894</v>
      </c>
      <c r="E119" s="169">
        <v>1165373701947</v>
      </c>
    </row>
    <row r="120" spans="2:5" ht="15" customHeight="1" x14ac:dyDescent="0.3">
      <c r="B120" s="8" t="s">
        <v>315</v>
      </c>
      <c r="C120" s="9">
        <v>16646</v>
      </c>
      <c r="D120" s="9">
        <v>115713</v>
      </c>
      <c r="E120" s="169">
        <v>1220408207662</v>
      </c>
    </row>
    <row r="121" spans="2:5" ht="15" customHeight="1" x14ac:dyDescent="0.3">
      <c r="B121" s="8" t="s">
        <v>316</v>
      </c>
      <c r="C121" s="9">
        <v>16098</v>
      </c>
      <c r="D121" s="9">
        <v>106429</v>
      </c>
      <c r="E121" s="169">
        <v>1136992677453</v>
      </c>
    </row>
    <row r="122" spans="2:5" ht="15" customHeight="1" x14ac:dyDescent="0.3">
      <c r="B122" s="8" t="s">
        <v>317</v>
      </c>
      <c r="C122" s="9">
        <v>12296</v>
      </c>
      <c r="D122" s="9">
        <v>81827</v>
      </c>
      <c r="E122" s="169">
        <v>819262598289</v>
      </c>
    </row>
    <row r="123" spans="2:5" ht="15" customHeight="1" x14ac:dyDescent="0.3">
      <c r="B123" s="8" t="s">
        <v>318</v>
      </c>
      <c r="C123" s="9">
        <v>14943</v>
      </c>
      <c r="D123" s="9">
        <v>102757</v>
      </c>
      <c r="E123" s="169">
        <v>1096602624101</v>
      </c>
    </row>
    <row r="124" spans="2:5" ht="15" customHeight="1" x14ac:dyDescent="0.3">
      <c r="B124" s="8" t="s">
        <v>319</v>
      </c>
      <c r="C124" s="9">
        <v>13616</v>
      </c>
      <c r="D124" s="9">
        <v>92338</v>
      </c>
      <c r="E124" s="169">
        <v>1013047695596</v>
      </c>
    </row>
    <row r="125" spans="2:5" ht="15" customHeight="1" x14ac:dyDescent="0.3">
      <c r="B125" s="8" t="s">
        <v>320</v>
      </c>
      <c r="C125" s="9">
        <v>13927</v>
      </c>
      <c r="D125" s="9">
        <v>105459</v>
      </c>
      <c r="E125" s="169">
        <v>1162903782756</v>
      </c>
    </row>
    <row r="126" spans="2:5" ht="15" customHeight="1" x14ac:dyDescent="0.3">
      <c r="B126" s="8" t="s">
        <v>343</v>
      </c>
      <c r="C126" s="9">
        <v>14491</v>
      </c>
      <c r="D126" s="9">
        <v>95802</v>
      </c>
      <c r="E126" s="169">
        <v>1092220781633</v>
      </c>
    </row>
    <row r="127" spans="2:5" ht="15" customHeight="1" x14ac:dyDescent="0.3">
      <c r="B127" s="8" t="s">
        <v>344</v>
      </c>
      <c r="C127" s="9">
        <v>14291</v>
      </c>
      <c r="D127" s="9">
        <v>96465</v>
      </c>
      <c r="E127" s="169">
        <v>1037779172742</v>
      </c>
    </row>
    <row r="128" spans="2:5" ht="15" customHeight="1" x14ac:dyDescent="0.3">
      <c r="B128" s="8" t="s">
        <v>345</v>
      </c>
      <c r="C128" s="9">
        <v>14756</v>
      </c>
      <c r="D128" s="9">
        <v>102417</v>
      </c>
      <c r="E128" s="169">
        <v>1031161773095</v>
      </c>
    </row>
    <row r="129" spans="2:5" ht="15" customHeight="1" x14ac:dyDescent="0.3">
      <c r="B129" s="8" t="s">
        <v>346</v>
      </c>
      <c r="C129" s="9">
        <v>17179</v>
      </c>
      <c r="D129" s="9">
        <v>113728</v>
      </c>
      <c r="E129" s="169">
        <v>1097359516982</v>
      </c>
    </row>
    <row r="130" spans="2:5" ht="15" customHeight="1" x14ac:dyDescent="0.3">
      <c r="B130" s="8" t="s">
        <v>347</v>
      </c>
      <c r="C130" s="9">
        <v>15567</v>
      </c>
      <c r="D130" s="9">
        <v>105455</v>
      </c>
      <c r="E130" s="169">
        <v>1131185580325</v>
      </c>
    </row>
    <row r="131" spans="2:5" ht="15" customHeight="1" x14ac:dyDescent="0.3">
      <c r="B131" s="8" t="s">
        <v>348</v>
      </c>
      <c r="C131" s="9">
        <v>12456</v>
      </c>
      <c r="D131" s="9">
        <v>81938</v>
      </c>
      <c r="E131" s="169">
        <v>1021888928605</v>
      </c>
    </row>
    <row r="132" spans="2:5" ht="15" customHeight="1" x14ac:dyDescent="0.3">
      <c r="B132" s="8" t="s">
        <v>349</v>
      </c>
      <c r="C132" s="9">
        <v>15471</v>
      </c>
      <c r="D132" s="9">
        <v>78824</v>
      </c>
      <c r="E132" s="169">
        <v>1121783444525</v>
      </c>
    </row>
    <row r="133" spans="2:5" ht="15" customHeight="1" x14ac:dyDescent="0.3">
      <c r="B133" s="8" t="s">
        <v>350</v>
      </c>
      <c r="C133" s="9">
        <v>15128</v>
      </c>
      <c r="D133" s="9">
        <v>80708</v>
      </c>
      <c r="E133" s="169">
        <v>1144505549368</v>
      </c>
    </row>
    <row r="134" spans="2:5" ht="15" customHeight="1" x14ac:dyDescent="0.3">
      <c r="B134" s="8" t="s">
        <v>351</v>
      </c>
      <c r="C134" s="9">
        <v>18505</v>
      </c>
      <c r="D134" s="9">
        <v>141083</v>
      </c>
      <c r="E134" s="169">
        <v>1157964611539</v>
      </c>
    </row>
    <row r="135" spans="2:5" ht="15" customHeight="1" x14ac:dyDescent="0.3">
      <c r="B135" s="8" t="s">
        <v>356</v>
      </c>
      <c r="C135" s="9">
        <v>22400</v>
      </c>
      <c r="D135" s="9">
        <v>181221</v>
      </c>
      <c r="E135" s="169">
        <v>1442406878918</v>
      </c>
    </row>
    <row r="136" spans="2:5" ht="15" customHeight="1" x14ac:dyDescent="0.3">
      <c r="B136" s="8" t="s">
        <v>360</v>
      </c>
      <c r="C136" s="9">
        <v>19677</v>
      </c>
      <c r="D136" s="9">
        <v>158573</v>
      </c>
      <c r="E136" s="169">
        <v>1250517033576</v>
      </c>
    </row>
    <row r="137" spans="2:5" ht="15" customHeight="1" x14ac:dyDescent="0.3">
      <c r="B137" s="8" t="s">
        <v>376</v>
      </c>
      <c r="C137" s="9">
        <v>24429</v>
      </c>
      <c r="D137" s="9">
        <v>202429</v>
      </c>
      <c r="E137" s="169">
        <v>1691944684369</v>
      </c>
    </row>
    <row r="138" spans="2:5" ht="15" customHeight="1" x14ac:dyDescent="0.3">
      <c r="B138" s="8" t="s">
        <v>377</v>
      </c>
      <c r="C138" s="9">
        <v>21648</v>
      </c>
      <c r="D138" s="9">
        <v>173085</v>
      </c>
      <c r="E138" s="169">
        <v>1447855061473</v>
      </c>
    </row>
    <row r="139" spans="2:5" ht="15" customHeight="1" x14ac:dyDescent="0.3">
      <c r="B139" s="8" t="s">
        <v>399</v>
      </c>
      <c r="C139" s="9">
        <v>19645</v>
      </c>
      <c r="D139" s="9">
        <v>155483</v>
      </c>
      <c r="E139" s="169">
        <v>1342412999317</v>
      </c>
    </row>
    <row r="140" spans="2:5" ht="15" customHeight="1" x14ac:dyDescent="0.3">
      <c r="B140" s="8" t="s">
        <v>400</v>
      </c>
      <c r="C140" s="9">
        <v>22239</v>
      </c>
      <c r="D140" s="9">
        <v>175937</v>
      </c>
      <c r="E140" s="169">
        <v>1461500851488</v>
      </c>
    </row>
    <row r="141" spans="2:5" ht="15" customHeight="1" x14ac:dyDescent="0.3">
      <c r="B141" s="8" t="s">
        <v>401</v>
      </c>
      <c r="C141" s="9">
        <v>20700</v>
      </c>
      <c r="D141" s="9">
        <v>159766</v>
      </c>
      <c r="E141" s="169">
        <v>1374784657309</v>
      </c>
    </row>
    <row r="142" spans="2:5" ht="15" customHeight="1" x14ac:dyDescent="0.3">
      <c r="B142" s="8" t="s">
        <v>404</v>
      </c>
      <c r="C142" s="9">
        <v>21565</v>
      </c>
      <c r="D142" s="9">
        <v>163933</v>
      </c>
      <c r="E142" s="169">
        <v>1435993185729</v>
      </c>
    </row>
    <row r="143" spans="2:5" ht="15" customHeight="1" x14ac:dyDescent="0.3">
      <c r="B143" s="8" t="s">
        <v>410</v>
      </c>
      <c r="C143" s="9">
        <v>20829</v>
      </c>
      <c r="D143" s="9">
        <v>162533</v>
      </c>
      <c r="E143" s="169">
        <v>1401849257473</v>
      </c>
    </row>
    <row r="144" spans="2:5" ht="15" customHeight="1" x14ac:dyDescent="0.3">
      <c r="B144" s="8" t="s">
        <v>411</v>
      </c>
      <c r="C144" s="9">
        <v>24367</v>
      </c>
      <c r="D144" s="9">
        <v>184850</v>
      </c>
      <c r="E144" s="169">
        <v>1612181508664</v>
      </c>
    </row>
    <row r="145" spans="2:6" ht="15" customHeight="1" x14ac:dyDescent="0.3">
      <c r="B145" s="8" t="s">
        <v>414</v>
      </c>
      <c r="C145" s="9">
        <v>21871</v>
      </c>
      <c r="D145" s="9">
        <v>163017</v>
      </c>
      <c r="E145" s="169">
        <v>1460732788026</v>
      </c>
    </row>
    <row r="146" spans="2:6" ht="15" customHeight="1" x14ac:dyDescent="0.3">
      <c r="B146" s="8" t="s">
        <v>430</v>
      </c>
      <c r="C146" s="9">
        <v>24058</v>
      </c>
      <c r="D146" s="9">
        <v>178062</v>
      </c>
      <c r="E146" s="169">
        <v>1607063509544</v>
      </c>
    </row>
    <row r="147" spans="2:6" ht="15" customHeight="1" x14ac:dyDescent="0.3">
      <c r="B147" s="8" t="s">
        <v>447</v>
      </c>
      <c r="C147" s="9">
        <v>24508</v>
      </c>
      <c r="D147" s="9">
        <v>179955</v>
      </c>
      <c r="E147" s="169">
        <v>1592677251888</v>
      </c>
    </row>
    <row r="148" spans="2:6" ht="15" customHeight="1" x14ac:dyDescent="0.3">
      <c r="B148" s="8" t="s">
        <v>486</v>
      </c>
      <c r="C148" s="9">
        <v>22374</v>
      </c>
      <c r="D148" s="9">
        <v>169418</v>
      </c>
      <c r="E148" s="169">
        <v>1494198335881</v>
      </c>
      <c r="F148" s="184"/>
    </row>
    <row r="149" spans="2:6" ht="15" customHeight="1" x14ac:dyDescent="0.3">
      <c r="B149" s="8" t="s">
        <v>487</v>
      </c>
      <c r="C149" s="9">
        <v>27877</v>
      </c>
      <c r="D149" s="9">
        <v>205339</v>
      </c>
      <c r="E149" s="169">
        <v>1991522263408</v>
      </c>
      <c r="F149" s="184"/>
    </row>
    <row r="150" spans="2:6" ht="15" customHeight="1" x14ac:dyDescent="0.3">
      <c r="B150" s="8" t="s">
        <v>488</v>
      </c>
      <c r="C150" s="9">
        <v>23698</v>
      </c>
      <c r="D150" s="9">
        <v>171014</v>
      </c>
      <c r="E150" s="169">
        <v>1514772435374</v>
      </c>
      <c r="F150" s="184"/>
    </row>
    <row r="151" spans="2:6" ht="15" customHeight="1" x14ac:dyDescent="0.3">
      <c r="B151" s="8" t="s">
        <v>489</v>
      </c>
      <c r="C151" s="9">
        <v>22730</v>
      </c>
      <c r="D151" s="9">
        <v>166957</v>
      </c>
      <c r="E151" s="169">
        <v>1489517470766</v>
      </c>
      <c r="F151" s="184"/>
    </row>
    <row r="152" spans="2:6" ht="15" customHeight="1" x14ac:dyDescent="0.3">
      <c r="B152" s="8" t="s">
        <v>490</v>
      </c>
      <c r="C152" s="9">
        <v>22091</v>
      </c>
      <c r="D152" s="9">
        <v>169375</v>
      </c>
      <c r="E152" s="169">
        <v>1588854607305</v>
      </c>
      <c r="F152" s="184"/>
    </row>
    <row r="153" spans="2:6" ht="15" customHeight="1" x14ac:dyDescent="0.3">
      <c r="B153" s="8" t="s">
        <v>496</v>
      </c>
      <c r="C153" s="9">
        <v>14930</v>
      </c>
      <c r="D153" s="9">
        <v>131290</v>
      </c>
      <c r="E153" s="169">
        <v>1285077200589</v>
      </c>
      <c r="F153" s="184"/>
    </row>
    <row r="155" spans="2:6" ht="15" customHeight="1" x14ac:dyDescent="0.3">
      <c r="B155" s="93" t="s">
        <v>261</v>
      </c>
    </row>
  </sheetData>
  <mergeCells count="1">
    <mergeCell ref="A1:A3"/>
  </mergeCells>
  <phoneticPr fontId="39" type="noConversion"/>
  <hyperlinks>
    <hyperlink ref="A1:A3" location="Indice!A1" display="Indice" xr:uid="{00000000-0004-0000-0500-000000000000}"/>
  </hyperlinks>
  <printOptions horizontalCentered="1" verticalCentered="1"/>
  <pageMargins left="0.19685039370078741" right="0.19685039370078741" top="0.19685039370078741" bottom="0.19685039370078741" header="0.19685039370078741" footer="0.19685039370078741"/>
  <pageSetup paperSize="119" scale="35" orientation="portrait" r:id="rId1"/>
  <headerFooter>
    <oddHeader>&amp;C&amp;F</oddHeader>
    <oddFooter>&amp;R&amp;A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3130D0-E944-4FB8-AA71-F9ED9C457769}">
  <sheetPr codeName="Hoja18">
    <pageSetUpPr fitToPage="1"/>
  </sheetPr>
  <dimension ref="A1:E157"/>
  <sheetViews>
    <sheetView showGridLines="0" workbookViewId="0">
      <pane xSplit="2" ySplit="3" topLeftCell="C145" activePane="bottomRight" state="frozen"/>
      <selection activeCell="G22" sqref="G22"/>
      <selection pane="topRight" activeCell="G22" sqref="G22"/>
      <selection pane="bottomLeft" activeCell="G22" sqref="G22"/>
      <selection pane="bottomRight" activeCell="D160" sqref="D160"/>
    </sheetView>
  </sheetViews>
  <sheetFormatPr baseColWidth="10" defaultColWidth="8.88671875" defaultRowHeight="15" customHeight="1" x14ac:dyDescent="0.3"/>
  <cols>
    <col min="1" max="1" width="7.33203125" style="21" customWidth="1"/>
    <col min="2" max="2" width="55.6640625" style="12" customWidth="1"/>
    <col min="3" max="3" width="20.6640625" style="10" customWidth="1"/>
    <col min="4" max="4" width="25.6640625" style="54" customWidth="1"/>
    <col min="5" max="5" width="16.88671875" style="12" customWidth="1"/>
    <col min="6" max="12" width="10.6640625" style="12" customWidth="1"/>
    <col min="13" max="16384" width="8.88671875" style="12"/>
  </cols>
  <sheetData>
    <row r="1" spans="1:4" ht="50.1" customHeight="1" x14ac:dyDescent="0.3">
      <c r="A1" s="284" t="s">
        <v>170</v>
      </c>
      <c r="B1" s="30" t="s">
        <v>286</v>
      </c>
    </row>
    <row r="2" spans="1:4" ht="20.100000000000001" customHeight="1" x14ac:dyDescent="0.3">
      <c r="A2" s="284"/>
      <c r="B2" s="8" t="s">
        <v>285</v>
      </c>
    </row>
    <row r="3" spans="1:4" ht="20.100000000000001" customHeight="1" x14ac:dyDescent="0.3">
      <c r="A3" s="284"/>
      <c r="B3" s="19" t="s">
        <v>2</v>
      </c>
      <c r="C3" s="18" t="s">
        <v>97</v>
      </c>
      <c r="D3" s="158" t="s">
        <v>0</v>
      </c>
    </row>
    <row r="4" spans="1:4" ht="15" customHeight="1" x14ac:dyDescent="0.3">
      <c r="B4" s="8" t="s">
        <v>3</v>
      </c>
      <c r="C4" s="9"/>
      <c r="D4" s="159"/>
    </row>
    <row r="5" spans="1:4" ht="15" customHeight="1" x14ac:dyDescent="0.3">
      <c r="B5" s="8" t="s">
        <v>4</v>
      </c>
      <c r="C5" s="9"/>
      <c r="D5" s="159"/>
    </row>
    <row r="6" spans="1:4" ht="15" customHeight="1" x14ac:dyDescent="0.3">
      <c r="B6" s="8" t="s">
        <v>5</v>
      </c>
      <c r="C6" s="9"/>
      <c r="D6" s="159"/>
    </row>
    <row r="7" spans="1:4" ht="15" customHeight="1" x14ac:dyDescent="0.3">
      <c r="B7" s="8" t="s">
        <v>6</v>
      </c>
      <c r="C7" s="15"/>
      <c r="D7" s="159"/>
    </row>
    <row r="8" spans="1:4" ht="15" customHeight="1" x14ac:dyDescent="0.3">
      <c r="B8" s="8" t="s">
        <v>7</v>
      </c>
      <c r="C8" s="9"/>
      <c r="D8" s="159"/>
    </row>
    <row r="9" spans="1:4" ht="15" customHeight="1" x14ac:dyDescent="0.3">
      <c r="B9" s="8" t="s">
        <v>8</v>
      </c>
      <c r="C9" s="9"/>
      <c r="D9" s="159"/>
    </row>
    <row r="10" spans="1:4" ht="15" customHeight="1" x14ac:dyDescent="0.3">
      <c r="B10" s="8" t="s">
        <v>9</v>
      </c>
      <c r="C10" s="9"/>
      <c r="D10" s="159"/>
    </row>
    <row r="11" spans="1:4" ht="15" customHeight="1" x14ac:dyDescent="0.3">
      <c r="B11" s="8" t="s">
        <v>10</v>
      </c>
      <c r="C11" s="9"/>
      <c r="D11" s="159"/>
    </row>
    <row r="12" spans="1:4" ht="15" customHeight="1" x14ac:dyDescent="0.3">
      <c r="B12" s="8" t="s">
        <v>11</v>
      </c>
      <c r="C12" s="9"/>
      <c r="D12" s="159"/>
    </row>
    <row r="13" spans="1:4" ht="15" customHeight="1" x14ac:dyDescent="0.3">
      <c r="B13" s="8" t="s">
        <v>12</v>
      </c>
      <c r="C13" s="9"/>
      <c r="D13" s="159"/>
    </row>
    <row r="14" spans="1:4" ht="15" customHeight="1" x14ac:dyDescent="0.3">
      <c r="B14" s="8" t="s">
        <v>13</v>
      </c>
      <c r="C14" s="9"/>
      <c r="D14" s="159"/>
    </row>
    <row r="15" spans="1:4" ht="15" customHeight="1" x14ac:dyDescent="0.3">
      <c r="B15" s="8" t="s">
        <v>14</v>
      </c>
      <c r="C15" s="9"/>
      <c r="D15" s="159"/>
    </row>
    <row r="16" spans="1:4" ht="15" customHeight="1" x14ac:dyDescent="0.3">
      <c r="B16" s="8" t="s">
        <v>15</v>
      </c>
      <c r="C16" s="9"/>
      <c r="D16" s="159"/>
    </row>
    <row r="17" spans="2:4" ht="15" customHeight="1" x14ac:dyDescent="0.3">
      <c r="B17" s="8" t="s">
        <v>16</v>
      </c>
      <c r="C17" s="9"/>
      <c r="D17" s="159"/>
    </row>
    <row r="18" spans="2:4" ht="15" customHeight="1" x14ac:dyDescent="0.3">
      <c r="B18" s="8" t="s">
        <v>17</v>
      </c>
      <c r="C18" s="9"/>
      <c r="D18" s="159"/>
    </row>
    <row r="19" spans="2:4" ht="15" customHeight="1" x14ac:dyDescent="0.3">
      <c r="B19" s="8" t="s">
        <v>18</v>
      </c>
      <c r="C19" s="9"/>
      <c r="D19" s="159"/>
    </row>
    <row r="20" spans="2:4" ht="15" customHeight="1" x14ac:dyDescent="0.3">
      <c r="B20" s="8" t="s">
        <v>19</v>
      </c>
      <c r="C20" s="9"/>
      <c r="D20" s="159"/>
    </row>
    <row r="21" spans="2:4" ht="15" customHeight="1" x14ac:dyDescent="0.3">
      <c r="B21" s="8" t="s">
        <v>20</v>
      </c>
      <c r="C21" s="9"/>
      <c r="D21" s="159"/>
    </row>
    <row r="22" spans="2:4" ht="15" customHeight="1" x14ac:dyDescent="0.3">
      <c r="B22" s="8" t="s">
        <v>21</v>
      </c>
      <c r="C22" s="9"/>
      <c r="D22" s="159"/>
    </row>
    <row r="23" spans="2:4" ht="15" customHeight="1" x14ac:dyDescent="0.3">
      <c r="B23" s="8" t="s">
        <v>22</v>
      </c>
      <c r="C23" s="9"/>
      <c r="D23" s="159"/>
    </row>
    <row r="24" spans="2:4" ht="15" customHeight="1" x14ac:dyDescent="0.3">
      <c r="B24" s="8" t="s">
        <v>23</v>
      </c>
      <c r="C24" s="9"/>
      <c r="D24" s="159"/>
    </row>
    <row r="25" spans="2:4" ht="15" customHeight="1" x14ac:dyDescent="0.3">
      <c r="B25" s="8" t="s">
        <v>24</v>
      </c>
      <c r="C25" s="9"/>
      <c r="D25" s="159"/>
    </row>
    <row r="26" spans="2:4" ht="15" customHeight="1" x14ac:dyDescent="0.3">
      <c r="B26" s="8" t="s">
        <v>25</v>
      </c>
      <c r="C26" s="9"/>
      <c r="D26" s="159"/>
    </row>
    <row r="27" spans="2:4" ht="15" customHeight="1" x14ac:dyDescent="0.3">
      <c r="B27" s="8" t="s">
        <v>26</v>
      </c>
      <c r="C27" s="9"/>
      <c r="D27" s="159"/>
    </row>
    <row r="28" spans="2:4" ht="15" customHeight="1" x14ac:dyDescent="0.3">
      <c r="B28" s="8" t="s">
        <v>27</v>
      </c>
      <c r="C28" s="9"/>
      <c r="D28" s="159"/>
    </row>
    <row r="29" spans="2:4" ht="15" customHeight="1" x14ac:dyDescent="0.3">
      <c r="B29" s="8" t="s">
        <v>28</v>
      </c>
      <c r="C29" s="9"/>
      <c r="D29" s="159"/>
    </row>
    <row r="30" spans="2:4" ht="15" customHeight="1" x14ac:dyDescent="0.3">
      <c r="B30" s="8" t="s">
        <v>29</v>
      </c>
      <c r="C30" s="9"/>
      <c r="D30" s="159"/>
    </row>
    <row r="31" spans="2:4" ht="15" customHeight="1" x14ac:dyDescent="0.3">
      <c r="B31" s="8" t="s">
        <v>30</v>
      </c>
      <c r="C31" s="9"/>
      <c r="D31" s="159"/>
    </row>
    <row r="32" spans="2:4" ht="15" customHeight="1" x14ac:dyDescent="0.3">
      <c r="B32" s="8" t="s">
        <v>31</v>
      </c>
      <c r="C32" s="9"/>
      <c r="D32" s="159"/>
    </row>
    <row r="33" spans="2:4" ht="15" customHeight="1" x14ac:dyDescent="0.3">
      <c r="B33" s="8" t="s">
        <v>32</v>
      </c>
      <c r="C33" s="9"/>
      <c r="D33" s="159"/>
    </row>
    <row r="34" spans="2:4" ht="15" customHeight="1" x14ac:dyDescent="0.3">
      <c r="B34" s="8" t="s">
        <v>33</v>
      </c>
      <c r="C34" s="9"/>
      <c r="D34" s="159"/>
    </row>
    <row r="35" spans="2:4" ht="15" customHeight="1" x14ac:dyDescent="0.3">
      <c r="B35" s="8" t="s">
        <v>34</v>
      </c>
      <c r="C35" s="9"/>
      <c r="D35" s="159"/>
    </row>
    <row r="36" spans="2:4" ht="15" customHeight="1" x14ac:dyDescent="0.3">
      <c r="B36" s="8" t="s">
        <v>35</v>
      </c>
      <c r="C36" s="9"/>
      <c r="D36" s="159"/>
    </row>
    <row r="37" spans="2:4" ht="15" customHeight="1" x14ac:dyDescent="0.3">
      <c r="B37" s="8" t="s">
        <v>36</v>
      </c>
      <c r="C37" s="9"/>
      <c r="D37" s="159"/>
    </row>
    <row r="38" spans="2:4" ht="15" customHeight="1" x14ac:dyDescent="0.3">
      <c r="B38" s="8" t="s">
        <v>61</v>
      </c>
      <c r="C38" s="9"/>
      <c r="D38" s="159"/>
    </row>
    <row r="39" spans="2:4" ht="15" customHeight="1" x14ac:dyDescent="0.3">
      <c r="B39" s="8" t="s">
        <v>62</v>
      </c>
      <c r="C39" s="9"/>
      <c r="D39" s="159"/>
    </row>
    <row r="40" spans="2:4" ht="15" customHeight="1" x14ac:dyDescent="0.3">
      <c r="B40" s="8" t="s">
        <v>63</v>
      </c>
      <c r="C40" s="9"/>
      <c r="D40" s="159"/>
    </row>
    <row r="41" spans="2:4" ht="15" customHeight="1" x14ac:dyDescent="0.3">
      <c r="B41" s="8" t="s">
        <v>64</v>
      </c>
      <c r="C41" s="9"/>
      <c r="D41" s="159"/>
    </row>
    <row r="42" spans="2:4" ht="15" customHeight="1" x14ac:dyDescent="0.3">
      <c r="B42" s="8" t="s">
        <v>65</v>
      </c>
      <c r="C42" s="9"/>
      <c r="D42" s="159"/>
    </row>
    <row r="43" spans="2:4" ht="15" customHeight="1" x14ac:dyDescent="0.3">
      <c r="B43" s="8" t="s">
        <v>66</v>
      </c>
      <c r="C43" s="9"/>
      <c r="D43" s="159"/>
    </row>
    <row r="44" spans="2:4" ht="15" customHeight="1" x14ac:dyDescent="0.3">
      <c r="B44" s="8" t="s">
        <v>67</v>
      </c>
      <c r="C44" s="9"/>
      <c r="D44" s="159"/>
    </row>
    <row r="45" spans="2:4" ht="15" customHeight="1" x14ac:dyDescent="0.3">
      <c r="B45" s="8" t="s">
        <v>68</v>
      </c>
      <c r="C45" s="9"/>
      <c r="D45" s="159"/>
    </row>
    <row r="46" spans="2:4" ht="15" customHeight="1" x14ac:dyDescent="0.3">
      <c r="B46" s="8" t="s">
        <v>69</v>
      </c>
      <c r="C46" s="9"/>
      <c r="D46" s="159"/>
    </row>
    <row r="47" spans="2:4" ht="15" customHeight="1" x14ac:dyDescent="0.3">
      <c r="B47" s="8" t="s">
        <v>80</v>
      </c>
      <c r="C47" s="9"/>
      <c r="D47" s="159"/>
    </row>
    <row r="48" spans="2:4" ht="15" customHeight="1" x14ac:dyDescent="0.3">
      <c r="B48" s="8" t="s">
        <v>81</v>
      </c>
      <c r="C48" s="9"/>
      <c r="D48" s="159"/>
    </row>
    <row r="49" spans="2:4" ht="15" customHeight="1" x14ac:dyDescent="0.3">
      <c r="B49" s="8" t="s">
        <v>82</v>
      </c>
      <c r="C49" s="9"/>
      <c r="D49" s="159"/>
    </row>
    <row r="50" spans="2:4" ht="15" customHeight="1" x14ac:dyDescent="0.3">
      <c r="B50" s="8" t="s">
        <v>83</v>
      </c>
      <c r="C50" s="9"/>
      <c r="D50" s="159"/>
    </row>
    <row r="51" spans="2:4" ht="15" customHeight="1" x14ac:dyDescent="0.3">
      <c r="B51" s="8" t="s">
        <v>101</v>
      </c>
      <c r="C51" s="9"/>
      <c r="D51" s="159"/>
    </row>
    <row r="52" spans="2:4" ht="15" customHeight="1" x14ac:dyDescent="0.3">
      <c r="B52" s="8" t="s">
        <v>102</v>
      </c>
      <c r="C52" s="9"/>
      <c r="D52" s="159"/>
    </row>
    <row r="53" spans="2:4" ht="15" customHeight="1" x14ac:dyDescent="0.3">
      <c r="B53" s="8" t="s">
        <v>103</v>
      </c>
      <c r="C53" s="9"/>
      <c r="D53" s="159"/>
    </row>
    <row r="54" spans="2:4" ht="15" customHeight="1" x14ac:dyDescent="0.3">
      <c r="B54" s="8" t="s">
        <v>104</v>
      </c>
      <c r="C54" s="9"/>
      <c r="D54" s="159"/>
    </row>
    <row r="55" spans="2:4" ht="15" customHeight="1" x14ac:dyDescent="0.3">
      <c r="B55" s="8" t="s">
        <v>105</v>
      </c>
      <c r="C55" s="9"/>
      <c r="D55" s="159"/>
    </row>
    <row r="56" spans="2:4" ht="15" customHeight="1" x14ac:dyDescent="0.3">
      <c r="B56" s="8" t="s">
        <v>106</v>
      </c>
      <c r="C56" s="9"/>
      <c r="D56" s="159"/>
    </row>
    <row r="57" spans="2:4" ht="15" customHeight="1" x14ac:dyDescent="0.3">
      <c r="B57" s="8" t="s">
        <v>107</v>
      </c>
      <c r="C57" s="9"/>
      <c r="D57" s="159"/>
    </row>
    <row r="58" spans="2:4" ht="15" customHeight="1" x14ac:dyDescent="0.3">
      <c r="B58" s="8" t="s">
        <v>108</v>
      </c>
      <c r="C58" s="9"/>
      <c r="D58" s="159"/>
    </row>
    <row r="59" spans="2:4" ht="15" customHeight="1" x14ac:dyDescent="0.3">
      <c r="B59" s="8" t="s">
        <v>116</v>
      </c>
      <c r="C59" s="9"/>
      <c r="D59" s="159"/>
    </row>
    <row r="60" spans="2:4" ht="15" customHeight="1" x14ac:dyDescent="0.3">
      <c r="B60" s="8" t="s">
        <v>117</v>
      </c>
      <c r="C60" s="9"/>
      <c r="D60" s="159"/>
    </row>
    <row r="61" spans="2:4" ht="15" customHeight="1" x14ac:dyDescent="0.3">
      <c r="B61" s="8" t="s">
        <v>118</v>
      </c>
      <c r="C61" s="9"/>
      <c r="D61" s="159"/>
    </row>
    <row r="62" spans="2:4" ht="15" customHeight="1" x14ac:dyDescent="0.3">
      <c r="B62" s="8" t="s">
        <v>119</v>
      </c>
      <c r="C62" s="9"/>
      <c r="D62" s="159"/>
    </row>
    <row r="63" spans="2:4" ht="15" customHeight="1" x14ac:dyDescent="0.3">
      <c r="B63" s="8" t="s">
        <v>120</v>
      </c>
      <c r="C63" s="9"/>
      <c r="D63" s="159"/>
    </row>
    <row r="64" spans="2:4" ht="15" customHeight="1" x14ac:dyDescent="0.3">
      <c r="B64" s="8" t="s">
        <v>121</v>
      </c>
      <c r="C64" s="9"/>
      <c r="D64" s="159"/>
    </row>
    <row r="65" spans="2:4" ht="15" customHeight="1" x14ac:dyDescent="0.3">
      <c r="B65" s="8" t="s">
        <v>122</v>
      </c>
      <c r="C65" s="9"/>
      <c r="D65" s="159"/>
    </row>
    <row r="66" spans="2:4" ht="15" customHeight="1" x14ac:dyDescent="0.3">
      <c r="B66" s="8" t="s">
        <v>123</v>
      </c>
      <c r="C66" s="9"/>
      <c r="D66" s="159"/>
    </row>
    <row r="67" spans="2:4" ht="15" customHeight="1" x14ac:dyDescent="0.3">
      <c r="B67" s="8" t="s">
        <v>124</v>
      </c>
      <c r="C67" s="9"/>
      <c r="D67" s="159"/>
    </row>
    <row r="68" spans="2:4" ht="15" customHeight="1" x14ac:dyDescent="0.3">
      <c r="B68" s="8" t="s">
        <v>145</v>
      </c>
      <c r="C68" s="9"/>
      <c r="D68" s="159"/>
    </row>
    <row r="69" spans="2:4" ht="15" customHeight="1" x14ac:dyDescent="0.3">
      <c r="B69" s="8" t="s">
        <v>146</v>
      </c>
      <c r="C69" s="9"/>
      <c r="D69" s="159"/>
    </row>
    <row r="70" spans="2:4" ht="15" customHeight="1" x14ac:dyDescent="0.3">
      <c r="B70" s="8" t="s">
        <v>148</v>
      </c>
      <c r="C70" s="9"/>
      <c r="D70" s="159"/>
    </row>
    <row r="71" spans="2:4" ht="15" customHeight="1" x14ac:dyDescent="0.3">
      <c r="B71" s="8" t="s">
        <v>171</v>
      </c>
      <c r="C71" s="9"/>
      <c r="D71" s="159"/>
    </row>
    <row r="72" spans="2:4" ht="14.25" customHeight="1" x14ac:dyDescent="0.3">
      <c r="B72" s="8" t="s">
        <v>172</v>
      </c>
      <c r="C72" s="9"/>
      <c r="D72" s="159"/>
    </row>
    <row r="73" spans="2:4" ht="15" customHeight="1" x14ac:dyDescent="0.3">
      <c r="B73" s="8" t="s">
        <v>173</v>
      </c>
      <c r="C73" s="9"/>
      <c r="D73" s="159"/>
    </row>
    <row r="74" spans="2:4" ht="15" customHeight="1" x14ac:dyDescent="0.3">
      <c r="B74" s="8" t="s">
        <v>174</v>
      </c>
      <c r="C74" s="9"/>
      <c r="D74" s="159"/>
    </row>
    <row r="75" spans="2:4" ht="15" customHeight="1" x14ac:dyDescent="0.3">
      <c r="B75" s="8" t="s">
        <v>175</v>
      </c>
      <c r="C75" s="9"/>
      <c r="D75" s="159"/>
    </row>
    <row r="76" spans="2:4" ht="15" customHeight="1" x14ac:dyDescent="0.3">
      <c r="B76" s="8" t="s">
        <v>179</v>
      </c>
      <c r="C76" s="9"/>
      <c r="D76" s="159"/>
    </row>
    <row r="77" spans="2:4" ht="15" customHeight="1" x14ac:dyDescent="0.3">
      <c r="B77" s="8" t="s">
        <v>180</v>
      </c>
      <c r="C77" s="9"/>
      <c r="D77" s="159"/>
    </row>
    <row r="78" spans="2:4" ht="15" customHeight="1" x14ac:dyDescent="0.3">
      <c r="B78" s="8" t="s">
        <v>181</v>
      </c>
      <c r="C78" s="9"/>
      <c r="D78" s="159"/>
    </row>
    <row r="79" spans="2:4" ht="15" customHeight="1" x14ac:dyDescent="0.3">
      <c r="B79" s="8" t="s">
        <v>182</v>
      </c>
      <c r="C79" s="9"/>
      <c r="D79" s="159"/>
    </row>
    <row r="80" spans="2:4" ht="15" customHeight="1" x14ac:dyDescent="0.3">
      <c r="B80" s="8" t="s">
        <v>183</v>
      </c>
      <c r="C80" s="9"/>
      <c r="D80" s="159"/>
    </row>
    <row r="81" spans="2:4" ht="15" customHeight="1" x14ac:dyDescent="0.3">
      <c r="B81" s="8" t="s">
        <v>184</v>
      </c>
      <c r="C81" s="9"/>
      <c r="D81" s="159"/>
    </row>
    <row r="82" spans="2:4" ht="15" customHeight="1" x14ac:dyDescent="0.3">
      <c r="B82" s="8" t="s">
        <v>185</v>
      </c>
      <c r="C82" s="9"/>
      <c r="D82" s="159"/>
    </row>
    <row r="83" spans="2:4" ht="15" customHeight="1" x14ac:dyDescent="0.3">
      <c r="B83" s="8" t="s">
        <v>186</v>
      </c>
      <c r="C83" s="9"/>
      <c r="D83" s="159"/>
    </row>
    <row r="84" spans="2:4" ht="15" customHeight="1" x14ac:dyDescent="0.3">
      <c r="B84" s="8" t="s">
        <v>187</v>
      </c>
      <c r="C84" s="9"/>
      <c r="D84" s="159"/>
    </row>
    <row r="85" spans="2:4" ht="15" customHeight="1" x14ac:dyDescent="0.3">
      <c r="B85" s="8" t="s">
        <v>188</v>
      </c>
      <c r="C85" s="9"/>
      <c r="D85" s="159"/>
    </row>
    <row r="86" spans="2:4" ht="15" customHeight="1" x14ac:dyDescent="0.3">
      <c r="B86" s="8" t="s">
        <v>189</v>
      </c>
      <c r="C86" s="9"/>
      <c r="D86" s="159"/>
    </row>
    <row r="87" spans="2:4" ht="15" customHeight="1" x14ac:dyDescent="0.3">
      <c r="B87" s="8" t="s">
        <v>190</v>
      </c>
      <c r="C87" s="9"/>
      <c r="D87" s="159"/>
    </row>
    <row r="88" spans="2:4" ht="15" customHeight="1" x14ac:dyDescent="0.3">
      <c r="B88" s="8" t="s">
        <v>192</v>
      </c>
      <c r="C88" s="9"/>
      <c r="D88" s="159"/>
    </row>
    <row r="89" spans="2:4" ht="15" customHeight="1" x14ac:dyDescent="0.3">
      <c r="B89" s="8" t="s">
        <v>193</v>
      </c>
      <c r="C89" s="9"/>
      <c r="D89" s="159"/>
    </row>
    <row r="90" spans="2:4" ht="15" customHeight="1" x14ac:dyDescent="0.3">
      <c r="B90" s="8" t="s">
        <v>194</v>
      </c>
      <c r="C90" s="9"/>
      <c r="D90" s="159"/>
    </row>
    <row r="91" spans="2:4" ht="15" customHeight="1" x14ac:dyDescent="0.3">
      <c r="B91" s="8" t="s">
        <v>262</v>
      </c>
      <c r="C91" s="9"/>
      <c r="D91" s="159"/>
    </row>
    <row r="92" spans="2:4" ht="15" customHeight="1" x14ac:dyDescent="0.3">
      <c r="B92" s="8" t="s">
        <v>263</v>
      </c>
      <c r="C92" s="9"/>
      <c r="D92" s="159"/>
    </row>
    <row r="93" spans="2:4" ht="15" customHeight="1" x14ac:dyDescent="0.3">
      <c r="B93" s="8" t="s">
        <v>264</v>
      </c>
      <c r="C93" s="9"/>
      <c r="D93" s="159"/>
    </row>
    <row r="94" spans="2:4" ht="15" customHeight="1" x14ac:dyDescent="0.3">
      <c r="B94" s="8" t="s">
        <v>265</v>
      </c>
      <c r="C94" s="9"/>
      <c r="D94" s="159"/>
    </row>
    <row r="95" spans="2:4" ht="15" customHeight="1" x14ac:dyDescent="0.3">
      <c r="B95" s="8" t="s">
        <v>266</v>
      </c>
      <c r="C95" s="9"/>
      <c r="D95" s="159"/>
    </row>
    <row r="96" spans="2:4" ht="15" customHeight="1" x14ac:dyDescent="0.3">
      <c r="B96" s="8" t="s">
        <v>267</v>
      </c>
      <c r="C96" s="9"/>
      <c r="D96" s="159"/>
    </row>
    <row r="97" spans="2:4" ht="15" customHeight="1" x14ac:dyDescent="0.3">
      <c r="B97" s="8" t="s">
        <v>273</v>
      </c>
      <c r="C97" s="9"/>
      <c r="D97" s="159"/>
    </row>
    <row r="98" spans="2:4" ht="15" customHeight="1" x14ac:dyDescent="0.3">
      <c r="B98" s="8" t="s">
        <v>274</v>
      </c>
      <c r="C98" s="9"/>
      <c r="D98" s="159"/>
    </row>
    <row r="99" spans="2:4" ht="15" customHeight="1" x14ac:dyDescent="0.3">
      <c r="B99" s="8" t="s">
        <v>275</v>
      </c>
      <c r="C99" s="9"/>
      <c r="D99" s="159"/>
    </row>
    <row r="100" spans="2:4" ht="15" customHeight="1" x14ac:dyDescent="0.3">
      <c r="B100" s="8" t="s">
        <v>276</v>
      </c>
      <c r="C100" s="9"/>
      <c r="D100" s="159"/>
    </row>
    <row r="101" spans="2:4" ht="15" customHeight="1" x14ac:dyDescent="0.3">
      <c r="B101" s="8" t="s">
        <v>277</v>
      </c>
      <c r="C101" s="9"/>
      <c r="D101" s="159"/>
    </row>
    <row r="102" spans="2:4" ht="15" customHeight="1" x14ac:dyDescent="0.3">
      <c r="B102" s="8" t="s">
        <v>278</v>
      </c>
      <c r="C102" s="9"/>
      <c r="D102" s="159"/>
    </row>
    <row r="103" spans="2:4" ht="15" customHeight="1" x14ac:dyDescent="0.3">
      <c r="B103" s="8" t="s">
        <v>279</v>
      </c>
      <c r="C103" s="9"/>
      <c r="D103" s="159"/>
    </row>
    <row r="104" spans="2:4" ht="15" customHeight="1" x14ac:dyDescent="0.3">
      <c r="B104" s="8" t="s">
        <v>280</v>
      </c>
      <c r="C104" s="9"/>
      <c r="D104" s="159"/>
    </row>
    <row r="105" spans="2:4" ht="15" customHeight="1" x14ac:dyDescent="0.3">
      <c r="B105" s="8" t="s">
        <v>282</v>
      </c>
      <c r="C105" s="9"/>
      <c r="D105" s="159"/>
    </row>
    <row r="106" spans="2:4" ht="15" customHeight="1" x14ac:dyDescent="0.3">
      <c r="B106" s="8" t="s">
        <v>283</v>
      </c>
      <c r="C106" s="9">
        <v>6808</v>
      </c>
      <c r="D106" s="159">
        <v>2727036626</v>
      </c>
    </row>
    <row r="107" spans="2:4" ht="15" customHeight="1" x14ac:dyDescent="0.3">
      <c r="B107" s="8" t="s">
        <v>284</v>
      </c>
      <c r="C107" s="9">
        <v>772563</v>
      </c>
      <c r="D107" s="159">
        <v>623577011615</v>
      </c>
    </row>
    <row r="108" spans="2:4" ht="15" customHeight="1" x14ac:dyDescent="0.3">
      <c r="B108" s="8" t="s">
        <v>287</v>
      </c>
      <c r="C108" s="9">
        <v>1791050</v>
      </c>
      <c r="D108" s="159">
        <v>1406677920935</v>
      </c>
    </row>
    <row r="109" spans="2:4" ht="15" customHeight="1" x14ac:dyDescent="0.3">
      <c r="B109" s="8" t="s">
        <v>290</v>
      </c>
      <c r="C109" s="9">
        <v>2117464</v>
      </c>
      <c r="D109" s="159">
        <v>1629027063572</v>
      </c>
    </row>
    <row r="110" spans="2:4" ht="15" customHeight="1" x14ac:dyDescent="0.3">
      <c r="B110" s="8" t="s">
        <v>291</v>
      </c>
      <c r="C110" s="9">
        <v>2876121</v>
      </c>
      <c r="D110" s="159">
        <v>2099823001095</v>
      </c>
    </row>
    <row r="111" spans="2:4" ht="15" customHeight="1" x14ac:dyDescent="0.3">
      <c r="B111" s="8" t="s">
        <v>292</v>
      </c>
      <c r="C111" s="9">
        <v>3416369</v>
      </c>
      <c r="D111" s="159">
        <v>2346192654912</v>
      </c>
    </row>
    <row r="112" spans="2:4" ht="15" customHeight="1" x14ac:dyDescent="0.3">
      <c r="B112" s="8" t="s">
        <v>293</v>
      </c>
      <c r="C112" s="9">
        <v>3746239</v>
      </c>
      <c r="D112" s="159">
        <v>2563053093667</v>
      </c>
    </row>
    <row r="113" spans="1:4" ht="15" customHeight="1" x14ac:dyDescent="0.3">
      <c r="B113" s="8" t="s">
        <v>294</v>
      </c>
      <c r="C113" s="9">
        <v>4485458</v>
      </c>
      <c r="D113" s="159">
        <v>3169843297820</v>
      </c>
    </row>
    <row r="114" spans="1:4" ht="15" customHeight="1" x14ac:dyDescent="0.3">
      <c r="B114" s="8" t="s">
        <v>301</v>
      </c>
      <c r="C114" s="9">
        <v>3647576</v>
      </c>
      <c r="D114" s="159">
        <v>2516171244679</v>
      </c>
    </row>
    <row r="115" spans="1:4" s="138" customFormat="1" ht="15" customHeight="1" x14ac:dyDescent="0.3">
      <c r="A115" s="135"/>
      <c r="B115" s="136" t="s">
        <v>306</v>
      </c>
      <c r="C115" s="137">
        <v>3839145</v>
      </c>
      <c r="D115" s="159">
        <v>2555970798875</v>
      </c>
    </row>
    <row r="116" spans="1:4" s="138" customFormat="1" ht="15" customHeight="1" x14ac:dyDescent="0.3">
      <c r="A116" s="135"/>
      <c r="B116" s="136" t="s">
        <v>307</v>
      </c>
      <c r="C116" s="137">
        <v>4739000</v>
      </c>
      <c r="D116" s="159">
        <v>3127906385190</v>
      </c>
    </row>
    <row r="117" spans="1:4" s="138" customFormat="1" ht="15" customHeight="1" x14ac:dyDescent="0.3">
      <c r="A117" s="135"/>
      <c r="B117" s="136" t="s">
        <v>308</v>
      </c>
      <c r="C117" s="137">
        <v>4429980</v>
      </c>
      <c r="D117" s="159">
        <v>2808698585412</v>
      </c>
    </row>
    <row r="118" spans="1:4" s="138" customFormat="1" ht="15" customHeight="1" x14ac:dyDescent="0.3">
      <c r="A118" s="135"/>
      <c r="B118" s="136" t="s">
        <v>309</v>
      </c>
      <c r="C118" s="137">
        <v>5066777</v>
      </c>
      <c r="D118" s="159">
        <v>3150644593699</v>
      </c>
    </row>
    <row r="119" spans="1:4" s="138" customFormat="1" ht="15" customHeight="1" x14ac:dyDescent="0.3">
      <c r="A119" s="135"/>
      <c r="B119" s="136" t="s">
        <v>314</v>
      </c>
      <c r="C119" s="137">
        <v>5227904</v>
      </c>
      <c r="D119" s="159">
        <v>3246290448444</v>
      </c>
    </row>
    <row r="120" spans="1:4" s="138" customFormat="1" ht="15" customHeight="1" x14ac:dyDescent="0.3">
      <c r="A120" s="135"/>
      <c r="B120" s="136" t="s">
        <v>315</v>
      </c>
      <c r="C120" s="137">
        <v>5655298</v>
      </c>
      <c r="D120" s="159">
        <v>3389371081026</v>
      </c>
    </row>
    <row r="121" spans="1:4" s="138" customFormat="1" ht="15" customHeight="1" x14ac:dyDescent="0.3">
      <c r="A121" s="135"/>
      <c r="B121" s="136" t="s">
        <v>316</v>
      </c>
      <c r="C121" s="137">
        <v>6288531</v>
      </c>
      <c r="D121" s="159">
        <v>3665909871702</v>
      </c>
    </row>
    <row r="122" spans="1:4" s="138" customFormat="1" ht="15" customHeight="1" x14ac:dyDescent="0.3">
      <c r="A122" s="135"/>
      <c r="B122" s="136" t="s">
        <v>317</v>
      </c>
      <c r="C122" s="137">
        <v>6956168</v>
      </c>
      <c r="D122" s="159">
        <v>3935111316196</v>
      </c>
    </row>
    <row r="123" spans="1:4" s="138" customFormat="1" ht="15" customHeight="1" x14ac:dyDescent="0.3">
      <c r="A123" s="135"/>
      <c r="B123" s="136" t="s">
        <v>318</v>
      </c>
      <c r="C123" s="137">
        <v>7853623</v>
      </c>
      <c r="D123" s="159">
        <v>4409138024926</v>
      </c>
    </row>
    <row r="124" spans="1:4" s="138" customFormat="1" ht="15" customHeight="1" x14ac:dyDescent="0.3">
      <c r="A124" s="135"/>
      <c r="B124" s="136" t="s">
        <v>319</v>
      </c>
      <c r="C124" s="137">
        <v>8566997</v>
      </c>
      <c r="D124" s="159">
        <v>4736658496437</v>
      </c>
    </row>
    <row r="125" spans="1:4" s="138" customFormat="1" ht="15" customHeight="1" x14ac:dyDescent="0.3">
      <c r="A125" s="135"/>
      <c r="B125" s="136" t="s">
        <v>320</v>
      </c>
      <c r="C125" s="137">
        <v>10024537</v>
      </c>
      <c r="D125" s="159">
        <v>5828168498278</v>
      </c>
    </row>
    <row r="126" spans="1:4" s="138" customFormat="1" ht="15" customHeight="1" x14ac:dyDescent="0.3">
      <c r="A126" s="135"/>
      <c r="B126" s="8" t="s">
        <v>343</v>
      </c>
      <c r="C126" s="137">
        <v>8649471</v>
      </c>
      <c r="D126" s="159">
        <v>4868650279949</v>
      </c>
    </row>
    <row r="127" spans="1:4" s="138" customFormat="1" ht="15" customHeight="1" x14ac:dyDescent="0.3">
      <c r="A127" s="135"/>
      <c r="B127" s="8" t="s">
        <v>344</v>
      </c>
      <c r="C127" s="137">
        <v>9660744</v>
      </c>
      <c r="D127" s="159">
        <v>5265304996188</v>
      </c>
    </row>
    <row r="128" spans="1:4" s="138" customFormat="1" ht="15" customHeight="1" x14ac:dyDescent="0.3">
      <c r="A128" s="135"/>
      <c r="B128" s="8" t="s">
        <v>345</v>
      </c>
      <c r="C128" s="137">
        <v>10449895</v>
      </c>
      <c r="D128" s="159">
        <v>5418477771958</v>
      </c>
    </row>
    <row r="129" spans="1:5" s="138" customFormat="1" ht="15" customHeight="1" x14ac:dyDescent="0.3">
      <c r="A129" s="135"/>
      <c r="B129" s="8" t="s">
        <v>346</v>
      </c>
      <c r="C129" s="137">
        <v>11471597</v>
      </c>
      <c r="D129" s="159">
        <v>5876978152218</v>
      </c>
    </row>
    <row r="130" spans="1:5" s="138" customFormat="1" ht="15" customHeight="1" x14ac:dyDescent="0.3">
      <c r="A130" s="135"/>
      <c r="B130" s="8" t="s">
        <v>347</v>
      </c>
      <c r="C130" s="137">
        <v>12339233</v>
      </c>
      <c r="D130" s="159">
        <v>6130486686594</v>
      </c>
    </row>
    <row r="131" spans="1:5" s="138" customFormat="1" ht="15" customHeight="1" x14ac:dyDescent="0.3">
      <c r="A131" s="135"/>
      <c r="B131" s="8" t="s">
        <v>348</v>
      </c>
      <c r="C131" s="137">
        <v>12968598</v>
      </c>
      <c r="D131" s="159">
        <v>6266085529558</v>
      </c>
    </row>
    <row r="132" spans="1:5" s="138" customFormat="1" ht="15" customHeight="1" x14ac:dyDescent="0.3">
      <c r="A132" s="135"/>
      <c r="B132" s="8" t="s">
        <v>349</v>
      </c>
      <c r="C132" s="137">
        <v>14258134</v>
      </c>
      <c r="D132" s="159">
        <v>6870616719742</v>
      </c>
    </row>
    <row r="133" spans="1:5" s="138" customFormat="1" ht="15" customHeight="1" x14ac:dyDescent="0.3">
      <c r="A133" s="135"/>
      <c r="B133" s="8" t="s">
        <v>350</v>
      </c>
      <c r="C133" s="137">
        <v>15530787</v>
      </c>
      <c r="D133" s="159">
        <v>7267302649229</v>
      </c>
    </row>
    <row r="134" spans="1:5" s="138" customFormat="1" ht="15" customHeight="1" x14ac:dyDescent="0.3">
      <c r="A134" s="135"/>
      <c r="B134" s="8" t="s">
        <v>351</v>
      </c>
      <c r="C134" s="137">
        <v>15925264</v>
      </c>
      <c r="D134" s="159">
        <v>7258730964736</v>
      </c>
    </row>
    <row r="135" spans="1:5" s="138" customFormat="1" ht="15" customHeight="1" x14ac:dyDescent="0.3">
      <c r="A135" s="135"/>
      <c r="B135" s="8" t="s">
        <v>356</v>
      </c>
      <c r="C135" s="137">
        <v>17894884</v>
      </c>
      <c r="D135" s="169">
        <v>8127958176902</v>
      </c>
    </row>
    <row r="136" spans="1:5" s="138" customFormat="1" ht="15" customHeight="1" x14ac:dyDescent="0.3">
      <c r="A136" s="135"/>
      <c r="B136" s="8" t="s">
        <v>360</v>
      </c>
      <c r="C136" s="137">
        <v>19212516</v>
      </c>
      <c r="D136" s="169">
        <v>8555786705629</v>
      </c>
    </row>
    <row r="137" spans="1:5" s="138" customFormat="1" ht="15" customHeight="1" x14ac:dyDescent="0.3">
      <c r="A137" s="135"/>
      <c r="B137" s="8" t="s">
        <v>376</v>
      </c>
      <c r="C137" s="137">
        <v>21834454</v>
      </c>
      <c r="D137" s="169">
        <v>10266192665441</v>
      </c>
    </row>
    <row r="138" spans="1:5" s="138" customFormat="1" ht="15" customHeight="1" x14ac:dyDescent="0.3">
      <c r="A138" s="135"/>
      <c r="B138" s="8" t="s">
        <v>377</v>
      </c>
      <c r="C138" s="137">
        <v>19363646</v>
      </c>
      <c r="D138" s="169">
        <v>8705724989834</v>
      </c>
    </row>
    <row r="139" spans="1:5" s="138" customFormat="1" ht="15" customHeight="1" x14ac:dyDescent="0.3">
      <c r="A139" s="135"/>
      <c r="B139" s="8" t="s">
        <v>399</v>
      </c>
      <c r="C139" s="137">
        <v>20273411</v>
      </c>
      <c r="D139" s="169">
        <v>8818403849840</v>
      </c>
    </row>
    <row r="140" spans="1:5" s="138" customFormat="1" ht="15" customHeight="1" x14ac:dyDescent="0.3">
      <c r="A140" s="135"/>
      <c r="B140" s="8" t="s">
        <v>400</v>
      </c>
      <c r="C140" s="137">
        <v>23867899</v>
      </c>
      <c r="D140" s="169">
        <v>9881083529696</v>
      </c>
    </row>
    <row r="141" spans="1:5" s="138" customFormat="1" ht="15" customHeight="1" x14ac:dyDescent="0.3">
      <c r="A141" s="135"/>
      <c r="B141" s="8" t="s">
        <v>401</v>
      </c>
      <c r="C141" s="137">
        <v>24109344</v>
      </c>
      <c r="D141" s="169">
        <v>9643297509571</v>
      </c>
    </row>
    <row r="142" spans="1:5" s="138" customFormat="1" ht="15" customHeight="1" x14ac:dyDescent="0.3">
      <c r="A142" s="135"/>
      <c r="B142" s="8" t="s">
        <v>404</v>
      </c>
      <c r="C142" s="137">
        <v>27207556</v>
      </c>
      <c r="D142" s="169">
        <v>10522970472456</v>
      </c>
    </row>
    <row r="143" spans="1:5" s="138" customFormat="1" ht="15" customHeight="1" x14ac:dyDescent="0.3">
      <c r="A143" s="135"/>
      <c r="B143" s="8" t="s">
        <v>410</v>
      </c>
      <c r="C143" s="137">
        <v>27638583</v>
      </c>
      <c r="D143" s="169">
        <v>10389302395944</v>
      </c>
      <c r="E143" s="261"/>
    </row>
    <row r="144" spans="1:5" s="138" customFormat="1" ht="15" customHeight="1" x14ac:dyDescent="0.3">
      <c r="A144" s="135"/>
      <c r="B144" s="8" t="s">
        <v>411</v>
      </c>
      <c r="C144" s="137">
        <v>31611433</v>
      </c>
      <c r="D144" s="169">
        <v>11865446300068</v>
      </c>
      <c r="E144" s="261"/>
    </row>
    <row r="145" spans="1:5" s="138" customFormat="1" ht="15" customHeight="1" x14ac:dyDescent="0.3">
      <c r="A145" s="135"/>
      <c r="B145" s="8" t="s">
        <v>414</v>
      </c>
      <c r="C145" s="137">
        <v>34379337</v>
      </c>
      <c r="D145" s="169">
        <v>12187859433911</v>
      </c>
      <c r="E145" s="261"/>
    </row>
    <row r="146" spans="1:5" s="138" customFormat="1" ht="15" customHeight="1" x14ac:dyDescent="0.3">
      <c r="A146" s="135"/>
      <c r="B146" s="8" t="s">
        <v>430</v>
      </c>
      <c r="C146" s="137">
        <v>35436857</v>
      </c>
      <c r="D146" s="169">
        <v>12507813576298</v>
      </c>
      <c r="E146" s="261"/>
    </row>
    <row r="147" spans="1:5" s="138" customFormat="1" ht="15" customHeight="1" x14ac:dyDescent="0.3">
      <c r="A147" s="135"/>
      <c r="B147" s="8" t="s">
        <v>447</v>
      </c>
      <c r="C147" s="137">
        <v>39580756</v>
      </c>
      <c r="D147" s="169">
        <v>13714294232251</v>
      </c>
      <c r="E147" s="261"/>
    </row>
    <row r="148" spans="1:5" s="138" customFormat="1" ht="15" customHeight="1" x14ac:dyDescent="0.3">
      <c r="A148" s="135"/>
      <c r="B148" s="8" t="s">
        <v>486</v>
      </c>
      <c r="C148" s="137">
        <v>41102810</v>
      </c>
      <c r="D148" s="169">
        <v>13701049215947</v>
      </c>
      <c r="E148" s="261"/>
    </row>
    <row r="149" spans="1:5" s="138" customFormat="1" ht="15" customHeight="1" x14ac:dyDescent="0.3">
      <c r="A149" s="135"/>
      <c r="B149" s="8" t="s">
        <v>487</v>
      </c>
      <c r="C149" s="137">
        <v>46197824</v>
      </c>
      <c r="D149" s="169">
        <v>16805792144032</v>
      </c>
      <c r="E149" s="261"/>
    </row>
    <row r="150" spans="1:5" s="138" customFormat="1" ht="15" customHeight="1" x14ac:dyDescent="0.3">
      <c r="A150" s="135"/>
      <c r="B150" s="8" t="s">
        <v>488</v>
      </c>
      <c r="C150" s="137">
        <v>42233260</v>
      </c>
      <c r="D150" s="169">
        <v>14129455990091</v>
      </c>
      <c r="E150" s="261"/>
    </row>
    <row r="151" spans="1:5" s="138" customFormat="1" ht="15" customHeight="1" x14ac:dyDescent="0.3">
      <c r="A151" s="135"/>
      <c r="B151" s="8" t="s">
        <v>489</v>
      </c>
      <c r="C151" s="137">
        <v>43851000</v>
      </c>
      <c r="D151" s="169">
        <v>14389528935062</v>
      </c>
      <c r="E151" s="261"/>
    </row>
    <row r="152" spans="1:5" s="138" customFormat="1" ht="15" customHeight="1" x14ac:dyDescent="0.3">
      <c r="A152" s="135"/>
      <c r="B152" s="8" t="s">
        <v>490</v>
      </c>
      <c r="C152" s="137">
        <v>51569577</v>
      </c>
      <c r="D152" s="169">
        <v>17748864791238</v>
      </c>
      <c r="E152" s="261"/>
    </row>
    <row r="153" spans="1:5" s="138" customFormat="1" ht="15" customHeight="1" x14ac:dyDescent="0.3">
      <c r="A153" s="135"/>
      <c r="B153" s="8" t="s">
        <v>496</v>
      </c>
      <c r="C153" s="137">
        <v>50546242</v>
      </c>
      <c r="D153" s="169">
        <v>17959056526910</v>
      </c>
      <c r="E153" s="261"/>
    </row>
    <row r="154" spans="1:5" ht="15" customHeight="1" x14ac:dyDescent="0.3">
      <c r="B154" s="93" t="s">
        <v>446</v>
      </c>
    </row>
    <row r="155" spans="1:5" ht="15" customHeight="1" x14ac:dyDescent="0.3">
      <c r="B155" s="93"/>
    </row>
    <row r="156" spans="1:5" ht="15" customHeight="1" x14ac:dyDescent="0.3">
      <c r="B156" s="93" t="s">
        <v>261</v>
      </c>
    </row>
    <row r="157" spans="1:5" ht="15" customHeight="1" x14ac:dyDescent="0.3">
      <c r="B157" s="93"/>
    </row>
  </sheetData>
  <mergeCells count="1">
    <mergeCell ref="A1:A3"/>
  </mergeCells>
  <phoneticPr fontId="41" type="noConversion"/>
  <hyperlinks>
    <hyperlink ref="A1:A3" location="Indice!A1" display="Indice" xr:uid="{E7667E70-A945-4792-99FA-6501EAA4823C}"/>
  </hyperlinks>
  <printOptions horizontalCentered="1" verticalCentered="1"/>
  <pageMargins left="0.19685039370078741" right="0.19685039370078741" top="0.19685039370078741" bottom="0.19685039370078741" header="0.19685039370078741" footer="0.19685039370078741"/>
  <pageSetup paperSize="119" scale="35" orientation="portrait" r:id="rId1"/>
  <headerFooter>
    <oddHeader>&amp;C&amp;F</oddHeader>
    <oddFooter>&amp;R&amp;A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BEDEFE-5AF3-4E64-B90D-BD34C8281003}">
  <sheetPr codeName="Hoja19">
    <pageSetUpPr fitToPage="1"/>
  </sheetPr>
  <dimension ref="A1:AY64"/>
  <sheetViews>
    <sheetView showGridLines="0" zoomScaleNormal="100" zoomScaleSheetLayoutView="90" workbookViewId="0">
      <pane xSplit="3" ySplit="3" topLeftCell="AW46" activePane="bottomRight" state="frozen"/>
      <selection activeCell="G22" sqref="G22"/>
      <selection pane="topRight" activeCell="G22" sqref="G22"/>
      <selection pane="bottomLeft" activeCell="G22" sqref="G22"/>
      <selection pane="bottomRight" activeCell="AY57" sqref="AY57"/>
    </sheetView>
  </sheetViews>
  <sheetFormatPr baseColWidth="10" defaultColWidth="8.88671875" defaultRowHeight="15" customHeight="1" x14ac:dyDescent="0.3"/>
  <cols>
    <col min="1" max="1" width="9" style="131" customWidth="1"/>
    <col min="2" max="2" width="55.6640625" style="72" customWidth="1"/>
    <col min="3" max="51" width="20.6640625" style="131" customWidth="1"/>
    <col min="52" max="16384" width="8.88671875" style="131"/>
  </cols>
  <sheetData>
    <row r="1" spans="1:51" s="72" customFormat="1" ht="50.1" customHeight="1" x14ac:dyDescent="0.3">
      <c r="A1" s="284" t="s">
        <v>170</v>
      </c>
      <c r="B1" s="70" t="s">
        <v>305</v>
      </c>
    </row>
    <row r="2" spans="1:51" s="72" customFormat="1" ht="14.4" x14ac:dyDescent="0.3">
      <c r="A2" s="284"/>
      <c r="B2" s="129" t="s">
        <v>79</v>
      </c>
    </row>
    <row r="3" spans="1:51" s="72" customFormat="1" ht="24.9" customHeight="1" x14ac:dyDescent="0.3">
      <c r="A3" s="284"/>
      <c r="B3" s="130" t="s">
        <v>110</v>
      </c>
      <c r="C3" s="130"/>
      <c r="D3" s="130" t="s">
        <v>283</v>
      </c>
      <c r="E3" s="130" t="s">
        <v>284</v>
      </c>
      <c r="F3" s="130" t="s">
        <v>287</v>
      </c>
      <c r="G3" s="130" t="s">
        <v>290</v>
      </c>
      <c r="H3" s="130" t="s">
        <v>291</v>
      </c>
      <c r="I3" s="130" t="s">
        <v>292</v>
      </c>
      <c r="J3" s="130" t="s">
        <v>293</v>
      </c>
      <c r="K3" s="130" t="s">
        <v>294</v>
      </c>
      <c r="L3" s="130" t="s">
        <v>301</v>
      </c>
      <c r="M3" s="130" t="s">
        <v>306</v>
      </c>
      <c r="N3" s="130" t="s">
        <v>307</v>
      </c>
      <c r="O3" s="130" t="s">
        <v>308</v>
      </c>
      <c r="P3" s="130" t="s">
        <v>309</v>
      </c>
      <c r="Q3" s="130" t="s">
        <v>314</v>
      </c>
      <c r="R3" s="130" t="s">
        <v>315</v>
      </c>
      <c r="S3" s="130" t="s">
        <v>316</v>
      </c>
      <c r="T3" s="130" t="s">
        <v>317</v>
      </c>
      <c r="U3" s="130" t="s">
        <v>318</v>
      </c>
      <c r="V3" s="130" t="s">
        <v>319</v>
      </c>
      <c r="W3" s="130" t="s">
        <v>320</v>
      </c>
      <c r="X3" s="130" t="s">
        <v>343</v>
      </c>
      <c r="Y3" s="130" t="s">
        <v>344</v>
      </c>
      <c r="Z3" s="130" t="s">
        <v>345</v>
      </c>
      <c r="AA3" s="130" t="s">
        <v>346</v>
      </c>
      <c r="AB3" s="130" t="s">
        <v>347</v>
      </c>
      <c r="AC3" s="130" t="s">
        <v>348</v>
      </c>
      <c r="AD3" s="130" t="s">
        <v>349</v>
      </c>
      <c r="AE3" s="130" t="s">
        <v>350</v>
      </c>
      <c r="AF3" s="130" t="s">
        <v>351</v>
      </c>
      <c r="AG3" s="130" t="s">
        <v>356</v>
      </c>
      <c r="AH3" s="130" t="s">
        <v>360</v>
      </c>
      <c r="AI3" s="130" t="s">
        <v>376</v>
      </c>
      <c r="AJ3" s="130" t="s">
        <v>377</v>
      </c>
      <c r="AK3" s="130" t="s">
        <v>399</v>
      </c>
      <c r="AL3" s="130" t="s">
        <v>400</v>
      </c>
      <c r="AM3" s="130" t="s">
        <v>401</v>
      </c>
      <c r="AN3" s="130" t="s">
        <v>404</v>
      </c>
      <c r="AO3" s="130" t="s">
        <v>410</v>
      </c>
      <c r="AP3" s="130" t="s">
        <v>411</v>
      </c>
      <c r="AQ3" s="130" t="s">
        <v>414</v>
      </c>
      <c r="AR3" s="130" t="s">
        <v>430</v>
      </c>
      <c r="AS3" s="130" t="s">
        <v>447</v>
      </c>
      <c r="AT3" s="130" t="s">
        <v>486</v>
      </c>
      <c r="AU3" s="130" t="s">
        <v>487</v>
      </c>
      <c r="AV3" s="130" t="s">
        <v>488</v>
      </c>
      <c r="AW3" s="130" t="s">
        <v>489</v>
      </c>
      <c r="AX3" s="130" t="s">
        <v>490</v>
      </c>
      <c r="AY3" s="130" t="s">
        <v>496</v>
      </c>
    </row>
    <row r="4" spans="1:51" ht="13.95" customHeight="1" x14ac:dyDescent="0.3">
      <c r="B4" s="315" t="s">
        <v>90</v>
      </c>
      <c r="C4" s="132" t="s">
        <v>53</v>
      </c>
      <c r="D4" s="133">
        <v>0</v>
      </c>
      <c r="E4" s="133">
        <v>827796438</v>
      </c>
      <c r="F4" s="133">
        <v>1531384068</v>
      </c>
      <c r="G4" s="133">
        <v>1726998153</v>
      </c>
      <c r="H4" s="133">
        <v>1826286964</v>
      </c>
      <c r="I4" s="133">
        <v>2041358786</v>
      </c>
      <c r="J4" s="133">
        <v>2324212711</v>
      </c>
      <c r="K4" s="133">
        <v>2630784975</v>
      </c>
      <c r="L4" s="133">
        <v>2104763366</v>
      </c>
      <c r="M4" s="133">
        <v>2304416962</v>
      </c>
      <c r="N4" s="133">
        <v>2609191082</v>
      </c>
      <c r="O4" s="133">
        <v>2177775683</v>
      </c>
      <c r="P4" s="133">
        <v>2633808039</v>
      </c>
      <c r="Q4" s="133">
        <v>2618101848</v>
      </c>
      <c r="R4" s="133">
        <v>2910395428</v>
      </c>
      <c r="S4" s="133">
        <v>3018017860</v>
      </c>
      <c r="T4" s="133">
        <v>2820503749</v>
      </c>
      <c r="U4" s="133">
        <v>3537390817</v>
      </c>
      <c r="V4" s="133">
        <v>2874226074</v>
      </c>
      <c r="W4" s="133">
        <v>3288141531</v>
      </c>
      <c r="X4" s="133">
        <v>3027311424</v>
      </c>
      <c r="Y4" s="133">
        <v>2913034765</v>
      </c>
      <c r="Z4" s="133">
        <v>2891625988</v>
      </c>
      <c r="AA4" s="133">
        <v>3127225957</v>
      </c>
      <c r="AB4" s="133">
        <v>2866993096</v>
      </c>
      <c r="AC4" s="133">
        <v>3038859339</v>
      </c>
      <c r="AD4" s="133">
        <v>3449994740</v>
      </c>
      <c r="AE4" s="133">
        <v>3370525339</v>
      </c>
      <c r="AF4" s="133">
        <v>2989490350</v>
      </c>
      <c r="AG4" s="133">
        <v>3578035521</v>
      </c>
      <c r="AH4" s="133">
        <v>3437609826</v>
      </c>
      <c r="AI4" s="133">
        <v>4330197160</v>
      </c>
      <c r="AJ4" s="133">
        <v>3837774939</v>
      </c>
      <c r="AK4" s="133">
        <v>3428363580</v>
      </c>
      <c r="AL4" s="133">
        <v>3860216227</v>
      </c>
      <c r="AM4" s="133">
        <v>3708934006</v>
      </c>
      <c r="AN4" s="133">
        <v>3813040120</v>
      </c>
      <c r="AO4" s="133">
        <v>3871161210</v>
      </c>
      <c r="AP4" s="133">
        <v>4105452084</v>
      </c>
      <c r="AQ4" s="133">
        <v>4057934019</v>
      </c>
      <c r="AR4" s="133">
        <v>4305118492</v>
      </c>
      <c r="AS4" s="133">
        <v>4635591007</v>
      </c>
      <c r="AT4" s="133">
        <v>5036506009</v>
      </c>
      <c r="AU4" s="133">
        <v>5574080371</v>
      </c>
      <c r="AV4" s="133">
        <v>4491740720</v>
      </c>
      <c r="AW4" s="133">
        <v>4366794863</v>
      </c>
      <c r="AX4" s="133">
        <f>VLOOKUP(C4,[3]Sheet1!$V$137:$X$156,3,0)</f>
        <v>6800489568</v>
      </c>
      <c r="AY4" s="133">
        <v>7963477483</v>
      </c>
    </row>
    <row r="5" spans="1:51" ht="13.95" customHeight="1" x14ac:dyDescent="0.3">
      <c r="B5" s="316"/>
      <c r="C5" s="132" t="s">
        <v>93</v>
      </c>
      <c r="D5" s="133">
        <v>0</v>
      </c>
      <c r="E5" s="133">
        <v>0</v>
      </c>
      <c r="F5" s="133">
        <v>0</v>
      </c>
      <c r="G5" s="133">
        <v>0</v>
      </c>
      <c r="H5" s="133">
        <v>0</v>
      </c>
      <c r="I5" s="133">
        <v>0</v>
      </c>
      <c r="J5" s="133">
        <v>0</v>
      </c>
      <c r="K5" s="133">
        <v>0</v>
      </c>
      <c r="L5" s="133">
        <v>0</v>
      </c>
      <c r="M5" s="133">
        <v>0</v>
      </c>
      <c r="N5" s="133">
        <v>0</v>
      </c>
      <c r="O5" s="133">
        <v>0</v>
      </c>
      <c r="P5" s="133">
        <v>0</v>
      </c>
      <c r="Q5" s="133">
        <v>0</v>
      </c>
      <c r="R5" s="133">
        <v>0</v>
      </c>
      <c r="S5" s="133">
        <v>0</v>
      </c>
      <c r="T5" s="133">
        <v>0</v>
      </c>
      <c r="U5" s="133">
        <v>0</v>
      </c>
      <c r="V5" s="133">
        <v>0</v>
      </c>
      <c r="W5" s="133">
        <v>0</v>
      </c>
      <c r="X5" s="133">
        <v>0</v>
      </c>
      <c r="Y5" s="133">
        <v>0</v>
      </c>
      <c r="Z5" s="133">
        <v>0</v>
      </c>
      <c r="AA5" s="133">
        <v>0</v>
      </c>
      <c r="AB5" s="133">
        <v>0</v>
      </c>
      <c r="AC5" s="133">
        <v>0</v>
      </c>
      <c r="AD5" s="133">
        <v>0</v>
      </c>
      <c r="AE5" s="133">
        <v>0</v>
      </c>
      <c r="AF5" s="133">
        <v>0</v>
      </c>
      <c r="AG5" s="133">
        <v>0</v>
      </c>
      <c r="AH5" s="133">
        <v>0</v>
      </c>
      <c r="AI5" s="133">
        <v>0</v>
      </c>
      <c r="AJ5" s="133">
        <v>0</v>
      </c>
      <c r="AK5" s="133">
        <v>0</v>
      </c>
      <c r="AL5" s="133">
        <v>0</v>
      </c>
      <c r="AM5" s="133">
        <v>0</v>
      </c>
      <c r="AN5" s="133">
        <v>0</v>
      </c>
      <c r="AO5" s="133">
        <v>0</v>
      </c>
      <c r="AP5" s="133">
        <v>0</v>
      </c>
      <c r="AQ5" s="133">
        <v>0</v>
      </c>
      <c r="AR5" s="133">
        <v>0</v>
      </c>
      <c r="AS5" s="133">
        <v>0</v>
      </c>
      <c r="AT5" s="133">
        <v>0</v>
      </c>
      <c r="AU5" s="133">
        <v>0</v>
      </c>
      <c r="AV5" s="133">
        <v>0</v>
      </c>
      <c r="AW5" s="133">
        <v>0</v>
      </c>
      <c r="AX5" s="133">
        <v>0</v>
      </c>
      <c r="AY5" s="133">
        <v>0</v>
      </c>
    </row>
    <row r="6" spans="1:51" ht="13.95" customHeight="1" x14ac:dyDescent="0.3">
      <c r="B6" s="316"/>
      <c r="C6" s="132" t="s">
        <v>94</v>
      </c>
      <c r="D6" s="133">
        <v>0</v>
      </c>
      <c r="E6" s="133">
        <v>0</v>
      </c>
      <c r="F6" s="133">
        <v>0</v>
      </c>
      <c r="G6" s="133">
        <v>0</v>
      </c>
      <c r="H6" s="133">
        <v>0</v>
      </c>
      <c r="I6" s="133">
        <v>0</v>
      </c>
      <c r="J6" s="133">
        <v>0</v>
      </c>
      <c r="K6" s="133">
        <v>0</v>
      </c>
      <c r="L6" s="133">
        <v>0</v>
      </c>
      <c r="M6" s="133">
        <v>0</v>
      </c>
      <c r="N6" s="133">
        <v>0</v>
      </c>
      <c r="O6" s="133">
        <v>0</v>
      </c>
      <c r="P6" s="133">
        <v>0</v>
      </c>
      <c r="Q6" s="133">
        <v>0</v>
      </c>
      <c r="R6" s="133">
        <v>0</v>
      </c>
      <c r="S6" s="133">
        <v>0</v>
      </c>
      <c r="T6" s="133">
        <v>0</v>
      </c>
      <c r="U6" s="133">
        <v>0</v>
      </c>
      <c r="V6" s="133">
        <v>0</v>
      </c>
      <c r="W6" s="133">
        <v>0</v>
      </c>
      <c r="X6" s="133">
        <v>0</v>
      </c>
      <c r="Y6" s="133">
        <v>0</v>
      </c>
      <c r="Z6" s="133">
        <v>0</v>
      </c>
      <c r="AA6" s="133">
        <v>0</v>
      </c>
      <c r="AB6" s="133">
        <v>0</v>
      </c>
      <c r="AC6" s="133">
        <v>0</v>
      </c>
      <c r="AD6" s="133">
        <v>0</v>
      </c>
      <c r="AE6" s="133">
        <v>0</v>
      </c>
      <c r="AF6" s="133">
        <v>0</v>
      </c>
      <c r="AG6" s="133">
        <v>0</v>
      </c>
      <c r="AH6" s="133">
        <v>0</v>
      </c>
      <c r="AI6" s="133">
        <v>0</v>
      </c>
      <c r="AJ6" s="133">
        <v>0</v>
      </c>
      <c r="AK6" s="133">
        <v>0</v>
      </c>
      <c r="AL6" s="133">
        <v>0</v>
      </c>
      <c r="AM6" s="133">
        <v>0</v>
      </c>
      <c r="AN6" s="133">
        <v>0</v>
      </c>
      <c r="AO6" s="133">
        <v>0</v>
      </c>
      <c r="AP6" s="133">
        <v>0</v>
      </c>
      <c r="AQ6" s="133">
        <v>0</v>
      </c>
      <c r="AR6" s="133">
        <v>0</v>
      </c>
      <c r="AS6" s="133">
        <v>0</v>
      </c>
      <c r="AT6" s="133">
        <v>0</v>
      </c>
      <c r="AU6" s="133">
        <v>0</v>
      </c>
      <c r="AV6" s="133">
        <v>0</v>
      </c>
      <c r="AW6" s="133">
        <v>0</v>
      </c>
      <c r="AX6" s="133">
        <v>0</v>
      </c>
      <c r="AY6" s="133">
        <v>0</v>
      </c>
    </row>
    <row r="7" spans="1:51" ht="13.95" customHeight="1" x14ac:dyDescent="0.3">
      <c r="B7" s="316"/>
      <c r="C7" s="132" t="s">
        <v>73</v>
      </c>
      <c r="D7" s="133">
        <v>0</v>
      </c>
      <c r="E7" s="133">
        <v>689965847</v>
      </c>
      <c r="F7" s="133">
        <v>1596384257</v>
      </c>
      <c r="G7" s="133">
        <v>2067427790</v>
      </c>
      <c r="H7" s="133">
        <v>2775931524</v>
      </c>
      <c r="I7" s="133">
        <v>3668754069</v>
      </c>
      <c r="J7" s="133">
        <v>4543561695</v>
      </c>
      <c r="K7" s="133">
        <v>4965244491</v>
      </c>
      <c r="L7" s="133">
        <v>5023816529</v>
      </c>
      <c r="M7" s="133">
        <v>5561667340</v>
      </c>
      <c r="N7" s="133">
        <v>6867177671</v>
      </c>
      <c r="O7" s="133">
        <v>6828731208</v>
      </c>
      <c r="P7" s="133">
        <v>8227724457</v>
      </c>
      <c r="Q7" s="133">
        <v>8520480648</v>
      </c>
      <c r="R7" s="133">
        <v>10164779744</v>
      </c>
      <c r="S7" s="133">
        <v>11643460204</v>
      </c>
      <c r="T7" s="133">
        <v>10911052210</v>
      </c>
      <c r="U7" s="133">
        <v>14472863476</v>
      </c>
      <c r="V7" s="133">
        <v>13376211044</v>
      </c>
      <c r="W7" s="133">
        <v>15828721269</v>
      </c>
      <c r="X7" s="133">
        <v>14667013646</v>
      </c>
      <c r="Y7" s="133">
        <v>14912083393</v>
      </c>
      <c r="Z7" s="133">
        <v>15914435393</v>
      </c>
      <c r="AA7" s="133">
        <v>17514733170</v>
      </c>
      <c r="AB7" s="133">
        <v>17909072136</v>
      </c>
      <c r="AC7" s="133">
        <v>18798961106</v>
      </c>
      <c r="AD7" s="133">
        <v>20583407120</v>
      </c>
      <c r="AE7" s="133">
        <v>21336199109</v>
      </c>
      <c r="AF7" s="133">
        <v>19972475688</v>
      </c>
      <c r="AG7" s="133">
        <v>21279296806</v>
      </c>
      <c r="AH7" s="133">
        <v>22673088390</v>
      </c>
      <c r="AI7" s="133">
        <v>25324291509</v>
      </c>
      <c r="AJ7" s="133">
        <v>22901621724</v>
      </c>
      <c r="AK7" s="133">
        <v>21786621420</v>
      </c>
      <c r="AL7" s="133">
        <v>23768117912</v>
      </c>
      <c r="AM7" s="133">
        <v>24637540564</v>
      </c>
      <c r="AN7" s="133">
        <v>27524400879</v>
      </c>
      <c r="AO7" s="133">
        <v>27211075867</v>
      </c>
      <c r="AP7" s="133">
        <v>30823492036</v>
      </c>
      <c r="AQ7" s="133">
        <v>31818018293</v>
      </c>
      <c r="AR7" s="133">
        <v>29755387684</v>
      </c>
      <c r="AS7" s="133">
        <v>29703664579</v>
      </c>
      <c r="AT7" s="133">
        <v>25393359312</v>
      </c>
      <c r="AU7" s="133">
        <v>31463578392</v>
      </c>
      <c r="AV7" s="133">
        <v>27966701078</v>
      </c>
      <c r="AW7" s="133">
        <v>27787678589</v>
      </c>
      <c r="AX7" s="133">
        <f>VLOOKUP(C7,[3]Sheet1!$V$137:$X$156,3,0)</f>
        <v>34968863812</v>
      </c>
      <c r="AY7" s="133">
        <v>29450913452</v>
      </c>
    </row>
    <row r="8" spans="1:51" ht="13.95" customHeight="1" x14ac:dyDescent="0.3">
      <c r="B8" s="316"/>
      <c r="C8" s="132" t="s">
        <v>78</v>
      </c>
      <c r="D8" s="133">
        <v>0</v>
      </c>
      <c r="E8" s="133">
        <v>2640126732</v>
      </c>
      <c r="F8" s="133">
        <v>5240651737</v>
      </c>
      <c r="G8" s="133">
        <v>6649728184</v>
      </c>
      <c r="H8" s="133">
        <v>8543184295</v>
      </c>
      <c r="I8" s="133">
        <v>11005689709</v>
      </c>
      <c r="J8" s="133">
        <v>12211059063</v>
      </c>
      <c r="K8" s="133">
        <v>15090511776</v>
      </c>
      <c r="L8" s="133">
        <v>14910570191</v>
      </c>
      <c r="M8" s="133">
        <v>16996092004</v>
      </c>
      <c r="N8" s="133">
        <v>21407188654</v>
      </c>
      <c r="O8" s="133">
        <v>21733690105</v>
      </c>
      <c r="P8" s="133">
        <v>25262561615</v>
      </c>
      <c r="Q8" s="133">
        <v>26704569461</v>
      </c>
      <c r="R8" s="133">
        <v>31775620936</v>
      </c>
      <c r="S8" s="133">
        <v>45745660430</v>
      </c>
      <c r="T8" s="133">
        <v>65165055963</v>
      </c>
      <c r="U8" s="133">
        <v>89703003331</v>
      </c>
      <c r="V8" s="133">
        <v>115499613116</v>
      </c>
      <c r="W8" s="133">
        <v>129911717344</v>
      </c>
      <c r="X8" s="133">
        <v>127669176687</v>
      </c>
      <c r="Y8" s="133">
        <v>138154002374</v>
      </c>
      <c r="Z8" s="133">
        <v>149025373564</v>
      </c>
      <c r="AA8" s="133">
        <v>164153346207</v>
      </c>
      <c r="AB8" s="133">
        <v>177037917618</v>
      </c>
      <c r="AC8" s="133">
        <v>201905114275</v>
      </c>
      <c r="AD8" s="133">
        <v>246909467723</v>
      </c>
      <c r="AE8" s="133">
        <v>271581831690</v>
      </c>
      <c r="AF8" s="133">
        <v>292826798931</v>
      </c>
      <c r="AG8" s="133">
        <v>342346058613</v>
      </c>
      <c r="AH8" s="133">
        <v>375400667500</v>
      </c>
      <c r="AI8" s="133">
        <v>441184593042</v>
      </c>
      <c r="AJ8" s="133">
        <v>409725333436</v>
      </c>
      <c r="AK8" s="133">
        <v>432128767374</v>
      </c>
      <c r="AL8" s="133">
        <v>503484645567</v>
      </c>
      <c r="AM8" s="133">
        <v>531980227389</v>
      </c>
      <c r="AN8" s="133">
        <v>593612824858</v>
      </c>
      <c r="AO8" s="133">
        <v>611954303934</v>
      </c>
      <c r="AP8" s="133">
        <v>703127523678</v>
      </c>
      <c r="AQ8" s="133">
        <v>762223472195</v>
      </c>
      <c r="AR8" s="133">
        <v>776642679238</v>
      </c>
      <c r="AS8" s="133">
        <v>826217809841</v>
      </c>
      <c r="AT8" s="133">
        <v>867554870912</v>
      </c>
      <c r="AU8" s="133">
        <v>1047893074441</v>
      </c>
      <c r="AV8" s="133">
        <v>966023580293</v>
      </c>
      <c r="AW8" s="133">
        <v>1031520608026</v>
      </c>
      <c r="AX8" s="133">
        <f>VLOOKUP(C8,[3]Sheet1!$V$137:$X$156,3,0)</f>
        <v>1229704498365</v>
      </c>
      <c r="AY8" s="133">
        <v>1193973493596</v>
      </c>
    </row>
    <row r="9" spans="1:51" ht="13.95" customHeight="1" x14ac:dyDescent="0.3">
      <c r="B9" s="316"/>
      <c r="C9" s="132" t="s">
        <v>50</v>
      </c>
      <c r="D9" s="133">
        <v>0</v>
      </c>
      <c r="E9" s="133">
        <v>17672</v>
      </c>
      <c r="F9" s="133">
        <v>2199151</v>
      </c>
      <c r="G9" s="133">
        <v>1435355</v>
      </c>
      <c r="H9" s="133">
        <v>0</v>
      </c>
      <c r="I9" s="133">
        <v>5560881</v>
      </c>
      <c r="J9" s="133">
        <v>31022655</v>
      </c>
      <c r="K9" s="133">
        <v>40643012</v>
      </c>
      <c r="L9" s="133">
        <v>23619648</v>
      </c>
      <c r="M9" s="133">
        <v>29707763</v>
      </c>
      <c r="N9" s="133">
        <v>34783592</v>
      </c>
      <c r="O9" s="133">
        <v>20024792</v>
      </c>
      <c r="P9" s="133">
        <v>35358233</v>
      </c>
      <c r="Q9" s="133">
        <v>34135442</v>
      </c>
      <c r="R9" s="133">
        <v>22158654</v>
      </c>
      <c r="S9" s="133">
        <v>34702129</v>
      </c>
      <c r="T9" s="133">
        <v>36006231</v>
      </c>
      <c r="U9" s="133">
        <v>24506553</v>
      </c>
      <c r="V9" s="133">
        <v>40767784</v>
      </c>
      <c r="W9" s="133">
        <v>36005822</v>
      </c>
      <c r="X9" s="133">
        <v>32602308</v>
      </c>
      <c r="Y9" s="133">
        <v>20444692</v>
      </c>
      <c r="Z9" s="133">
        <v>17889225</v>
      </c>
      <c r="AA9" s="133">
        <v>22020445</v>
      </c>
      <c r="AB9" s="133">
        <v>16973230</v>
      </c>
      <c r="AC9" s="133">
        <v>13810932</v>
      </c>
      <c r="AD9" s="133">
        <v>10497727</v>
      </c>
      <c r="AE9" s="133">
        <v>30932806</v>
      </c>
      <c r="AF9" s="133">
        <v>57530698</v>
      </c>
      <c r="AG9" s="133">
        <v>180640909</v>
      </c>
      <c r="AH9" s="133">
        <v>148662780</v>
      </c>
      <c r="AI9" s="133">
        <v>384100624</v>
      </c>
      <c r="AJ9" s="133">
        <v>179448601</v>
      </c>
      <c r="AK9" s="133">
        <v>197499201</v>
      </c>
      <c r="AL9" s="133">
        <v>226954705</v>
      </c>
      <c r="AM9" s="133">
        <v>136710145</v>
      </c>
      <c r="AN9" s="133">
        <v>67579790</v>
      </c>
      <c r="AO9" s="133">
        <v>129737695</v>
      </c>
      <c r="AP9" s="133">
        <v>153030718</v>
      </c>
      <c r="AQ9" s="133">
        <v>159489211</v>
      </c>
      <c r="AR9" s="133">
        <v>147617693</v>
      </c>
      <c r="AS9" s="133">
        <v>141777601</v>
      </c>
      <c r="AT9" s="133">
        <v>162431249</v>
      </c>
      <c r="AU9" s="133">
        <v>215247916</v>
      </c>
      <c r="AV9" s="133">
        <v>102758273</v>
      </c>
      <c r="AW9" s="133">
        <v>223758967</v>
      </c>
      <c r="AX9" s="133">
        <f>VLOOKUP(C9,[3]Sheet1!$V$137:$X$156,3,0)</f>
        <v>138295091</v>
      </c>
      <c r="AY9" s="133">
        <v>323620446</v>
      </c>
    </row>
    <row r="10" spans="1:51" ht="13.95" customHeight="1" x14ac:dyDescent="0.3">
      <c r="B10" s="316"/>
      <c r="C10" s="132" t="s">
        <v>71</v>
      </c>
      <c r="D10" s="133">
        <v>0</v>
      </c>
      <c r="E10" s="133">
        <v>478782572</v>
      </c>
      <c r="F10" s="133">
        <v>1199840416</v>
      </c>
      <c r="G10" s="133">
        <v>1311514081</v>
      </c>
      <c r="H10" s="133">
        <v>1375842426</v>
      </c>
      <c r="I10" s="133">
        <v>1281445507</v>
      </c>
      <c r="J10" s="133">
        <v>1443275821</v>
      </c>
      <c r="K10" s="133">
        <v>344368334</v>
      </c>
      <c r="L10" s="133">
        <v>0</v>
      </c>
      <c r="M10" s="133">
        <v>0</v>
      </c>
      <c r="N10" s="133">
        <v>0</v>
      </c>
      <c r="O10" s="133">
        <v>0</v>
      </c>
      <c r="P10" s="133">
        <v>0</v>
      </c>
      <c r="Q10" s="133">
        <v>0</v>
      </c>
      <c r="R10" s="133">
        <v>0</v>
      </c>
      <c r="S10" s="133">
        <v>0</v>
      </c>
      <c r="T10" s="133">
        <v>0</v>
      </c>
      <c r="U10" s="133">
        <v>0</v>
      </c>
      <c r="V10" s="133">
        <v>0</v>
      </c>
      <c r="W10" s="133">
        <v>0</v>
      </c>
      <c r="X10" s="133">
        <v>0</v>
      </c>
      <c r="Y10" s="133">
        <v>0</v>
      </c>
      <c r="Z10" s="133">
        <v>0</v>
      </c>
      <c r="AA10" s="133">
        <v>0</v>
      </c>
      <c r="AB10" s="133">
        <v>0</v>
      </c>
      <c r="AC10" s="133">
        <v>0</v>
      </c>
      <c r="AD10" s="133">
        <v>0</v>
      </c>
      <c r="AE10" s="133">
        <v>0</v>
      </c>
      <c r="AF10" s="133">
        <v>0</v>
      </c>
      <c r="AG10" s="133">
        <v>0</v>
      </c>
      <c r="AH10" s="133">
        <v>0</v>
      </c>
      <c r="AI10" s="133">
        <v>0</v>
      </c>
      <c r="AJ10" s="133">
        <v>0</v>
      </c>
      <c r="AK10" s="133">
        <v>0</v>
      </c>
      <c r="AL10" s="133">
        <v>0</v>
      </c>
      <c r="AM10" s="133">
        <v>0</v>
      </c>
      <c r="AN10" s="133">
        <v>0</v>
      </c>
      <c r="AO10" s="133">
        <v>0</v>
      </c>
      <c r="AP10" s="133">
        <v>0</v>
      </c>
      <c r="AQ10" s="133">
        <v>0</v>
      </c>
      <c r="AR10" s="133">
        <v>0</v>
      </c>
      <c r="AS10" s="133">
        <v>0</v>
      </c>
      <c r="AT10" s="133">
        <v>0</v>
      </c>
      <c r="AU10" s="133">
        <v>0</v>
      </c>
      <c r="AV10" s="133">
        <v>0</v>
      </c>
      <c r="AW10" s="133">
        <v>0</v>
      </c>
      <c r="AX10" s="133">
        <v>0</v>
      </c>
      <c r="AY10" s="133">
        <v>0</v>
      </c>
    </row>
    <row r="11" spans="1:51" ht="13.95" customHeight="1" x14ac:dyDescent="0.3">
      <c r="B11" s="316"/>
      <c r="C11" s="132" t="s">
        <v>75</v>
      </c>
      <c r="D11" s="133">
        <v>0</v>
      </c>
      <c r="E11" s="133">
        <v>1441832348</v>
      </c>
      <c r="F11" s="133">
        <v>2772616124</v>
      </c>
      <c r="G11" s="133">
        <v>3511734453</v>
      </c>
      <c r="H11" s="133">
        <v>4139203321</v>
      </c>
      <c r="I11" s="133">
        <v>4552155297</v>
      </c>
      <c r="J11" s="133">
        <v>5034857610</v>
      </c>
      <c r="K11" s="133">
        <v>5963852769</v>
      </c>
      <c r="L11" s="133">
        <v>5616738208</v>
      </c>
      <c r="M11" s="133">
        <v>5559555823</v>
      </c>
      <c r="N11" s="133">
        <v>6608038248</v>
      </c>
      <c r="O11" s="133">
        <v>6095540152</v>
      </c>
      <c r="P11" s="133">
        <v>7093803992</v>
      </c>
      <c r="Q11" s="133">
        <v>7219439734</v>
      </c>
      <c r="R11" s="133">
        <v>7461773737</v>
      </c>
      <c r="S11" s="133">
        <v>8215225614</v>
      </c>
      <c r="T11" s="133">
        <v>8083242143</v>
      </c>
      <c r="U11" s="133">
        <v>9884874290</v>
      </c>
      <c r="V11" s="133">
        <v>10149656907</v>
      </c>
      <c r="W11" s="133">
        <v>11934983932</v>
      </c>
      <c r="X11" s="133">
        <v>10969270177</v>
      </c>
      <c r="Y11" s="133">
        <v>11391180714</v>
      </c>
      <c r="Z11" s="133">
        <v>10937273442</v>
      </c>
      <c r="AA11" s="133">
        <v>12659364087</v>
      </c>
      <c r="AB11" s="133">
        <v>13634595465</v>
      </c>
      <c r="AC11" s="133">
        <v>15975928787</v>
      </c>
      <c r="AD11" s="133">
        <v>20337770311</v>
      </c>
      <c r="AE11" s="133">
        <v>21892305140</v>
      </c>
      <c r="AF11" s="133">
        <v>20696795751</v>
      </c>
      <c r="AG11" s="133">
        <v>25542456085</v>
      </c>
      <c r="AH11" s="133">
        <v>27796628371</v>
      </c>
      <c r="AI11" s="133">
        <v>33429256686</v>
      </c>
      <c r="AJ11" s="133">
        <v>10894235200</v>
      </c>
      <c r="AK11" s="133">
        <v>0</v>
      </c>
      <c r="AL11" s="133">
        <v>0</v>
      </c>
      <c r="AM11" s="133">
        <v>0</v>
      </c>
      <c r="AN11" s="133">
        <v>0</v>
      </c>
      <c r="AO11" s="133">
        <v>0</v>
      </c>
      <c r="AP11" s="133">
        <v>0</v>
      </c>
      <c r="AQ11" s="133">
        <v>0</v>
      </c>
      <c r="AR11" s="133">
        <v>0</v>
      </c>
      <c r="AS11" s="133">
        <v>0</v>
      </c>
      <c r="AT11" s="133">
        <v>0</v>
      </c>
      <c r="AU11" s="133">
        <v>0</v>
      </c>
      <c r="AV11" s="133">
        <v>0</v>
      </c>
      <c r="AW11" s="133">
        <v>0</v>
      </c>
      <c r="AX11" s="133">
        <v>0</v>
      </c>
      <c r="AY11" s="133">
        <v>0</v>
      </c>
    </row>
    <row r="12" spans="1:51" ht="13.95" customHeight="1" x14ac:dyDescent="0.3">
      <c r="B12" s="316"/>
      <c r="C12" s="132" t="s">
        <v>74</v>
      </c>
      <c r="D12" s="133">
        <v>0</v>
      </c>
      <c r="E12" s="133">
        <v>1624745417</v>
      </c>
      <c r="F12" s="133">
        <v>3840377582</v>
      </c>
      <c r="G12" s="133">
        <v>4297825937</v>
      </c>
      <c r="H12" s="133">
        <v>5456376040</v>
      </c>
      <c r="I12" s="133">
        <v>5550600948</v>
      </c>
      <c r="J12" s="133">
        <v>6299068786</v>
      </c>
      <c r="K12" s="133">
        <v>7976916651</v>
      </c>
      <c r="L12" s="133">
        <v>6760333648</v>
      </c>
      <c r="M12" s="133">
        <v>6913672969</v>
      </c>
      <c r="N12" s="133">
        <v>8237089937</v>
      </c>
      <c r="O12" s="133">
        <v>7475326836</v>
      </c>
      <c r="P12" s="133">
        <v>8205147501</v>
      </c>
      <c r="Q12" s="133">
        <v>8777607599</v>
      </c>
      <c r="R12" s="133">
        <v>9744382384</v>
      </c>
      <c r="S12" s="133">
        <v>10337623977</v>
      </c>
      <c r="T12" s="133">
        <v>10125991243</v>
      </c>
      <c r="U12" s="133">
        <v>10802390313</v>
      </c>
      <c r="V12" s="133">
        <v>12489929725</v>
      </c>
      <c r="W12" s="133">
        <v>14387885571</v>
      </c>
      <c r="X12" s="133">
        <v>12972831777</v>
      </c>
      <c r="Y12" s="133">
        <v>13637956019</v>
      </c>
      <c r="Z12" s="133">
        <v>13588260770</v>
      </c>
      <c r="AA12" s="133">
        <v>14007313208</v>
      </c>
      <c r="AB12" s="133">
        <v>15561887444</v>
      </c>
      <c r="AC12" s="133">
        <v>18639007572</v>
      </c>
      <c r="AD12" s="133">
        <v>21268492583</v>
      </c>
      <c r="AE12" s="133">
        <v>22641506734</v>
      </c>
      <c r="AF12" s="133">
        <v>24020629898</v>
      </c>
      <c r="AG12" s="133">
        <v>29812757197</v>
      </c>
      <c r="AH12" s="133">
        <v>36385143689</v>
      </c>
      <c r="AI12" s="133">
        <v>42154981616</v>
      </c>
      <c r="AJ12" s="133">
        <v>37091025715</v>
      </c>
      <c r="AK12" s="133">
        <v>39211419811</v>
      </c>
      <c r="AL12" s="133">
        <v>45657967545</v>
      </c>
      <c r="AM12" s="133">
        <v>43024498359</v>
      </c>
      <c r="AN12" s="133">
        <v>46171769478</v>
      </c>
      <c r="AO12" s="133">
        <v>43865340758</v>
      </c>
      <c r="AP12" s="133">
        <v>48569309538</v>
      </c>
      <c r="AQ12" s="133">
        <v>48705655635</v>
      </c>
      <c r="AR12" s="133">
        <v>49489942711</v>
      </c>
      <c r="AS12" s="133">
        <v>53625879506</v>
      </c>
      <c r="AT12" s="133">
        <v>53403871564</v>
      </c>
      <c r="AU12" s="133">
        <v>63321239234</v>
      </c>
      <c r="AV12" s="133">
        <v>50859936992</v>
      </c>
      <c r="AW12" s="133">
        <v>49804923541</v>
      </c>
      <c r="AX12" s="133">
        <f>VLOOKUP(C12,[3]Sheet1!$V$137:$X$156,3,0)</f>
        <v>63539451996</v>
      </c>
      <c r="AY12" s="133">
        <v>65828903262</v>
      </c>
    </row>
    <row r="13" spans="1:51" ht="13.95" customHeight="1" x14ac:dyDescent="0.3">
      <c r="B13" s="316"/>
      <c r="C13" s="132" t="s">
        <v>48</v>
      </c>
      <c r="D13" s="133">
        <v>0</v>
      </c>
      <c r="E13" s="133">
        <v>10179335831</v>
      </c>
      <c r="F13" s="133">
        <v>19210205535</v>
      </c>
      <c r="G13" s="133">
        <v>21690850650</v>
      </c>
      <c r="H13" s="133">
        <v>24590718658</v>
      </c>
      <c r="I13" s="133">
        <v>26197409729</v>
      </c>
      <c r="J13" s="133">
        <v>29899571777</v>
      </c>
      <c r="K13" s="133">
        <v>33601645889</v>
      </c>
      <c r="L13" s="133">
        <v>29098655734</v>
      </c>
      <c r="M13" s="133">
        <v>29614853106</v>
      </c>
      <c r="N13" s="133">
        <v>35859690677</v>
      </c>
      <c r="O13" s="133">
        <v>31374979111</v>
      </c>
      <c r="P13" s="133">
        <v>36300746583</v>
      </c>
      <c r="Q13" s="133">
        <v>37113818557</v>
      </c>
      <c r="R13" s="133">
        <v>39279294906</v>
      </c>
      <c r="S13" s="133">
        <v>44961958384</v>
      </c>
      <c r="T13" s="133">
        <v>49834517749</v>
      </c>
      <c r="U13" s="133">
        <v>55657762421</v>
      </c>
      <c r="V13" s="133">
        <v>57831706513</v>
      </c>
      <c r="W13" s="133">
        <v>67604180189</v>
      </c>
      <c r="X13" s="133">
        <v>57590293698</v>
      </c>
      <c r="Y13" s="133">
        <v>59355133900</v>
      </c>
      <c r="Z13" s="133">
        <v>61127523847</v>
      </c>
      <c r="AA13" s="133">
        <v>65694962447</v>
      </c>
      <c r="AB13" s="133">
        <v>66217500580</v>
      </c>
      <c r="AC13" s="133">
        <v>63077332552</v>
      </c>
      <c r="AD13" s="133">
        <v>70448164631</v>
      </c>
      <c r="AE13" s="133">
        <v>71622506788</v>
      </c>
      <c r="AF13" s="133">
        <v>71982757541</v>
      </c>
      <c r="AG13" s="133">
        <v>81296492393</v>
      </c>
      <c r="AH13" s="133">
        <v>80046137785</v>
      </c>
      <c r="AI13" s="133">
        <v>91224697100</v>
      </c>
      <c r="AJ13" s="133">
        <v>80808396380</v>
      </c>
      <c r="AK13" s="133">
        <v>81881329500</v>
      </c>
      <c r="AL13" s="133">
        <v>89227133822</v>
      </c>
      <c r="AM13" s="133">
        <v>84092869312</v>
      </c>
      <c r="AN13" s="133">
        <v>82293144365</v>
      </c>
      <c r="AO13" s="133">
        <v>75122186679</v>
      </c>
      <c r="AP13" s="133">
        <v>82255041628</v>
      </c>
      <c r="AQ13" s="133">
        <v>57784672266</v>
      </c>
      <c r="AR13" s="133">
        <v>0</v>
      </c>
      <c r="AS13" s="133">
        <v>0</v>
      </c>
      <c r="AT13" s="133">
        <v>0</v>
      </c>
      <c r="AU13" s="133">
        <v>0</v>
      </c>
      <c r="AV13" s="133">
        <v>0</v>
      </c>
      <c r="AW13" s="133">
        <v>0</v>
      </c>
      <c r="AX13" s="133">
        <v>0</v>
      </c>
      <c r="AY13" s="133">
        <v>0</v>
      </c>
    </row>
    <row r="14" spans="1:51" ht="13.95" customHeight="1" x14ac:dyDescent="0.3">
      <c r="B14" s="316"/>
      <c r="C14" s="132" t="s">
        <v>70</v>
      </c>
      <c r="D14" s="133">
        <v>0</v>
      </c>
      <c r="E14" s="133">
        <v>4809558840</v>
      </c>
      <c r="F14" s="133">
        <v>10350388200</v>
      </c>
      <c r="G14" s="133">
        <v>12338221605</v>
      </c>
      <c r="H14" s="133">
        <v>14901094982</v>
      </c>
      <c r="I14" s="133">
        <v>19763740330</v>
      </c>
      <c r="J14" s="133">
        <v>25463857571</v>
      </c>
      <c r="K14" s="133">
        <v>34076981826</v>
      </c>
      <c r="L14" s="133">
        <v>33680736517</v>
      </c>
      <c r="M14" s="133">
        <v>37400487622</v>
      </c>
      <c r="N14" s="133">
        <v>50877707808</v>
      </c>
      <c r="O14" s="133">
        <v>54288944498</v>
      </c>
      <c r="P14" s="133">
        <v>67258281757</v>
      </c>
      <c r="Q14" s="133">
        <v>79257181863</v>
      </c>
      <c r="R14" s="133">
        <v>95513713079</v>
      </c>
      <c r="S14" s="133">
        <v>113391169530</v>
      </c>
      <c r="T14" s="133">
        <v>158677958174</v>
      </c>
      <c r="U14" s="133">
        <v>189719221954</v>
      </c>
      <c r="V14" s="133">
        <v>251948179127</v>
      </c>
      <c r="W14" s="133">
        <v>317241790004</v>
      </c>
      <c r="X14" s="133">
        <v>322261190115</v>
      </c>
      <c r="Y14" s="133">
        <v>390778838603</v>
      </c>
      <c r="Z14" s="133">
        <v>441675311095</v>
      </c>
      <c r="AA14" s="133">
        <v>544732707647</v>
      </c>
      <c r="AB14" s="133">
        <v>618111760095</v>
      </c>
      <c r="AC14" s="133">
        <v>683109806488</v>
      </c>
      <c r="AD14" s="133">
        <v>1311056058045</v>
      </c>
      <c r="AE14" s="133">
        <v>1466294394159</v>
      </c>
      <c r="AF14" s="133">
        <v>1489448982865</v>
      </c>
      <c r="AG14" s="133">
        <v>1725573386119</v>
      </c>
      <c r="AH14" s="133">
        <v>1829824069330</v>
      </c>
      <c r="AI14" s="133">
        <v>2121616122075</v>
      </c>
      <c r="AJ14" s="133">
        <v>1957878763223</v>
      </c>
      <c r="AK14" s="133">
        <v>2011290216858</v>
      </c>
      <c r="AL14" s="133">
        <v>2297679856318</v>
      </c>
      <c r="AM14" s="133">
        <v>2290159145943</v>
      </c>
      <c r="AN14" s="133">
        <v>2523011909164</v>
      </c>
      <c r="AO14" s="133">
        <v>2559224348654</v>
      </c>
      <c r="AP14" s="133">
        <v>3062747932865</v>
      </c>
      <c r="AQ14" s="133">
        <v>3138426508837</v>
      </c>
      <c r="AR14" s="133">
        <v>3343800194971</v>
      </c>
      <c r="AS14" s="133">
        <v>3718519727886</v>
      </c>
      <c r="AT14" s="133">
        <v>3649879600552</v>
      </c>
      <c r="AU14" s="133">
        <v>4274562072205</v>
      </c>
      <c r="AV14" s="133">
        <v>3842500825301</v>
      </c>
      <c r="AW14" s="133">
        <v>3906959230885</v>
      </c>
      <c r="AX14" s="133">
        <f>VLOOKUP(C14,[3]Sheet1!$V$137:$X$156,3,0)</f>
        <v>4623967675116</v>
      </c>
      <c r="AY14" s="133">
        <v>4685838959925</v>
      </c>
    </row>
    <row r="15" spans="1:51" ht="13.95" customHeight="1" x14ac:dyDescent="0.3">
      <c r="B15" s="316"/>
      <c r="C15" s="132" t="s">
        <v>72</v>
      </c>
      <c r="D15" s="133">
        <v>0</v>
      </c>
      <c r="E15" s="133">
        <v>815173961</v>
      </c>
      <c r="F15" s="133">
        <v>1531318601</v>
      </c>
      <c r="G15" s="133">
        <v>1676368948</v>
      </c>
      <c r="H15" s="133">
        <v>1725556434</v>
      </c>
      <c r="I15" s="133">
        <v>2124254172</v>
      </c>
      <c r="J15" s="133">
        <v>2077724698</v>
      </c>
      <c r="K15" s="133">
        <v>2774387366</v>
      </c>
      <c r="L15" s="133">
        <v>2315198242</v>
      </c>
      <c r="M15" s="133">
        <v>2113442296</v>
      </c>
      <c r="N15" s="133">
        <v>2727973398</v>
      </c>
      <c r="O15" s="133">
        <v>2463499520</v>
      </c>
      <c r="P15" s="133">
        <v>2871018877</v>
      </c>
      <c r="Q15" s="133">
        <v>2958895216</v>
      </c>
      <c r="R15" s="133">
        <v>3372547719</v>
      </c>
      <c r="S15" s="133">
        <v>3330834133</v>
      </c>
      <c r="T15" s="133">
        <v>3479498168</v>
      </c>
      <c r="U15" s="133">
        <v>3674578098</v>
      </c>
      <c r="V15" s="133">
        <v>3569463080</v>
      </c>
      <c r="W15" s="133">
        <v>5039233299</v>
      </c>
      <c r="X15" s="133">
        <v>5023738886</v>
      </c>
      <c r="Y15" s="133">
        <v>5368675883</v>
      </c>
      <c r="Z15" s="133">
        <v>6636490719</v>
      </c>
      <c r="AA15" s="133">
        <v>6296818311</v>
      </c>
      <c r="AB15" s="133">
        <v>12895667370</v>
      </c>
      <c r="AC15" s="133">
        <v>14214983353</v>
      </c>
      <c r="AD15" s="133">
        <v>18776578294</v>
      </c>
      <c r="AE15" s="133">
        <v>20896273341</v>
      </c>
      <c r="AF15" s="133">
        <v>19286716430</v>
      </c>
      <c r="AG15" s="133">
        <v>21216806453</v>
      </c>
      <c r="AH15" s="133">
        <v>22757482127</v>
      </c>
      <c r="AI15" s="133">
        <v>28345297851</v>
      </c>
      <c r="AJ15" s="133">
        <v>23135177420</v>
      </c>
      <c r="AK15" s="133">
        <v>22867443747</v>
      </c>
      <c r="AL15" s="133">
        <v>25549259599</v>
      </c>
      <c r="AM15" s="133">
        <v>27811895321</v>
      </c>
      <c r="AN15" s="133">
        <v>31839552046</v>
      </c>
      <c r="AO15" s="133">
        <v>30806548406</v>
      </c>
      <c r="AP15" s="133">
        <v>36530662982</v>
      </c>
      <c r="AQ15" s="133">
        <v>41114071038</v>
      </c>
      <c r="AR15" s="133">
        <v>40305591864</v>
      </c>
      <c r="AS15" s="133">
        <v>42574815621</v>
      </c>
      <c r="AT15" s="133">
        <v>41411598606</v>
      </c>
      <c r="AU15" s="133">
        <v>48400511703</v>
      </c>
      <c r="AV15" s="133">
        <v>44216263746</v>
      </c>
      <c r="AW15" s="133">
        <v>41973573977</v>
      </c>
      <c r="AX15" s="133">
        <f>VLOOKUP(C15,[3]Sheet1!$V$137:$X$156,3,0)</f>
        <v>49385991228</v>
      </c>
      <c r="AY15" s="133">
        <v>50698942281</v>
      </c>
    </row>
    <row r="16" spans="1:51" ht="13.95" customHeight="1" x14ac:dyDescent="0.3">
      <c r="B16" s="316"/>
      <c r="C16" s="132" t="s">
        <v>77</v>
      </c>
      <c r="D16" s="133">
        <v>0</v>
      </c>
      <c r="E16" s="133">
        <v>3466269480</v>
      </c>
      <c r="F16" s="133">
        <v>7083377647</v>
      </c>
      <c r="G16" s="133">
        <v>8331081805</v>
      </c>
      <c r="H16" s="133">
        <v>9693860002</v>
      </c>
      <c r="I16" s="133">
        <v>10271492788</v>
      </c>
      <c r="J16" s="133">
        <v>11159723799</v>
      </c>
      <c r="K16" s="133">
        <v>12958638131</v>
      </c>
      <c r="L16" s="133">
        <v>11737734220</v>
      </c>
      <c r="M16" s="133">
        <v>11748052859</v>
      </c>
      <c r="N16" s="133">
        <v>13968256292</v>
      </c>
      <c r="O16" s="133">
        <v>13060626368</v>
      </c>
      <c r="P16" s="133">
        <v>15164493184</v>
      </c>
      <c r="Q16" s="133">
        <v>15851294121</v>
      </c>
      <c r="R16" s="133">
        <v>16258925103</v>
      </c>
      <c r="S16" s="133">
        <v>17068287432</v>
      </c>
      <c r="T16" s="133">
        <v>18970587221</v>
      </c>
      <c r="U16" s="133">
        <v>21403533444</v>
      </c>
      <c r="V16" s="133">
        <v>22360730721</v>
      </c>
      <c r="W16" s="133">
        <v>25518055533</v>
      </c>
      <c r="X16" s="133">
        <v>24430608207</v>
      </c>
      <c r="Y16" s="133">
        <v>25750508768</v>
      </c>
      <c r="Z16" s="133">
        <v>25359662146</v>
      </c>
      <c r="AA16" s="133">
        <v>26768759474</v>
      </c>
      <c r="AB16" s="133">
        <v>27973946510</v>
      </c>
      <c r="AC16" s="133">
        <v>26624367199</v>
      </c>
      <c r="AD16" s="133">
        <v>30267483463</v>
      </c>
      <c r="AE16" s="133">
        <v>32049519227</v>
      </c>
      <c r="AF16" s="133">
        <v>32204228535</v>
      </c>
      <c r="AG16" s="133">
        <v>35154647966</v>
      </c>
      <c r="AH16" s="133">
        <v>34809874342</v>
      </c>
      <c r="AI16" s="133">
        <v>38724105143</v>
      </c>
      <c r="AJ16" s="133">
        <v>35082841546</v>
      </c>
      <c r="AK16" s="133">
        <v>35021352221</v>
      </c>
      <c r="AL16" s="133">
        <v>37765477785</v>
      </c>
      <c r="AM16" s="133">
        <v>35687053625</v>
      </c>
      <c r="AN16" s="133">
        <v>39325021843</v>
      </c>
      <c r="AO16" s="133">
        <v>38558114108</v>
      </c>
      <c r="AP16" s="133">
        <v>42614464377</v>
      </c>
      <c r="AQ16" s="133">
        <v>44964409439</v>
      </c>
      <c r="AR16" s="133">
        <v>47842516598</v>
      </c>
      <c r="AS16" s="133">
        <v>54611665751</v>
      </c>
      <c r="AT16" s="133">
        <v>55071676026</v>
      </c>
      <c r="AU16" s="133">
        <v>63643866611</v>
      </c>
      <c r="AV16" s="133">
        <v>57832178825</v>
      </c>
      <c r="AW16" s="133">
        <v>57612457203</v>
      </c>
      <c r="AX16" s="133">
        <f>VLOOKUP(C16,[3]Sheet1!$V$137:$X$156,3,0)</f>
        <v>79668831928</v>
      </c>
      <c r="AY16" s="133">
        <v>81405478156</v>
      </c>
    </row>
    <row r="17" spans="2:51" ht="13.95" customHeight="1" x14ac:dyDescent="0.3">
      <c r="B17" s="316"/>
      <c r="C17" s="132" t="s">
        <v>47</v>
      </c>
      <c r="D17" s="133">
        <v>0</v>
      </c>
      <c r="E17" s="133">
        <v>3827636383</v>
      </c>
      <c r="F17" s="133">
        <v>20743386189</v>
      </c>
      <c r="G17" s="133">
        <v>23310243736</v>
      </c>
      <c r="H17" s="133">
        <v>26100419315</v>
      </c>
      <c r="I17" s="133">
        <v>25175163986</v>
      </c>
      <c r="J17" s="133">
        <v>29055182596</v>
      </c>
      <c r="K17" s="133">
        <v>32662229684</v>
      </c>
      <c r="L17" s="133">
        <v>28129241492</v>
      </c>
      <c r="M17" s="133">
        <v>29060152077</v>
      </c>
      <c r="N17" s="133">
        <v>37478712898</v>
      </c>
      <c r="O17" s="133">
        <v>31847572086</v>
      </c>
      <c r="P17" s="133">
        <v>36908936038</v>
      </c>
      <c r="Q17" s="133">
        <v>38549266048</v>
      </c>
      <c r="R17" s="133">
        <v>41896898553</v>
      </c>
      <c r="S17" s="133">
        <v>44816003897</v>
      </c>
      <c r="T17" s="133">
        <v>76912024905</v>
      </c>
      <c r="U17" s="133">
        <v>116686101862</v>
      </c>
      <c r="V17" s="133">
        <v>123921363779</v>
      </c>
      <c r="W17" s="133">
        <v>134644362168</v>
      </c>
      <c r="X17" s="133">
        <v>125364017352</v>
      </c>
      <c r="Y17" s="133">
        <v>133677772288</v>
      </c>
      <c r="Z17" s="133">
        <v>133341866271</v>
      </c>
      <c r="AA17" s="133">
        <v>152719896882</v>
      </c>
      <c r="AB17" s="133">
        <v>154703592198</v>
      </c>
      <c r="AC17" s="133">
        <v>157624694062</v>
      </c>
      <c r="AD17" s="133">
        <v>185686569368</v>
      </c>
      <c r="AE17" s="133">
        <v>190067296111</v>
      </c>
      <c r="AF17" s="133">
        <v>190278002140</v>
      </c>
      <c r="AG17" s="133">
        <v>211328458905</v>
      </c>
      <c r="AH17" s="133">
        <v>216779976833</v>
      </c>
      <c r="AI17" s="133">
        <v>236197379165</v>
      </c>
      <c r="AJ17" s="133">
        <v>217337322226</v>
      </c>
      <c r="AK17" s="133">
        <v>220226693070</v>
      </c>
      <c r="AL17" s="133">
        <v>236248986548</v>
      </c>
      <c r="AM17" s="133">
        <v>230527394851</v>
      </c>
      <c r="AN17" s="133">
        <v>241466605727</v>
      </c>
      <c r="AO17" s="133">
        <v>235250606070</v>
      </c>
      <c r="AP17" s="133">
        <v>270165915327</v>
      </c>
      <c r="AQ17" s="133">
        <v>272617432733</v>
      </c>
      <c r="AR17" s="133">
        <v>274751441920</v>
      </c>
      <c r="AS17" s="133">
        <v>302683353148</v>
      </c>
      <c r="AT17" s="133">
        <v>298782747650</v>
      </c>
      <c r="AU17" s="133">
        <v>337044207222</v>
      </c>
      <c r="AV17" s="133">
        <v>307039622513</v>
      </c>
      <c r="AW17" s="133">
        <v>316164274601</v>
      </c>
      <c r="AX17" s="133">
        <f>VLOOKUP(C17,[3]Sheet1!$V$137:$X$156,3,0)</f>
        <v>414240997161</v>
      </c>
      <c r="AY17" s="133">
        <v>443798845409</v>
      </c>
    </row>
    <row r="18" spans="2:51" ht="13.95" customHeight="1" x14ac:dyDescent="0.3">
      <c r="B18" s="316"/>
      <c r="C18" s="132" t="s">
        <v>42</v>
      </c>
      <c r="D18" s="133">
        <v>0</v>
      </c>
      <c r="E18" s="133">
        <v>30140218387</v>
      </c>
      <c r="F18" s="133">
        <v>52977109820</v>
      </c>
      <c r="G18" s="133">
        <v>66672346341</v>
      </c>
      <c r="H18" s="133">
        <v>75965367524</v>
      </c>
      <c r="I18" s="133">
        <v>79974938934</v>
      </c>
      <c r="J18" s="133">
        <v>88458950157</v>
      </c>
      <c r="K18" s="133">
        <v>110219046512</v>
      </c>
      <c r="L18" s="133">
        <v>86662219245</v>
      </c>
      <c r="M18" s="133">
        <v>87838681391</v>
      </c>
      <c r="N18" s="133">
        <v>109160654435</v>
      </c>
      <c r="O18" s="133">
        <v>98287032882</v>
      </c>
      <c r="P18" s="133">
        <v>110576015569</v>
      </c>
      <c r="Q18" s="133">
        <v>116536409665</v>
      </c>
      <c r="R18" s="133">
        <v>219391822215</v>
      </c>
      <c r="S18" s="133">
        <v>259186319164</v>
      </c>
      <c r="T18" s="133">
        <v>271704553162</v>
      </c>
      <c r="U18" s="133">
        <v>288610341399</v>
      </c>
      <c r="V18" s="133">
        <v>304509999507</v>
      </c>
      <c r="W18" s="133">
        <v>385344371708</v>
      </c>
      <c r="X18" s="133">
        <v>302649957062</v>
      </c>
      <c r="Y18" s="133">
        <v>325769374166</v>
      </c>
      <c r="Z18" s="133">
        <v>328666836568</v>
      </c>
      <c r="AA18" s="133">
        <v>344683411936</v>
      </c>
      <c r="AB18" s="133">
        <v>363851418603</v>
      </c>
      <c r="AC18" s="133">
        <v>362669177249</v>
      </c>
      <c r="AD18" s="133">
        <v>403871829756</v>
      </c>
      <c r="AE18" s="133">
        <v>421148424222</v>
      </c>
      <c r="AF18" s="133">
        <v>411160624607</v>
      </c>
      <c r="AG18" s="133">
        <v>452859250286</v>
      </c>
      <c r="AH18" s="133">
        <v>476073996587</v>
      </c>
      <c r="AI18" s="133">
        <v>575309439103</v>
      </c>
      <c r="AJ18" s="133">
        <v>459321998074</v>
      </c>
      <c r="AK18" s="133">
        <v>468416806694</v>
      </c>
      <c r="AL18" s="133">
        <v>513701245501</v>
      </c>
      <c r="AM18" s="133">
        <v>492887936044</v>
      </c>
      <c r="AN18" s="133">
        <v>533544611480</v>
      </c>
      <c r="AO18" s="133">
        <v>510295570353</v>
      </c>
      <c r="AP18" s="133">
        <v>561673791136</v>
      </c>
      <c r="AQ18" s="133">
        <v>577764223669</v>
      </c>
      <c r="AR18" s="133">
        <v>575665061165</v>
      </c>
      <c r="AS18" s="133">
        <v>625186687438</v>
      </c>
      <c r="AT18" s="133">
        <v>620531227203</v>
      </c>
      <c r="AU18" s="133">
        <v>794955192143</v>
      </c>
      <c r="AV18" s="133">
        <v>622870351552</v>
      </c>
      <c r="AW18" s="133">
        <v>611260762525</v>
      </c>
      <c r="AX18" s="133">
        <f>VLOOKUP(C18,[3]Sheet1!$V$137:$X$156,3,0)</f>
        <v>798461461815</v>
      </c>
      <c r="AY18" s="133">
        <v>841889845621</v>
      </c>
    </row>
    <row r="19" spans="2:51" ht="13.95" customHeight="1" x14ac:dyDescent="0.3">
      <c r="B19" s="316"/>
      <c r="C19" s="132" t="s">
        <v>51</v>
      </c>
      <c r="D19" s="133">
        <v>0</v>
      </c>
      <c r="E19" s="133">
        <v>0</v>
      </c>
      <c r="F19" s="133">
        <v>0</v>
      </c>
      <c r="G19" s="133">
        <v>917491186</v>
      </c>
      <c r="H19" s="133">
        <v>178650243304</v>
      </c>
      <c r="I19" s="133">
        <v>289845206412</v>
      </c>
      <c r="J19" s="133">
        <v>323432082753</v>
      </c>
      <c r="K19" s="133">
        <v>391880290813</v>
      </c>
      <c r="L19" s="133">
        <v>343778978872</v>
      </c>
      <c r="M19" s="133">
        <v>352062415747</v>
      </c>
      <c r="N19" s="133">
        <v>443399994415</v>
      </c>
      <c r="O19" s="133">
        <v>404808073882</v>
      </c>
      <c r="P19" s="133">
        <v>462255567289</v>
      </c>
      <c r="Q19" s="133">
        <v>470482646194</v>
      </c>
      <c r="R19" s="133">
        <v>505413021822</v>
      </c>
      <c r="S19" s="133">
        <v>546850939695</v>
      </c>
      <c r="T19" s="133">
        <v>575796854607</v>
      </c>
      <c r="U19" s="133">
        <v>642247941670</v>
      </c>
      <c r="V19" s="133">
        <v>685435367717</v>
      </c>
      <c r="W19" s="133">
        <v>810313978989</v>
      </c>
      <c r="X19" s="133">
        <v>717132144358</v>
      </c>
      <c r="Y19" s="133">
        <v>764468040768</v>
      </c>
      <c r="Z19" s="133">
        <v>773640716877</v>
      </c>
      <c r="AA19" s="133">
        <v>852801539351</v>
      </c>
      <c r="AB19" s="133">
        <v>883590347652</v>
      </c>
      <c r="AC19" s="133">
        <v>919021598686</v>
      </c>
      <c r="AD19" s="133">
        <v>1076514526550</v>
      </c>
      <c r="AE19" s="133">
        <v>1125245517267</v>
      </c>
      <c r="AF19" s="133">
        <v>1133200078245</v>
      </c>
      <c r="AG19" s="133">
        <v>1252717195759</v>
      </c>
      <c r="AH19" s="133">
        <v>1320386332796</v>
      </c>
      <c r="AI19" s="133">
        <v>1530537635511</v>
      </c>
      <c r="AJ19" s="133">
        <v>1350837349297</v>
      </c>
      <c r="AK19" s="133">
        <v>1367029599032</v>
      </c>
      <c r="AL19" s="133">
        <v>1525790974507</v>
      </c>
      <c r="AM19" s="133">
        <v>1493380725324</v>
      </c>
      <c r="AN19" s="133">
        <v>1642639505257</v>
      </c>
      <c r="AO19" s="133">
        <v>1616115803738</v>
      </c>
      <c r="AP19" s="133">
        <v>1825905679699</v>
      </c>
      <c r="AQ19" s="133">
        <v>1914913573119</v>
      </c>
      <c r="AR19" s="133">
        <v>1981013300144</v>
      </c>
      <c r="AS19" s="133">
        <v>2176075043257</v>
      </c>
      <c r="AT19" s="133">
        <v>2180661418936</v>
      </c>
      <c r="AU19" s="133">
        <v>2584758380874</v>
      </c>
      <c r="AV19" s="133">
        <v>2247371479353</v>
      </c>
      <c r="AW19" s="133">
        <v>2281762480399</v>
      </c>
      <c r="AX19" s="133">
        <f>VLOOKUP(C19,[3]Sheet1!$V$137:$X$156,3,0)</f>
        <v>2750325069385</v>
      </c>
      <c r="AY19" s="133">
        <v>2738990245084</v>
      </c>
    </row>
    <row r="20" spans="2:51" ht="15" customHeight="1" x14ac:dyDescent="0.3">
      <c r="B20" s="316"/>
      <c r="C20" s="132" t="s">
        <v>41</v>
      </c>
      <c r="D20" s="133">
        <v>0</v>
      </c>
      <c r="E20" s="133">
        <v>43329260963</v>
      </c>
      <c r="F20" s="133">
        <v>97017015702</v>
      </c>
      <c r="G20" s="133">
        <v>138374016079</v>
      </c>
      <c r="H20" s="133">
        <v>160681376884</v>
      </c>
      <c r="I20" s="133">
        <v>180904700383</v>
      </c>
      <c r="J20" s="133">
        <v>190679129633</v>
      </c>
      <c r="K20" s="133">
        <v>286168333178</v>
      </c>
      <c r="L20" s="133">
        <v>164812033084</v>
      </c>
      <c r="M20" s="133">
        <v>187340582687</v>
      </c>
      <c r="N20" s="133">
        <v>225472177213</v>
      </c>
      <c r="O20" s="133">
        <v>198803860684</v>
      </c>
      <c r="P20" s="133">
        <v>224678101345</v>
      </c>
      <c r="Q20" s="133">
        <v>227581472034</v>
      </c>
      <c r="R20" s="133">
        <v>252969013150</v>
      </c>
      <c r="S20" s="133">
        <v>264126340320</v>
      </c>
      <c r="T20" s="133">
        <v>267568313959</v>
      </c>
      <c r="U20" s="133">
        <v>301730573936</v>
      </c>
      <c r="V20" s="133">
        <v>316077965999</v>
      </c>
      <c r="W20" s="133">
        <v>492886952524</v>
      </c>
      <c r="X20" s="133">
        <v>323044340836</v>
      </c>
      <c r="Y20" s="133">
        <v>379122934585</v>
      </c>
      <c r="Z20" s="133">
        <v>397032083213</v>
      </c>
      <c r="AA20" s="133">
        <v>408438643679</v>
      </c>
      <c r="AB20" s="133">
        <v>430181576839</v>
      </c>
      <c r="AC20" s="133">
        <v>429884837681</v>
      </c>
      <c r="AD20" s="133">
        <v>496044231212</v>
      </c>
      <c r="AE20" s="133">
        <v>507561325164</v>
      </c>
      <c r="AF20" s="133">
        <v>504340935495</v>
      </c>
      <c r="AG20" s="133">
        <v>571087896849</v>
      </c>
      <c r="AH20" s="133">
        <v>571437820967</v>
      </c>
      <c r="AI20" s="133">
        <v>858689745847</v>
      </c>
      <c r="AJ20" s="133">
        <v>607192545269</v>
      </c>
      <c r="AK20" s="133">
        <v>600058235661</v>
      </c>
      <c r="AL20" s="133">
        <v>720832887350</v>
      </c>
      <c r="AM20" s="133">
        <v>655901209856</v>
      </c>
      <c r="AN20" s="133">
        <v>736094469874</v>
      </c>
      <c r="AO20" s="133">
        <v>733821875603</v>
      </c>
      <c r="AP20" s="133">
        <v>811175934240</v>
      </c>
      <c r="AQ20" s="133">
        <v>819347496887</v>
      </c>
      <c r="AR20" s="133">
        <v>854129096185</v>
      </c>
      <c r="AS20" s="133">
        <v>899825061784</v>
      </c>
      <c r="AT20" s="133">
        <v>912705470786</v>
      </c>
      <c r="AU20" s="133">
        <v>1392011934150</v>
      </c>
      <c r="AV20" s="133">
        <v>952074452763</v>
      </c>
      <c r="AW20" s="133">
        <v>994012476961</v>
      </c>
      <c r="AX20" s="133">
        <f>VLOOKUP(C20,[3]Sheet1!$V$137:$X$156,3,0)</f>
        <v>1276513705345</v>
      </c>
      <c r="AY20" s="133">
        <v>1155960708001</v>
      </c>
    </row>
    <row r="21" spans="2:51" ht="15" customHeight="1" x14ac:dyDescent="0.3">
      <c r="B21" s="316"/>
      <c r="C21" s="132" t="s">
        <v>52</v>
      </c>
      <c r="D21" s="133">
        <v>0</v>
      </c>
      <c r="E21" s="133">
        <v>19484626367</v>
      </c>
      <c r="F21" s="133">
        <v>49921744582</v>
      </c>
      <c r="G21" s="133">
        <v>56641501388</v>
      </c>
      <c r="H21" s="133">
        <v>58803842455</v>
      </c>
      <c r="I21" s="133">
        <v>61107053207</v>
      </c>
      <c r="J21" s="133">
        <v>63905345401</v>
      </c>
      <c r="K21" s="133">
        <v>68644589993</v>
      </c>
      <c r="L21" s="133">
        <v>59094210102</v>
      </c>
      <c r="M21" s="133">
        <v>54562972727</v>
      </c>
      <c r="N21" s="133">
        <v>67287595443</v>
      </c>
      <c r="O21" s="133">
        <v>57652775817</v>
      </c>
      <c r="P21" s="133">
        <v>68298785869</v>
      </c>
      <c r="Q21" s="133">
        <v>67796782556</v>
      </c>
      <c r="R21" s="133">
        <v>70149714058</v>
      </c>
      <c r="S21" s="133">
        <v>74751359251</v>
      </c>
      <c r="T21" s="133">
        <v>73624371837</v>
      </c>
      <c r="U21" s="133">
        <v>82076608311</v>
      </c>
      <c r="V21" s="133">
        <v>83496447192</v>
      </c>
      <c r="W21" s="133">
        <v>101299019905</v>
      </c>
      <c r="X21" s="133">
        <v>87365708555</v>
      </c>
      <c r="Y21" s="133">
        <v>89647651358</v>
      </c>
      <c r="Z21" s="133">
        <v>90566327962</v>
      </c>
      <c r="AA21" s="133">
        <v>97096117099</v>
      </c>
      <c r="AB21" s="133">
        <v>97613797146</v>
      </c>
      <c r="AC21" s="133">
        <v>100452802773</v>
      </c>
      <c r="AD21" s="133">
        <v>117533873923</v>
      </c>
      <c r="AE21" s="133">
        <v>122375363178</v>
      </c>
      <c r="AF21" s="133">
        <v>121222252416</v>
      </c>
      <c r="AG21" s="133">
        <v>139053636496</v>
      </c>
      <c r="AH21" s="133">
        <v>142515841256</v>
      </c>
      <c r="AI21" s="133">
        <v>163959231181</v>
      </c>
      <c r="AJ21" s="133">
        <v>193829892535</v>
      </c>
      <c r="AK21" s="133">
        <v>226565681572</v>
      </c>
      <c r="AL21" s="133">
        <v>245826533084</v>
      </c>
      <c r="AM21" s="133">
        <v>232659151196</v>
      </c>
      <c r="AN21" s="133">
        <v>251584698469</v>
      </c>
      <c r="AO21" s="133">
        <v>246762665545</v>
      </c>
      <c r="AP21" s="133">
        <v>277956378125</v>
      </c>
      <c r="AQ21" s="133">
        <v>275529143036</v>
      </c>
      <c r="AR21" s="133">
        <v>284979801373</v>
      </c>
      <c r="AS21" s="133">
        <v>303816415658</v>
      </c>
      <c r="AT21" s="133">
        <v>307883385819</v>
      </c>
      <c r="AU21" s="133">
        <v>351257973111</v>
      </c>
      <c r="AV21" s="133">
        <v>319126171620</v>
      </c>
      <c r="AW21" s="133">
        <v>315767133820</v>
      </c>
      <c r="AX21" s="133">
        <f>VLOOKUP(C21,[3]Sheet1!$V$137:$X$156,3,0)</f>
        <v>409330177320</v>
      </c>
      <c r="AY21" s="133">
        <v>416090186619</v>
      </c>
    </row>
    <row r="22" spans="2:51" ht="15" customHeight="1" x14ac:dyDescent="0.3">
      <c r="B22" s="316"/>
      <c r="C22" s="132" t="s">
        <v>37</v>
      </c>
      <c r="D22" s="133">
        <v>0</v>
      </c>
      <c r="E22" s="133">
        <v>29379537794</v>
      </c>
      <c r="F22" s="133">
        <v>54549381816</v>
      </c>
      <c r="G22" s="133">
        <v>60303906854</v>
      </c>
      <c r="H22" s="133">
        <v>69436696925</v>
      </c>
      <c r="I22" s="133">
        <v>72807351588</v>
      </c>
      <c r="J22" s="133">
        <v>78331175161</v>
      </c>
      <c r="K22" s="133">
        <v>99642212132</v>
      </c>
      <c r="L22" s="133">
        <v>79564996852</v>
      </c>
      <c r="M22" s="133">
        <v>77260695103</v>
      </c>
      <c r="N22" s="133">
        <v>92853418892</v>
      </c>
      <c r="O22" s="133">
        <v>82404917067</v>
      </c>
      <c r="P22" s="133">
        <v>90359774655</v>
      </c>
      <c r="Q22" s="133">
        <v>96069769248</v>
      </c>
      <c r="R22" s="133">
        <v>102882784823</v>
      </c>
      <c r="S22" s="133">
        <v>108301005359</v>
      </c>
      <c r="T22" s="133">
        <v>132153874080</v>
      </c>
      <c r="U22" s="133">
        <v>160153737296</v>
      </c>
      <c r="V22" s="133">
        <v>172561658812</v>
      </c>
      <c r="W22" s="133">
        <v>200982962109</v>
      </c>
      <c r="X22" s="133">
        <v>176001167095</v>
      </c>
      <c r="Y22" s="133">
        <v>182250788359</v>
      </c>
      <c r="Z22" s="133">
        <v>183381657744</v>
      </c>
      <c r="AA22" s="133">
        <v>197922717996</v>
      </c>
      <c r="AB22" s="133">
        <v>219181453696</v>
      </c>
      <c r="AC22" s="133">
        <v>227228800406</v>
      </c>
      <c r="AD22" s="133">
        <v>260324237003</v>
      </c>
      <c r="AE22" s="133">
        <v>272295691901</v>
      </c>
      <c r="AF22" s="133">
        <v>272018429995</v>
      </c>
      <c r="AG22" s="133">
        <v>302971153544</v>
      </c>
      <c r="AH22" s="133">
        <v>311446834064</v>
      </c>
      <c r="AI22" s="133">
        <v>363485724278</v>
      </c>
      <c r="AJ22" s="133">
        <v>264177239562</v>
      </c>
      <c r="AK22" s="133">
        <v>226064265138</v>
      </c>
      <c r="AL22" s="133">
        <v>244904990431</v>
      </c>
      <c r="AM22" s="133">
        <v>244071334489</v>
      </c>
      <c r="AN22" s="133">
        <v>257936122181</v>
      </c>
      <c r="AO22" s="133">
        <v>257048428295</v>
      </c>
      <c r="AP22" s="133">
        <v>294591040541</v>
      </c>
      <c r="AQ22" s="133">
        <v>305016579326</v>
      </c>
      <c r="AR22" s="133">
        <v>308489854463</v>
      </c>
      <c r="AS22" s="133">
        <v>336646929853</v>
      </c>
      <c r="AT22" s="133">
        <v>336065250816</v>
      </c>
      <c r="AU22" s="133">
        <v>424527251109</v>
      </c>
      <c r="AV22" s="133">
        <v>362604013692</v>
      </c>
      <c r="AW22" s="133">
        <v>359450291480</v>
      </c>
      <c r="AX22" s="133">
        <f>VLOOKUP(C22,[3]Sheet1!$V$137:$X$156,3,0)</f>
        <v>461565685304</v>
      </c>
      <c r="AY22" s="133">
        <v>473743896178</v>
      </c>
    </row>
    <row r="23" spans="2:51" ht="15" customHeight="1" x14ac:dyDescent="0.3">
      <c r="B23" s="316"/>
      <c r="C23" s="132" t="s">
        <v>40</v>
      </c>
      <c r="D23" s="133">
        <v>0</v>
      </c>
      <c r="E23" s="133">
        <v>2726819650</v>
      </c>
      <c r="F23" s="133">
        <v>22040474051</v>
      </c>
      <c r="G23" s="133">
        <v>24685814783</v>
      </c>
      <c r="H23" s="133">
        <v>27164516413</v>
      </c>
      <c r="I23" s="133">
        <v>27041297578</v>
      </c>
      <c r="J23" s="133">
        <v>29274110979</v>
      </c>
      <c r="K23" s="133">
        <v>35078740571</v>
      </c>
      <c r="L23" s="133">
        <v>28016909611</v>
      </c>
      <c r="M23" s="133">
        <v>27452465058</v>
      </c>
      <c r="N23" s="133">
        <v>33308394419</v>
      </c>
      <c r="O23" s="133">
        <v>28601138374</v>
      </c>
      <c r="P23" s="133">
        <v>31014469204</v>
      </c>
      <c r="Q23" s="133">
        <v>119756599969</v>
      </c>
      <c r="R23" s="133">
        <v>213017610581</v>
      </c>
      <c r="S23" s="133">
        <v>224848866521</v>
      </c>
      <c r="T23" s="133">
        <v>234154710724</v>
      </c>
      <c r="U23" s="133">
        <v>258627728657</v>
      </c>
      <c r="V23" s="133">
        <v>284128898172</v>
      </c>
      <c r="W23" s="133">
        <v>327788235376</v>
      </c>
      <c r="X23" s="133">
        <v>266247962195</v>
      </c>
      <c r="Y23" s="133">
        <v>311928006353</v>
      </c>
      <c r="Z23" s="133">
        <v>315492346617</v>
      </c>
      <c r="AA23" s="133">
        <v>339642463945</v>
      </c>
      <c r="AB23" s="133">
        <v>343365447297</v>
      </c>
      <c r="AC23" s="133">
        <v>342630008889</v>
      </c>
      <c r="AD23" s="133">
        <v>381888078818</v>
      </c>
      <c r="AE23" s="133">
        <v>399058629682</v>
      </c>
      <c r="AF23" s="133">
        <v>389947398905</v>
      </c>
      <c r="AG23" s="133">
        <v>425188334730</v>
      </c>
      <c r="AH23" s="133">
        <v>449818860304</v>
      </c>
      <c r="AI23" s="133">
        <v>525559333938</v>
      </c>
      <c r="AJ23" s="133">
        <v>426847326152</v>
      </c>
      <c r="AK23" s="133">
        <v>427061904593</v>
      </c>
      <c r="AL23" s="133">
        <v>456483037918</v>
      </c>
      <c r="AM23" s="133">
        <v>445694932843</v>
      </c>
      <c r="AN23" s="133">
        <v>472837617372</v>
      </c>
      <c r="AO23" s="133">
        <v>463787050021</v>
      </c>
      <c r="AP23" s="133">
        <v>514637290354</v>
      </c>
      <c r="AQ23" s="133">
        <v>517516683776</v>
      </c>
      <c r="AR23" s="133">
        <v>512834562759</v>
      </c>
      <c r="AS23" s="133">
        <v>569664994937</v>
      </c>
      <c r="AT23" s="133">
        <v>566793116383</v>
      </c>
      <c r="AU23" s="133">
        <v>691757692578</v>
      </c>
      <c r="AV23" s="133">
        <v>553271391308</v>
      </c>
      <c r="AW23" s="133">
        <v>557457706825</v>
      </c>
      <c r="AX23" s="133">
        <f>VLOOKUP(C23,[3]Sheet1!$V$137:$X$156,3,0)</f>
        <v>719095738916</v>
      </c>
      <c r="AY23" s="133">
        <v>767557989549</v>
      </c>
    </row>
    <row r="24" spans="2:51" ht="13.95" customHeight="1" x14ac:dyDescent="0.3">
      <c r="B24" s="316"/>
      <c r="C24" s="132" t="s">
        <v>49</v>
      </c>
      <c r="D24" s="133">
        <v>0</v>
      </c>
      <c r="E24" s="133">
        <v>48216424995</v>
      </c>
      <c r="F24" s="133">
        <v>92877405926</v>
      </c>
      <c r="G24" s="133">
        <v>105666537756</v>
      </c>
      <c r="H24" s="133">
        <v>124950802190</v>
      </c>
      <c r="I24" s="133">
        <v>127233304937</v>
      </c>
      <c r="J24" s="133">
        <v>138448795400</v>
      </c>
      <c r="K24" s="133">
        <v>159894859597</v>
      </c>
      <c r="L24" s="133">
        <v>127218203989</v>
      </c>
      <c r="M24" s="133">
        <v>132741198875</v>
      </c>
      <c r="N24" s="133">
        <v>161798962274</v>
      </c>
      <c r="O24" s="133">
        <v>143069249045</v>
      </c>
      <c r="P24" s="133">
        <v>159052027350</v>
      </c>
      <c r="Q24" s="133">
        <v>167767670782</v>
      </c>
      <c r="R24" s="133">
        <v>177710415905</v>
      </c>
      <c r="S24" s="133">
        <v>186513073141</v>
      </c>
      <c r="T24" s="133">
        <v>192337030117</v>
      </c>
      <c r="U24" s="133">
        <v>202736326872</v>
      </c>
      <c r="V24" s="133">
        <v>215568214958</v>
      </c>
      <c r="W24" s="133">
        <v>256376357863</v>
      </c>
      <c r="X24" s="133">
        <v>209590761453</v>
      </c>
      <c r="Y24" s="133">
        <v>228846849266</v>
      </c>
      <c r="Z24" s="133">
        <v>233931554402</v>
      </c>
      <c r="AA24" s="133">
        <v>248455979884</v>
      </c>
      <c r="AB24" s="133">
        <v>253862568815</v>
      </c>
      <c r="AC24" s="133">
        <v>261765955525</v>
      </c>
      <c r="AD24" s="133">
        <v>294056832304</v>
      </c>
      <c r="AE24" s="133">
        <v>310003282275</v>
      </c>
      <c r="AF24" s="133">
        <v>307312157852</v>
      </c>
      <c r="AG24" s="133">
        <v>340123020130</v>
      </c>
      <c r="AH24" s="133">
        <v>352893319583</v>
      </c>
      <c r="AI24" s="133">
        <v>410418789087</v>
      </c>
      <c r="AJ24" s="133">
        <v>339931371167</v>
      </c>
      <c r="AK24" s="133">
        <v>346022455630</v>
      </c>
      <c r="AL24" s="133">
        <v>390885090318</v>
      </c>
      <c r="AM24" s="133">
        <v>376978513361</v>
      </c>
      <c r="AN24" s="133">
        <v>402275678653</v>
      </c>
      <c r="AO24" s="133">
        <v>386720057808</v>
      </c>
      <c r="AP24" s="133">
        <v>438454564286</v>
      </c>
      <c r="AQ24" s="133">
        <v>450379086453</v>
      </c>
      <c r="AR24" s="133">
        <v>454791149300</v>
      </c>
      <c r="AS24" s="133">
        <v>499656431673</v>
      </c>
      <c r="AT24" s="133">
        <v>490839499906</v>
      </c>
      <c r="AU24" s="133">
        <v>585611512353</v>
      </c>
      <c r="AV24" s="133">
        <v>471114611239</v>
      </c>
      <c r="AW24" s="133">
        <v>482969994898</v>
      </c>
      <c r="AX24" s="133">
        <f>VLOOKUP(C24,[3]Sheet1!$V$137:$X$156,3,0)</f>
        <v>604727340559</v>
      </c>
      <c r="AY24" s="133">
        <v>630995828843</v>
      </c>
    </row>
    <row r="25" spans="2:51" ht="16.2" customHeight="1" x14ac:dyDescent="0.3">
      <c r="B25" s="316"/>
      <c r="C25" s="132" t="s">
        <v>95</v>
      </c>
      <c r="D25" s="133">
        <v>0</v>
      </c>
      <c r="E25" s="133">
        <v>0</v>
      </c>
      <c r="F25" s="133">
        <v>0</v>
      </c>
      <c r="G25" s="133">
        <v>0</v>
      </c>
      <c r="H25" s="133">
        <v>0</v>
      </c>
      <c r="I25" s="133">
        <v>0</v>
      </c>
      <c r="J25" s="133">
        <v>0</v>
      </c>
      <c r="K25" s="133">
        <v>0</v>
      </c>
      <c r="L25" s="133">
        <v>0</v>
      </c>
      <c r="M25" s="133">
        <v>0</v>
      </c>
      <c r="N25" s="133">
        <v>0</v>
      </c>
      <c r="O25" s="133">
        <v>0</v>
      </c>
      <c r="P25" s="133">
        <v>0</v>
      </c>
      <c r="Q25" s="133">
        <v>0</v>
      </c>
      <c r="R25" s="133">
        <v>0</v>
      </c>
      <c r="S25" s="133">
        <v>0</v>
      </c>
      <c r="T25" s="133">
        <v>0</v>
      </c>
      <c r="U25" s="133">
        <v>0</v>
      </c>
      <c r="V25" s="133">
        <v>0</v>
      </c>
      <c r="W25" s="133">
        <v>0</v>
      </c>
      <c r="X25" s="133">
        <v>0</v>
      </c>
      <c r="Y25" s="133">
        <v>0</v>
      </c>
      <c r="Z25" s="133">
        <v>0</v>
      </c>
      <c r="AA25" s="133">
        <v>0</v>
      </c>
      <c r="AB25" s="133">
        <v>0</v>
      </c>
      <c r="AC25" s="133">
        <v>0</v>
      </c>
      <c r="AD25" s="133">
        <v>0</v>
      </c>
      <c r="AE25" s="133">
        <v>0</v>
      </c>
      <c r="AF25" s="133">
        <v>0</v>
      </c>
      <c r="AG25" s="133">
        <v>0</v>
      </c>
      <c r="AH25" s="133">
        <v>0</v>
      </c>
      <c r="AI25" s="133">
        <v>0</v>
      </c>
      <c r="AJ25" s="133">
        <v>0</v>
      </c>
      <c r="AK25" s="133">
        <v>0</v>
      </c>
      <c r="AL25" s="133">
        <v>0</v>
      </c>
      <c r="AM25" s="133">
        <v>0</v>
      </c>
      <c r="AN25" s="133">
        <v>0</v>
      </c>
      <c r="AO25" s="133">
        <v>0</v>
      </c>
      <c r="AP25" s="133">
        <v>0</v>
      </c>
      <c r="AQ25" s="133">
        <v>0</v>
      </c>
      <c r="AR25" s="133">
        <v>0</v>
      </c>
      <c r="AS25" s="133">
        <v>0</v>
      </c>
      <c r="AT25" s="133">
        <v>0</v>
      </c>
      <c r="AU25" s="133">
        <v>0</v>
      </c>
      <c r="AV25" s="133">
        <v>0</v>
      </c>
      <c r="AW25" s="133">
        <v>0</v>
      </c>
      <c r="AX25" s="133">
        <v>0</v>
      </c>
      <c r="AY25" s="133">
        <v>0</v>
      </c>
    </row>
    <row r="26" spans="2:51" ht="13.8" x14ac:dyDescent="0.3">
      <c r="B26" s="316"/>
      <c r="C26" s="132" t="s">
        <v>46</v>
      </c>
      <c r="D26" s="133">
        <v>0</v>
      </c>
      <c r="E26" s="133">
        <v>109615785662</v>
      </c>
      <c r="F26" s="133">
        <v>219972873073</v>
      </c>
      <c r="G26" s="133">
        <v>251263266702</v>
      </c>
      <c r="H26" s="133">
        <v>312193544533</v>
      </c>
      <c r="I26" s="133">
        <v>345886782253</v>
      </c>
      <c r="J26" s="133">
        <v>378937482857</v>
      </c>
      <c r="K26" s="133">
        <v>427841144985</v>
      </c>
      <c r="L26" s="133">
        <v>371676556455</v>
      </c>
      <c r="M26" s="133">
        <v>367210840967</v>
      </c>
      <c r="N26" s="133">
        <v>446987645525</v>
      </c>
      <c r="O26" s="133">
        <v>399667786763</v>
      </c>
      <c r="P26" s="133">
        <v>457290836823</v>
      </c>
      <c r="Q26" s="133">
        <v>471207033868</v>
      </c>
      <c r="R26" s="133">
        <v>500889499609</v>
      </c>
      <c r="S26" s="133">
        <v>540087981102</v>
      </c>
      <c r="T26" s="133">
        <v>553325340914</v>
      </c>
      <c r="U26" s="133">
        <v>609881666653</v>
      </c>
      <c r="V26" s="133">
        <v>640397205290</v>
      </c>
      <c r="W26" s="133">
        <v>730286004364</v>
      </c>
      <c r="X26" s="133">
        <v>650039429927</v>
      </c>
      <c r="Y26" s="133">
        <v>680833004924</v>
      </c>
      <c r="Z26" s="133">
        <v>688196643829</v>
      </c>
      <c r="AA26" s="133">
        <v>749029846248</v>
      </c>
      <c r="AB26" s="133">
        <v>754574109726</v>
      </c>
      <c r="AC26" s="133">
        <v>727874228951</v>
      </c>
      <c r="AD26" s="133">
        <v>0</v>
      </c>
      <c r="AE26" s="133">
        <v>0</v>
      </c>
      <c r="AF26" s="133">
        <v>0</v>
      </c>
      <c r="AG26" s="133">
        <v>0</v>
      </c>
      <c r="AH26" s="133">
        <v>0</v>
      </c>
      <c r="AI26" s="133">
        <v>0</v>
      </c>
      <c r="AJ26" s="133">
        <v>0</v>
      </c>
      <c r="AK26" s="133">
        <v>0</v>
      </c>
      <c r="AL26" s="133">
        <v>0</v>
      </c>
      <c r="AM26" s="133">
        <v>0</v>
      </c>
      <c r="AN26" s="133">
        <v>0</v>
      </c>
      <c r="AO26" s="133">
        <v>0</v>
      </c>
      <c r="AP26" s="133">
        <v>0</v>
      </c>
      <c r="AQ26" s="133">
        <v>0</v>
      </c>
      <c r="AR26" s="133">
        <v>0</v>
      </c>
      <c r="AS26" s="133">
        <v>0</v>
      </c>
      <c r="AT26" s="133">
        <v>0</v>
      </c>
      <c r="AU26" s="133">
        <v>0</v>
      </c>
      <c r="AV26" s="133">
        <v>0</v>
      </c>
      <c r="AW26" s="133">
        <v>0</v>
      </c>
      <c r="AX26" s="133">
        <v>0</v>
      </c>
      <c r="AY26" s="133">
        <v>0</v>
      </c>
    </row>
    <row r="27" spans="2:51" ht="15" customHeight="1" x14ac:dyDescent="0.3">
      <c r="B27" s="316"/>
      <c r="C27" s="132" t="s">
        <v>43</v>
      </c>
      <c r="D27" s="133">
        <v>0</v>
      </c>
      <c r="E27" s="133">
        <v>0</v>
      </c>
      <c r="F27" s="133">
        <v>0</v>
      </c>
      <c r="G27" s="133">
        <v>0</v>
      </c>
      <c r="H27" s="133">
        <v>0</v>
      </c>
      <c r="I27" s="133">
        <v>5013</v>
      </c>
      <c r="J27" s="133">
        <v>90307670</v>
      </c>
      <c r="K27" s="133">
        <v>88565700</v>
      </c>
      <c r="L27" s="133">
        <v>545226310</v>
      </c>
      <c r="M27" s="133">
        <v>640696388</v>
      </c>
      <c r="N27" s="133">
        <v>1245982682</v>
      </c>
      <c r="O27" s="133">
        <v>1675933332</v>
      </c>
      <c r="P27" s="133">
        <v>1816289740</v>
      </c>
      <c r="Q27" s="133">
        <v>1878134004</v>
      </c>
      <c r="R27" s="133">
        <v>1958971688</v>
      </c>
      <c r="S27" s="133">
        <v>1966674785</v>
      </c>
      <c r="T27" s="133">
        <v>1448858505</v>
      </c>
      <c r="U27" s="133">
        <v>2121205948</v>
      </c>
      <c r="V27" s="133">
        <v>2430049106</v>
      </c>
      <c r="W27" s="133">
        <v>2614683845</v>
      </c>
      <c r="X27" s="133">
        <v>6016516181</v>
      </c>
      <c r="Y27" s="133">
        <v>8053394158</v>
      </c>
      <c r="Z27" s="133">
        <v>5256962037</v>
      </c>
      <c r="AA27" s="133">
        <v>6608926750</v>
      </c>
      <c r="AB27" s="133">
        <v>10036157264</v>
      </c>
      <c r="AC27" s="133">
        <v>13699269822</v>
      </c>
      <c r="AD27" s="133">
        <v>18863799352</v>
      </c>
      <c r="AE27" s="133">
        <v>18767113990</v>
      </c>
      <c r="AF27" s="133">
        <v>19918806973</v>
      </c>
      <c r="AG27" s="133">
        <v>19506622907</v>
      </c>
      <c r="AH27" s="133">
        <v>22443728035</v>
      </c>
      <c r="AI27" s="133">
        <v>22375623459</v>
      </c>
      <c r="AJ27" s="133">
        <v>17767701406</v>
      </c>
      <c r="AK27" s="133">
        <v>17678645025</v>
      </c>
      <c r="AL27" s="133">
        <v>22329294823</v>
      </c>
      <c r="AM27" s="133">
        <v>17747938026</v>
      </c>
      <c r="AN27" s="133">
        <v>20678806385</v>
      </c>
      <c r="AO27" s="133">
        <v>18598488253</v>
      </c>
      <c r="AP27" s="133">
        <v>17812087011</v>
      </c>
      <c r="AQ27" s="133">
        <v>20119404940</v>
      </c>
      <c r="AR27" s="133">
        <v>20670790423</v>
      </c>
      <c r="AS27" s="133">
        <v>19548608408</v>
      </c>
      <c r="AT27" s="133">
        <v>18327549996</v>
      </c>
      <c r="AU27" s="133">
        <v>19524346867</v>
      </c>
      <c r="AV27" s="133">
        <v>15928236236</v>
      </c>
      <c r="AW27" s="133">
        <v>16098273948</v>
      </c>
      <c r="AX27" s="133">
        <f>VLOOKUP(C27,[3]Sheet1!$V$137:$X$156,3,0)</f>
        <v>20207950632</v>
      </c>
      <c r="AY27" s="133">
        <v>17272589112</v>
      </c>
    </row>
    <row r="28" spans="2:51" ht="15" customHeight="1" x14ac:dyDescent="0.3">
      <c r="B28" s="316"/>
      <c r="C28" s="132" t="s">
        <v>39</v>
      </c>
      <c r="D28" s="133">
        <v>1509157576</v>
      </c>
      <c r="E28" s="133">
        <v>92895280236</v>
      </c>
      <c r="F28" s="133">
        <v>173343466986</v>
      </c>
      <c r="G28" s="133">
        <v>196133939846</v>
      </c>
      <c r="H28" s="133">
        <v>230442214209</v>
      </c>
      <c r="I28" s="133">
        <v>237081252497</v>
      </c>
      <c r="J28" s="133">
        <v>262099827437</v>
      </c>
      <c r="K28" s="133">
        <v>329321775051</v>
      </c>
      <c r="L28" s="133">
        <v>259474921502</v>
      </c>
      <c r="M28" s="133">
        <v>265892054713</v>
      </c>
      <c r="N28" s="133">
        <v>325689827293</v>
      </c>
      <c r="O28" s="133">
        <v>291541558371</v>
      </c>
      <c r="P28" s="133">
        <v>322820219609</v>
      </c>
      <c r="Q28" s="133">
        <v>341873651457</v>
      </c>
      <c r="R28" s="133">
        <v>352440412767</v>
      </c>
      <c r="S28" s="133">
        <v>379291749038</v>
      </c>
      <c r="T28" s="133">
        <v>393967655288</v>
      </c>
      <c r="U28" s="133">
        <v>432908944821</v>
      </c>
      <c r="V28" s="133">
        <v>449739813921</v>
      </c>
      <c r="W28" s="133">
        <v>562497606499</v>
      </c>
      <c r="X28" s="133">
        <v>464375378265</v>
      </c>
      <c r="Y28" s="133">
        <v>489078299941</v>
      </c>
      <c r="Z28" s="133">
        <v>491061429936</v>
      </c>
      <c r="AA28" s="133">
        <v>527021292423</v>
      </c>
      <c r="AB28" s="133">
        <v>539850984355</v>
      </c>
      <c r="AC28" s="133">
        <v>548154336314</v>
      </c>
      <c r="AD28" s="133">
        <v>649750192247</v>
      </c>
      <c r="AE28" s="133">
        <v>677816853398</v>
      </c>
      <c r="AF28" s="133">
        <v>667879633923</v>
      </c>
      <c r="AG28" s="133">
        <v>739239979493</v>
      </c>
      <c r="AH28" s="133">
        <v>791114554227</v>
      </c>
      <c r="AI28" s="133">
        <v>954985981740</v>
      </c>
      <c r="AJ28" s="133">
        <v>788341475222</v>
      </c>
      <c r="AK28" s="133">
        <v>801262399835</v>
      </c>
      <c r="AL28" s="133">
        <v>879979315953</v>
      </c>
      <c r="AM28" s="133">
        <v>863964996760</v>
      </c>
      <c r="AN28" s="133">
        <v>931557074238</v>
      </c>
      <c r="AO28" s="133">
        <v>917289902784</v>
      </c>
      <c r="AP28" s="133">
        <v>1044936594999</v>
      </c>
      <c r="AQ28" s="133">
        <v>1073517636450</v>
      </c>
      <c r="AR28" s="133">
        <v>1138267894817</v>
      </c>
      <c r="AS28" s="133">
        <v>1265411842326</v>
      </c>
      <c r="AT28" s="133">
        <v>1271186154597</v>
      </c>
      <c r="AU28" s="133">
        <v>1595430576356</v>
      </c>
      <c r="AV28" s="133">
        <v>1294093214234</v>
      </c>
      <c r="AW28" s="133">
        <v>1330234619835</v>
      </c>
      <c r="AX28" s="133">
        <f>VLOOKUP(C28,[3]Sheet1!$V$137:$X$156,3,0)</f>
        <v>1751682799383</v>
      </c>
      <c r="AY28" s="133">
        <v>1857993957410</v>
      </c>
    </row>
    <row r="29" spans="2:51" ht="15" customHeight="1" x14ac:dyDescent="0.3">
      <c r="B29" s="316"/>
      <c r="C29" s="132" t="s">
        <v>44</v>
      </c>
      <c r="D29" s="133">
        <v>0</v>
      </c>
      <c r="E29" s="133">
        <v>13561461072</v>
      </c>
      <c r="F29" s="133">
        <v>96949008149</v>
      </c>
      <c r="G29" s="133">
        <v>107726202033</v>
      </c>
      <c r="H29" s="133">
        <v>122386189165</v>
      </c>
      <c r="I29" s="133">
        <v>129405730940</v>
      </c>
      <c r="J29" s="133">
        <v>140095955433</v>
      </c>
      <c r="K29" s="133">
        <v>170681127784</v>
      </c>
      <c r="L29" s="133">
        <v>137512926218</v>
      </c>
      <c r="M29" s="133">
        <v>132777223581</v>
      </c>
      <c r="N29" s="133">
        <v>161867631771</v>
      </c>
      <c r="O29" s="133">
        <v>135337049656</v>
      </c>
      <c r="P29" s="133">
        <v>152837558539</v>
      </c>
      <c r="Q29" s="133">
        <v>159116745876</v>
      </c>
      <c r="R29" s="133">
        <v>0</v>
      </c>
      <c r="S29" s="133">
        <v>0</v>
      </c>
      <c r="T29" s="133">
        <v>0</v>
      </c>
      <c r="U29" s="133">
        <v>0</v>
      </c>
      <c r="V29" s="133">
        <v>0</v>
      </c>
      <c r="W29" s="133">
        <v>0</v>
      </c>
      <c r="X29" s="133">
        <v>0</v>
      </c>
      <c r="Y29" s="133">
        <v>0</v>
      </c>
      <c r="Z29" s="133">
        <v>0</v>
      </c>
      <c r="AA29" s="133">
        <v>0</v>
      </c>
      <c r="AB29" s="133">
        <v>0</v>
      </c>
      <c r="AC29" s="133">
        <v>0</v>
      </c>
      <c r="AD29" s="133">
        <v>0</v>
      </c>
      <c r="AE29" s="133">
        <v>0</v>
      </c>
      <c r="AF29" s="133">
        <v>0</v>
      </c>
      <c r="AG29" s="133">
        <v>0</v>
      </c>
      <c r="AH29" s="133">
        <v>0</v>
      </c>
      <c r="AI29" s="133">
        <v>0</v>
      </c>
      <c r="AJ29" s="133">
        <v>0</v>
      </c>
      <c r="AK29" s="133">
        <v>0</v>
      </c>
      <c r="AL29" s="133">
        <v>0</v>
      </c>
      <c r="AM29" s="133">
        <v>0</v>
      </c>
      <c r="AN29" s="133">
        <v>0</v>
      </c>
      <c r="AO29" s="133">
        <v>0</v>
      </c>
      <c r="AP29" s="133">
        <v>0</v>
      </c>
      <c r="AQ29" s="133">
        <v>0</v>
      </c>
      <c r="AR29" s="133">
        <v>0</v>
      </c>
      <c r="AS29" s="133">
        <v>0</v>
      </c>
      <c r="AT29" s="133">
        <v>0</v>
      </c>
      <c r="AU29" s="133">
        <v>0</v>
      </c>
      <c r="AV29" s="133">
        <v>0</v>
      </c>
      <c r="AW29" s="133">
        <v>0</v>
      </c>
      <c r="AX29" s="133">
        <v>0</v>
      </c>
      <c r="AY29" s="133">
        <v>0</v>
      </c>
    </row>
    <row r="30" spans="2:51" ht="15" customHeight="1" x14ac:dyDescent="0.3">
      <c r="B30" s="316"/>
      <c r="C30" s="132" t="s">
        <v>38</v>
      </c>
      <c r="D30" s="133">
        <v>0</v>
      </c>
      <c r="E30" s="133">
        <v>31512951311</v>
      </c>
      <c r="F30" s="133">
        <v>111302997069</v>
      </c>
      <c r="G30" s="133">
        <v>122565988712</v>
      </c>
      <c r="H30" s="133">
        <v>142838452645</v>
      </c>
      <c r="I30" s="133">
        <v>147859358148</v>
      </c>
      <c r="J30" s="133">
        <v>160764952403</v>
      </c>
      <c r="K30" s="133">
        <v>198860475598</v>
      </c>
      <c r="L30" s="133">
        <v>155637668315</v>
      </c>
      <c r="M30" s="133">
        <v>152379962893</v>
      </c>
      <c r="N30" s="133">
        <v>184817615820</v>
      </c>
      <c r="O30" s="133">
        <v>165463253363</v>
      </c>
      <c r="P30" s="133">
        <v>177988463050</v>
      </c>
      <c r="Q30" s="133">
        <v>72306983984</v>
      </c>
      <c r="R30" s="133">
        <v>0</v>
      </c>
      <c r="S30" s="133">
        <v>0</v>
      </c>
      <c r="T30" s="133">
        <v>0</v>
      </c>
      <c r="U30" s="133">
        <v>0</v>
      </c>
      <c r="V30" s="133">
        <v>0</v>
      </c>
      <c r="W30" s="133">
        <v>0</v>
      </c>
      <c r="X30" s="133">
        <v>0</v>
      </c>
      <c r="Y30" s="133">
        <v>0</v>
      </c>
      <c r="Z30" s="133">
        <v>0</v>
      </c>
      <c r="AA30" s="133">
        <v>0</v>
      </c>
      <c r="AB30" s="133">
        <v>0</v>
      </c>
      <c r="AC30" s="133">
        <v>0</v>
      </c>
      <c r="AD30" s="133">
        <v>0</v>
      </c>
      <c r="AE30" s="133">
        <v>0</v>
      </c>
      <c r="AF30" s="133">
        <v>0</v>
      </c>
      <c r="AG30" s="133">
        <v>0</v>
      </c>
      <c r="AH30" s="133">
        <v>0</v>
      </c>
      <c r="AI30" s="133">
        <v>0</v>
      </c>
      <c r="AJ30" s="133">
        <v>0</v>
      </c>
      <c r="AK30" s="133">
        <v>0</v>
      </c>
      <c r="AL30" s="133">
        <v>0</v>
      </c>
      <c r="AM30" s="133">
        <v>0</v>
      </c>
      <c r="AN30" s="133">
        <v>0</v>
      </c>
      <c r="AO30" s="133">
        <v>0</v>
      </c>
      <c r="AP30" s="133">
        <v>0</v>
      </c>
      <c r="AQ30" s="133">
        <v>0</v>
      </c>
      <c r="AR30" s="133">
        <v>0</v>
      </c>
      <c r="AS30" s="133">
        <v>0</v>
      </c>
      <c r="AT30" s="133">
        <v>0</v>
      </c>
      <c r="AU30" s="133">
        <v>0</v>
      </c>
      <c r="AV30" s="133">
        <v>0</v>
      </c>
      <c r="AW30" s="133">
        <v>0</v>
      </c>
      <c r="AX30" s="133">
        <v>0</v>
      </c>
      <c r="AY30" s="133">
        <v>0</v>
      </c>
    </row>
    <row r="31" spans="2:51" ht="15" customHeight="1" x14ac:dyDescent="0.3">
      <c r="B31" s="316"/>
      <c r="C31" s="132" t="s">
        <v>45</v>
      </c>
      <c r="D31" s="133">
        <v>1217879050</v>
      </c>
      <c r="E31" s="133">
        <v>171913403657</v>
      </c>
      <c r="F31" s="133">
        <v>360624314254</v>
      </c>
      <c r="G31" s="133">
        <v>411162621195</v>
      </c>
      <c r="H31" s="133">
        <v>495181280887</v>
      </c>
      <c r="I31" s="133">
        <v>535408046820</v>
      </c>
      <c r="J31" s="133">
        <v>578991859601</v>
      </c>
      <c r="K31" s="133">
        <v>738435931002</v>
      </c>
      <c r="L31" s="133">
        <v>562774986329</v>
      </c>
      <c r="M31" s="133">
        <v>570508907924</v>
      </c>
      <c r="N31" s="133">
        <v>687340674751</v>
      </c>
      <c r="O31" s="133">
        <v>624019245817</v>
      </c>
      <c r="P31" s="133">
        <v>681694604381</v>
      </c>
      <c r="Q31" s="133">
        <v>706311778270</v>
      </c>
      <c r="R31" s="133">
        <v>734147324165</v>
      </c>
      <c r="S31" s="133">
        <v>777422619736</v>
      </c>
      <c r="T31" s="133">
        <v>833656400110</v>
      </c>
      <c r="U31" s="133">
        <v>911972032096</v>
      </c>
      <c r="V31" s="133">
        <v>967450470603</v>
      </c>
      <c r="W31" s="133">
        <v>1231334124208</v>
      </c>
      <c r="X31" s="133">
        <v>962178859745</v>
      </c>
      <c r="Y31" s="133">
        <v>1009347020911</v>
      </c>
      <c r="Z31" s="133">
        <v>1050735500313</v>
      </c>
      <c r="AA31" s="133">
        <v>1097580065072</v>
      </c>
      <c r="AB31" s="133">
        <v>1127448919459</v>
      </c>
      <c r="AC31" s="133">
        <v>1129681647597</v>
      </c>
      <c r="AD31" s="133">
        <v>1242974634572</v>
      </c>
      <c r="AE31" s="133">
        <v>1291247157708</v>
      </c>
      <c r="AF31" s="133">
        <v>1267966237498</v>
      </c>
      <c r="AG31" s="133">
        <v>1387902049741</v>
      </c>
      <c r="AH31" s="133">
        <v>1467596076837</v>
      </c>
      <c r="AI31" s="133">
        <v>1797956139326</v>
      </c>
      <c r="AJ31" s="133">
        <v>1440864140112</v>
      </c>
      <c r="AK31" s="133">
        <v>1439643357766</v>
      </c>
      <c r="AL31" s="133">
        <v>1582694135023</v>
      </c>
      <c r="AM31" s="133">
        <v>1514827435241</v>
      </c>
      <c r="AN31" s="133">
        <v>1646046507658</v>
      </c>
      <c r="AO31" s="133">
        <v>1575992670628</v>
      </c>
      <c r="AP31" s="133">
        <v>1754153542578</v>
      </c>
      <c r="AQ31" s="133">
        <v>1786355358215</v>
      </c>
      <c r="AR31" s="133">
        <v>1765235237330</v>
      </c>
      <c r="AS31" s="133">
        <v>1935129946786</v>
      </c>
      <c r="AT31" s="133">
        <v>1948125995226</v>
      </c>
      <c r="AU31" s="133">
        <v>2431981777552</v>
      </c>
      <c r="AV31" s="133">
        <v>1939010838446</v>
      </c>
      <c r="AW31" s="133">
        <v>1953704257230</v>
      </c>
      <c r="AX31" s="133">
        <f>VLOOKUP(C31,[3]Sheet1!$V$137:$X$156,3,0)</f>
        <v>2386793123966</v>
      </c>
      <c r="AY31" s="133">
        <v>2425438514889</v>
      </c>
    </row>
    <row r="32" spans="2:51" ht="15" customHeight="1" x14ac:dyDescent="0.3">
      <c r="B32" s="317"/>
      <c r="C32" s="132" t="s">
        <v>378</v>
      </c>
      <c r="D32" s="133">
        <v>0</v>
      </c>
      <c r="E32" s="133">
        <v>0</v>
      </c>
      <c r="F32" s="133">
        <v>0</v>
      </c>
      <c r="G32" s="133">
        <v>0</v>
      </c>
      <c r="H32" s="133">
        <v>0</v>
      </c>
      <c r="I32" s="133">
        <v>0</v>
      </c>
      <c r="J32" s="133">
        <v>0</v>
      </c>
      <c r="K32" s="133">
        <v>0</v>
      </c>
      <c r="L32" s="133">
        <v>0</v>
      </c>
      <c r="M32" s="133">
        <v>0</v>
      </c>
      <c r="N32" s="133">
        <v>0</v>
      </c>
      <c r="O32" s="133">
        <v>0</v>
      </c>
      <c r="P32" s="133">
        <v>0</v>
      </c>
      <c r="Q32" s="133">
        <v>0</v>
      </c>
      <c r="R32" s="133">
        <v>0</v>
      </c>
      <c r="S32" s="133">
        <v>0</v>
      </c>
      <c r="T32" s="133">
        <v>0</v>
      </c>
      <c r="U32" s="133">
        <v>0</v>
      </c>
      <c r="V32" s="133">
        <v>0</v>
      </c>
      <c r="W32" s="133">
        <v>0</v>
      </c>
      <c r="X32" s="133">
        <v>0</v>
      </c>
      <c r="Y32" s="133">
        <v>0</v>
      </c>
      <c r="Z32" s="133">
        <v>0</v>
      </c>
      <c r="AA32" s="133">
        <v>0</v>
      </c>
      <c r="AB32" s="133">
        <v>0</v>
      </c>
      <c r="AC32" s="133">
        <v>0</v>
      </c>
      <c r="AD32" s="133">
        <v>0</v>
      </c>
      <c r="AE32" s="133">
        <v>0</v>
      </c>
      <c r="AF32" s="133">
        <v>0</v>
      </c>
      <c r="AG32" s="133">
        <v>0</v>
      </c>
      <c r="AH32" s="133">
        <v>0</v>
      </c>
      <c r="AI32" s="133">
        <v>0</v>
      </c>
      <c r="AJ32" s="133">
        <v>17742010628</v>
      </c>
      <c r="AK32" s="133">
        <v>30560792112</v>
      </c>
      <c r="AL32" s="133">
        <v>34187408760</v>
      </c>
      <c r="AM32" s="133">
        <v>33417066916</v>
      </c>
      <c r="AN32" s="133">
        <v>38649532619</v>
      </c>
      <c r="AO32" s="133">
        <v>36876459535</v>
      </c>
      <c r="AP32" s="133">
        <v>43056571866</v>
      </c>
      <c r="AQ32" s="133">
        <v>45528584374</v>
      </c>
      <c r="AR32" s="133">
        <v>44696337168</v>
      </c>
      <c r="AS32" s="133">
        <v>50617985191</v>
      </c>
      <c r="AT32" s="133">
        <v>51233484399</v>
      </c>
      <c r="AU32" s="133">
        <v>61857628844</v>
      </c>
      <c r="AV32" s="133">
        <v>50957621907</v>
      </c>
      <c r="AW32" s="133">
        <v>50397636489</v>
      </c>
      <c r="AX32" s="133">
        <f>VLOOKUP(C32,[3]Sheet1!$V$137:$X$156,3,0)</f>
        <v>67746644348</v>
      </c>
      <c r="AY32" s="133">
        <v>73840131594</v>
      </c>
    </row>
    <row r="33" spans="2:51" ht="15" customHeight="1" x14ac:dyDescent="0.3">
      <c r="AB33" s="155"/>
      <c r="AC33" s="155"/>
      <c r="AD33" s="155"/>
      <c r="AE33" s="155"/>
      <c r="AF33" s="155"/>
      <c r="AG33" s="155"/>
      <c r="AH33" s="155"/>
      <c r="AI33" s="155"/>
      <c r="AJ33" s="155"/>
      <c r="AK33" s="155"/>
      <c r="AL33" s="155"/>
      <c r="AM33" s="155"/>
      <c r="AN33" s="155"/>
      <c r="AO33" s="155"/>
      <c r="AP33" s="155"/>
      <c r="AQ33" s="155"/>
      <c r="AR33" s="155"/>
      <c r="AS33" s="155"/>
      <c r="AT33" s="155"/>
      <c r="AU33" s="155"/>
      <c r="AV33" s="155"/>
      <c r="AW33" s="155"/>
      <c r="AX33" s="155"/>
      <c r="AY33" s="155"/>
    </row>
    <row r="35" spans="2:51" ht="15" customHeight="1" x14ac:dyDescent="0.3">
      <c r="B35" s="130" t="s">
        <v>1</v>
      </c>
      <c r="C35" s="130"/>
      <c r="D35" s="130" t="s">
        <v>283</v>
      </c>
      <c r="E35" s="130" t="s">
        <v>284</v>
      </c>
      <c r="F35" s="130" t="s">
        <v>287</v>
      </c>
      <c r="G35" s="130" t="s">
        <v>290</v>
      </c>
      <c r="H35" s="130" t="s">
        <v>291</v>
      </c>
      <c r="I35" s="130" t="s">
        <v>292</v>
      </c>
      <c r="J35" s="130" t="s">
        <v>293</v>
      </c>
      <c r="K35" s="130" t="s">
        <v>294</v>
      </c>
      <c r="L35" s="130" t="s">
        <v>301</v>
      </c>
      <c r="M35" s="130" t="s">
        <v>306</v>
      </c>
      <c r="N35" s="130" t="s">
        <v>307</v>
      </c>
      <c r="O35" s="130" t="s">
        <v>308</v>
      </c>
      <c r="P35" s="130" t="s">
        <v>309</v>
      </c>
      <c r="Q35" s="130" t="s">
        <v>314</v>
      </c>
      <c r="R35" s="130" t="s">
        <v>315</v>
      </c>
      <c r="S35" s="130" t="s">
        <v>316</v>
      </c>
      <c r="T35" s="130" t="s">
        <v>317</v>
      </c>
      <c r="U35" s="130" t="s">
        <v>318</v>
      </c>
      <c r="V35" s="130" t="s">
        <v>319</v>
      </c>
      <c r="W35" s="130" t="s">
        <v>320</v>
      </c>
      <c r="X35" s="130" t="s">
        <v>343</v>
      </c>
      <c r="Y35" s="130" t="s">
        <v>344</v>
      </c>
      <c r="Z35" s="130" t="s">
        <v>345</v>
      </c>
      <c r="AA35" s="130" t="s">
        <v>346</v>
      </c>
      <c r="AB35" s="130" t="s">
        <v>347</v>
      </c>
      <c r="AC35" s="130" t="s">
        <v>348</v>
      </c>
      <c r="AD35" s="130" t="s">
        <v>349</v>
      </c>
      <c r="AE35" s="130" t="s">
        <v>350</v>
      </c>
      <c r="AF35" s="130" t="s">
        <v>351</v>
      </c>
      <c r="AG35" s="130" t="s">
        <v>356</v>
      </c>
      <c r="AH35" s="130" t="s">
        <v>360</v>
      </c>
      <c r="AI35" s="130" t="s">
        <v>376</v>
      </c>
      <c r="AJ35" s="130" t="s">
        <v>377</v>
      </c>
      <c r="AK35" s="130" t="s">
        <v>399</v>
      </c>
      <c r="AL35" s="130" t="s">
        <v>400</v>
      </c>
      <c r="AM35" s="130" t="s">
        <v>401</v>
      </c>
      <c r="AN35" s="130" t="s">
        <v>404</v>
      </c>
      <c r="AO35" s="130" t="s">
        <v>410</v>
      </c>
      <c r="AP35" s="130" t="s">
        <v>411</v>
      </c>
      <c r="AQ35" s="130" t="s">
        <v>414</v>
      </c>
      <c r="AR35" s="130" t="s">
        <v>430</v>
      </c>
      <c r="AS35" s="130" t="s">
        <v>447</v>
      </c>
      <c r="AT35" s="130" t="s">
        <v>486</v>
      </c>
      <c r="AU35" s="130" t="s">
        <v>487</v>
      </c>
      <c r="AV35" s="130" t="s">
        <v>488</v>
      </c>
      <c r="AW35" s="130" t="s">
        <v>489</v>
      </c>
      <c r="AX35" s="130" t="s">
        <v>490</v>
      </c>
      <c r="AY35" s="130"/>
    </row>
    <row r="36" spans="2:51" ht="15" customHeight="1" x14ac:dyDescent="0.3">
      <c r="B36" s="315" t="s">
        <v>90</v>
      </c>
      <c r="C36" s="132" t="s">
        <v>53</v>
      </c>
      <c r="D36" s="133">
        <v>0</v>
      </c>
      <c r="E36" s="133">
        <v>661</v>
      </c>
      <c r="F36" s="133">
        <v>1274</v>
      </c>
      <c r="G36" s="133">
        <v>1396</v>
      </c>
      <c r="H36" s="133">
        <v>1451</v>
      </c>
      <c r="I36" s="133">
        <v>1664</v>
      </c>
      <c r="J36" s="133">
        <v>1866</v>
      </c>
      <c r="K36" s="133">
        <v>2043</v>
      </c>
      <c r="L36" s="133">
        <v>1645</v>
      </c>
      <c r="M36" s="133">
        <v>1785</v>
      </c>
      <c r="N36" s="133">
        <v>2047</v>
      </c>
      <c r="O36" s="133">
        <v>1755</v>
      </c>
      <c r="P36" s="133">
        <v>2172</v>
      </c>
      <c r="Q36" s="133">
        <v>2166</v>
      </c>
      <c r="R36" s="133">
        <v>2239</v>
      </c>
      <c r="S36" s="133">
        <v>2332</v>
      </c>
      <c r="T36" s="133">
        <v>2346</v>
      </c>
      <c r="U36" s="133">
        <v>2683</v>
      </c>
      <c r="V36" s="133">
        <v>2390</v>
      </c>
      <c r="W36" s="133">
        <v>2716</v>
      </c>
      <c r="X36" s="133">
        <v>2399</v>
      </c>
      <c r="Y36" s="133">
        <v>2316</v>
      </c>
      <c r="Z36" s="133">
        <v>2458</v>
      </c>
      <c r="AA36" s="133">
        <v>2648</v>
      </c>
      <c r="AB36" s="133">
        <v>2628</v>
      </c>
      <c r="AC36" s="133">
        <v>2667</v>
      </c>
      <c r="AD36" s="133">
        <v>3096</v>
      </c>
      <c r="AE36" s="133">
        <v>3011</v>
      </c>
      <c r="AF36" s="133">
        <v>2805</v>
      </c>
      <c r="AG36" s="133">
        <v>3198</v>
      </c>
      <c r="AH36" s="133">
        <v>3023</v>
      </c>
      <c r="AI36" s="133">
        <v>3493</v>
      </c>
      <c r="AJ36" s="133">
        <v>3354</v>
      </c>
      <c r="AK36" s="133">
        <v>2933</v>
      </c>
      <c r="AL36" s="133">
        <v>3310</v>
      </c>
      <c r="AM36" s="133">
        <v>3139</v>
      </c>
      <c r="AN36" s="133">
        <v>3289</v>
      </c>
      <c r="AO36" s="133">
        <v>3368</v>
      </c>
      <c r="AP36" s="133">
        <v>3592</v>
      </c>
      <c r="AQ36" s="133">
        <v>3513</v>
      </c>
      <c r="AR36" s="133">
        <v>3532</v>
      </c>
      <c r="AS36" s="133">
        <v>3747</v>
      </c>
      <c r="AT36" s="133">
        <v>3919</v>
      </c>
      <c r="AU36" s="133">
        <v>4518</v>
      </c>
      <c r="AV36" s="133">
        <v>4055</v>
      </c>
      <c r="AW36" s="133">
        <v>3990</v>
      </c>
      <c r="AX36" s="133">
        <f>VLOOKUP(C36,[3]Sheet1!$V$137:$W$156,2,0)</f>
        <v>4729</v>
      </c>
      <c r="AY36" s="133">
        <v>4733</v>
      </c>
    </row>
    <row r="37" spans="2:51" ht="15" customHeight="1" x14ac:dyDescent="0.3">
      <c r="B37" s="316"/>
      <c r="C37" s="132" t="s">
        <v>73</v>
      </c>
      <c r="D37" s="133">
        <v>0</v>
      </c>
      <c r="E37" s="133">
        <v>767</v>
      </c>
      <c r="F37" s="133">
        <v>2114</v>
      </c>
      <c r="G37" s="133">
        <v>2832</v>
      </c>
      <c r="H37" s="133">
        <v>4022</v>
      </c>
      <c r="I37" s="133">
        <v>5568</v>
      </c>
      <c r="J37" s="133">
        <v>6646</v>
      </c>
      <c r="K37" s="133">
        <v>7712</v>
      </c>
      <c r="L37" s="133">
        <v>7413</v>
      </c>
      <c r="M37" s="133">
        <v>7971</v>
      </c>
      <c r="N37" s="133">
        <v>10353</v>
      </c>
      <c r="O37" s="133">
        <v>10571</v>
      </c>
      <c r="P37" s="133">
        <v>13344</v>
      </c>
      <c r="Q37" s="133">
        <v>14471</v>
      </c>
      <c r="R37" s="133">
        <v>18988</v>
      </c>
      <c r="S37" s="133">
        <v>22689</v>
      </c>
      <c r="T37" s="133">
        <v>24603</v>
      </c>
      <c r="U37" s="133">
        <v>30190</v>
      </c>
      <c r="V37" s="133">
        <v>29901</v>
      </c>
      <c r="W37" s="133">
        <v>37629</v>
      </c>
      <c r="X37" s="133">
        <v>36106</v>
      </c>
      <c r="Y37" s="133">
        <v>38587</v>
      </c>
      <c r="Z37" s="133">
        <v>43819</v>
      </c>
      <c r="AA37" s="133">
        <v>49293</v>
      </c>
      <c r="AB37" s="133">
        <v>54965</v>
      </c>
      <c r="AC37" s="133">
        <v>58689</v>
      </c>
      <c r="AD37" s="133">
        <v>71957</v>
      </c>
      <c r="AE37" s="133">
        <v>78299</v>
      </c>
      <c r="AF37" s="133">
        <v>77372</v>
      </c>
      <c r="AG37" s="133">
        <v>87044</v>
      </c>
      <c r="AH37" s="133">
        <v>90429</v>
      </c>
      <c r="AI37" s="133">
        <v>98259</v>
      </c>
      <c r="AJ37" s="133">
        <v>89609</v>
      </c>
      <c r="AK37" s="133">
        <v>89241</v>
      </c>
      <c r="AL37" s="133">
        <v>108186</v>
      </c>
      <c r="AM37" s="133">
        <v>117333</v>
      </c>
      <c r="AN37" s="133">
        <v>140858</v>
      </c>
      <c r="AO37" s="133">
        <v>143938</v>
      </c>
      <c r="AP37" s="133">
        <v>166999</v>
      </c>
      <c r="AQ37" s="133">
        <v>180309</v>
      </c>
      <c r="AR37" s="133">
        <v>177113</v>
      </c>
      <c r="AS37" s="133">
        <v>171801</v>
      </c>
      <c r="AT37" s="133">
        <v>135055</v>
      </c>
      <c r="AU37" s="133">
        <v>163407</v>
      </c>
      <c r="AV37" s="133">
        <v>155284</v>
      </c>
      <c r="AW37" s="133">
        <v>152782</v>
      </c>
      <c r="AX37" s="133">
        <f>VLOOKUP(C37,[3]Sheet1!$V$137:$W$156,2,0)</f>
        <v>197148</v>
      </c>
      <c r="AY37" s="133">
        <v>171879</v>
      </c>
    </row>
    <row r="38" spans="2:51" ht="15" customHeight="1" x14ac:dyDescent="0.3">
      <c r="B38" s="316"/>
      <c r="C38" s="132" t="s">
        <v>78</v>
      </c>
      <c r="D38" s="133">
        <v>0</v>
      </c>
      <c r="E38" s="133">
        <v>4436</v>
      </c>
      <c r="F38" s="133">
        <v>13226</v>
      </c>
      <c r="G38" s="133">
        <v>15535</v>
      </c>
      <c r="H38" s="133">
        <v>23003</v>
      </c>
      <c r="I38" s="133">
        <v>31079</v>
      </c>
      <c r="J38" s="133">
        <v>33218</v>
      </c>
      <c r="K38" s="133">
        <v>38121</v>
      </c>
      <c r="L38" s="133">
        <v>37293</v>
      </c>
      <c r="M38" s="133">
        <v>41094</v>
      </c>
      <c r="N38" s="133">
        <v>51571</v>
      </c>
      <c r="O38" s="133">
        <v>51517</v>
      </c>
      <c r="P38" s="133">
        <v>62956</v>
      </c>
      <c r="Q38" s="133">
        <v>67225</v>
      </c>
      <c r="R38" s="133">
        <v>84315</v>
      </c>
      <c r="S38" s="133">
        <v>151143</v>
      </c>
      <c r="T38" s="133">
        <v>258434</v>
      </c>
      <c r="U38" s="133">
        <v>366379</v>
      </c>
      <c r="V38" s="133">
        <v>445359</v>
      </c>
      <c r="W38" s="133">
        <v>496202</v>
      </c>
      <c r="X38" s="133">
        <v>495903</v>
      </c>
      <c r="Y38" s="133">
        <v>556729</v>
      </c>
      <c r="Z38" s="133">
        <v>618044</v>
      </c>
      <c r="AA38" s="133">
        <v>691395</v>
      </c>
      <c r="AB38" s="133">
        <v>769655</v>
      </c>
      <c r="AC38" s="133">
        <v>870077</v>
      </c>
      <c r="AD38" s="133">
        <v>1070989</v>
      </c>
      <c r="AE38" s="133">
        <v>1200190</v>
      </c>
      <c r="AF38" s="133">
        <v>1284059</v>
      </c>
      <c r="AG38" s="133">
        <v>1506560</v>
      </c>
      <c r="AH38" s="133">
        <v>1635958</v>
      </c>
      <c r="AI38" s="133">
        <v>1797685</v>
      </c>
      <c r="AJ38" s="133">
        <v>1766438</v>
      </c>
      <c r="AK38" s="133">
        <v>1916745</v>
      </c>
      <c r="AL38" s="133">
        <v>2371486</v>
      </c>
      <c r="AM38" s="133">
        <v>2578588</v>
      </c>
      <c r="AN38" s="133">
        <v>3012768</v>
      </c>
      <c r="AO38" s="133">
        <v>3222058</v>
      </c>
      <c r="AP38" s="133">
        <v>3754624</v>
      </c>
      <c r="AQ38" s="133">
        <v>4315819</v>
      </c>
      <c r="AR38" s="133">
        <v>4356791</v>
      </c>
      <c r="AS38" s="133">
        <v>4790550</v>
      </c>
      <c r="AT38" s="133">
        <v>5274965</v>
      </c>
      <c r="AU38" s="133">
        <v>5898717</v>
      </c>
      <c r="AV38" s="133">
        <v>5924161</v>
      </c>
      <c r="AW38" s="133">
        <v>6411098</v>
      </c>
      <c r="AX38" s="133">
        <f>VLOOKUP(C38,[3]Sheet1!$V$137:$W$156,2,0)</f>
        <v>7746224</v>
      </c>
      <c r="AY38" s="133">
        <v>7666652</v>
      </c>
    </row>
    <row r="39" spans="2:51" ht="15" customHeight="1" x14ac:dyDescent="0.3">
      <c r="B39" s="316"/>
      <c r="C39" s="132" t="s">
        <v>50</v>
      </c>
      <c r="D39" s="133">
        <v>0</v>
      </c>
      <c r="E39" s="133">
        <v>13</v>
      </c>
      <c r="F39" s="133">
        <v>4</v>
      </c>
      <c r="G39" s="133">
        <v>4</v>
      </c>
      <c r="H39" s="133">
        <v>0</v>
      </c>
      <c r="I39" s="133">
        <v>2</v>
      </c>
      <c r="J39" s="133">
        <v>22</v>
      </c>
      <c r="K39" s="133">
        <v>27</v>
      </c>
      <c r="L39" s="133">
        <v>22</v>
      </c>
      <c r="M39" s="133">
        <v>23</v>
      </c>
      <c r="N39" s="133">
        <v>23</v>
      </c>
      <c r="O39" s="133">
        <v>19</v>
      </c>
      <c r="P39" s="133">
        <v>31</v>
      </c>
      <c r="Q39" s="133">
        <v>30</v>
      </c>
      <c r="R39" s="133">
        <v>17</v>
      </c>
      <c r="S39" s="133">
        <v>26</v>
      </c>
      <c r="T39" s="133">
        <v>37</v>
      </c>
      <c r="U39" s="133">
        <v>20</v>
      </c>
      <c r="V39" s="133">
        <v>25</v>
      </c>
      <c r="W39" s="133">
        <v>26</v>
      </c>
      <c r="X39" s="133">
        <v>19</v>
      </c>
      <c r="Y39" s="133">
        <v>12</v>
      </c>
      <c r="Z39" s="133">
        <v>14</v>
      </c>
      <c r="AA39" s="133">
        <v>9</v>
      </c>
      <c r="AB39" s="133">
        <v>13</v>
      </c>
      <c r="AC39" s="133">
        <v>16</v>
      </c>
      <c r="AD39" s="133">
        <v>7</v>
      </c>
      <c r="AE39" s="133">
        <v>19</v>
      </c>
      <c r="AF39" s="133">
        <v>39</v>
      </c>
      <c r="AG39" s="133">
        <v>96</v>
      </c>
      <c r="AH39" s="133">
        <v>98</v>
      </c>
      <c r="AI39" s="133">
        <v>118</v>
      </c>
      <c r="AJ39" s="133">
        <v>75</v>
      </c>
      <c r="AK39" s="133">
        <v>86</v>
      </c>
      <c r="AL39" s="133">
        <v>91</v>
      </c>
      <c r="AM39" s="133">
        <v>78</v>
      </c>
      <c r="AN39" s="133">
        <v>42</v>
      </c>
      <c r="AO39" s="133">
        <v>53</v>
      </c>
      <c r="AP39" s="133">
        <v>53</v>
      </c>
      <c r="AQ39" s="133">
        <v>79</v>
      </c>
      <c r="AR39" s="133">
        <v>91</v>
      </c>
      <c r="AS39" s="133">
        <v>91</v>
      </c>
      <c r="AT39" s="133">
        <v>101</v>
      </c>
      <c r="AU39" s="133">
        <v>106</v>
      </c>
      <c r="AV39" s="133">
        <v>62</v>
      </c>
      <c r="AW39" s="133">
        <v>79</v>
      </c>
      <c r="AX39" s="133">
        <f>VLOOKUP(C39,[3]Sheet1!$V$137:$W$156,2,0)</f>
        <v>90</v>
      </c>
      <c r="AY39" s="133">
        <v>97</v>
      </c>
    </row>
    <row r="40" spans="2:51" ht="15" customHeight="1" x14ac:dyDescent="0.3">
      <c r="B40" s="316"/>
      <c r="C40" s="132" t="s">
        <v>71</v>
      </c>
      <c r="D40" s="133">
        <v>0</v>
      </c>
      <c r="E40" s="133">
        <v>575</v>
      </c>
      <c r="F40" s="133">
        <v>1598</v>
      </c>
      <c r="G40" s="133">
        <v>1745</v>
      </c>
      <c r="H40" s="133">
        <v>1772</v>
      </c>
      <c r="I40" s="133">
        <v>1769</v>
      </c>
      <c r="J40" s="133">
        <v>2065</v>
      </c>
      <c r="K40" s="133">
        <v>457</v>
      </c>
      <c r="L40" s="133">
        <v>0</v>
      </c>
      <c r="M40" s="133">
        <v>0</v>
      </c>
      <c r="N40" s="133">
        <v>0</v>
      </c>
      <c r="O40" s="133">
        <v>0</v>
      </c>
      <c r="P40" s="133">
        <v>0</v>
      </c>
      <c r="Q40" s="133">
        <v>0</v>
      </c>
      <c r="R40" s="133">
        <v>0</v>
      </c>
      <c r="S40" s="133">
        <v>0</v>
      </c>
      <c r="T40" s="133">
        <v>0</v>
      </c>
      <c r="U40" s="133">
        <v>0</v>
      </c>
      <c r="V40" s="133">
        <v>0</v>
      </c>
      <c r="W40" s="133">
        <v>0</v>
      </c>
      <c r="X40" s="133">
        <v>0</v>
      </c>
      <c r="Y40" s="133">
        <v>0</v>
      </c>
      <c r="Z40" s="133">
        <v>0</v>
      </c>
      <c r="AA40" s="133">
        <v>0</v>
      </c>
      <c r="AB40" s="133">
        <v>0</v>
      </c>
      <c r="AC40" s="133">
        <v>0</v>
      </c>
      <c r="AD40" s="133">
        <v>0</v>
      </c>
      <c r="AE40" s="133">
        <v>0</v>
      </c>
      <c r="AF40" s="133">
        <v>0</v>
      </c>
      <c r="AG40" s="133">
        <v>0</v>
      </c>
      <c r="AH40" s="133">
        <v>0</v>
      </c>
      <c r="AI40" s="133">
        <v>0</v>
      </c>
      <c r="AJ40" s="133">
        <v>0</v>
      </c>
      <c r="AK40" s="133">
        <v>0</v>
      </c>
      <c r="AL40" s="133">
        <v>0</v>
      </c>
      <c r="AM40" s="133">
        <v>0</v>
      </c>
      <c r="AN40" s="133">
        <v>0</v>
      </c>
      <c r="AO40" s="133">
        <v>0</v>
      </c>
      <c r="AP40" s="133">
        <v>0</v>
      </c>
      <c r="AQ40" s="133">
        <v>0</v>
      </c>
      <c r="AR40" s="133">
        <v>0</v>
      </c>
      <c r="AS40" s="133">
        <v>0</v>
      </c>
      <c r="AT40" s="133">
        <v>0</v>
      </c>
      <c r="AU40" s="133">
        <v>0</v>
      </c>
      <c r="AV40" s="133">
        <v>0</v>
      </c>
      <c r="AW40" s="133">
        <v>0</v>
      </c>
      <c r="AX40" s="133">
        <v>0</v>
      </c>
      <c r="AY40" s="133">
        <v>0</v>
      </c>
    </row>
    <row r="41" spans="2:51" ht="15" customHeight="1" x14ac:dyDescent="0.3">
      <c r="B41" s="316"/>
      <c r="C41" s="132" t="s">
        <v>75</v>
      </c>
      <c r="D41" s="133">
        <v>0</v>
      </c>
      <c r="E41" s="133">
        <v>1383</v>
      </c>
      <c r="F41" s="133">
        <v>2760</v>
      </c>
      <c r="G41" s="133">
        <v>3169</v>
      </c>
      <c r="H41" s="133">
        <v>3645</v>
      </c>
      <c r="I41" s="133">
        <v>4139</v>
      </c>
      <c r="J41" s="133">
        <v>4777</v>
      </c>
      <c r="K41" s="133">
        <v>5519</v>
      </c>
      <c r="L41" s="133">
        <v>5256</v>
      </c>
      <c r="M41" s="133">
        <v>5336</v>
      </c>
      <c r="N41" s="133">
        <v>6558</v>
      </c>
      <c r="O41" s="133">
        <v>5995</v>
      </c>
      <c r="P41" s="133">
        <v>6865</v>
      </c>
      <c r="Q41" s="133">
        <v>6944</v>
      </c>
      <c r="R41" s="133">
        <v>7438</v>
      </c>
      <c r="S41" s="133">
        <v>7798</v>
      </c>
      <c r="T41" s="133">
        <v>7672</v>
      </c>
      <c r="U41" s="133">
        <v>9150</v>
      </c>
      <c r="V41" s="133">
        <v>9866</v>
      </c>
      <c r="W41" s="133">
        <v>11113</v>
      </c>
      <c r="X41" s="133">
        <v>10353</v>
      </c>
      <c r="Y41" s="133">
        <v>10754</v>
      </c>
      <c r="Z41" s="133">
        <v>10951</v>
      </c>
      <c r="AA41" s="133">
        <v>12666</v>
      </c>
      <c r="AB41" s="133">
        <v>13655</v>
      </c>
      <c r="AC41" s="133">
        <v>15311</v>
      </c>
      <c r="AD41" s="133">
        <v>19862</v>
      </c>
      <c r="AE41" s="133">
        <v>21930</v>
      </c>
      <c r="AF41" s="133">
        <v>21279</v>
      </c>
      <c r="AG41" s="133">
        <v>26399</v>
      </c>
      <c r="AH41" s="133">
        <v>29524</v>
      </c>
      <c r="AI41" s="133">
        <v>38487</v>
      </c>
      <c r="AJ41" s="133">
        <v>13347</v>
      </c>
      <c r="AK41" s="133">
        <v>0</v>
      </c>
      <c r="AL41" s="133">
        <v>0</v>
      </c>
      <c r="AM41" s="133">
        <v>0</v>
      </c>
      <c r="AN41" s="133">
        <v>0</v>
      </c>
      <c r="AO41" s="133">
        <v>0</v>
      </c>
      <c r="AP41" s="133">
        <v>0</v>
      </c>
      <c r="AQ41" s="133">
        <v>0</v>
      </c>
      <c r="AR41" s="133">
        <v>0</v>
      </c>
      <c r="AS41" s="133">
        <v>0</v>
      </c>
      <c r="AT41" s="133">
        <v>0</v>
      </c>
      <c r="AU41" s="133">
        <v>0</v>
      </c>
      <c r="AV41" s="133">
        <v>0</v>
      </c>
      <c r="AW41" s="133">
        <v>0</v>
      </c>
      <c r="AX41" s="133">
        <v>0</v>
      </c>
      <c r="AY41" s="133">
        <v>0</v>
      </c>
    </row>
    <row r="42" spans="2:51" ht="15" customHeight="1" x14ac:dyDescent="0.3">
      <c r="B42" s="316"/>
      <c r="C42" s="132" t="s">
        <v>74</v>
      </c>
      <c r="D42" s="133">
        <v>0</v>
      </c>
      <c r="E42" s="133">
        <v>2288</v>
      </c>
      <c r="F42" s="133">
        <v>5117</v>
      </c>
      <c r="G42" s="133">
        <v>5891</v>
      </c>
      <c r="H42" s="133">
        <v>7641</v>
      </c>
      <c r="I42" s="133">
        <v>8590</v>
      </c>
      <c r="J42" s="133">
        <v>9345</v>
      </c>
      <c r="K42" s="133">
        <v>11506</v>
      </c>
      <c r="L42" s="133">
        <v>10488</v>
      </c>
      <c r="M42" s="133">
        <v>11389</v>
      </c>
      <c r="N42" s="133">
        <v>13945</v>
      </c>
      <c r="O42" s="133">
        <v>13091</v>
      </c>
      <c r="P42" s="133">
        <v>14114</v>
      </c>
      <c r="Q42" s="133">
        <v>14970</v>
      </c>
      <c r="R42" s="133">
        <v>16751</v>
      </c>
      <c r="S42" s="133">
        <v>17844</v>
      </c>
      <c r="T42" s="133">
        <v>17414</v>
      </c>
      <c r="U42" s="133">
        <v>18996</v>
      </c>
      <c r="V42" s="133">
        <v>21177</v>
      </c>
      <c r="W42" s="133">
        <v>23070</v>
      </c>
      <c r="X42" s="133">
        <v>21106</v>
      </c>
      <c r="Y42" s="133">
        <v>22628</v>
      </c>
      <c r="Z42" s="133">
        <v>24095</v>
      </c>
      <c r="AA42" s="133">
        <v>25014</v>
      </c>
      <c r="AB42" s="133">
        <v>26679</v>
      </c>
      <c r="AC42" s="133">
        <v>29564</v>
      </c>
      <c r="AD42" s="133">
        <v>34385</v>
      </c>
      <c r="AE42" s="133">
        <v>37642</v>
      </c>
      <c r="AF42" s="133">
        <v>39866</v>
      </c>
      <c r="AG42" s="133">
        <v>46886</v>
      </c>
      <c r="AH42" s="133">
        <v>55870</v>
      </c>
      <c r="AI42" s="133">
        <v>64810</v>
      </c>
      <c r="AJ42" s="133">
        <v>59879</v>
      </c>
      <c r="AK42" s="133">
        <v>64359</v>
      </c>
      <c r="AL42" s="133">
        <v>77757</v>
      </c>
      <c r="AM42" s="133">
        <v>75632</v>
      </c>
      <c r="AN42" s="133">
        <v>83732</v>
      </c>
      <c r="AO42" s="133">
        <v>84645</v>
      </c>
      <c r="AP42" s="133">
        <v>95867</v>
      </c>
      <c r="AQ42" s="133">
        <v>98822</v>
      </c>
      <c r="AR42" s="133">
        <v>104165</v>
      </c>
      <c r="AS42" s="133">
        <v>118855</v>
      </c>
      <c r="AT42" s="133">
        <v>120230</v>
      </c>
      <c r="AU42" s="133">
        <v>130482</v>
      </c>
      <c r="AV42" s="133">
        <v>114662</v>
      </c>
      <c r="AW42" s="133">
        <v>116841</v>
      </c>
      <c r="AX42" s="133">
        <f>VLOOKUP(C42,[3]Sheet1!$V$137:$W$156,2,0)</f>
        <v>139643</v>
      </c>
      <c r="AY42" s="133">
        <v>136792</v>
      </c>
    </row>
    <row r="43" spans="2:51" ht="15" customHeight="1" x14ac:dyDescent="0.3">
      <c r="B43" s="316"/>
      <c r="C43" s="132" t="s">
        <v>48</v>
      </c>
      <c r="D43" s="133">
        <v>0</v>
      </c>
      <c r="E43" s="133">
        <v>9591</v>
      </c>
      <c r="F43" s="133">
        <v>18451</v>
      </c>
      <c r="G43" s="133">
        <v>21204</v>
      </c>
      <c r="H43" s="133">
        <v>24909</v>
      </c>
      <c r="I43" s="133">
        <v>27401</v>
      </c>
      <c r="J43" s="133">
        <v>30623</v>
      </c>
      <c r="K43" s="133">
        <v>33951</v>
      </c>
      <c r="L43" s="133">
        <v>30403</v>
      </c>
      <c r="M43" s="133">
        <v>30826</v>
      </c>
      <c r="N43" s="133">
        <v>37862</v>
      </c>
      <c r="O43" s="133">
        <v>33701</v>
      </c>
      <c r="P43" s="133">
        <v>39924</v>
      </c>
      <c r="Q43" s="133">
        <v>40420</v>
      </c>
      <c r="R43" s="133">
        <v>43850</v>
      </c>
      <c r="S43" s="133">
        <v>49292</v>
      </c>
      <c r="T43" s="133">
        <v>54773</v>
      </c>
      <c r="U43" s="133">
        <v>63193</v>
      </c>
      <c r="V43" s="133">
        <v>67241</v>
      </c>
      <c r="W43" s="133">
        <v>73473</v>
      </c>
      <c r="X43" s="133">
        <v>64920</v>
      </c>
      <c r="Y43" s="133">
        <v>67600</v>
      </c>
      <c r="Z43" s="133">
        <v>69493</v>
      </c>
      <c r="AA43" s="133">
        <v>75653</v>
      </c>
      <c r="AB43" s="133">
        <v>77718</v>
      </c>
      <c r="AC43" s="133">
        <v>76365</v>
      </c>
      <c r="AD43" s="133">
        <v>86555</v>
      </c>
      <c r="AE43" s="133">
        <v>88472</v>
      </c>
      <c r="AF43" s="133">
        <v>90264</v>
      </c>
      <c r="AG43" s="133">
        <v>102211</v>
      </c>
      <c r="AH43" s="133">
        <v>101639</v>
      </c>
      <c r="AI43" s="133">
        <v>109298</v>
      </c>
      <c r="AJ43" s="133">
        <v>96704</v>
      </c>
      <c r="AK43" s="133">
        <v>95863</v>
      </c>
      <c r="AL43" s="133">
        <v>114017</v>
      </c>
      <c r="AM43" s="133">
        <v>107473</v>
      </c>
      <c r="AN43" s="133">
        <v>109116</v>
      </c>
      <c r="AO43" s="133">
        <v>102844</v>
      </c>
      <c r="AP43" s="133">
        <v>113506</v>
      </c>
      <c r="AQ43" s="133">
        <v>80009</v>
      </c>
      <c r="AR43" s="133">
        <v>0</v>
      </c>
      <c r="AS43" s="133">
        <v>0</v>
      </c>
      <c r="AT43" s="133">
        <v>0</v>
      </c>
      <c r="AU43" s="133">
        <v>0</v>
      </c>
      <c r="AV43" s="133">
        <v>0</v>
      </c>
      <c r="AW43" s="133">
        <v>0</v>
      </c>
      <c r="AX43" s="133">
        <v>0</v>
      </c>
      <c r="AY43" s="133">
        <v>0</v>
      </c>
    </row>
    <row r="44" spans="2:51" ht="15" customHeight="1" x14ac:dyDescent="0.3">
      <c r="B44" s="316"/>
      <c r="C44" s="132" t="s">
        <v>70</v>
      </c>
      <c r="D44" s="133">
        <v>0</v>
      </c>
      <c r="E44" s="133">
        <v>5299</v>
      </c>
      <c r="F44" s="133">
        <v>12236</v>
      </c>
      <c r="G44" s="133">
        <v>16042</v>
      </c>
      <c r="H44" s="133">
        <v>21793</v>
      </c>
      <c r="I44" s="133">
        <v>34372</v>
      </c>
      <c r="J44" s="133">
        <v>50016</v>
      </c>
      <c r="K44" s="133">
        <v>66113</v>
      </c>
      <c r="L44" s="133">
        <v>71124</v>
      </c>
      <c r="M44" s="133">
        <v>80777</v>
      </c>
      <c r="N44" s="133">
        <v>110155</v>
      </c>
      <c r="O44" s="133">
        <v>116353</v>
      </c>
      <c r="P44" s="133">
        <v>152161</v>
      </c>
      <c r="Q44" s="133">
        <v>176015</v>
      </c>
      <c r="R44" s="133">
        <v>217184</v>
      </c>
      <c r="S44" s="133">
        <v>286041</v>
      </c>
      <c r="T44" s="133">
        <v>377351</v>
      </c>
      <c r="U44" s="133">
        <v>471251</v>
      </c>
      <c r="V44" s="133">
        <v>578231</v>
      </c>
      <c r="W44" s="133">
        <v>692013</v>
      </c>
      <c r="X44" s="133">
        <v>714469</v>
      </c>
      <c r="Y44" s="133">
        <v>905528</v>
      </c>
      <c r="Z44" s="133">
        <v>1096171</v>
      </c>
      <c r="AA44" s="133">
        <v>1323986</v>
      </c>
      <c r="AB44" s="133">
        <v>1542343</v>
      </c>
      <c r="AC44" s="133">
        <v>1738303</v>
      </c>
      <c r="AD44" s="133">
        <v>2821165</v>
      </c>
      <c r="AE44" s="133">
        <v>3225907</v>
      </c>
      <c r="AF44" s="133">
        <v>3397374</v>
      </c>
      <c r="AG44" s="133">
        <v>3958426</v>
      </c>
      <c r="AH44" s="133">
        <v>4366627</v>
      </c>
      <c r="AI44" s="133">
        <v>4912308</v>
      </c>
      <c r="AJ44" s="133">
        <v>4634885</v>
      </c>
      <c r="AK44" s="133">
        <v>4972186</v>
      </c>
      <c r="AL44" s="133">
        <v>5963676</v>
      </c>
      <c r="AM44" s="133">
        <v>6114021</v>
      </c>
      <c r="AN44" s="133">
        <v>6975325</v>
      </c>
      <c r="AO44" s="133">
        <v>7204797</v>
      </c>
      <c r="AP44" s="133">
        <v>8539531</v>
      </c>
      <c r="AQ44" s="133">
        <v>9367149</v>
      </c>
      <c r="AR44" s="133">
        <v>9963173</v>
      </c>
      <c r="AS44" s="133">
        <v>11344445</v>
      </c>
      <c r="AT44" s="133">
        <v>11581627</v>
      </c>
      <c r="AU44" s="133">
        <v>12551783</v>
      </c>
      <c r="AV44" s="133">
        <v>11885513</v>
      </c>
      <c r="AW44" s="133">
        <v>12370697</v>
      </c>
      <c r="AX44" s="133">
        <f>VLOOKUP(C44,[3]Sheet1!$V$137:$W$156,2,0)</f>
        <v>14385967</v>
      </c>
      <c r="AY44" s="133">
        <v>14280525</v>
      </c>
    </row>
    <row r="45" spans="2:51" ht="15" customHeight="1" x14ac:dyDescent="0.3">
      <c r="B45" s="316"/>
      <c r="C45" s="132" t="s">
        <v>72</v>
      </c>
      <c r="D45" s="133">
        <v>0</v>
      </c>
      <c r="E45" s="133">
        <v>1039</v>
      </c>
      <c r="F45" s="133">
        <v>2111</v>
      </c>
      <c r="G45" s="133">
        <v>2271</v>
      </c>
      <c r="H45" s="133">
        <v>2494</v>
      </c>
      <c r="I45" s="133">
        <v>2957</v>
      </c>
      <c r="J45" s="133">
        <v>3048</v>
      </c>
      <c r="K45" s="133">
        <v>3883</v>
      </c>
      <c r="L45" s="133">
        <v>3256</v>
      </c>
      <c r="M45" s="133">
        <v>3330</v>
      </c>
      <c r="N45" s="133">
        <v>4047</v>
      </c>
      <c r="O45" s="133">
        <v>3922</v>
      </c>
      <c r="P45" s="133">
        <v>4360</v>
      </c>
      <c r="Q45" s="133">
        <v>4707</v>
      </c>
      <c r="R45" s="133">
        <v>5401</v>
      </c>
      <c r="S45" s="133">
        <v>5344</v>
      </c>
      <c r="T45" s="133">
        <v>5525</v>
      </c>
      <c r="U45" s="133">
        <v>5974</v>
      </c>
      <c r="V45" s="133">
        <v>5833</v>
      </c>
      <c r="W45" s="133">
        <v>7444</v>
      </c>
      <c r="X45" s="133">
        <v>7156</v>
      </c>
      <c r="Y45" s="133">
        <v>7742</v>
      </c>
      <c r="Z45" s="133">
        <v>9739</v>
      </c>
      <c r="AA45" s="133">
        <v>9845</v>
      </c>
      <c r="AB45" s="133">
        <v>19752</v>
      </c>
      <c r="AC45" s="133">
        <v>22476</v>
      </c>
      <c r="AD45" s="133">
        <v>30937</v>
      </c>
      <c r="AE45" s="133">
        <v>34121</v>
      </c>
      <c r="AF45" s="133">
        <v>34031</v>
      </c>
      <c r="AG45" s="133">
        <v>36910</v>
      </c>
      <c r="AH45" s="133">
        <v>40408</v>
      </c>
      <c r="AI45" s="133">
        <v>48495</v>
      </c>
      <c r="AJ45" s="133">
        <v>42554</v>
      </c>
      <c r="AK45" s="133">
        <v>42119</v>
      </c>
      <c r="AL45" s="133">
        <v>47514</v>
      </c>
      <c r="AM45" s="133">
        <v>49504</v>
      </c>
      <c r="AN45" s="133">
        <v>56218</v>
      </c>
      <c r="AO45" s="133">
        <v>55897</v>
      </c>
      <c r="AP45" s="133">
        <v>64925</v>
      </c>
      <c r="AQ45" s="133">
        <v>71631</v>
      </c>
      <c r="AR45" s="133">
        <v>70924</v>
      </c>
      <c r="AS45" s="133">
        <v>79918</v>
      </c>
      <c r="AT45" s="133">
        <v>78908</v>
      </c>
      <c r="AU45" s="133">
        <v>86997</v>
      </c>
      <c r="AV45" s="133">
        <v>81045</v>
      </c>
      <c r="AW45" s="133">
        <v>80133</v>
      </c>
      <c r="AX45" s="133">
        <f>VLOOKUP(C45,[3]Sheet1!$V$137:$W$156,2,0)</f>
        <v>87806</v>
      </c>
      <c r="AY45" s="133">
        <v>88529</v>
      </c>
    </row>
    <row r="46" spans="2:51" ht="15" customHeight="1" x14ac:dyDescent="0.3">
      <c r="B46" s="316"/>
      <c r="C46" s="132" t="s">
        <v>77</v>
      </c>
      <c r="D46" s="133">
        <v>0</v>
      </c>
      <c r="E46" s="133">
        <v>4245</v>
      </c>
      <c r="F46" s="133">
        <v>9252</v>
      </c>
      <c r="G46" s="133">
        <v>11191</v>
      </c>
      <c r="H46" s="133">
        <v>13792</v>
      </c>
      <c r="I46" s="133">
        <v>15263</v>
      </c>
      <c r="J46" s="133">
        <v>16656</v>
      </c>
      <c r="K46" s="133">
        <v>17914</v>
      </c>
      <c r="L46" s="133">
        <v>16565</v>
      </c>
      <c r="M46" s="133">
        <v>17512</v>
      </c>
      <c r="N46" s="133">
        <v>20206</v>
      </c>
      <c r="O46" s="133">
        <v>19698</v>
      </c>
      <c r="P46" s="133">
        <v>22737</v>
      </c>
      <c r="Q46" s="133">
        <v>24263</v>
      </c>
      <c r="R46" s="133">
        <v>26017</v>
      </c>
      <c r="S46" s="133">
        <v>27296</v>
      </c>
      <c r="T46" s="133">
        <v>29020</v>
      </c>
      <c r="U46" s="133">
        <v>32582</v>
      </c>
      <c r="V46" s="133">
        <v>33826</v>
      </c>
      <c r="W46" s="133">
        <v>37129</v>
      </c>
      <c r="X46" s="133">
        <v>35026</v>
      </c>
      <c r="Y46" s="133">
        <v>37474</v>
      </c>
      <c r="Z46" s="133">
        <v>38120</v>
      </c>
      <c r="AA46" s="133">
        <v>41003</v>
      </c>
      <c r="AB46" s="133">
        <v>42248</v>
      </c>
      <c r="AC46" s="133">
        <v>41878</v>
      </c>
      <c r="AD46" s="133">
        <v>47634</v>
      </c>
      <c r="AE46" s="133">
        <v>50727</v>
      </c>
      <c r="AF46" s="133">
        <v>51175</v>
      </c>
      <c r="AG46" s="133">
        <v>55765</v>
      </c>
      <c r="AH46" s="133">
        <v>56109</v>
      </c>
      <c r="AI46" s="133">
        <v>58883</v>
      </c>
      <c r="AJ46" s="133">
        <v>53728</v>
      </c>
      <c r="AK46" s="133">
        <v>53974</v>
      </c>
      <c r="AL46" s="133">
        <v>59126</v>
      </c>
      <c r="AM46" s="133">
        <v>57239</v>
      </c>
      <c r="AN46" s="133">
        <v>62945</v>
      </c>
      <c r="AO46" s="133">
        <v>65509</v>
      </c>
      <c r="AP46" s="133">
        <v>73578</v>
      </c>
      <c r="AQ46" s="133">
        <v>84538</v>
      </c>
      <c r="AR46" s="133">
        <v>97790</v>
      </c>
      <c r="AS46" s="133">
        <v>116788</v>
      </c>
      <c r="AT46" s="133">
        <v>122060</v>
      </c>
      <c r="AU46" s="133">
        <v>133052</v>
      </c>
      <c r="AV46" s="133">
        <v>132526</v>
      </c>
      <c r="AW46" s="133">
        <v>133886</v>
      </c>
      <c r="AX46" s="133">
        <f>VLOOKUP(C46,[3]Sheet1!$V$137:$W$156,2,0)</f>
        <v>170923</v>
      </c>
      <c r="AY46" s="133">
        <v>170685</v>
      </c>
    </row>
    <row r="47" spans="2:51" ht="15" customHeight="1" x14ac:dyDescent="0.3">
      <c r="B47" s="316"/>
      <c r="C47" s="132" t="s">
        <v>47</v>
      </c>
      <c r="D47" s="133">
        <v>0</v>
      </c>
      <c r="E47" s="133">
        <v>3282</v>
      </c>
      <c r="F47" s="133">
        <v>17762</v>
      </c>
      <c r="G47" s="133">
        <v>19969</v>
      </c>
      <c r="H47" s="133">
        <v>22991</v>
      </c>
      <c r="I47" s="133">
        <v>22391</v>
      </c>
      <c r="J47" s="133">
        <v>26365</v>
      </c>
      <c r="K47" s="133">
        <v>29172</v>
      </c>
      <c r="L47" s="133">
        <v>25270</v>
      </c>
      <c r="M47" s="133">
        <v>26585</v>
      </c>
      <c r="N47" s="133">
        <v>34167</v>
      </c>
      <c r="O47" s="133">
        <v>29588</v>
      </c>
      <c r="P47" s="133">
        <v>35172</v>
      </c>
      <c r="Q47" s="133">
        <v>36702</v>
      </c>
      <c r="R47" s="133">
        <v>39985</v>
      </c>
      <c r="S47" s="133">
        <v>42913</v>
      </c>
      <c r="T47" s="133">
        <v>85619</v>
      </c>
      <c r="U47" s="133">
        <v>135880</v>
      </c>
      <c r="V47" s="133">
        <v>146580</v>
      </c>
      <c r="W47" s="133">
        <v>156880</v>
      </c>
      <c r="X47" s="133">
        <v>148713</v>
      </c>
      <c r="Y47" s="133">
        <v>160320</v>
      </c>
      <c r="Z47" s="133">
        <v>163464</v>
      </c>
      <c r="AA47" s="133">
        <v>195068</v>
      </c>
      <c r="AB47" s="133">
        <v>229681</v>
      </c>
      <c r="AC47" s="133">
        <v>244667</v>
      </c>
      <c r="AD47" s="133">
        <v>299681</v>
      </c>
      <c r="AE47" s="133">
        <v>317952</v>
      </c>
      <c r="AF47" s="133">
        <v>325145</v>
      </c>
      <c r="AG47" s="133">
        <v>360084</v>
      </c>
      <c r="AH47" s="133">
        <v>371658</v>
      </c>
      <c r="AI47" s="133">
        <v>383681</v>
      </c>
      <c r="AJ47" s="133">
        <v>367012</v>
      </c>
      <c r="AK47" s="133">
        <v>388480</v>
      </c>
      <c r="AL47" s="133">
        <v>436298</v>
      </c>
      <c r="AM47" s="133">
        <v>436453</v>
      </c>
      <c r="AN47" s="133">
        <v>459912</v>
      </c>
      <c r="AO47" s="133">
        <v>449681</v>
      </c>
      <c r="AP47" s="133">
        <v>499442</v>
      </c>
      <c r="AQ47" s="133">
        <v>515065</v>
      </c>
      <c r="AR47" s="133">
        <v>502116</v>
      </c>
      <c r="AS47" s="133">
        <v>544533</v>
      </c>
      <c r="AT47" s="133">
        <v>547133</v>
      </c>
      <c r="AU47" s="133">
        <v>590196</v>
      </c>
      <c r="AV47" s="133">
        <v>563460</v>
      </c>
      <c r="AW47" s="133">
        <v>580002</v>
      </c>
      <c r="AX47" s="133">
        <f>VLOOKUP(C47,[3]Sheet1!$V$137:$W$156,2,0)</f>
        <v>689092</v>
      </c>
      <c r="AY47" s="133">
        <v>691564</v>
      </c>
    </row>
    <row r="48" spans="2:51" ht="15" customHeight="1" x14ac:dyDescent="0.3">
      <c r="B48" s="316"/>
      <c r="C48" s="132" t="s">
        <v>42</v>
      </c>
      <c r="D48" s="133">
        <v>0</v>
      </c>
      <c r="E48" s="133">
        <v>33300</v>
      </c>
      <c r="F48" s="133">
        <v>63664</v>
      </c>
      <c r="G48" s="133">
        <v>81946</v>
      </c>
      <c r="H48" s="133">
        <v>95376</v>
      </c>
      <c r="I48" s="133">
        <v>106288</v>
      </c>
      <c r="J48" s="133">
        <v>117158</v>
      </c>
      <c r="K48" s="133">
        <v>139979</v>
      </c>
      <c r="L48" s="133">
        <v>113331</v>
      </c>
      <c r="M48" s="133">
        <v>117104</v>
      </c>
      <c r="N48" s="133">
        <v>146273</v>
      </c>
      <c r="O48" s="133">
        <v>137811</v>
      </c>
      <c r="P48" s="133">
        <v>155638</v>
      </c>
      <c r="Q48" s="133">
        <v>163458</v>
      </c>
      <c r="R48" s="133">
        <v>296596</v>
      </c>
      <c r="S48" s="133">
        <v>360638</v>
      </c>
      <c r="T48" s="133">
        <v>386669</v>
      </c>
      <c r="U48" s="133">
        <v>411399</v>
      </c>
      <c r="V48" s="133">
        <v>439969</v>
      </c>
      <c r="W48" s="133">
        <v>531965</v>
      </c>
      <c r="X48" s="133">
        <v>423689</v>
      </c>
      <c r="Y48" s="133">
        <v>463329</v>
      </c>
      <c r="Z48" s="133">
        <v>490173</v>
      </c>
      <c r="AA48" s="133">
        <v>517324</v>
      </c>
      <c r="AB48" s="133">
        <v>554148</v>
      </c>
      <c r="AC48" s="133">
        <v>565249</v>
      </c>
      <c r="AD48" s="133">
        <v>626487</v>
      </c>
      <c r="AE48" s="133">
        <v>665732</v>
      </c>
      <c r="AF48" s="133">
        <v>663688</v>
      </c>
      <c r="AG48" s="133">
        <v>719593</v>
      </c>
      <c r="AH48" s="133">
        <v>763268</v>
      </c>
      <c r="AI48" s="133">
        <v>866696</v>
      </c>
      <c r="AJ48" s="133">
        <v>711080</v>
      </c>
      <c r="AK48" s="133">
        <v>732290</v>
      </c>
      <c r="AL48" s="133">
        <v>822736</v>
      </c>
      <c r="AM48" s="133">
        <v>807678</v>
      </c>
      <c r="AN48" s="133">
        <v>882377</v>
      </c>
      <c r="AO48" s="133">
        <v>859080</v>
      </c>
      <c r="AP48" s="133">
        <v>948465</v>
      </c>
      <c r="AQ48" s="133">
        <v>1021734</v>
      </c>
      <c r="AR48" s="133">
        <v>1019852</v>
      </c>
      <c r="AS48" s="133">
        <v>1120988</v>
      </c>
      <c r="AT48" s="133">
        <v>1152935</v>
      </c>
      <c r="AU48" s="133">
        <v>1361663</v>
      </c>
      <c r="AV48" s="133">
        <v>1098838</v>
      </c>
      <c r="AW48" s="133">
        <v>1054768</v>
      </c>
      <c r="AX48" s="133">
        <f>VLOOKUP(C48,[3]Sheet1!$V$137:$W$156,2,0)</f>
        <v>1272327</v>
      </c>
      <c r="AY48" s="133">
        <v>1261604</v>
      </c>
    </row>
    <row r="49" spans="2:51" ht="15" customHeight="1" x14ac:dyDescent="0.3">
      <c r="B49" s="316"/>
      <c r="C49" s="132" t="s">
        <v>51</v>
      </c>
      <c r="D49" s="133">
        <v>0</v>
      </c>
      <c r="E49" s="133">
        <v>0</v>
      </c>
      <c r="F49" s="133">
        <v>0</v>
      </c>
      <c r="G49" s="133">
        <v>1199</v>
      </c>
      <c r="H49" s="133">
        <v>293746</v>
      </c>
      <c r="I49" s="133">
        <v>497437</v>
      </c>
      <c r="J49" s="133">
        <v>550989</v>
      </c>
      <c r="K49" s="133">
        <v>655175</v>
      </c>
      <c r="L49" s="133">
        <v>577841</v>
      </c>
      <c r="M49" s="133">
        <v>619061</v>
      </c>
      <c r="N49" s="133">
        <v>781327</v>
      </c>
      <c r="O49" s="133">
        <v>745675</v>
      </c>
      <c r="P49" s="133">
        <v>875150</v>
      </c>
      <c r="Q49" s="133">
        <v>922107</v>
      </c>
      <c r="R49" s="133">
        <v>1036325</v>
      </c>
      <c r="S49" s="133">
        <v>1158389</v>
      </c>
      <c r="T49" s="133">
        <v>1271729</v>
      </c>
      <c r="U49" s="133">
        <v>1433059</v>
      </c>
      <c r="V49" s="133">
        <v>1560132</v>
      </c>
      <c r="W49" s="133">
        <v>1780370</v>
      </c>
      <c r="X49" s="133">
        <v>1600383</v>
      </c>
      <c r="Y49" s="133">
        <v>1781875</v>
      </c>
      <c r="Z49" s="133">
        <v>1910891</v>
      </c>
      <c r="AA49" s="133">
        <v>2131391</v>
      </c>
      <c r="AB49" s="133">
        <v>2289193</v>
      </c>
      <c r="AC49" s="133">
        <v>2429094</v>
      </c>
      <c r="AD49" s="133">
        <v>2832626</v>
      </c>
      <c r="AE49" s="133">
        <v>3081044</v>
      </c>
      <c r="AF49" s="133">
        <v>3190753</v>
      </c>
      <c r="AG49" s="133">
        <v>3558151</v>
      </c>
      <c r="AH49" s="133">
        <v>3833436</v>
      </c>
      <c r="AI49" s="133">
        <v>4249884</v>
      </c>
      <c r="AJ49" s="133">
        <v>3860106</v>
      </c>
      <c r="AK49" s="133">
        <v>4040534</v>
      </c>
      <c r="AL49" s="133">
        <v>4738884</v>
      </c>
      <c r="AM49" s="133">
        <v>4814828</v>
      </c>
      <c r="AN49" s="133">
        <v>5454510</v>
      </c>
      <c r="AO49" s="133">
        <v>5555467</v>
      </c>
      <c r="AP49" s="133">
        <v>6269506</v>
      </c>
      <c r="AQ49" s="133">
        <v>6905877</v>
      </c>
      <c r="AR49" s="133">
        <v>7188425</v>
      </c>
      <c r="AS49" s="133">
        <v>8085484</v>
      </c>
      <c r="AT49" s="133">
        <v>8398881</v>
      </c>
      <c r="AU49" s="133">
        <v>9204991</v>
      </c>
      <c r="AV49" s="133">
        <v>8628911</v>
      </c>
      <c r="AW49" s="133">
        <v>8901940</v>
      </c>
      <c r="AX49" s="133">
        <f>VLOOKUP(C49,[3]Sheet1!$V$137:$W$156,2,0)</f>
        <v>10519628</v>
      </c>
      <c r="AY49" s="133">
        <v>10407523</v>
      </c>
    </row>
    <row r="50" spans="2:51" ht="15" customHeight="1" x14ac:dyDescent="0.3">
      <c r="B50" s="316"/>
      <c r="C50" s="132" t="s">
        <v>41</v>
      </c>
      <c r="D50" s="133">
        <v>0</v>
      </c>
      <c r="E50" s="133">
        <v>50565</v>
      </c>
      <c r="F50" s="133">
        <v>118733</v>
      </c>
      <c r="G50" s="133">
        <v>172227</v>
      </c>
      <c r="H50" s="133">
        <v>210121</v>
      </c>
      <c r="I50" s="133">
        <v>247768</v>
      </c>
      <c r="J50" s="133">
        <v>263603</v>
      </c>
      <c r="K50" s="133">
        <v>371085</v>
      </c>
      <c r="L50" s="133">
        <v>212743</v>
      </c>
      <c r="M50" s="133">
        <v>254336</v>
      </c>
      <c r="N50" s="133">
        <v>318732</v>
      </c>
      <c r="O50" s="133">
        <v>297087</v>
      </c>
      <c r="P50" s="133">
        <v>339757</v>
      </c>
      <c r="Q50" s="133">
        <v>347832</v>
      </c>
      <c r="R50" s="133">
        <v>397465</v>
      </c>
      <c r="S50" s="133">
        <v>408093</v>
      </c>
      <c r="T50" s="133">
        <v>416655</v>
      </c>
      <c r="U50" s="133">
        <v>465390</v>
      </c>
      <c r="V50" s="133">
        <v>506601</v>
      </c>
      <c r="W50" s="133">
        <v>713991</v>
      </c>
      <c r="X50" s="133">
        <v>498394</v>
      </c>
      <c r="Y50" s="133">
        <v>601187</v>
      </c>
      <c r="Z50" s="133">
        <v>671061</v>
      </c>
      <c r="AA50" s="133">
        <v>696768</v>
      </c>
      <c r="AB50" s="133">
        <v>750420</v>
      </c>
      <c r="AC50" s="133">
        <v>761170</v>
      </c>
      <c r="AD50" s="133">
        <v>881471</v>
      </c>
      <c r="AE50" s="133">
        <v>930445</v>
      </c>
      <c r="AF50" s="133">
        <v>942272</v>
      </c>
      <c r="AG50" s="133">
        <v>1069622</v>
      </c>
      <c r="AH50" s="133">
        <v>1093313</v>
      </c>
      <c r="AI50" s="133">
        <v>1482862</v>
      </c>
      <c r="AJ50" s="133">
        <v>1125977</v>
      </c>
      <c r="AK50" s="133">
        <v>1144930</v>
      </c>
      <c r="AL50" s="133">
        <v>1475250</v>
      </c>
      <c r="AM50" s="133">
        <v>1381846</v>
      </c>
      <c r="AN50" s="133">
        <v>1583529</v>
      </c>
      <c r="AO50" s="133">
        <v>1625680</v>
      </c>
      <c r="AP50" s="133">
        <v>1806128</v>
      </c>
      <c r="AQ50" s="133">
        <v>1894846</v>
      </c>
      <c r="AR50" s="133">
        <v>2012904</v>
      </c>
      <c r="AS50" s="133">
        <v>2167020</v>
      </c>
      <c r="AT50" s="133">
        <v>2275026</v>
      </c>
      <c r="AU50" s="133">
        <v>2946113</v>
      </c>
      <c r="AV50" s="133">
        <v>2256760</v>
      </c>
      <c r="AW50" s="133">
        <v>2391396</v>
      </c>
      <c r="AX50" s="133">
        <f>VLOOKUP(C50,[3]Sheet1!$V$137:$W$156,2,0)</f>
        <v>2882704</v>
      </c>
      <c r="AY50" s="133">
        <v>2524396</v>
      </c>
    </row>
    <row r="51" spans="2:51" ht="15" customHeight="1" x14ac:dyDescent="0.3">
      <c r="B51" s="316"/>
      <c r="C51" s="132" t="s">
        <v>52</v>
      </c>
      <c r="D51" s="133">
        <v>0</v>
      </c>
      <c r="E51" s="133">
        <v>18084</v>
      </c>
      <c r="F51" s="133">
        <v>48631</v>
      </c>
      <c r="G51" s="133">
        <v>56292</v>
      </c>
      <c r="H51" s="133">
        <v>61541</v>
      </c>
      <c r="I51" s="133">
        <v>65350</v>
      </c>
      <c r="J51" s="133">
        <v>69589</v>
      </c>
      <c r="K51" s="133">
        <v>74884</v>
      </c>
      <c r="L51" s="133">
        <v>63517</v>
      </c>
      <c r="M51" s="133">
        <v>62421</v>
      </c>
      <c r="N51" s="133">
        <v>76614</v>
      </c>
      <c r="O51" s="133">
        <v>67614</v>
      </c>
      <c r="P51" s="133">
        <v>79123</v>
      </c>
      <c r="Q51" s="133">
        <v>80206</v>
      </c>
      <c r="R51" s="133">
        <v>85061</v>
      </c>
      <c r="S51" s="133">
        <v>92032</v>
      </c>
      <c r="T51" s="133">
        <v>93761</v>
      </c>
      <c r="U51" s="133">
        <v>105038</v>
      </c>
      <c r="V51" s="133">
        <v>109820</v>
      </c>
      <c r="W51" s="133">
        <v>125751</v>
      </c>
      <c r="X51" s="133">
        <v>110381</v>
      </c>
      <c r="Y51" s="133">
        <v>118460</v>
      </c>
      <c r="Z51" s="133">
        <v>124858</v>
      </c>
      <c r="AA51" s="133">
        <v>139811</v>
      </c>
      <c r="AB51" s="133">
        <v>145855</v>
      </c>
      <c r="AC51" s="133">
        <v>155525</v>
      </c>
      <c r="AD51" s="133">
        <v>183251</v>
      </c>
      <c r="AE51" s="133">
        <v>197008</v>
      </c>
      <c r="AF51" s="133">
        <v>204541</v>
      </c>
      <c r="AG51" s="133">
        <v>237691</v>
      </c>
      <c r="AH51" s="133">
        <v>249913</v>
      </c>
      <c r="AI51" s="133">
        <v>278294</v>
      </c>
      <c r="AJ51" s="133">
        <v>324775</v>
      </c>
      <c r="AK51" s="133">
        <v>381869</v>
      </c>
      <c r="AL51" s="133">
        <v>442573</v>
      </c>
      <c r="AM51" s="133">
        <v>431115</v>
      </c>
      <c r="AN51" s="133">
        <v>474147</v>
      </c>
      <c r="AO51" s="133">
        <v>467151</v>
      </c>
      <c r="AP51" s="133">
        <v>514710</v>
      </c>
      <c r="AQ51" s="133">
        <v>518943</v>
      </c>
      <c r="AR51" s="133">
        <v>541766</v>
      </c>
      <c r="AS51" s="133">
        <v>564706</v>
      </c>
      <c r="AT51" s="133">
        <v>586762</v>
      </c>
      <c r="AU51" s="133">
        <v>633502</v>
      </c>
      <c r="AV51" s="133">
        <v>619858</v>
      </c>
      <c r="AW51" s="133">
        <v>691785</v>
      </c>
      <c r="AX51" s="133">
        <f>VLOOKUP(C51,[3]Sheet1!$V$137:$W$156,2,0)</f>
        <v>798246</v>
      </c>
      <c r="AY51" s="133">
        <v>782410</v>
      </c>
    </row>
    <row r="52" spans="2:51" ht="15" customHeight="1" x14ac:dyDescent="0.3">
      <c r="B52" s="316"/>
      <c r="C52" s="132" t="s">
        <v>37</v>
      </c>
      <c r="D52" s="133">
        <v>0</v>
      </c>
      <c r="E52" s="133">
        <v>30293</v>
      </c>
      <c r="F52" s="133">
        <v>60179</v>
      </c>
      <c r="G52" s="133">
        <v>69030</v>
      </c>
      <c r="H52" s="133">
        <v>83208</v>
      </c>
      <c r="I52" s="133">
        <v>93195</v>
      </c>
      <c r="J52" s="133">
        <v>102195</v>
      </c>
      <c r="K52" s="133">
        <v>126835</v>
      </c>
      <c r="L52" s="133">
        <v>104406</v>
      </c>
      <c r="M52" s="133">
        <v>104409</v>
      </c>
      <c r="N52" s="133">
        <v>127602</v>
      </c>
      <c r="O52" s="133">
        <v>118916</v>
      </c>
      <c r="P52" s="133">
        <v>131811</v>
      </c>
      <c r="Q52" s="133">
        <v>133832</v>
      </c>
      <c r="R52" s="133">
        <v>148600</v>
      </c>
      <c r="S52" s="133">
        <v>158690</v>
      </c>
      <c r="T52" s="133">
        <v>197415</v>
      </c>
      <c r="U52" s="133">
        <v>234699</v>
      </c>
      <c r="V52" s="133">
        <v>256134</v>
      </c>
      <c r="W52" s="133">
        <v>292899</v>
      </c>
      <c r="X52" s="133">
        <v>256379</v>
      </c>
      <c r="Y52" s="133">
        <v>278788</v>
      </c>
      <c r="Z52" s="133">
        <v>290977</v>
      </c>
      <c r="AA52" s="133">
        <v>313798</v>
      </c>
      <c r="AB52" s="133">
        <v>361279</v>
      </c>
      <c r="AC52" s="133">
        <v>384636</v>
      </c>
      <c r="AD52" s="133">
        <v>440257</v>
      </c>
      <c r="AE52" s="133">
        <v>475915</v>
      </c>
      <c r="AF52" s="133">
        <v>486645</v>
      </c>
      <c r="AG52" s="133">
        <v>534403</v>
      </c>
      <c r="AH52" s="133">
        <v>558647</v>
      </c>
      <c r="AI52" s="133">
        <v>618283</v>
      </c>
      <c r="AJ52" s="133">
        <v>459233</v>
      </c>
      <c r="AK52" s="133">
        <v>411893</v>
      </c>
      <c r="AL52" s="133">
        <v>461035</v>
      </c>
      <c r="AM52" s="133">
        <v>462297</v>
      </c>
      <c r="AN52" s="133">
        <v>509902</v>
      </c>
      <c r="AO52" s="133">
        <v>520524</v>
      </c>
      <c r="AP52" s="133">
        <v>591773</v>
      </c>
      <c r="AQ52" s="133">
        <v>650980</v>
      </c>
      <c r="AR52" s="133">
        <v>662387</v>
      </c>
      <c r="AS52" s="133">
        <v>739135</v>
      </c>
      <c r="AT52" s="133">
        <v>775472</v>
      </c>
      <c r="AU52" s="133">
        <v>920656</v>
      </c>
      <c r="AV52" s="133">
        <v>845675</v>
      </c>
      <c r="AW52" s="133">
        <v>866360</v>
      </c>
      <c r="AX52" s="133">
        <f>VLOOKUP(C52,[3]Sheet1!$V$137:$W$156,2,0)</f>
        <v>1041981</v>
      </c>
      <c r="AY52" s="133">
        <v>963318</v>
      </c>
    </row>
    <row r="53" spans="2:51" ht="15" customHeight="1" x14ac:dyDescent="0.3">
      <c r="B53" s="316"/>
      <c r="C53" s="132" t="s">
        <v>40</v>
      </c>
      <c r="D53" s="133">
        <v>0</v>
      </c>
      <c r="E53" s="133">
        <v>2356</v>
      </c>
      <c r="F53" s="133">
        <v>18971</v>
      </c>
      <c r="G53" s="133">
        <v>21441</v>
      </c>
      <c r="H53" s="133">
        <v>23981</v>
      </c>
      <c r="I53" s="133">
        <v>24846</v>
      </c>
      <c r="J53" s="133">
        <v>27676</v>
      </c>
      <c r="K53" s="133">
        <v>31631</v>
      </c>
      <c r="L53" s="133">
        <v>26128</v>
      </c>
      <c r="M53" s="133">
        <v>25790</v>
      </c>
      <c r="N53" s="133">
        <v>32592</v>
      </c>
      <c r="O53" s="133">
        <v>28395</v>
      </c>
      <c r="P53" s="133">
        <v>32180</v>
      </c>
      <c r="Q53" s="133">
        <v>165688</v>
      </c>
      <c r="R53" s="133">
        <v>314024</v>
      </c>
      <c r="S53" s="133">
        <v>341768</v>
      </c>
      <c r="T53" s="133">
        <v>366358</v>
      </c>
      <c r="U53" s="133">
        <v>395357</v>
      </c>
      <c r="V53" s="133">
        <v>428351</v>
      </c>
      <c r="W53" s="133">
        <v>493591</v>
      </c>
      <c r="X53" s="133">
        <v>405291</v>
      </c>
      <c r="Y53" s="133">
        <v>457199</v>
      </c>
      <c r="Z53" s="133">
        <v>482467</v>
      </c>
      <c r="AA53" s="133">
        <v>519888</v>
      </c>
      <c r="AB53" s="133">
        <v>541331</v>
      </c>
      <c r="AC53" s="133">
        <v>560394</v>
      </c>
      <c r="AD53" s="133">
        <v>618416</v>
      </c>
      <c r="AE53" s="133">
        <v>659926</v>
      </c>
      <c r="AF53" s="133">
        <v>657308</v>
      </c>
      <c r="AG53" s="133">
        <v>708588</v>
      </c>
      <c r="AH53" s="133">
        <v>755292</v>
      </c>
      <c r="AI53" s="133">
        <v>873469</v>
      </c>
      <c r="AJ53" s="133">
        <v>731613</v>
      </c>
      <c r="AK53" s="133">
        <v>739842</v>
      </c>
      <c r="AL53" s="133">
        <v>816881</v>
      </c>
      <c r="AM53" s="133">
        <v>824122</v>
      </c>
      <c r="AN53" s="133">
        <v>895024</v>
      </c>
      <c r="AO53" s="133">
        <v>882840</v>
      </c>
      <c r="AP53" s="133">
        <v>995835</v>
      </c>
      <c r="AQ53" s="133">
        <v>1042095</v>
      </c>
      <c r="AR53" s="133">
        <v>1045612</v>
      </c>
      <c r="AS53" s="133">
        <v>1175226</v>
      </c>
      <c r="AT53" s="133">
        <v>1214993</v>
      </c>
      <c r="AU53" s="133">
        <v>1428268</v>
      </c>
      <c r="AV53" s="133">
        <v>1224993</v>
      </c>
      <c r="AW53" s="133">
        <v>1239833</v>
      </c>
      <c r="AX53" s="133">
        <f>VLOOKUP(C53,[3]Sheet1!$V$137:$W$156,2,0)</f>
        <v>1411076</v>
      </c>
      <c r="AY53" s="133">
        <v>1409189</v>
      </c>
    </row>
    <row r="54" spans="2:51" ht="15" customHeight="1" x14ac:dyDescent="0.3">
      <c r="B54" s="316"/>
      <c r="C54" s="132" t="s">
        <v>49</v>
      </c>
      <c r="D54" s="133">
        <v>0</v>
      </c>
      <c r="E54" s="133">
        <v>56212</v>
      </c>
      <c r="F54" s="133">
        <v>113898</v>
      </c>
      <c r="G54" s="133">
        <v>132029</v>
      </c>
      <c r="H54" s="133">
        <v>160001</v>
      </c>
      <c r="I54" s="133">
        <v>173824</v>
      </c>
      <c r="J54" s="133">
        <v>189061</v>
      </c>
      <c r="K54" s="133">
        <v>211988</v>
      </c>
      <c r="L54" s="133">
        <v>174148</v>
      </c>
      <c r="M54" s="133">
        <v>186067</v>
      </c>
      <c r="N54" s="133">
        <v>226920</v>
      </c>
      <c r="O54" s="133">
        <v>210331</v>
      </c>
      <c r="P54" s="133">
        <v>239577</v>
      </c>
      <c r="Q54" s="133">
        <v>249179</v>
      </c>
      <c r="R54" s="133">
        <v>270433</v>
      </c>
      <c r="S54" s="133">
        <v>290323</v>
      </c>
      <c r="T54" s="133">
        <v>304480</v>
      </c>
      <c r="U54" s="133">
        <v>319941</v>
      </c>
      <c r="V54" s="133">
        <v>347502</v>
      </c>
      <c r="W54" s="133">
        <v>391209</v>
      </c>
      <c r="X54" s="133">
        <v>329939</v>
      </c>
      <c r="Y54" s="133">
        <v>366705</v>
      </c>
      <c r="Z54" s="133">
        <v>387247</v>
      </c>
      <c r="AA54" s="133">
        <v>417838</v>
      </c>
      <c r="AB54" s="133">
        <v>437715</v>
      </c>
      <c r="AC54" s="133">
        <v>462905</v>
      </c>
      <c r="AD54" s="133">
        <v>536914</v>
      </c>
      <c r="AE54" s="133">
        <v>580726</v>
      </c>
      <c r="AF54" s="133">
        <v>597695</v>
      </c>
      <c r="AG54" s="133">
        <v>662418</v>
      </c>
      <c r="AH54" s="133">
        <v>703102</v>
      </c>
      <c r="AI54" s="133">
        <v>790492</v>
      </c>
      <c r="AJ54" s="133">
        <v>676783</v>
      </c>
      <c r="AK54" s="133">
        <v>697486</v>
      </c>
      <c r="AL54" s="133">
        <v>812894</v>
      </c>
      <c r="AM54" s="133">
        <v>798648</v>
      </c>
      <c r="AN54" s="133">
        <v>893874</v>
      </c>
      <c r="AO54" s="133">
        <v>881484</v>
      </c>
      <c r="AP54" s="133">
        <v>1003715</v>
      </c>
      <c r="AQ54" s="133">
        <v>1062550</v>
      </c>
      <c r="AR54" s="133">
        <v>1088431</v>
      </c>
      <c r="AS54" s="133">
        <v>1230624</v>
      </c>
      <c r="AT54" s="133">
        <v>1250044</v>
      </c>
      <c r="AU54" s="133">
        <v>1395170</v>
      </c>
      <c r="AV54" s="133">
        <v>1211520</v>
      </c>
      <c r="AW54" s="133">
        <v>1233764</v>
      </c>
      <c r="AX54" s="133">
        <f>VLOOKUP(C54,[3]Sheet1!$V$137:$W$156,2,0)</f>
        <v>1426295</v>
      </c>
      <c r="AY54" s="133">
        <v>1383769</v>
      </c>
    </row>
    <row r="55" spans="2:51" ht="15" customHeight="1" x14ac:dyDescent="0.3">
      <c r="B55" s="316"/>
      <c r="C55" s="132" t="s">
        <v>46</v>
      </c>
      <c r="D55" s="133">
        <v>0</v>
      </c>
      <c r="E55" s="133">
        <v>125004</v>
      </c>
      <c r="F55" s="133">
        <v>264696</v>
      </c>
      <c r="G55" s="133">
        <v>310724</v>
      </c>
      <c r="H55" s="133">
        <v>397819</v>
      </c>
      <c r="I55" s="133">
        <v>463146</v>
      </c>
      <c r="J55" s="133">
        <v>514083</v>
      </c>
      <c r="K55" s="133">
        <v>566982</v>
      </c>
      <c r="L55" s="133">
        <v>495638</v>
      </c>
      <c r="M55" s="133">
        <v>512176</v>
      </c>
      <c r="N55" s="133">
        <v>635443</v>
      </c>
      <c r="O55" s="133">
        <v>588051</v>
      </c>
      <c r="P55" s="133">
        <v>685730</v>
      </c>
      <c r="Q55" s="133">
        <v>710112</v>
      </c>
      <c r="R55" s="133">
        <v>770919</v>
      </c>
      <c r="S55" s="133">
        <v>844091</v>
      </c>
      <c r="T55" s="133">
        <v>887654</v>
      </c>
      <c r="U55" s="133">
        <v>986654</v>
      </c>
      <c r="V55" s="133">
        <v>1053541</v>
      </c>
      <c r="W55" s="133">
        <v>1146855</v>
      </c>
      <c r="X55" s="133">
        <v>1017632</v>
      </c>
      <c r="Y55" s="133">
        <v>1106998</v>
      </c>
      <c r="Z55" s="133">
        <v>1166974</v>
      </c>
      <c r="AA55" s="133">
        <v>1289776</v>
      </c>
      <c r="AB55" s="133">
        <v>1332172</v>
      </c>
      <c r="AC55" s="133">
        <v>1275671</v>
      </c>
      <c r="AD55" s="133">
        <v>0</v>
      </c>
      <c r="AE55" s="133">
        <v>0</v>
      </c>
      <c r="AF55" s="133">
        <v>0</v>
      </c>
      <c r="AG55" s="133">
        <v>0</v>
      </c>
      <c r="AH55" s="133">
        <v>0</v>
      </c>
      <c r="AI55" s="133">
        <v>0</v>
      </c>
      <c r="AJ55" s="133">
        <v>0</v>
      </c>
      <c r="AK55" s="133">
        <v>0</v>
      </c>
      <c r="AL55" s="133">
        <v>0</v>
      </c>
      <c r="AM55" s="133">
        <v>0</v>
      </c>
      <c r="AN55" s="133">
        <v>0</v>
      </c>
      <c r="AO55" s="133">
        <v>0</v>
      </c>
      <c r="AP55" s="133">
        <v>0</v>
      </c>
      <c r="AQ55" s="133">
        <v>0</v>
      </c>
      <c r="AR55" s="133">
        <v>0</v>
      </c>
      <c r="AS55" s="133">
        <v>0</v>
      </c>
      <c r="AT55" s="133">
        <v>0</v>
      </c>
      <c r="AU55" s="133">
        <v>0</v>
      </c>
      <c r="AV55" s="133">
        <v>0</v>
      </c>
      <c r="AW55" s="133">
        <v>0</v>
      </c>
      <c r="AX55" s="133">
        <v>0</v>
      </c>
      <c r="AY55" s="133">
        <v>0</v>
      </c>
    </row>
    <row r="56" spans="2:51" ht="15" customHeight="1" x14ac:dyDescent="0.3">
      <c r="B56" s="316"/>
      <c r="C56" s="132" t="s">
        <v>43</v>
      </c>
      <c r="D56" s="133">
        <v>0</v>
      </c>
      <c r="E56" s="133">
        <v>0</v>
      </c>
      <c r="F56" s="133">
        <v>0</v>
      </c>
      <c r="G56" s="133">
        <v>0</v>
      </c>
      <c r="H56" s="133">
        <v>0</v>
      </c>
      <c r="I56" s="133">
        <v>10</v>
      </c>
      <c r="J56" s="133">
        <v>197</v>
      </c>
      <c r="K56" s="133">
        <v>549</v>
      </c>
      <c r="L56" s="133">
        <v>1796</v>
      </c>
      <c r="M56" s="133">
        <v>438</v>
      </c>
      <c r="N56" s="133">
        <v>693</v>
      </c>
      <c r="O56" s="133">
        <v>1105</v>
      </c>
      <c r="P56" s="133">
        <v>1622</v>
      </c>
      <c r="Q56" s="133">
        <v>2137</v>
      </c>
      <c r="R56" s="133">
        <v>3574</v>
      </c>
      <c r="S56" s="133">
        <v>1901</v>
      </c>
      <c r="T56" s="133">
        <v>1618</v>
      </c>
      <c r="U56" s="133">
        <v>3161</v>
      </c>
      <c r="V56" s="133">
        <v>3516</v>
      </c>
      <c r="W56" s="133">
        <v>3787</v>
      </c>
      <c r="X56" s="133">
        <v>6447</v>
      </c>
      <c r="Y56" s="133">
        <v>9991</v>
      </c>
      <c r="Z56" s="133">
        <v>8628</v>
      </c>
      <c r="AA56" s="133">
        <v>14272</v>
      </c>
      <c r="AB56" s="133">
        <v>20518</v>
      </c>
      <c r="AC56" s="133">
        <v>46331</v>
      </c>
      <c r="AD56" s="133">
        <v>79017</v>
      </c>
      <c r="AE56" s="133">
        <v>73317</v>
      </c>
      <c r="AF56" s="133">
        <v>83291</v>
      </c>
      <c r="AG56" s="133">
        <v>79274</v>
      </c>
      <c r="AH56" s="133">
        <v>93056</v>
      </c>
      <c r="AI56" s="133">
        <v>91645</v>
      </c>
      <c r="AJ56" s="133">
        <v>68917</v>
      </c>
      <c r="AK56" s="133">
        <v>80661</v>
      </c>
      <c r="AL56" s="133">
        <v>127229</v>
      </c>
      <c r="AM56" s="133">
        <v>105791</v>
      </c>
      <c r="AN56" s="133">
        <v>118057</v>
      </c>
      <c r="AO56" s="133">
        <v>102680</v>
      </c>
      <c r="AP56" s="133">
        <v>95313</v>
      </c>
      <c r="AQ56" s="133">
        <v>98109</v>
      </c>
      <c r="AR56" s="133">
        <v>105244</v>
      </c>
      <c r="AS56" s="133">
        <v>94249</v>
      </c>
      <c r="AT56" s="133">
        <v>93817</v>
      </c>
      <c r="AU56" s="133">
        <v>90279</v>
      </c>
      <c r="AV56" s="133">
        <v>67820</v>
      </c>
      <c r="AW56" s="133">
        <v>72248</v>
      </c>
      <c r="AX56" s="133">
        <f>VLOOKUP(C56,[3]Sheet1!$V$137:$W$156,2,0)</f>
        <v>100434</v>
      </c>
      <c r="AY56" s="133">
        <v>92025</v>
      </c>
    </row>
    <row r="57" spans="2:51" ht="15" customHeight="1" x14ac:dyDescent="0.3">
      <c r="B57" s="316"/>
      <c r="C57" s="132" t="s">
        <v>39</v>
      </c>
      <c r="D57" s="133">
        <v>3965</v>
      </c>
      <c r="E57" s="133">
        <v>127212</v>
      </c>
      <c r="F57" s="133">
        <v>237209</v>
      </c>
      <c r="G57" s="133">
        <v>272253</v>
      </c>
      <c r="H57" s="133">
        <v>318393</v>
      </c>
      <c r="I57" s="133">
        <v>344577</v>
      </c>
      <c r="J57" s="133">
        <v>373593</v>
      </c>
      <c r="K57" s="133">
        <v>457232</v>
      </c>
      <c r="L57" s="133">
        <v>375785</v>
      </c>
      <c r="M57" s="133">
        <v>387490</v>
      </c>
      <c r="N57" s="133">
        <v>469881</v>
      </c>
      <c r="O57" s="133">
        <v>438704</v>
      </c>
      <c r="P57" s="133">
        <v>489070</v>
      </c>
      <c r="Q57" s="133">
        <v>515111</v>
      </c>
      <c r="R57" s="133">
        <v>550647</v>
      </c>
      <c r="S57" s="133">
        <v>592975</v>
      </c>
      <c r="T57" s="133">
        <v>626086</v>
      </c>
      <c r="U57" s="133">
        <v>679664</v>
      </c>
      <c r="V57" s="133">
        <v>716689</v>
      </c>
      <c r="W57" s="133">
        <v>869488</v>
      </c>
      <c r="X57" s="133">
        <v>737366</v>
      </c>
      <c r="Y57" s="133">
        <v>791562</v>
      </c>
      <c r="Z57" s="133">
        <v>829064</v>
      </c>
      <c r="AA57" s="133">
        <v>869171</v>
      </c>
      <c r="AB57" s="133">
        <v>902879</v>
      </c>
      <c r="AC57" s="133">
        <v>939398</v>
      </c>
      <c r="AD57" s="133">
        <v>1087865</v>
      </c>
      <c r="AE57" s="133">
        <v>1162563</v>
      </c>
      <c r="AF57" s="133">
        <v>1125495</v>
      </c>
      <c r="AG57" s="133">
        <v>1241821</v>
      </c>
      <c r="AH57" s="133">
        <v>1343974</v>
      </c>
      <c r="AI57" s="133">
        <v>1579764</v>
      </c>
      <c r="AJ57" s="133">
        <v>1337649</v>
      </c>
      <c r="AK57" s="133">
        <v>1389012</v>
      </c>
      <c r="AL57" s="133">
        <v>1570344</v>
      </c>
      <c r="AM57" s="133">
        <v>1588230</v>
      </c>
      <c r="AN57" s="133">
        <v>1754274</v>
      </c>
      <c r="AO57" s="133">
        <v>1760052</v>
      </c>
      <c r="AP57" s="133">
        <v>2025275</v>
      </c>
      <c r="AQ57" s="133">
        <v>2166954</v>
      </c>
      <c r="AR57" s="133">
        <v>2274298</v>
      </c>
      <c r="AS57" s="133">
        <v>2554223</v>
      </c>
      <c r="AT57" s="133">
        <v>2657347</v>
      </c>
      <c r="AU57" s="133">
        <v>3133394</v>
      </c>
      <c r="AV57" s="133">
        <v>2685710</v>
      </c>
      <c r="AW57" s="133">
        <v>2767496</v>
      </c>
      <c r="AX57" s="133">
        <f>VLOOKUP(C57,[3]Sheet1!$V$137:$W$156,2,0)</f>
        <v>3262744</v>
      </c>
      <c r="AY57" s="133">
        <v>3262020</v>
      </c>
    </row>
    <row r="58" spans="2:51" ht="15" customHeight="1" x14ac:dyDescent="0.3">
      <c r="B58" s="316"/>
      <c r="C58" s="132" t="s">
        <v>44</v>
      </c>
      <c r="D58" s="133">
        <v>0</v>
      </c>
      <c r="E58" s="133">
        <v>14195</v>
      </c>
      <c r="F58" s="133">
        <v>109337</v>
      </c>
      <c r="G58" s="133">
        <v>123502</v>
      </c>
      <c r="H58" s="133">
        <v>144393</v>
      </c>
      <c r="I58" s="133">
        <v>160593</v>
      </c>
      <c r="J58" s="133">
        <v>175653</v>
      </c>
      <c r="K58" s="133">
        <v>209303</v>
      </c>
      <c r="L58" s="133">
        <v>168398</v>
      </c>
      <c r="M58" s="133">
        <v>171791</v>
      </c>
      <c r="N58" s="133">
        <v>203833</v>
      </c>
      <c r="O58" s="133">
        <v>173701</v>
      </c>
      <c r="P58" s="133">
        <v>196655</v>
      </c>
      <c r="Q58" s="133">
        <v>195198</v>
      </c>
      <c r="R58" s="133">
        <v>0</v>
      </c>
      <c r="S58" s="133">
        <v>0</v>
      </c>
      <c r="T58" s="133">
        <v>0</v>
      </c>
      <c r="U58" s="133">
        <v>0</v>
      </c>
      <c r="V58" s="133">
        <v>0</v>
      </c>
      <c r="W58" s="133">
        <v>0</v>
      </c>
      <c r="X58" s="133">
        <v>0</v>
      </c>
      <c r="Y58" s="133">
        <v>0</v>
      </c>
      <c r="Z58" s="133">
        <v>0</v>
      </c>
      <c r="AA58" s="133">
        <v>0</v>
      </c>
      <c r="AB58" s="133">
        <v>0</v>
      </c>
      <c r="AC58" s="133">
        <v>0</v>
      </c>
      <c r="AD58" s="133">
        <v>0</v>
      </c>
      <c r="AE58" s="133">
        <v>0</v>
      </c>
      <c r="AF58" s="133">
        <v>0</v>
      </c>
      <c r="AG58" s="133">
        <v>0</v>
      </c>
      <c r="AH58" s="133">
        <v>0</v>
      </c>
      <c r="AI58" s="133">
        <v>0</v>
      </c>
      <c r="AJ58" s="133">
        <v>0</v>
      </c>
      <c r="AK58" s="133">
        <v>0</v>
      </c>
      <c r="AL58" s="133">
        <v>0</v>
      </c>
      <c r="AM58" s="133">
        <v>0</v>
      </c>
      <c r="AN58" s="133">
        <v>0</v>
      </c>
      <c r="AO58" s="133">
        <v>0</v>
      </c>
      <c r="AP58" s="133">
        <v>0</v>
      </c>
      <c r="AQ58" s="133">
        <v>0</v>
      </c>
      <c r="AR58" s="133">
        <v>0</v>
      </c>
      <c r="AS58" s="133">
        <v>0</v>
      </c>
      <c r="AT58" s="133">
        <v>0</v>
      </c>
      <c r="AU58" s="133">
        <v>0</v>
      </c>
      <c r="AV58" s="133">
        <v>0</v>
      </c>
      <c r="AW58" s="133">
        <v>0</v>
      </c>
      <c r="AX58" s="133">
        <v>0</v>
      </c>
      <c r="AY58" s="133">
        <v>0</v>
      </c>
    </row>
    <row r="59" spans="2:51" ht="15" customHeight="1" x14ac:dyDescent="0.3">
      <c r="B59" s="316"/>
      <c r="C59" s="132" t="s">
        <v>38</v>
      </c>
      <c r="D59" s="133">
        <v>0</v>
      </c>
      <c r="E59" s="133">
        <v>40449</v>
      </c>
      <c r="F59" s="133">
        <v>139150</v>
      </c>
      <c r="G59" s="133">
        <v>157382</v>
      </c>
      <c r="H59" s="133">
        <v>189081</v>
      </c>
      <c r="I59" s="133">
        <v>206422</v>
      </c>
      <c r="J59" s="133">
        <v>225595</v>
      </c>
      <c r="K59" s="133">
        <v>272594</v>
      </c>
      <c r="L59" s="133">
        <v>217946</v>
      </c>
      <c r="M59" s="133">
        <v>219854</v>
      </c>
      <c r="N59" s="133">
        <v>267508</v>
      </c>
      <c r="O59" s="133">
        <v>246652</v>
      </c>
      <c r="P59" s="133">
        <v>272926</v>
      </c>
      <c r="Q59" s="133">
        <v>106537</v>
      </c>
      <c r="R59" s="133">
        <v>0</v>
      </c>
      <c r="S59" s="133">
        <v>0</v>
      </c>
      <c r="T59" s="133">
        <v>0</v>
      </c>
      <c r="U59" s="133">
        <v>0</v>
      </c>
      <c r="V59" s="133">
        <v>0</v>
      </c>
      <c r="W59" s="133">
        <v>0</v>
      </c>
      <c r="X59" s="133">
        <v>0</v>
      </c>
      <c r="Y59" s="133">
        <v>0</v>
      </c>
      <c r="Z59" s="133">
        <v>0</v>
      </c>
      <c r="AA59" s="133">
        <v>0</v>
      </c>
      <c r="AB59" s="133">
        <v>0</v>
      </c>
      <c r="AC59" s="133">
        <v>0</v>
      </c>
      <c r="AD59" s="133">
        <v>0</v>
      </c>
      <c r="AE59" s="133">
        <v>0</v>
      </c>
      <c r="AF59" s="133">
        <v>0</v>
      </c>
      <c r="AG59" s="133">
        <v>0</v>
      </c>
      <c r="AH59" s="133">
        <v>0</v>
      </c>
      <c r="AI59" s="133">
        <v>0</v>
      </c>
      <c r="AJ59" s="133">
        <v>0</v>
      </c>
      <c r="AK59" s="133">
        <v>0</v>
      </c>
      <c r="AL59" s="133">
        <v>0</v>
      </c>
      <c r="AM59" s="133">
        <v>0</v>
      </c>
      <c r="AN59" s="133">
        <v>0</v>
      </c>
      <c r="AO59" s="133">
        <v>0</v>
      </c>
      <c r="AP59" s="133">
        <v>0</v>
      </c>
      <c r="AQ59" s="133">
        <v>0</v>
      </c>
      <c r="AR59" s="133">
        <v>0</v>
      </c>
      <c r="AS59" s="133">
        <v>0</v>
      </c>
      <c r="AT59" s="133">
        <v>0</v>
      </c>
      <c r="AU59" s="133">
        <v>0</v>
      </c>
      <c r="AV59" s="133">
        <v>0</v>
      </c>
      <c r="AW59" s="133">
        <v>0</v>
      </c>
      <c r="AX59" s="133">
        <v>0</v>
      </c>
      <c r="AY59" s="133">
        <v>0</v>
      </c>
    </row>
    <row r="60" spans="2:51" ht="15" customHeight="1" x14ac:dyDescent="0.3">
      <c r="B60" s="316"/>
      <c r="C60" s="132" t="s">
        <v>45</v>
      </c>
      <c r="D60" s="133">
        <v>2843</v>
      </c>
      <c r="E60" s="133">
        <v>241314</v>
      </c>
      <c r="F60" s="133">
        <v>530677</v>
      </c>
      <c r="G60" s="133">
        <v>618190</v>
      </c>
      <c r="H60" s="133">
        <v>770948</v>
      </c>
      <c r="I60" s="133">
        <v>877718</v>
      </c>
      <c r="J60" s="133">
        <v>952200</v>
      </c>
      <c r="K60" s="133">
        <v>1150803</v>
      </c>
      <c r="L60" s="133">
        <v>907164</v>
      </c>
      <c r="M60" s="133">
        <v>951580</v>
      </c>
      <c r="N60" s="133">
        <v>1160648</v>
      </c>
      <c r="O60" s="133">
        <v>1089728</v>
      </c>
      <c r="P60" s="133">
        <v>1213702</v>
      </c>
      <c r="Q60" s="133">
        <v>1248594</v>
      </c>
      <c r="R60" s="133">
        <v>1319469</v>
      </c>
      <c r="S60" s="133">
        <v>1426913</v>
      </c>
      <c r="T60" s="133">
        <v>1539421</v>
      </c>
      <c r="U60" s="133">
        <v>1681485</v>
      </c>
      <c r="V60" s="133">
        <v>1802091</v>
      </c>
      <c r="W60" s="133">
        <v>2134113</v>
      </c>
      <c r="X60" s="133">
        <v>1727400</v>
      </c>
      <c r="Y60" s="133">
        <v>1874960</v>
      </c>
      <c r="Z60" s="133">
        <v>2011187</v>
      </c>
      <c r="AA60" s="133">
        <v>2134980</v>
      </c>
      <c r="AB60" s="133">
        <v>2224386</v>
      </c>
      <c r="AC60" s="133">
        <v>2288212</v>
      </c>
      <c r="AD60" s="133">
        <v>2485562</v>
      </c>
      <c r="AE60" s="133">
        <v>2645841</v>
      </c>
      <c r="AF60" s="133">
        <v>2650167</v>
      </c>
      <c r="AG60" s="133">
        <v>2899744</v>
      </c>
      <c r="AH60" s="133">
        <v>3067172</v>
      </c>
      <c r="AI60" s="133">
        <v>3487548</v>
      </c>
      <c r="AJ60" s="133">
        <v>2919586</v>
      </c>
      <c r="AK60" s="133">
        <v>2993860</v>
      </c>
      <c r="AL60" s="133">
        <v>3378545</v>
      </c>
      <c r="AM60" s="133">
        <v>3314593</v>
      </c>
      <c r="AN60" s="133">
        <v>3691060</v>
      </c>
      <c r="AO60" s="133">
        <v>3605353</v>
      </c>
      <c r="AP60" s="133">
        <v>3995832</v>
      </c>
      <c r="AQ60" s="133">
        <v>4243451</v>
      </c>
      <c r="AR60" s="133">
        <v>4167632</v>
      </c>
      <c r="AS60" s="133">
        <v>4612945</v>
      </c>
      <c r="AT60" s="133">
        <v>4764673</v>
      </c>
      <c r="AU60" s="133">
        <v>5439732</v>
      </c>
      <c r="AV60" s="133">
        <v>4658996</v>
      </c>
      <c r="AW60" s="133">
        <v>4710591</v>
      </c>
      <c r="AX60" s="133">
        <f>VLOOKUP(C60,[3]Sheet1!$V$137:$W$156,2,0)</f>
        <v>5349667</v>
      </c>
      <c r="AY60" s="133">
        <v>5163755</v>
      </c>
    </row>
    <row r="61" spans="2:51" ht="15" customHeight="1" x14ac:dyDescent="0.3">
      <c r="B61" s="317"/>
      <c r="C61" s="132" t="s">
        <v>378</v>
      </c>
      <c r="D61" s="133"/>
      <c r="E61" s="133"/>
      <c r="F61" s="133"/>
      <c r="G61" s="133"/>
      <c r="H61" s="133"/>
      <c r="I61" s="133"/>
      <c r="J61" s="133"/>
      <c r="K61" s="133"/>
      <c r="L61" s="133"/>
      <c r="M61" s="133"/>
      <c r="N61" s="133"/>
      <c r="O61" s="133"/>
      <c r="P61" s="133"/>
      <c r="Q61" s="133"/>
      <c r="R61" s="133"/>
      <c r="S61" s="133"/>
      <c r="T61" s="133"/>
      <c r="U61" s="133"/>
      <c r="V61" s="133"/>
      <c r="W61" s="133"/>
      <c r="X61" s="133"/>
      <c r="Y61" s="133"/>
      <c r="Z61" s="133"/>
      <c r="AA61" s="133"/>
      <c r="AB61" s="133"/>
      <c r="AC61" s="133"/>
      <c r="AD61" s="133"/>
      <c r="AE61" s="133"/>
      <c r="AF61" s="133"/>
      <c r="AG61" s="133"/>
      <c r="AH61" s="133"/>
      <c r="AI61" s="133"/>
      <c r="AJ61" s="133">
        <v>20342</v>
      </c>
      <c r="AK61" s="133">
        <v>35048</v>
      </c>
      <c r="AL61" s="133">
        <v>40067</v>
      </c>
      <c r="AM61" s="133">
        <v>40736</v>
      </c>
      <c r="AN61" s="133">
        <v>46597</v>
      </c>
      <c r="AO61" s="133">
        <v>45482</v>
      </c>
      <c r="AP61" s="133">
        <v>52764</v>
      </c>
      <c r="AQ61" s="133">
        <v>56864</v>
      </c>
      <c r="AR61" s="133">
        <v>54611</v>
      </c>
      <c r="AS61" s="133">
        <v>65428</v>
      </c>
      <c r="AT61" s="133">
        <v>68862</v>
      </c>
      <c r="AU61" s="133">
        <v>84798</v>
      </c>
      <c r="AV61" s="133">
        <v>73411</v>
      </c>
      <c r="AW61" s="133">
        <v>71311</v>
      </c>
      <c r="AX61" s="133">
        <f>VLOOKUP(C61,[3]Sheet1!$V$137:$W$156,2,0)</f>
        <v>82853</v>
      </c>
      <c r="AY61" s="133">
        <v>84777</v>
      </c>
    </row>
    <row r="62" spans="2:51" ht="15" customHeight="1" x14ac:dyDescent="0.3">
      <c r="X62" s="155"/>
      <c r="Y62" s="155"/>
      <c r="Z62" s="155"/>
      <c r="AA62" s="155"/>
      <c r="AB62" s="155"/>
      <c r="AC62" s="155"/>
      <c r="AD62" s="155"/>
      <c r="AE62" s="155"/>
      <c r="AF62" s="155"/>
      <c r="AG62" s="155"/>
      <c r="AH62" s="155"/>
      <c r="AI62" s="155"/>
      <c r="AJ62" s="155"/>
      <c r="AK62" s="155"/>
      <c r="AL62" s="155"/>
      <c r="AM62" s="155"/>
      <c r="AN62" s="155"/>
      <c r="AO62" s="155"/>
      <c r="AP62" s="155"/>
      <c r="AQ62" s="155"/>
      <c r="AR62" s="155"/>
      <c r="AS62" s="155"/>
      <c r="AT62" s="155"/>
      <c r="AU62" s="155"/>
      <c r="AV62" s="155"/>
      <c r="AW62" s="155"/>
      <c r="AX62" s="155"/>
      <c r="AY62" s="155"/>
    </row>
    <row r="64" spans="2:51" ht="15" customHeight="1" x14ac:dyDescent="0.3">
      <c r="AB64" s="155"/>
      <c r="AC64" s="155"/>
      <c r="AD64" s="155"/>
      <c r="AE64" s="155"/>
      <c r="AF64" s="155"/>
      <c r="AG64" s="155"/>
      <c r="AH64" s="155"/>
      <c r="AI64" s="155"/>
      <c r="AJ64" s="155"/>
      <c r="AK64" s="155"/>
      <c r="AL64" s="155"/>
      <c r="AM64" s="155"/>
      <c r="AN64" s="155"/>
      <c r="AO64" s="155"/>
      <c r="AP64" s="155"/>
      <c r="AQ64" s="155"/>
      <c r="AR64" s="155"/>
      <c r="AS64" s="155"/>
      <c r="AT64" s="155"/>
      <c r="AU64" s="155"/>
      <c r="AV64" s="155"/>
      <c r="AW64" s="155"/>
      <c r="AX64" s="155"/>
      <c r="AY64" s="155"/>
    </row>
  </sheetData>
  <mergeCells count="3">
    <mergeCell ref="A1:A3"/>
    <mergeCell ref="B4:B32"/>
    <mergeCell ref="B36:B61"/>
  </mergeCells>
  <phoneticPr fontId="41" type="noConversion"/>
  <hyperlinks>
    <hyperlink ref="A1:A3" location="Indice!A1" display="Indice" xr:uid="{DD07B3B7-1934-4072-A459-86DADB5CC7E5}"/>
  </hyperlinks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17" orientation="landscape" r:id="rId1"/>
  <headerFooter>
    <oddHeader>&amp;C&amp;F</oddHeader>
    <oddFooter>&amp;R&amp;A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40</vt:i4>
      </vt:variant>
      <vt:variant>
        <vt:lpstr>Rangos con nombre</vt:lpstr>
      </vt:variant>
      <vt:variant>
        <vt:i4>33</vt:i4>
      </vt:variant>
    </vt:vector>
  </HeadingPairs>
  <TitlesOfParts>
    <vt:vector size="73" baseType="lpstr">
      <vt:lpstr>Indice</vt:lpstr>
      <vt:lpstr>SIPAP_01</vt:lpstr>
      <vt:lpstr>SIPAP_02</vt:lpstr>
      <vt:lpstr>SIPAP_03</vt:lpstr>
      <vt:lpstr>SIPAP_04</vt:lpstr>
      <vt:lpstr>SIPAP_05</vt:lpstr>
      <vt:lpstr>SIPAP_06</vt:lpstr>
      <vt:lpstr>SIPAP_07</vt:lpstr>
      <vt:lpstr>SIPAP_08</vt:lpstr>
      <vt:lpstr>SIPAP_09</vt:lpstr>
      <vt:lpstr>SIPAP_10</vt:lpstr>
      <vt:lpstr>SIPAP_11</vt:lpstr>
      <vt:lpstr>SIPAP_12</vt:lpstr>
      <vt:lpstr>SIPAP_13</vt:lpstr>
      <vt:lpstr>SIPAP_14</vt:lpstr>
      <vt:lpstr>SIPAP_15</vt:lpstr>
      <vt:lpstr>MIHA 01</vt:lpstr>
      <vt:lpstr>MIHA 02</vt:lpstr>
      <vt:lpstr>MIHA 03</vt:lpstr>
      <vt:lpstr>MIHA 04</vt:lpstr>
      <vt:lpstr>MIHA 05</vt:lpstr>
      <vt:lpstr>AFD 01</vt:lpstr>
      <vt:lpstr>AFD 02</vt:lpstr>
      <vt:lpstr>AFD 03</vt:lpstr>
      <vt:lpstr>AFD 04</vt:lpstr>
      <vt:lpstr>AFD 05</vt:lpstr>
      <vt:lpstr>CCC 01</vt:lpstr>
      <vt:lpstr>CCC 02</vt:lpstr>
      <vt:lpstr>CCC 03</vt:lpstr>
      <vt:lpstr>CCC 04</vt:lpstr>
      <vt:lpstr>OMP 01</vt:lpstr>
      <vt:lpstr>OMP 01_02</vt:lpstr>
      <vt:lpstr>OMP 02</vt:lpstr>
      <vt:lpstr>OMP 02_02</vt:lpstr>
      <vt:lpstr>OMP 03</vt:lpstr>
      <vt:lpstr>OMP 03_02</vt:lpstr>
      <vt:lpstr>OMP 04</vt:lpstr>
      <vt:lpstr>CCE</vt:lpstr>
      <vt:lpstr>CCCoop</vt:lpstr>
      <vt:lpstr>BIC E. Bancarias</vt:lpstr>
      <vt:lpstr>'AFD 01'!Área_de_impresión</vt:lpstr>
      <vt:lpstr>'BIC E. Bancarias'!Área_de_impresión</vt:lpstr>
      <vt:lpstr>'CCC 01'!Área_de_impresión</vt:lpstr>
      <vt:lpstr>'CCC 02'!Área_de_impresión</vt:lpstr>
      <vt:lpstr>'CCC 03'!Área_de_impresión</vt:lpstr>
      <vt:lpstr>'CCC 04'!Área_de_impresión</vt:lpstr>
      <vt:lpstr>CCCoop!Área_de_impresión</vt:lpstr>
      <vt:lpstr>CCE!Área_de_impresión</vt:lpstr>
      <vt:lpstr>Indice!Área_de_impresión</vt:lpstr>
      <vt:lpstr>'MIHA 01'!Área_de_impresión</vt:lpstr>
      <vt:lpstr>'MIHA 02'!Área_de_impresión</vt:lpstr>
      <vt:lpstr>'MIHA 03'!Área_de_impresión</vt:lpstr>
      <vt:lpstr>'MIHA 04'!Área_de_impresión</vt:lpstr>
      <vt:lpstr>'MIHA 05'!Área_de_impresión</vt:lpstr>
      <vt:lpstr>'OMP 01'!Área_de_impresión</vt:lpstr>
      <vt:lpstr>'OMP 01_02'!Área_de_impresión</vt:lpstr>
      <vt:lpstr>'OMP 02'!Área_de_impresión</vt:lpstr>
      <vt:lpstr>'OMP 02_02'!Área_de_impresión</vt:lpstr>
      <vt:lpstr>'OMP 03'!Área_de_impresión</vt:lpstr>
      <vt:lpstr>'OMP 03_02'!Área_de_impresión</vt:lpstr>
      <vt:lpstr>'OMP 04'!Área_de_impresión</vt:lpstr>
      <vt:lpstr>SIPAP_01!Área_de_impresión</vt:lpstr>
      <vt:lpstr>SIPAP_02!Área_de_impresión</vt:lpstr>
      <vt:lpstr>SIPAP_05!Área_de_impresión</vt:lpstr>
      <vt:lpstr>SIPAP_06!Área_de_impresión</vt:lpstr>
      <vt:lpstr>SIPAP_07!Área_de_impresión</vt:lpstr>
      <vt:lpstr>SIPAP_08!Área_de_impresión</vt:lpstr>
      <vt:lpstr>SIPAP_09!Área_de_impresión</vt:lpstr>
      <vt:lpstr>SIPAP_10!Área_de_impresión</vt:lpstr>
      <vt:lpstr>SIPAP_13!Área_de_impresión</vt:lpstr>
      <vt:lpstr>SIPAP_14!Área_de_impresión</vt:lpstr>
      <vt:lpstr>SIPAP_15!Área_de_impresión</vt:lpstr>
      <vt:lpstr>Indice!Títulos_a_imprimir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2016-09-01T16:45:19Z</dcterms:created>
  <dcterms:modified xsi:type="dcterms:W3CDTF">2026-05-13T18:37:58Z</dcterms:modified>
</cp:coreProperties>
</file>