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xr:revisionPtr revIDLastSave="0" documentId="13_ncr:201_{2A21658A-7D08-464B-BE51-59D802A68CDC}" xr6:coauthVersionLast="47" xr6:coauthVersionMax="47" xr10:uidLastSave="{00000000-0000-0000-0000-000000000000}"/>
  <bookViews>
    <workbookView xWindow="-120" yWindow="-120" windowWidth="20730" windowHeight="11160" tabRatio="715" xr2:uid="{00000000-000D-0000-FFFF-FFFF00000000}"/>
  </bookViews>
  <sheets>
    <sheet name="CARATULA" sheetId="18" r:id="rId1"/>
    <sheet name="INDICE" sheetId="17" r:id="rId2"/>
    <sheet name="01" sheetId="14" r:id="rId3"/>
    <sheet name="02" sheetId="16" r:id="rId4"/>
    <sheet name="03" sheetId="19" r:id="rId5"/>
    <sheet name="04" sheetId="20" r:id="rId6"/>
    <sheet name="05" sheetId="21" r:id="rId7"/>
    <sheet name="06" sheetId="22" r:id="rId8"/>
    <sheet name="07" sheetId="23"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9" i="21" l="1"/>
  <c r="C24" i="20" l="1"/>
  <c r="D13" i="14" l="1"/>
  <c r="C19" i="16"/>
  <c r="C21" i="14"/>
  <c r="C20" i="14"/>
  <c r="C13" i="14"/>
  <c r="D19" i="14" l="1"/>
  <c r="D20" i="14" s="1"/>
  <c r="D104" i="21" l="1"/>
  <c r="C104" i="21"/>
  <c r="E29" i="23" l="1"/>
  <c r="D162" i="21" l="1"/>
  <c r="D29" i="20" l="1"/>
  <c r="D24" i="20"/>
  <c r="D7" i="16"/>
  <c r="D7" i="20" s="1"/>
  <c r="C7" i="16"/>
  <c r="C7" i="20" s="1"/>
  <c r="D31" i="20" l="1"/>
  <c r="D131" i="21"/>
  <c r="C131" i="21"/>
  <c r="D123" i="21" l="1"/>
  <c r="C123" i="21"/>
  <c r="D118" i="21"/>
  <c r="C118" i="21"/>
  <c r="C112" i="21"/>
  <c r="E84" i="21"/>
  <c r="D84" i="21"/>
  <c r="C29" i="20"/>
  <c r="C12" i="19"/>
  <c r="C19" i="14"/>
  <c r="C31" i="20" l="1"/>
  <c r="E83" i="21"/>
  <c r="D99" i="21" s="1"/>
  <c r="D111" i="21" s="1"/>
  <c r="D117" i="21" s="1"/>
  <c r="D122" i="21" s="1"/>
  <c r="D128" i="21" s="1"/>
  <c r="D133" i="21" s="1"/>
  <c r="D83" i="21"/>
  <c r="C99" i="21" s="1"/>
  <c r="C111" i="21" s="1"/>
  <c r="C117" i="21" s="1"/>
  <c r="C122" i="21" s="1"/>
  <c r="C128" i="21" s="1"/>
  <c r="C133" i="21" s="1"/>
  <c r="C124" i="21" l="1"/>
  <c r="D124" i="21"/>
  <c r="D135" i="21"/>
  <c r="C135" i="21"/>
  <c r="D119" i="21"/>
  <c r="D113" i="21"/>
  <c r="E86" i="21" l="1"/>
  <c r="C13" i="19"/>
  <c r="D19" i="16"/>
  <c r="D12" i="16"/>
  <c r="D20" i="16" l="1"/>
  <c r="C113" i="21" l="1"/>
  <c r="C12" i="16"/>
  <c r="C119" i="21"/>
  <c r="D86" i="21"/>
  <c r="D13" i="19" l="1"/>
  <c r="E14" i="19" s="1"/>
  <c r="C20" i="16"/>
</calcChain>
</file>

<file path=xl/sharedStrings.xml><?xml version="1.0" encoding="utf-8"?>
<sst xmlns="http://schemas.openxmlformats.org/spreadsheetml/2006/main" count="9333" uniqueCount="260">
  <si>
    <t>ACTIVO</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</si>
  <si>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</si>
  <si>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</si>
  <si>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</si>
  <si>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</si>
  <si>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</si>
  <si>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</si>
  <si>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</si>
  <si>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</si>
  <si>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</si>
  <si>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</si>
  <si>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</si>
  <si>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</si>
  <si>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</si>
  <si>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</si>
  <si>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</si>
  <si>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</si>
  <si>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</si>
  <si>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</si>
  <si>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</si>
  <si>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</si>
  <si>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</si>
  <si>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</si>
  <si>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</si>
  <si>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</si>
  <si>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</si>
  <si>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</si>
  <si>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</si>
  <si>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</si>
  <si>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</si>
  <si>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</si>
  <si>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</si>
  <si>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</si>
  <si>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</si>
  <si>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</si>
  <si>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</si>
  <si>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</si>
  <si>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</si>
  <si>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</si>
  <si>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</si>
  <si>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</si>
  <si>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</si>
  <si>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Tipo de cambio comprador</t>
  </si>
  <si>
    <t xml:space="preserve">Tipo de cambio vendedor       </t>
  </si>
  <si>
    <t>Otros</t>
  </si>
  <si>
    <t>MES</t>
  </si>
  <si>
    <t>TOTAL</t>
  </si>
  <si>
    <t>VALOR CUOTA</t>
  </si>
  <si>
    <t>PATRIMONIO NETO DEL FONDO</t>
  </si>
  <si>
    <t>N° DE PARTICIPES</t>
  </si>
  <si>
    <t>1er. TRIMESTRE</t>
  </si>
  <si>
    <t>Enero</t>
  </si>
  <si>
    <t>Febrero</t>
  </si>
  <si>
    <t>Marzo</t>
  </si>
  <si>
    <t>CUENTAS</t>
  </si>
  <si>
    <t>% De las Inversiones con Relac. al Pat. Neto del Fondo</t>
  </si>
  <si>
    <t>Instrumento</t>
  </si>
  <si>
    <t>Emisor</t>
  </si>
  <si>
    <t>Sector</t>
  </si>
  <si>
    <t>País</t>
  </si>
  <si>
    <t>Fecha
Compra</t>
  </si>
  <si>
    <t>Fecha
 Vto.</t>
  </si>
  <si>
    <t>Moneda</t>
  </si>
  <si>
    <t>Monto</t>
  </si>
  <si>
    <t>Val. Compra</t>
  </si>
  <si>
    <t>Val. Contable</t>
  </si>
  <si>
    <t>Val. Nominal</t>
  </si>
  <si>
    <t>Tasa</t>
  </si>
  <si>
    <t>CDA</t>
  </si>
  <si>
    <t>Financiero</t>
  </si>
  <si>
    <t>Paraguay</t>
  </si>
  <si>
    <t>PYG</t>
  </si>
  <si>
    <t>Hasta 10%</t>
  </si>
  <si>
    <t>TOTALES: Banco Continental S.A.E.C.A.</t>
  </si>
  <si>
    <t>BONOS</t>
  </si>
  <si>
    <t>Banco Regional S.A.E.C.A.</t>
  </si>
  <si>
    <t>TOTALES: Banco Regional S.A.E.C.A.</t>
  </si>
  <si>
    <t>Interfisa Banco S.A.E.C.A.</t>
  </si>
  <si>
    <t>TOTALES: Interfisa Banco S.A.E.C.A.</t>
  </si>
  <si>
    <t>TOTAL DISPONIBILIDADES</t>
  </si>
  <si>
    <t xml:space="preserve">-   </t>
  </si>
  <si>
    <t>TOTAL COMISION ACUMULADA</t>
  </si>
  <si>
    <t>(-) TOTAL DEVOLUCION DE COMISION</t>
  </si>
  <si>
    <t>TOTAL GENERAL</t>
  </si>
  <si>
    <t>Intereses vencimientos de cupones</t>
  </si>
  <si>
    <t>Intereses Devengados</t>
  </si>
  <si>
    <t>Ganancia ordinaria del período</t>
  </si>
  <si>
    <t>(Aumento) Disminución Deudores por operaciones</t>
  </si>
  <si>
    <t>Banco Itaú</t>
  </si>
  <si>
    <t xml:space="preserve">BONOS </t>
  </si>
  <si>
    <t>TOTAL PASIVO</t>
  </si>
  <si>
    <t>Banco Rio S.A.E.C.A.</t>
  </si>
  <si>
    <t>TOTALES: Banco Rio S.A.E.C.A.</t>
  </si>
  <si>
    <t>Núcleo S.A.</t>
  </si>
  <si>
    <t>TOTALES: Núcleo S.A.</t>
  </si>
  <si>
    <t>Telecel S.A.</t>
  </si>
  <si>
    <t>TOTALES: Telecel S.A.</t>
  </si>
  <si>
    <t>Banco Continental S.A.E.C.A.</t>
  </si>
  <si>
    <t>ESTADO DEL ACTIVO NETO</t>
  </si>
  <si>
    <t>ESTADO DE INGRESOS Y EGRESOS</t>
  </si>
  <si>
    <t>ESTADO DE VARIACIÓN DEL ACTIVO NETO</t>
  </si>
  <si>
    <t>ESTADO DE FLUJO DE EFECTIVO</t>
  </si>
  <si>
    <t>En Gs.</t>
  </si>
  <si>
    <t>NOTAS A LOS ESTADOS FINANCIEROS</t>
  </si>
  <si>
    <t>1) Información Básica del Fondo</t>
  </si>
  <si>
    <t>2) Información sobre la Administradora</t>
  </si>
  <si>
    <t xml:space="preserve">    2.1) Información General</t>
  </si>
  <si>
    <t xml:space="preserve">    2.2) Entidad encargada de la Custodia</t>
  </si>
  <si>
    <t>3) Criterios Contables Aplicados</t>
  </si>
  <si>
    <t>Los estados financieros se han preparado de acuerdo con normas contables y criterios de valuación dictados por la Comisión Nacional de Valores y con normas de información financiera vigentes en 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</si>
  <si>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</si>
  <si>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</si>
  <si>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</si>
  <si>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</si>
  <si>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a) Posición en Moneda Extranjera:</t>
  </si>
  <si>
    <t>b) Diferencia de Cambio en Moneda Extranjera:</t>
  </si>
  <si>
    <t>_Gastos Operacionales y comisión de la Sociedad Administradora:</t>
  </si>
  <si>
    <t>_Información Estadística</t>
  </si>
  <si>
    <t>4) Composición de las Cuentas</t>
  </si>
  <si>
    <t>Resultado por Tenencia</t>
  </si>
  <si>
    <t>OTROS INGRESOS</t>
  </si>
  <si>
    <t>OTROS EGRESOS</t>
  </si>
  <si>
    <t>FONDO MUTUO CRECIMIENTO RENTA FIJA EN GUARANÍES</t>
  </si>
  <si>
    <t>LA ADMINISTRADORA será responsable de la administración del FONDO MUTUO CRECIMIENTO RENTA FIJA EN GUARANÍES, que en adelante se denominará FONDO CRECIMIENTO, registrado en la Comisión Nacional de Valores de conformidad con la Resolución Nº 17 E/18 de fecha 19 de marzo del 2018, el cual se regirá por el REGLAMENTO INTERNO, aprobado por Resolución 17 E/18 de fecha 19 de marzo del 2018. El objeto del FONDO CRECIMIENTO será invertir en instrumentos de deuda de emisores nacionales. Está dirigido a personas físicas y jurídicas con horizonte de inversión acordes con la política de inversión del fondo, cuyo interés sea invertir indirectamente en instrumentos de deuda. El riesgo del inversionista estará determinado por la naturaleza de los instrumentos en los que se inviertan los activos del FONDO, de acuerdo con lo expuesto en la política de inversiones y diversificación de estas.</t>
  </si>
  <si>
    <t>El informe corresponde al Fondo Mutuo Crecimiento Renta Fija en Guaraníes, por ende las operaciones están realizadas exclusivamente en moneda local.</t>
  </si>
  <si>
    <t>La comisión de administración que se está utilizando es de 2,75% anual IVA incluido. Esta comisión se calcula diariamente de los fondos bajo manejo y se pagan mensualmente a la administradora, generalmente el primer día hábil siguiente al cierre del mes anterior.</t>
  </si>
  <si>
    <t>COMPOSICION DE LAS INVERSIONES DEL FONDO</t>
  </si>
  <si>
    <t>(GUARANIES)</t>
  </si>
  <si>
    <t>% 
Precio 
de 
Mercado</t>
  </si>
  <si>
    <t>% De las
Inversiones
por Grupo
Económico</t>
  </si>
  <si>
    <t>% De las
Inversiones 
en Relac. al Pat.
Neto del Emisor</t>
  </si>
  <si>
    <t>Automaq S.A.E.C.A.</t>
  </si>
  <si>
    <t>TOTALES: Automaq S.A.E.C.A.</t>
  </si>
  <si>
    <t>TOTALES: Financiera Paraguayo Japonesa S.A.E.C.A.</t>
  </si>
  <si>
    <t>Finexpar S.A.E.C.A.</t>
  </si>
  <si>
    <t>CUPON</t>
  </si>
  <si>
    <t>TOTALES: Finexpar S.A.E.C.A.</t>
  </si>
  <si>
    <t>Gas Corona S.A.E.C.A.</t>
  </si>
  <si>
    <t>TOTALES: Gas Corona S.A.E.C.A.</t>
  </si>
  <si>
    <t>Izaguirre Barrail Inversora S.A.E.C.A.</t>
  </si>
  <si>
    <t>TOTALES: Izaguirre Barrail Inversora S.A.E.C.A.</t>
  </si>
  <si>
    <t>Solar Ahorro y Finanzas S.A.E.C.A.</t>
  </si>
  <si>
    <t>TOTALES: Solar Ahorro y Finanzas S.A.E.C.A.</t>
  </si>
  <si>
    <t>Tu Financiera S.A.</t>
  </si>
  <si>
    <t>TOTALES: Tu Financiera S.A.</t>
  </si>
  <si>
    <t>Cargos por Rescate</t>
  </si>
  <si>
    <t>ESTADO DE INGRESO Y EGRESOS</t>
  </si>
  <si>
    <t>01</t>
  </si>
  <si>
    <t>02</t>
  </si>
  <si>
    <t>03</t>
  </si>
  <si>
    <t>04</t>
  </si>
  <si>
    <t>05</t>
  </si>
  <si>
    <t>06</t>
  </si>
  <si>
    <t>INDICE</t>
  </si>
  <si>
    <t>Intereses Op Repo</t>
  </si>
  <si>
    <t>Banco Basa S.A.</t>
  </si>
  <si>
    <t>TOTALES: Banco Basa S.A.</t>
  </si>
  <si>
    <t>TOTALES: Cementos Concepción S.A.E.</t>
  </si>
  <si>
    <t>Cadiem AFPISA, es la encargada de la custodia de activos del Fondo. Todos los títulos físicos son resguardados en una Caja de Seguridad en el Banco Familiar SAECA.</t>
  </si>
  <si>
    <t>Alpaca S.A.</t>
  </si>
  <si>
    <t>TOTALES: Alpaca S.A.</t>
  </si>
  <si>
    <t>Electroban S.A.E.C.A.</t>
  </si>
  <si>
    <t>TOTALES: Electroban S.A.E.C.A.</t>
  </si>
  <si>
    <t>A la fecha del presente informe no se cuenta con saldos que reportar</t>
  </si>
  <si>
    <t>TOTALES: CEFISA (Crisol y Encarnación Financiera S.A.E.C.A.)</t>
  </si>
  <si>
    <t>Ajuste por Redondeo Decimales</t>
  </si>
  <si>
    <t>% Según Reglamento
 Interno</t>
  </si>
  <si>
    <t>Ventas de Instrumentos</t>
  </si>
  <si>
    <t>Banco GNB</t>
  </si>
  <si>
    <t>Banco Visión</t>
  </si>
  <si>
    <t>Banco Itaú Paraguay S.A.</t>
  </si>
  <si>
    <t>TOTALES: Banco Itaú Paraguay S.A.</t>
  </si>
  <si>
    <t>Bancop S.A.</t>
  </si>
  <si>
    <t>TOTALES: Bancop S.A.</t>
  </si>
  <si>
    <t>Fecha de Operación</t>
  </si>
  <si>
    <t>Monto Inicial</t>
  </si>
  <si>
    <t>Valor Contable</t>
  </si>
  <si>
    <t>Fecha de Vencimiento</t>
  </si>
  <si>
    <t>ANEXO I</t>
  </si>
  <si>
    <t>ANEXO II</t>
  </si>
  <si>
    <t>Inversiones Anexo I</t>
  </si>
  <si>
    <t>Inversiones Repo Anexo II</t>
  </si>
  <si>
    <t>07</t>
  </si>
  <si>
    <t>COMPOSICIÓN DE LAS INVERSIONES OP REPO ANEXOII</t>
  </si>
  <si>
    <t>Contratos en Reporto</t>
  </si>
  <si>
    <t>Ajuste Dif Cupón</t>
  </si>
  <si>
    <t>TOTALES: Banco Nacional de Fomento</t>
  </si>
  <si>
    <t>Cementos Concepción S.A.E.</t>
  </si>
  <si>
    <t>Sudameris Bank S.A.E.C.A.</t>
  </si>
  <si>
    <t>TOTALES: Sudameris Bank S.A.E.C.A.</t>
  </si>
  <si>
    <t>Vision Banco S.A.E.C.A.</t>
  </si>
  <si>
    <t>TOTALES: Vision Banco S.A.E.C.A.</t>
  </si>
  <si>
    <t>% Segun Reglamento
 Interno</t>
  </si>
  <si>
    <t>Grupo Vazquez S.A.E.</t>
  </si>
  <si>
    <t>TOTALES: Grupo Vazquez S.A.E.</t>
  </si>
  <si>
    <t>ÍNDICE</t>
  </si>
  <si>
    <t>Las 4 Notas, el Anexo I y II que acompañan son parte integrante de estos Estados Financieros</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</si>
  <si>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</si>
  <si>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El Fondo Mutuo solo opera en moneda local, por eso no cuenta con reporte sobre </t>
    </r>
    <r>
      <rPr>
        <i/>
        <u/>
        <sz val="11"/>
        <color theme="1"/>
        <rFont val="Museo Sans 100"/>
        <family val="3"/>
      </rPr>
      <t>Posición en Moneda Extranjera.</t>
    </r>
  </si>
  <si>
    <r>
      <t xml:space="preserve">El Fondo Mutuo opera de forma exclusiva en moneda local, razón por la cual no arroja con </t>
    </r>
    <r>
      <rPr>
        <i/>
        <u/>
        <sz val="11"/>
        <color theme="1"/>
        <rFont val="Museo Sans 100"/>
        <family val="3"/>
      </rPr>
      <t>Diferencia de Cambio en Moneda Extranjera</t>
    </r>
  </si>
  <si>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</si>
  <si>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t>
    </r>
  </si>
  <si>
    <r>
      <t xml:space="preserve">    </t>
    </r>
    <r>
      <rPr>
        <b/>
        <sz val="11"/>
        <color theme="1"/>
        <rFont val="Museo Sans 100"/>
        <family val="3"/>
      </rPr>
      <t xml:space="preserve">4.3) </t>
    </r>
    <r>
      <rPr>
        <b/>
        <u/>
        <sz val="11"/>
        <color theme="1"/>
        <rFont val="Museo Sans 100"/>
        <family val="3"/>
      </rPr>
      <t>Comisión a Pagar a la Administradora</t>
    </r>
    <r>
      <rPr>
        <u/>
        <sz val="11"/>
        <color theme="1"/>
        <rFont val="Museo Sans 100"/>
        <family val="3"/>
      </rPr>
      <t>:</t>
    </r>
    <r>
      <rPr>
        <sz val="11"/>
        <color theme="1"/>
        <rFont val="Museo Sans 100"/>
        <family val="3"/>
      </rPr>
      <t xml:space="preserve"> Esta compuesta por los saldos de las comisiones por administración del fondo del mes.</t>
    </r>
  </si>
  <si>
    <r>
      <t xml:space="preserve">    </t>
    </r>
    <r>
      <rPr>
        <b/>
        <sz val="11"/>
        <color theme="1"/>
        <rFont val="Museo Sans 100"/>
        <family val="3"/>
      </rPr>
      <t xml:space="preserve">4.4) </t>
    </r>
    <r>
      <rPr>
        <b/>
        <u/>
        <sz val="11"/>
        <color theme="1"/>
        <rFont val="Museo Sans 100"/>
        <family val="3"/>
      </rPr>
      <t>Resultado por Tenencia de Inversiones</t>
    </r>
    <r>
      <rPr>
        <u/>
        <sz val="11"/>
        <color theme="1"/>
        <rFont val="Museo Sans 100"/>
        <family val="3"/>
      </rPr>
      <t>:</t>
    </r>
    <r>
      <rPr>
        <sz val="11"/>
        <color theme="1"/>
        <rFont val="Museo Sans 100"/>
        <family val="3"/>
      </rPr>
      <t xml:space="preserve"> Esta cuenta se compone por el rendimiento de las inversiones de títulos en el período, con resultados negativos por constituir inversiones con vencimientos múltiples en el período.</t>
    </r>
  </si>
  <si>
    <r>
      <t xml:space="preserve">    </t>
    </r>
    <r>
      <rPr>
        <b/>
        <sz val="11"/>
        <color theme="1"/>
        <rFont val="Museo Sans 100"/>
        <family val="3"/>
      </rPr>
      <t xml:space="preserve">4.5) </t>
    </r>
    <r>
      <rPr>
        <b/>
        <u/>
        <sz val="11"/>
        <color theme="1"/>
        <rFont val="Museo Sans 100"/>
        <family val="3"/>
      </rPr>
      <t>Cargos por Rescate:</t>
    </r>
    <r>
      <rPr>
        <sz val="11"/>
        <color theme="1"/>
        <rFont val="Museo Sans 100"/>
        <family val="3"/>
      </rPr>
      <t xml:space="preserve"> Está compuesto por los importes cobrados según Art. 30 del reglamento interno.</t>
    </r>
  </si>
  <si>
    <r>
      <t xml:space="preserve">    </t>
    </r>
    <r>
      <rPr>
        <b/>
        <sz val="11"/>
        <color theme="1"/>
        <rFont val="Museo Sans 100"/>
        <family val="3"/>
      </rPr>
      <t xml:space="preserve">4.6) </t>
    </r>
    <r>
      <rPr>
        <b/>
        <u/>
        <sz val="11"/>
        <color theme="1"/>
        <rFont val="Museo Sans 100"/>
        <family val="3"/>
      </rPr>
      <t>Otros Ingresos / Otros Egresos</t>
    </r>
    <r>
      <rPr>
        <u/>
        <sz val="11"/>
        <color theme="1"/>
        <rFont val="Museo Sans 100"/>
        <family val="3"/>
      </rPr>
      <t>:</t>
    </r>
    <r>
      <rPr>
        <sz val="11"/>
        <color theme="1"/>
        <rFont val="Museo Sans 100"/>
        <family val="3"/>
      </rPr>
      <t xml:space="preserve"> Esta cuenta se compone por importes que no son parte de las operaciones ordinarias.</t>
    </r>
  </si>
  <si>
    <r>
      <t xml:space="preserve">Resultado por tenencia de inversiones </t>
    </r>
    <r>
      <rPr>
        <b/>
        <sz val="11"/>
        <color theme="1"/>
        <rFont val="Museo Sans 100"/>
        <family val="3"/>
      </rPr>
      <t>(Nota 4.4)</t>
    </r>
  </si>
  <si>
    <r>
      <t xml:space="preserve">Cargos por Rescate </t>
    </r>
    <r>
      <rPr>
        <b/>
        <sz val="11"/>
        <color theme="1"/>
        <rFont val="Museo Sans 100"/>
        <family val="3"/>
      </rPr>
      <t>(Nota 4.5)</t>
    </r>
  </si>
  <si>
    <r>
      <t xml:space="preserve">Otros Ingresos </t>
    </r>
    <r>
      <rPr>
        <b/>
        <sz val="11"/>
        <color theme="1"/>
        <rFont val="Museo Sans 100"/>
        <family val="3"/>
      </rPr>
      <t>(Nota 4.6)</t>
    </r>
  </si>
  <si>
    <r>
      <t xml:space="preserve">Otros Egresos </t>
    </r>
    <r>
      <rPr>
        <b/>
        <sz val="11"/>
        <color theme="1"/>
        <rFont val="Museo Sans 100"/>
        <family val="3"/>
      </rPr>
      <t>(Nota 4.6)</t>
    </r>
  </si>
  <si>
    <r>
      <t xml:space="preserve">Disponibilidades </t>
    </r>
    <r>
      <rPr>
        <b/>
        <sz val="11"/>
        <color rgb="FF000000"/>
        <rFont val="Museo Sans 100"/>
        <family val="3"/>
      </rPr>
      <t>(Nota 4.1)</t>
    </r>
  </si>
  <si>
    <r>
      <t xml:space="preserve">Comisiones a pagar a la administradora </t>
    </r>
    <r>
      <rPr>
        <b/>
        <sz val="11"/>
        <color rgb="FF000000"/>
        <rFont val="Museo Sans 100"/>
        <family val="3"/>
      </rPr>
      <t>(Nota 4.3)</t>
    </r>
  </si>
  <si>
    <r>
      <t xml:space="preserve">Op Repo </t>
    </r>
    <r>
      <rPr>
        <b/>
        <sz val="11"/>
        <color rgb="FF000000"/>
        <rFont val="Museo Sans 100"/>
        <family val="3"/>
      </rPr>
      <t>(Nota 4.7)</t>
    </r>
  </si>
  <si>
    <r>
      <t xml:space="preserve">COMPOSICIÓN DE LAS INVERSIONES DEL FONDO </t>
    </r>
    <r>
      <rPr>
        <b/>
        <u/>
        <sz val="11"/>
        <color theme="10"/>
        <rFont val="Museo Sans 100"/>
        <family val="3"/>
      </rPr>
      <t>ANEXOI</t>
    </r>
  </si>
  <si>
    <t>Financiera Paraguayo Japonesa S.A.E.C.A.</t>
  </si>
  <si>
    <t>Tecnología del Sur S.A.E.</t>
  </si>
  <si>
    <t>TOTALES: Tecnología del Sur S.A.E.</t>
  </si>
  <si>
    <r>
      <rPr>
        <b/>
        <sz val="16"/>
        <color theme="1"/>
        <rFont val="Museo Sans 100"/>
        <family val="3"/>
      </rPr>
      <t xml:space="preserve">ESTADOS FINANCIEROS
FONDO MUTUO CRECIMIENTO RENTA FIJA EN GUARANÍES
</t>
    </r>
    <r>
      <rPr>
        <u/>
        <sz val="14"/>
        <color theme="1"/>
        <rFont val="Museo Sans 100"/>
        <family val="3"/>
      </rPr>
      <t>s/ Res. N° 30 /2021</t>
    </r>
  </si>
  <si>
    <t>BONOS FINANCIEROS</t>
  </si>
  <si>
    <t>Banco Familiar S.A.E.C.A.</t>
  </si>
  <si>
    <t>TOTAL 31/12/2021</t>
  </si>
  <si>
    <t>Cuentas por Cobrar</t>
  </si>
  <si>
    <t>TOTALES: Banco Familiar S.A.E.C.A.</t>
  </si>
  <si>
    <t>Banco Basa</t>
  </si>
  <si>
    <r>
      <t xml:space="preserve">    </t>
    </r>
    <r>
      <rPr>
        <b/>
        <sz val="11"/>
        <color theme="1"/>
        <rFont val="Museo Sans 100"/>
        <family val="3"/>
      </rPr>
      <t xml:space="preserve">4.7) </t>
    </r>
    <r>
      <rPr>
        <b/>
        <u/>
        <sz val="11"/>
        <color theme="1"/>
        <rFont val="Museo Sans 100"/>
        <family val="3"/>
      </rPr>
      <t>Operación en Reporto:</t>
    </r>
    <r>
      <rPr>
        <sz val="11"/>
        <color theme="1"/>
        <rFont val="Museo Sans 100"/>
        <family val="3"/>
      </rPr>
      <t xml:space="preserve"> Esta compuesta por el siguiente saldo</t>
    </r>
  </si>
  <si>
    <t>-</t>
  </si>
  <si>
    <t>Banco Basa S.A</t>
  </si>
  <si>
    <t>TOTALES: Banco Basa S.A</t>
  </si>
  <si>
    <t>Banco Continental S.A.E.C.</t>
  </si>
  <si>
    <t xml:space="preserve">Banco Nacional de </t>
  </si>
  <si>
    <t>BBVA Paraguay S.A.</t>
  </si>
  <si>
    <t>TOTALES: BBVA Paraguay S.A.</t>
  </si>
  <si>
    <t xml:space="preserve">CEFISA (Crisol y </t>
  </si>
  <si>
    <t>Cementos Concepción S.A.</t>
  </si>
  <si>
    <t>Credicentro S.A.E.C.A</t>
  </si>
  <si>
    <t>TOTALES: Credicentro S.A.E.C.A</t>
  </si>
  <si>
    <t xml:space="preserve">Financiera Paraguayo </t>
  </si>
  <si>
    <t>null</t>
  </si>
  <si>
    <t>Imperial S.A.E.</t>
  </si>
  <si>
    <t>TOTALES: Imperial S.A.E.</t>
  </si>
  <si>
    <t>ITTI S.A.E.C.A.</t>
  </si>
  <si>
    <t>TOTALES: ITTI S.A.E.C.A.</t>
  </si>
  <si>
    <t xml:space="preserve">Izaguirre Barrail Inversora </t>
  </si>
  <si>
    <t>Solar Ahorro y Finanzas S.</t>
  </si>
  <si>
    <t>Redondeo Decimales (+)</t>
  </si>
  <si>
    <t>Correspondiente al 31/03/2022 con cifras comparativas al 31/03/2021</t>
  </si>
  <si>
    <t>Correspondiente al 31/03/2022 con cifras comparativas al 31/12/2021</t>
  </si>
  <si>
    <t xml:space="preserve">El período que cubre los Estados Contables es del 01 de enero al 31 de marzo del 2022 de forma comparativa con el mismo periodo del año anterior. </t>
  </si>
  <si>
    <t>COOFY Ltda.</t>
  </si>
  <si>
    <t>Financiera UENO S.A.E.C.A.</t>
  </si>
  <si>
    <t>S.A.C.I. H. Petersen</t>
  </si>
  <si>
    <t>TOTALES: COOFY Ltda.</t>
  </si>
  <si>
    <t>TOTALES: Financiera UENO S.A.E.C.A.</t>
  </si>
  <si>
    <t>TOTALES: S.A.C.I. H. Petersen</t>
  </si>
  <si>
    <t>TOTAL 31/03/2022</t>
  </si>
  <si>
    <t>Banco Nacional de Fomento</t>
  </si>
  <si>
    <t>Biotec del Paraguay S.A.</t>
  </si>
  <si>
    <t>TOTALES: Biotec del Paraguay S.A.</t>
  </si>
  <si>
    <t>CEFISA (Crisol y Encarnación Financiera S.A.E.C.A.)</t>
  </si>
  <si>
    <t>TOTALES: Credicentro S.A.E.C.A.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</si>
</sst>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_ * #,##0.000000_ ;_ * \-#,##0.000000_ ;_ * &quot;-&quot;??????_ ;_ @_ "/>
    <numFmt numFmtId="167" formatCode="#0"/>
    <numFmt numFmtId="168" formatCode="dd/mm/yyyy"/>
    <numFmt numFmtId="169" formatCode="_(* #,##0.00_);_(* \(#,##0.00\);_(* &quot;-&quot;??_);_(@_)"/>
    <numFmt numFmtId="170" formatCode="#,##0.00\'%\'"/>
    <numFmt numFmtId="171" formatCode="#,##0.00#;\(#,##0.00#\-\)"/>
    <numFmt numFmtId="172" formatCode="#0.00#;\(#0.00#\-\)"/>
  </numFmts>
  <fonts count="29"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6"/>
      <color theme="1"/>
      <name val="Museo Sans 100"/>
      <family val="3"/>
    </font>
    <font>
      <u/>
      <sz val="14"/>
      <color theme="1"/>
      <name val="Museo Sans 100"/>
      <family val="3"/>
    </font>
    <font>
      <u/>
      <sz val="11"/>
      <color theme="10"/>
      <name val="Museo Sans 100"/>
      <family val="3"/>
    </font>
    <font>
      <sz val="11"/>
      <name val="Museo Sans 100"/>
      <family val="3"/>
    </font>
    <font>
      <b/>
      <sz val="11"/>
      <name val="Museo Sans 100"/>
      <family val="3"/>
    </font>
    <font>
      <b/>
      <sz val="11"/>
      <color indexed="72"/>
      <name val="Museo Sans 100"/>
      <family val="3"/>
    </font>
    <font>
      <b/>
      <sz val="11"/>
      <color theme="1"/>
      <name val="Museo Sans 100"/>
      <family val="3"/>
    </font>
    <font>
      <b/>
      <u/>
      <sz val="11"/>
      <color theme="1"/>
      <name val="Museo Sans 100"/>
      <family val="3"/>
    </font>
    <font>
      <i/>
      <u/>
      <sz val="11"/>
      <color theme="1"/>
      <name val="Museo Sans 100"/>
      <family val="3"/>
    </font>
    <font>
      <u/>
      <sz val="11"/>
      <color theme="1"/>
      <name val="Museo Sans 100"/>
      <family val="3"/>
    </font>
    <font>
      <sz val="11"/>
      <color rgb="FFFF0000"/>
      <name val="Museo Sans 100"/>
      <family val="3"/>
    </font>
    <font>
      <b/>
      <sz val="8"/>
      <color theme="1"/>
      <name val="Museo Sans 100"/>
      <family val="3"/>
    </font>
    <font>
      <b/>
      <u/>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b/>
      <u/>
      <sz val="11"/>
      <color theme="10"/>
      <name val="Museo Sans 100"/>
      <family val="3"/>
    </font>
    <font>
      <sz val="11"/>
      <color indexed="8"/>
      <name val="Museo Sans 100"/>
      <family val="3"/>
    </font>
    <font>
      <b/>
      <sz val="11"/>
      <color indexed="8"/>
      <name val="Museo Sans 100"/>
      <family val="3"/>
    </font>
    <font>
      <b/>
      <u/>
      <sz val="11"/>
      <color indexed="8"/>
      <name val="Museo Sans 100"/>
      <family val="3"/>
    </font>
    <font>
      <u/>
      <sz val="11"/>
      <color indexed="8"/>
      <name val="Museo Sans 100"/>
      <family val="3"/>
    </font>
  </fonts>
  <fills count="4">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2">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9" fontId="4" fillId="0" borderId="0" applyFont="0" applyFill="0" applyBorder="0" applyAlignment="0" applyProtection="0"/>
    <xf numFmtId="0" fontId="5" fillId="0" borderId="0"/>
    <xf numFmtId="0" fontId="6" fillId="0" borderId="0" applyNumberFormat="0" applyFill="0" applyBorder="0" applyAlignment="0" applyProtection="0"/>
    <xf numFmtId="9" fontId="1" fillId="0" borderId="0" applyFont="0" applyFill="0" applyBorder="0" applyAlignment="0" applyProtection="0"/>
    <xf numFmtId="0" fontId="2" fillId="0" borderId="0"/>
  </cellStyleXfs>
  <cellXfs count="227">
    <xf numFmtId="0" fontId="0" fillId="0" borderId="0" xfId="0"/>
    <xf numFmtId="0" fontId="7" fillId="0" borderId="0" xfId="0" applyFont="1"/>
    <xf numFmtId="0" fontId="10" fillId="0" borderId="0" xfId="9" applyFont="1"/>
    <xf numFmtId="0" fontId="11" fillId="0" borderId="0" xfId="0" applyFont="1"/>
    <xf numFmtId="0" fontId="11" fillId="0" borderId="0" xfId="0" applyFont="1" applyAlignment="1">
      <alignment horizontal="center" vertical="center" wrapText="1"/>
    </xf>
    <xf numFmtId="0" fontId="13" fillId="0" borderId="1" xfId="2" applyFont="1" applyBorder="1" applyAlignment="1">
      <alignment horizontal="center" vertical="center" wrapText="1"/>
    </xf>
    <xf numFmtId="0" fontId="11" fillId="0" borderId="10" xfId="0" applyFont="1" applyBorder="1"/>
    <xf numFmtId="0" fontId="11" fillId="0" borderId="11" xfId="0" applyFont="1" applyBorder="1"/>
    <xf numFmtId="14" fontId="11" fillId="0" borderId="11" xfId="0" applyNumberFormat="1" applyFont="1" applyBorder="1"/>
    <xf numFmtId="41" fontId="11" fillId="0" borderId="12" xfId="1" applyFont="1" applyBorder="1"/>
    <xf numFmtId="0" fontId="11" fillId="0" borderId="8" xfId="0" applyFont="1" applyBorder="1"/>
    <xf numFmtId="0" fontId="11" fillId="0" borderId="0" xfId="0" applyFont="1" applyBorder="1"/>
    <xf numFmtId="14" fontId="11" fillId="0" borderId="0" xfId="0" applyNumberFormat="1" applyFont="1" applyBorder="1"/>
    <xf numFmtId="41" fontId="11" fillId="0" borderId="9" xfId="1" applyFont="1" applyBorder="1"/>
    <xf numFmtId="41" fontId="12" fillId="0" borderId="16" xfId="0" applyNumberFormat="1" applyFont="1" applyBorder="1"/>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0" fontId="14" fillId="0" borderId="0" xfId="0" applyFont="1" applyAlignment="1">
      <alignment wrapText="1"/>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7" fillId="0" borderId="0" xfId="0" applyFont="1" applyAlignment="1"/>
    <xf numFmtId="0" fontId="7" fillId="0" borderId="0" xfId="0" applyFont="1" applyAlignment="1">
      <alignment wrapText="1"/>
    </xf>
    <xf numFmtId="0" fontId="7" fillId="0" borderId="0" xfId="0" applyFont="1" applyAlignment="1">
      <alignment horizontal="left" wrapText="1"/>
    </xf>
    <xf numFmtId="41" fontId="7" fillId="0" borderId="2" xfId="1" applyFont="1" applyBorder="1" applyAlignment="1">
      <alignment horizontal="center" vertical="center"/>
    </xf>
    <xf numFmtId="41" fontId="7" fillId="0" borderId="4" xfId="1" applyFont="1" applyBorder="1" applyAlignment="1">
      <alignment horizontal="center" vertical="center"/>
    </xf>
    <xf numFmtId="41" fontId="14" fillId="0" borderId="1" xfId="1" applyFont="1" applyBorder="1" applyAlignment="1">
      <alignment horizontal="center" vertical="center"/>
    </xf>
    <xf numFmtId="0" fontId="14" fillId="0" borderId="1" xfId="0" applyFont="1" applyBorder="1" applyAlignment="1">
      <alignment horizontal="center" vertical="center" wrapText="1"/>
    </xf>
    <xf numFmtId="0" fontId="7" fillId="0" borderId="2" xfId="0" applyFont="1" applyBorder="1"/>
    <xf numFmtId="164" fontId="7" fillId="0" borderId="2" xfId="1" applyNumberFormat="1" applyFont="1" applyBorder="1" applyAlignment="1">
      <alignment horizontal="center" vertical="center"/>
    </xf>
    <xf numFmtId="0" fontId="7" fillId="0" borderId="3" xfId="0" applyFont="1" applyBorder="1"/>
    <xf numFmtId="164" fontId="7" fillId="0" borderId="3" xfId="1" applyNumberFormat="1" applyFont="1" applyBorder="1" applyAlignment="1">
      <alignment horizontal="center" vertical="center"/>
    </xf>
    <xf numFmtId="41" fontId="7" fillId="0" borderId="3" xfId="1" applyFont="1" applyBorder="1" applyAlignment="1">
      <alignment horizontal="center" vertical="center"/>
    </xf>
    <xf numFmtId="0" fontId="7" fillId="0" borderId="4" xfId="0" applyFont="1" applyBorder="1"/>
    <xf numFmtId="164" fontId="7" fillId="0" borderId="4" xfId="1" applyNumberFormat="1" applyFont="1" applyBorder="1" applyAlignment="1">
      <alignment horizontal="center" vertical="center"/>
    </xf>
    <xf numFmtId="0" fontId="7" fillId="0" borderId="0" xfId="0" applyFont="1" applyBorder="1"/>
    <xf numFmtId="164" fontId="7" fillId="0" borderId="0" xfId="1" applyNumberFormat="1" applyFont="1" applyBorder="1" applyAlignment="1">
      <alignment horizontal="center" vertical="center"/>
    </xf>
    <xf numFmtId="41" fontId="7" fillId="0" borderId="0" xfId="1" applyFont="1" applyBorder="1" applyAlignment="1">
      <alignment horizontal="center" vertical="center"/>
    </xf>
    <xf numFmtId="0" fontId="14" fillId="0" borderId="2" xfId="0" applyFont="1" applyBorder="1" applyAlignment="1">
      <alignment horizontal="center" vertical="center"/>
    </xf>
    <xf numFmtId="41" fontId="7" fillId="0" borderId="2" xfId="1" applyFont="1" applyBorder="1"/>
    <xf numFmtId="41" fontId="7" fillId="0" borderId="3" xfId="1" applyFont="1" applyBorder="1"/>
    <xf numFmtId="0" fontId="7" fillId="0" borderId="1" xfId="0" applyFont="1" applyBorder="1"/>
    <xf numFmtId="41" fontId="7" fillId="0" borderId="1" xfId="1" applyFont="1" applyBorder="1"/>
    <xf numFmtId="0" fontId="7" fillId="0" borderId="1" xfId="0" applyFont="1" applyBorder="1" applyAlignment="1">
      <alignment horizontal="left" vertical="center"/>
    </xf>
    <xf numFmtId="41" fontId="7" fillId="0" borderId="1" xfId="1" applyFont="1" applyBorder="1" applyAlignment="1">
      <alignment horizontal="center" vertical="center"/>
    </xf>
    <xf numFmtId="0" fontId="12" fillId="0" borderId="1" xfId="0" applyFont="1" applyBorder="1" applyAlignment="1">
      <alignment horizontal="center" vertical="center" wrapText="1"/>
    </xf>
    <xf numFmtId="14" fontId="11" fillId="0" borderId="1" xfId="0" applyNumberFormat="1" applyFont="1" applyBorder="1" applyAlignment="1">
      <alignment wrapText="1"/>
    </xf>
    <xf numFmtId="3" fontId="11" fillId="0" borderId="1" xfId="0" applyNumberFormat="1" applyFont="1" applyBorder="1" applyAlignment="1">
      <alignment wrapText="1"/>
    </xf>
    <xf numFmtId="0" fontId="18" fillId="0" borderId="0" xfId="0" applyFont="1"/>
    <xf numFmtId="41" fontId="12" fillId="0" borderId="16" xfId="1" applyFont="1" applyFill="1" applyBorder="1"/>
    <xf numFmtId="41" fontId="12" fillId="0" borderId="17" xfId="1" applyFont="1" applyFill="1" applyBorder="1"/>
    <xf numFmtId="0" fontId="14" fillId="0" borderId="0" xfId="0" applyFont="1"/>
    <xf numFmtId="165" fontId="7" fillId="0" borderId="0" xfId="1" applyNumberFormat="1" applyFont="1"/>
    <xf numFmtId="43" fontId="7" fillId="0" borderId="0" xfId="0" applyNumberFormat="1" applyFont="1"/>
    <xf numFmtId="0" fontId="14" fillId="0" borderId="1" xfId="0" applyFont="1" applyBorder="1"/>
    <xf numFmtId="41" fontId="14" fillId="0" borderId="1" xfId="1" applyFont="1" applyBorder="1"/>
    <xf numFmtId="0" fontId="15" fillId="0" borderId="8" xfId="0" applyFont="1" applyBorder="1"/>
    <xf numFmtId="41" fontId="14" fillId="0" borderId="2" xfId="1" applyFont="1" applyBorder="1"/>
    <xf numFmtId="41" fontId="14" fillId="0" borderId="3" xfId="1" applyFont="1" applyBorder="1"/>
    <xf numFmtId="0" fontId="7" fillId="0" borderId="8" xfId="0" applyFont="1" applyBorder="1"/>
    <xf numFmtId="0" fontId="14" fillId="0" borderId="8" xfId="0" applyFont="1" applyBorder="1"/>
    <xf numFmtId="41" fontId="7" fillId="0" borderId="4" xfId="1" applyFont="1" applyBorder="1"/>
    <xf numFmtId="0" fontId="14" fillId="0" borderId="1" xfId="0" applyFont="1" applyBorder="1" applyAlignment="1">
      <alignment horizontal="left" vertical="center" wrapText="1"/>
    </xf>
    <xf numFmtId="41" fontId="14" fillId="0" borderId="1" xfId="1" applyFont="1" applyBorder="1" applyAlignment="1">
      <alignment horizontal="center" vertical="center" wrapText="1"/>
    </xf>
    <xf numFmtId="0" fontId="14" fillId="0" borderId="0" xfId="0" applyFont="1" applyAlignment="1">
      <alignment horizontal="left" vertical="center" wrapText="1"/>
    </xf>
    <xf numFmtId="0" fontId="14" fillId="0" borderId="1" xfId="0" applyFont="1" applyBorder="1" applyAlignment="1">
      <alignment horizontal="left" wrapText="1"/>
    </xf>
    <xf numFmtId="0" fontId="14" fillId="0" borderId="0" xfId="0" applyFont="1" applyAlignment="1">
      <alignment horizontal="left" wrapText="1"/>
    </xf>
    <xf numFmtId="41" fontId="7" fillId="0" borderId="9" xfId="1" applyFont="1" applyBorder="1" applyAlignment="1">
      <alignment horizontal="center"/>
    </xf>
    <xf numFmtId="41" fontId="14" fillId="0" borderId="1" xfId="1" applyFont="1" applyBorder="1" applyAlignment="1">
      <alignment horizontal="center"/>
    </xf>
    <xf numFmtId="41" fontId="7" fillId="0" borderId="0" xfId="0" applyNumberFormat="1" applyFont="1"/>
    <xf numFmtId="41" fontId="7" fillId="0" borderId="0" xfId="1" applyFont="1"/>
    <xf numFmtId="0" fontId="14" fillId="0" borderId="1" xfId="0" applyFont="1" applyBorder="1" applyAlignment="1">
      <alignment horizontal="center"/>
    </xf>
    <xf numFmtId="0" fontId="14" fillId="0" borderId="2" xfId="0" applyFont="1" applyBorder="1"/>
    <xf numFmtId="0" fontId="14" fillId="0" borderId="4" xfId="0" applyFont="1" applyBorder="1"/>
    <xf numFmtId="41" fontId="14" fillId="0" borderId="4" xfId="1" applyFont="1" applyBorder="1"/>
    <xf numFmtId="0" fontId="14" fillId="0" borderId="0" xfId="0" applyFont="1" applyAlignment="1">
      <alignment horizontal="center"/>
    </xf>
    <xf numFmtId="14" fontId="14" fillId="0" borderId="1" xfId="0" applyNumberFormat="1" applyFont="1" applyBorder="1" applyAlignment="1">
      <alignment horizontal="center"/>
    </xf>
    <xf numFmtId="0" fontId="14" fillId="0" borderId="5" xfId="0" applyFont="1" applyBorder="1"/>
    <xf numFmtId="41" fontId="14" fillId="0" borderId="6" xfId="1" applyFont="1" applyBorder="1"/>
    <xf numFmtId="0" fontId="21" fillId="2" borderId="1" xfId="0" applyFont="1" applyFill="1" applyBorder="1" applyAlignment="1">
      <alignment horizontal="center" vertical="center"/>
    </xf>
    <xf numFmtId="14" fontId="21" fillId="2" borderId="1" xfId="0" applyNumberFormat="1" applyFont="1" applyFill="1" applyBorder="1" applyAlignment="1">
      <alignment horizontal="center" vertical="center"/>
    </xf>
    <xf numFmtId="14" fontId="21" fillId="2" borderId="0" xfId="0" applyNumberFormat="1" applyFont="1" applyFill="1" applyAlignment="1">
      <alignment horizontal="center" vertical="center"/>
    </xf>
    <xf numFmtId="0" fontId="22" fillId="2" borderId="3" xfId="0" applyFont="1" applyFill="1" applyBorder="1" applyAlignment="1">
      <alignment vertical="center"/>
    </xf>
    <xf numFmtId="41" fontId="22" fillId="0" borderId="3" xfId="1" applyFont="1" applyBorder="1" applyAlignment="1">
      <alignment horizontal="center" vertical="center"/>
    </xf>
    <xf numFmtId="41" fontId="22" fillId="2" borderId="0" xfId="1" applyFont="1" applyFill="1" applyAlignment="1">
      <alignment horizontal="center" vertical="center"/>
    </xf>
    <xf numFmtId="0" fontId="10" fillId="2" borderId="3" xfId="9" applyFont="1" applyFill="1" applyBorder="1" applyAlignment="1">
      <alignment vertical="center"/>
    </xf>
    <xf numFmtId="0" fontId="10" fillId="2" borderId="4" xfId="9" applyFont="1" applyFill="1" applyBorder="1" applyAlignment="1">
      <alignment vertical="center"/>
    </xf>
    <xf numFmtId="41" fontId="22" fillId="2" borderId="4" xfId="1" applyFont="1" applyFill="1" applyBorder="1" applyAlignment="1">
      <alignment horizontal="center" vertical="center"/>
    </xf>
    <xf numFmtId="0" fontId="21" fillId="2" borderId="4" xfId="0" applyFont="1" applyFill="1" applyBorder="1" applyAlignment="1">
      <alignment vertical="center"/>
    </xf>
    <xf numFmtId="41" fontId="21" fillId="2" borderId="1" xfId="1" applyFont="1" applyFill="1" applyBorder="1" applyAlignment="1">
      <alignment horizontal="center" vertical="center"/>
    </xf>
    <xf numFmtId="41" fontId="21" fillId="2" borderId="0" xfId="1" applyFont="1" applyFill="1" applyAlignment="1">
      <alignment horizontal="center" vertical="center"/>
    </xf>
    <xf numFmtId="0" fontId="21" fillId="2" borderId="1" xfId="0" applyFont="1" applyFill="1" applyBorder="1" applyAlignment="1">
      <alignment vertical="center"/>
    </xf>
    <xf numFmtId="0" fontId="22" fillId="2" borderId="2" xfId="0" applyFont="1" applyFill="1" applyBorder="1" applyAlignment="1">
      <alignment vertical="center"/>
    </xf>
    <xf numFmtId="41" fontId="22" fillId="2" borderId="2" xfId="1" applyFont="1" applyFill="1" applyBorder="1" applyAlignment="1">
      <alignment horizontal="center" vertical="center"/>
    </xf>
    <xf numFmtId="0" fontId="22" fillId="2" borderId="3" xfId="0" applyFont="1" applyFill="1" applyBorder="1" applyAlignment="1">
      <alignment horizontal="left" vertical="center"/>
    </xf>
    <xf numFmtId="41" fontId="22" fillId="2" borderId="3" xfId="1" applyFont="1" applyFill="1" applyBorder="1" applyAlignment="1">
      <alignment horizontal="center" vertical="center"/>
    </xf>
    <xf numFmtId="41" fontId="21" fillId="0" borderId="1" xfId="1" applyFont="1" applyFill="1" applyBorder="1" applyAlignment="1">
      <alignment horizontal="center" vertical="center"/>
    </xf>
    <xf numFmtId="164" fontId="21" fillId="2" borderId="1" xfId="1" applyNumberFormat="1" applyFont="1" applyFill="1" applyBorder="1" applyAlignment="1">
      <alignment horizontal="center" vertical="center"/>
    </xf>
    <xf numFmtId="164" fontId="21" fillId="2" borderId="0" xfId="1" applyNumberFormat="1" applyFont="1" applyFill="1" applyAlignment="1">
      <alignment horizontal="center" vertical="center"/>
    </xf>
    <xf numFmtId="164" fontId="21" fillId="0" borderId="1" xfId="1" applyNumberFormat="1" applyFont="1" applyBorder="1" applyAlignment="1">
      <alignment horizontal="center" vertical="center"/>
    </xf>
    <xf numFmtId="3" fontId="23" fillId="0" borderId="0" xfId="0" applyNumberFormat="1" applyFont="1" applyAlignment="1">
      <alignment vertical="top"/>
    </xf>
    <xf numFmtId="165" fontId="7" fillId="0" borderId="0" xfId="0" applyNumberFormat="1" applyFont="1"/>
    <xf numFmtId="164" fontId="7" fillId="0" borderId="0" xfId="1" applyNumberFormat="1" applyFont="1"/>
    <xf numFmtId="166" fontId="7" fillId="0" borderId="0" xfId="0" applyNumberFormat="1" applyFont="1"/>
    <xf numFmtId="0" fontId="14" fillId="3" borderId="0" xfId="0" applyFont="1" applyFill="1"/>
    <xf numFmtId="49" fontId="7" fillId="3" borderId="0" xfId="0" applyNumberFormat="1" applyFont="1" applyFill="1" applyAlignment="1">
      <alignment horizontal="center" vertical="center"/>
    </xf>
    <xf numFmtId="49" fontId="7" fillId="0" borderId="0" xfId="0" applyNumberFormat="1" applyFont="1" applyAlignment="1">
      <alignment horizontal="center" vertical="center"/>
    </xf>
    <xf numFmtId="0" fontId="25" fillId="0" borderId="10" xfId="0" applyFont="1" applyBorder="1" applyAlignment="1">
      <alignment horizontal="center" vertical="top"/>
    </xf>
    <xf numFmtId="0" fontId="25" fillId="0" borderId="11" xfId="0" applyFont="1" applyBorder="1" applyAlignment="1">
      <alignment vertical="top"/>
    </xf>
    <xf numFmtId="0" fontId="25" fillId="0" borderId="11" xfId="0" applyFont="1" applyBorder="1" applyAlignment="1">
      <alignment horizontal="center" vertical="top"/>
    </xf>
    <xf numFmtId="3" fontId="25" fillId="0" borderId="11" xfId="0" applyNumberFormat="1" applyFont="1" applyBorder="1" applyAlignment="1">
      <alignment horizontal="right" vertical="top"/>
    </xf>
    <xf numFmtId="3" fontId="25" fillId="0" borderId="11" xfId="0" applyNumberFormat="1" applyFont="1" applyBorder="1" applyAlignment="1">
      <alignment vertical="top"/>
    </xf>
    <xf numFmtId="170" fontId="25" fillId="0" borderId="11" xfId="0" applyNumberFormat="1" applyFont="1" applyBorder="1" applyAlignment="1">
      <alignment horizontal="center" vertical="top"/>
    </xf>
    <xf numFmtId="2" fontId="25" fillId="0" borderId="11" xfId="1" applyNumberFormat="1" applyFont="1" applyBorder="1" applyAlignment="1" applyProtection="1">
      <alignment horizontal="center" vertical="top"/>
    </xf>
    <xf numFmtId="2" fontId="25" fillId="0" borderId="11" xfId="0" applyNumberFormat="1" applyFont="1" applyBorder="1" applyAlignment="1">
      <alignment vertical="top"/>
    </xf>
    <xf numFmtId="0" fontId="25" fillId="0" borderId="11" xfId="0" applyFont="1" applyBorder="1" applyAlignment="1">
      <alignment horizontal="left" vertical="top"/>
    </xf>
    <xf numFmtId="0" fontId="25" fillId="0" borderId="12" xfId="0" applyFont="1" applyBorder="1" applyAlignment="1">
      <alignment horizontal="left" vertical="top"/>
    </xf>
    <xf numFmtId="0" fontId="25" fillId="0" borderId="8" xfId="0" applyFont="1" applyBorder="1"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3" fontId="25" fillId="0" borderId="0" xfId="0" applyNumberFormat="1" applyFont="1" applyAlignment="1">
      <alignment horizontal="right" vertical="top"/>
    </xf>
    <xf numFmtId="3" fontId="25" fillId="0" borderId="0" xfId="0" applyNumberFormat="1" applyFont="1" applyAlignment="1">
      <alignment vertical="top"/>
    </xf>
    <xf numFmtId="170" fontId="25" fillId="0" borderId="0" xfId="0" applyNumberFormat="1" applyFont="1" applyAlignment="1">
      <alignment horizontal="center" vertical="top"/>
    </xf>
    <xf numFmtId="2" fontId="25" fillId="0" borderId="0" xfId="1" applyNumberFormat="1" applyFont="1" applyBorder="1" applyAlignment="1" applyProtection="1">
      <alignment horizontal="center" vertical="top"/>
    </xf>
    <xf numFmtId="2" fontId="25" fillId="0" borderId="0" xfId="0" applyNumberFormat="1" applyFont="1" applyAlignment="1">
      <alignment vertical="top"/>
    </xf>
    <xf numFmtId="0" fontId="25" fillId="0" borderId="0" xfId="0" applyFont="1" applyAlignment="1">
      <alignment horizontal="left" vertical="top"/>
    </xf>
    <xf numFmtId="0" fontId="25" fillId="0" borderId="9" xfId="0" applyFont="1" applyBorder="1" applyAlignment="1">
      <alignment horizontal="left" vertical="top"/>
    </xf>
    <xf numFmtId="0" fontId="26" fillId="0" borderId="8" xfId="0" applyFont="1" applyBorder="1" applyAlignment="1">
      <alignment vertical="top"/>
    </xf>
    <xf numFmtId="0" fontId="26" fillId="0" borderId="0" xfId="0" applyFont="1" applyAlignment="1">
      <alignment vertical="top"/>
    </xf>
    <xf numFmtId="3" fontId="26" fillId="0" borderId="0" xfId="0" applyNumberFormat="1" applyFont="1" applyAlignment="1">
      <alignment horizontal="right" vertical="top"/>
    </xf>
    <xf numFmtId="3" fontId="26" fillId="0" borderId="0" xfId="0" applyNumberFormat="1" applyFont="1" applyAlignment="1">
      <alignment vertical="top"/>
    </xf>
    <xf numFmtId="2" fontId="25" fillId="0" borderId="0" xfId="1" applyNumberFormat="1" applyFont="1" applyBorder="1" applyAlignment="1" applyProtection="1">
      <alignment horizontal="left" vertical="top"/>
    </xf>
    <xf numFmtId="2" fontId="26" fillId="0" borderId="0" xfId="0" applyNumberFormat="1" applyFont="1" applyAlignment="1">
      <alignment vertical="top"/>
    </xf>
    <xf numFmtId="170" fontId="26" fillId="0" borderId="9" xfId="0" applyNumberFormat="1" applyFont="1" applyBorder="1" applyAlignment="1">
      <alignment horizontal="center" vertical="top"/>
    </xf>
    <xf numFmtId="0" fontId="25" fillId="0" borderId="10" xfId="0" applyFont="1" applyBorder="1" applyAlignment="1">
      <alignment horizontal="left" vertical="top"/>
    </xf>
    <xf numFmtId="0" fontId="26" fillId="0" borderId="11" xfId="0" applyFont="1" applyBorder="1" applyAlignment="1">
      <alignment vertical="top"/>
    </xf>
    <xf numFmtId="3" fontId="26" fillId="0" borderId="11" xfId="1" applyNumberFormat="1" applyFont="1" applyBorder="1" applyAlignment="1" applyProtection="1">
      <alignment horizontal="right" vertical="top"/>
    </xf>
    <xf numFmtId="0" fontId="26" fillId="0" borderId="11" xfId="1" applyNumberFormat="1" applyFont="1" applyBorder="1" applyAlignment="1" applyProtection="1">
      <alignment horizontal="right" vertical="top"/>
    </xf>
    <xf numFmtId="2" fontId="26" fillId="0" borderId="11" xfId="0" applyNumberFormat="1" applyFont="1" applyBorder="1" applyAlignment="1">
      <alignment vertical="top"/>
    </xf>
    <xf numFmtId="0" fontId="25" fillId="0" borderId="8" xfId="0" applyFont="1" applyBorder="1" applyAlignment="1">
      <alignment horizontal="left" vertical="top"/>
    </xf>
    <xf numFmtId="3" fontId="26" fillId="0" borderId="0" xfId="1" applyNumberFormat="1" applyFont="1" applyBorder="1" applyAlignment="1" applyProtection="1">
      <alignment horizontal="right" vertical="top"/>
    </xf>
    <xf numFmtId="0" fontId="26" fillId="0" borderId="0" xfId="1" applyNumberFormat="1" applyFont="1" applyBorder="1" applyAlignment="1" applyProtection="1">
      <alignment horizontal="right" vertical="top"/>
    </xf>
    <xf numFmtId="0" fontId="25" fillId="0" borderId="13" xfId="0" applyFont="1" applyBorder="1" applyAlignment="1">
      <alignment horizontal="left" vertical="top"/>
    </xf>
    <xf numFmtId="0" fontId="25" fillId="0" borderId="14" xfId="0" applyFont="1" applyBorder="1" applyAlignment="1">
      <alignment horizontal="left" vertical="top"/>
    </xf>
    <xf numFmtId="0" fontId="27" fillId="0" borderId="14" xfId="0" applyFont="1" applyBorder="1" applyAlignment="1">
      <alignment vertical="top"/>
    </xf>
    <xf numFmtId="3" fontId="27" fillId="0" borderId="14" xfId="1" applyNumberFormat="1" applyFont="1" applyBorder="1" applyAlignment="1" applyProtection="1">
      <alignment horizontal="right" vertical="top"/>
    </xf>
    <xf numFmtId="0" fontId="28" fillId="0" borderId="14" xfId="0" applyFont="1" applyBorder="1" applyAlignment="1">
      <alignment horizontal="left" vertical="top"/>
    </xf>
    <xf numFmtId="167" fontId="27" fillId="0" borderId="14" xfId="0" applyNumberFormat="1" applyFont="1" applyBorder="1" applyAlignment="1">
      <alignment vertical="top"/>
    </xf>
    <xf numFmtId="0" fontId="25" fillId="0" borderId="15" xfId="0" applyFont="1" applyBorder="1" applyAlignment="1">
      <alignment horizontal="left" vertical="top"/>
    </xf>
    <xf numFmtId="41" fontId="11" fillId="0" borderId="0" xfId="0" applyNumberFormat="1" applyFont="1"/>
    <xf numFmtId="0" fontId="11" fillId="0" borderId="9" xfId="0" applyFont="1" applyBorder="1"/>
    <xf numFmtId="9" fontId="7" fillId="0" borderId="0" xfId="10" applyFont="1"/>
    <xf numFmtId="0" fontId="25" fillId="0" borderId="0" xfId="0" applyFont="1" applyBorder="1" applyAlignment="1">
      <alignment horizontal="left" vertical="top"/>
    </xf>
    <xf numFmtId="0" fontId="25" fillId="0" borderId="0" xfId="0" applyFont="1" applyBorder="1" applyAlignment="1">
      <alignment vertical="top"/>
    </xf>
    <xf numFmtId="0" fontId="25" fillId="0" borderId="0" xfId="0" applyFont="1" applyBorder="1" applyAlignment="1">
      <alignment horizontal="center" vertical="top"/>
    </xf>
    <xf numFmtId="168" fontId="25" fillId="0" borderId="0" xfId="0" applyNumberFormat="1" applyFont="1" applyBorder="1" applyAlignment="1">
      <alignment horizontal="center" vertical="top"/>
    </xf>
    <xf numFmtId="3" fontId="25" fillId="0" borderId="0" xfId="0" applyNumberFormat="1" applyFont="1" applyBorder="1" applyAlignment="1">
      <alignment horizontal="right" vertical="top"/>
    </xf>
    <xf numFmtId="3" fontId="25" fillId="0" borderId="0" xfId="0" applyNumberFormat="1" applyFont="1" applyBorder="1" applyAlignment="1">
      <alignment vertical="top"/>
    </xf>
    <xf numFmtId="171" fontId="25" fillId="0" borderId="0" xfId="0" applyNumberFormat="1" applyFont="1" applyBorder="1" applyAlignment="1">
      <alignment horizontal="center" vertical="top"/>
    </xf>
    <xf numFmtId="172" fontId="25" fillId="0" borderId="0" xfId="0" applyNumberFormat="1" applyFont="1" applyBorder="1" applyAlignment="1">
      <alignment vertical="top"/>
    </xf>
    <xf numFmtId="0" fontId="26" fillId="0" borderId="0" xfId="0" applyFont="1" applyBorder="1" applyAlignment="1">
      <alignment vertical="top"/>
    </xf>
    <xf numFmtId="3" fontId="26" fillId="0" borderId="0" xfId="0" applyNumberFormat="1" applyFont="1" applyBorder="1" applyAlignment="1">
      <alignment horizontal="right" vertical="top"/>
    </xf>
    <xf numFmtId="3" fontId="26" fillId="0" borderId="0" xfId="0" applyNumberFormat="1" applyFont="1" applyBorder="1" applyAlignment="1">
      <alignment vertical="top"/>
    </xf>
    <xf numFmtId="171" fontId="26" fillId="0" borderId="0" xfId="0" applyNumberFormat="1" applyFont="1" applyBorder="1" applyAlignment="1">
      <alignment vertical="top"/>
    </xf>
    <xf numFmtId="0" fontId="26" fillId="0" borderId="0" xfId="0" applyFont="1" applyBorder="1" applyAlignment="1">
      <alignment horizontal="center" vertical="top"/>
    </xf>
    <xf numFmtId="0" fontId="26" fillId="0" borderId="0" xfId="0" applyFont="1" applyBorder="1" applyAlignment="1">
      <alignment horizontal="right" vertical="top"/>
    </xf>
    <xf numFmtId="3" fontId="26" fillId="0" borderId="14" xfId="0" applyNumberFormat="1" applyFont="1" applyBorder="1" applyAlignment="1">
      <alignment vertical="top"/>
    </xf>
    <xf numFmtId="167" fontId="26" fillId="0" borderId="14" xfId="0" applyNumberFormat="1" applyFont="1" applyBorder="1" applyAlignment="1">
      <alignment vertical="top"/>
    </xf>
    <xf numFmtId="41" fontId="22" fillId="2" borderId="0" xfId="1" applyFont="1" applyFill="1" applyBorder="1" applyAlignment="1">
      <alignment horizontal="center" vertical="center"/>
    </xf>
    <xf numFmtId="41" fontId="22" fillId="0" borderId="2" xfId="1" applyFont="1" applyBorder="1" applyAlignment="1">
      <alignment horizontal="center" vertical="center"/>
    </xf>
    <xf numFmtId="41" fontId="22" fillId="0" borderId="4" xfId="1" applyFont="1" applyBorder="1" applyAlignment="1">
      <alignment horizontal="center" vertical="center"/>
    </xf>
    <xf numFmtId="0" fontId="27" fillId="0" borderId="0" xfId="0" applyFont="1" applyBorder="1" applyAlignment="1">
      <alignment vertical="top"/>
    </xf>
    <xf numFmtId="167" fontId="26" fillId="0" borderId="0" xfId="0" applyNumberFormat="1" applyFont="1" applyBorder="1" applyAlignment="1">
      <alignment vertical="top"/>
    </xf>
    <xf numFmtId="0" fontId="10" fillId="0" borderId="0" xfId="9" applyFont="1" applyAlignment="1"/>
    <xf numFmtId="0" fontId="11" fillId="0" borderId="0" xfId="0" applyFont="1" applyAlignment="1"/>
    <xf numFmtId="0" fontId="11" fillId="0" borderId="0" xfId="0" applyFont="1" applyAlignment="1">
      <alignment horizontal="center" vertical="center"/>
    </xf>
    <xf numFmtId="0" fontId="12" fillId="0" borderId="0" xfId="0" applyFont="1" applyAlignment="1"/>
    <xf numFmtId="0" fontId="11" fillId="0" borderId="0" xfId="0" applyFont="1" applyBorder="1" applyAlignment="1"/>
    <xf numFmtId="41" fontId="26" fillId="0" borderId="0" xfId="1" applyFont="1" applyBorder="1" applyAlignment="1">
      <alignment horizontal="right" vertical="top"/>
    </xf>
    <xf numFmtId="14" fontId="25" fillId="0" borderId="11" xfId="0" applyNumberFormat="1" applyFont="1" applyBorder="1" applyAlignment="1">
      <alignment horizontal="center" vertical="top"/>
    </xf>
    <xf numFmtId="14" fontId="25" fillId="0" borderId="0" xfId="0" applyNumberFormat="1" applyFont="1" applyAlignment="1">
      <alignment horizontal="center" vertical="top"/>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4" fillId="3" borderId="0" xfId="0" applyFont="1" applyFill="1" applyAlignment="1">
      <alignment horizontal="center"/>
    </xf>
    <xf numFmtId="0" fontId="19" fillId="0" borderId="0" xfId="0" applyFont="1" applyAlignment="1">
      <alignment horizontal="left"/>
    </xf>
    <xf numFmtId="0" fontId="7" fillId="0" borderId="0" xfId="0" applyFont="1" applyAlignment="1">
      <alignment horizontal="center"/>
    </xf>
    <xf numFmtId="0" fontId="15" fillId="0" borderId="0" xfId="0" applyFont="1" applyAlignment="1">
      <alignment horizontal="center"/>
    </xf>
    <xf numFmtId="0" fontId="14" fillId="0" borderId="0" xfId="0" applyFont="1" applyAlignment="1">
      <alignment horizontal="center"/>
    </xf>
    <xf numFmtId="0" fontId="20" fillId="0" borderId="0" xfId="0" applyFont="1" applyAlignment="1">
      <alignment horizontal="left"/>
    </xf>
    <xf numFmtId="0" fontId="14" fillId="0" borderId="2" xfId="0" applyFont="1" applyBorder="1" applyAlignment="1">
      <alignment horizontal="left" wrapText="1"/>
    </xf>
    <xf numFmtId="0" fontId="14" fillId="0" borderId="4" xfId="0" applyFont="1" applyBorder="1" applyAlignment="1">
      <alignment horizontal="left" wrapText="1"/>
    </xf>
    <xf numFmtId="41" fontId="14" fillId="0" borderId="2" xfId="1" applyFont="1" applyBorder="1" applyAlignment="1">
      <alignment horizontal="center"/>
    </xf>
    <xf numFmtId="41" fontId="14" fillId="0" borderId="4" xfId="1" applyFont="1" applyBorder="1" applyAlignment="1">
      <alignment horizontal="center"/>
    </xf>
    <xf numFmtId="0" fontId="7" fillId="0" borderId="0" xfId="0" applyFont="1" applyAlignment="1">
      <alignment horizontal="left" vertical="top" wrapText="1"/>
    </xf>
    <xf numFmtId="0" fontId="15" fillId="0" borderId="0" xfId="0" applyFont="1" applyAlignment="1">
      <alignment horizontal="center" wrapText="1"/>
    </xf>
    <xf numFmtId="0" fontId="14" fillId="0" borderId="0" xfId="0" applyFont="1" applyAlignment="1">
      <alignment horizontal="left" wrapText="1"/>
    </xf>
    <xf numFmtId="0" fontId="14" fillId="0" borderId="0" xfId="0" applyFont="1" applyAlignment="1">
      <alignment horizontal="left" vertical="center" wrapText="1"/>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7" fillId="0" borderId="0" xfId="0" applyFont="1" applyAlignment="1">
      <alignment horizontal="left" wrapText="1"/>
    </xf>
    <xf numFmtId="0" fontId="14" fillId="0" borderId="0" xfId="0" applyFont="1" applyAlignment="1">
      <alignment horizontal="left"/>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14" fillId="0" borderId="10" xfId="0" applyFont="1" applyBorder="1" applyAlignment="1">
      <alignment horizontal="left"/>
    </xf>
    <xf numFmtId="0" fontId="14" fillId="0" borderId="6" xfId="0" applyFont="1" applyBorder="1" applyAlignment="1">
      <alignment horizontal="left"/>
    </xf>
    <xf numFmtId="0" fontId="14" fillId="0" borderId="7" xfId="0" applyFont="1" applyBorder="1" applyAlignment="1">
      <alignment horizontal="left"/>
    </xf>
    <xf numFmtId="0" fontId="13" fillId="0" borderId="5" xfId="2" applyFont="1" applyBorder="1" applyAlignment="1">
      <alignment horizontal="center" vertical="top"/>
    </xf>
    <xf numFmtId="0" fontId="13" fillId="0" borderId="6" xfId="2" applyFont="1" applyBorder="1" applyAlignment="1">
      <alignment horizontal="center" vertical="top"/>
    </xf>
    <xf numFmtId="0" fontId="13" fillId="0" borderId="7" xfId="2" applyFont="1" applyBorder="1" applyAlignment="1">
      <alignment horizontal="center" vertical="top"/>
    </xf>
    <xf numFmtId="14" fontId="12" fillId="0" borderId="5" xfId="2" applyNumberFormat="1" applyFont="1" applyBorder="1" applyAlignment="1">
      <alignment horizontal="center" vertical="top"/>
    </xf>
    <xf numFmtId="0" fontId="12" fillId="0" borderId="6" xfId="2" applyFont="1" applyBorder="1" applyAlignment="1">
      <alignment horizontal="center" vertical="top"/>
    </xf>
    <xf numFmtId="0" fontId="12" fillId="0" borderId="7" xfId="2" applyFont="1" applyBorder="1" applyAlignment="1">
      <alignment horizontal="center" vertical="top"/>
    </xf>
    <xf numFmtId="0" fontId="12" fillId="0" borderId="5" xfId="2" applyFont="1" applyBorder="1" applyAlignment="1">
      <alignment horizontal="center" vertical="top"/>
    </xf>
    <xf numFmtId="0" fontId="12" fillId="0" borderId="14" xfId="0" applyFont="1" applyBorder="1" applyAlignment="1">
      <alignment horizontal="center" vertical="center"/>
    </xf>
    <xf numFmtId="0" fontId="12" fillId="0" borderId="18" xfId="0" applyFont="1" applyBorder="1" applyAlignment="1">
      <alignment horizontal="center"/>
    </xf>
    <xf numFmtId="0" fontId="12" fillId="0" borderId="19" xfId="0" applyFont="1" applyBorder="1" applyAlignment="1">
      <alignment horizontal="center"/>
    </xf>
    <xf numFmtId="0" fontId="13" fillId="0" borderId="1" xfId="2" applyFont="1" applyBorder="1" applyAlignment="1">
      <alignment horizontal="center" vertical="top"/>
    </xf>
    <xf numFmtId="14" fontId="12" fillId="0" borderId="1" xfId="2" applyNumberFormat="1" applyFont="1" applyBorder="1" applyAlignment="1">
      <alignment horizontal="center" vertical="top"/>
    </xf>
    <xf numFmtId="0" fontId="12" fillId="0" borderId="1" xfId="2" applyFont="1" applyBorder="1" applyAlignment="1">
      <alignment horizontal="center" vertical="top"/>
    </xf>
  </cellXfs>
  <cellStyles count="12">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Normal 4" xfId="11" xr:uid="{A23FBEA5-04A8-4C63-88F0-AE70B74F9F7D}"/>
    <cellStyle name="Porcentaje" xfId="10"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8FEE-0EC3-44A8-B0C3-9B88118B4F8C}">
  <dimension ref="B2:F24"/>
  <sheetViews>
    <sheetView showGridLines="0" tabSelected="1" topLeftCell="A8" workbookViewId="0">
      <selection activeCell="B29" sqref="B29"/>
    </sheetView>
  </sheetViews>
  <sheetFormatPr baseColWidth="10" defaultRowHeight="15" x14ac:dyDescent="0.25"/>
  <cols>
    <col min="1" max="1" width="3.5703125" style="1" customWidth="1"/>
    <col min="2" max="2" width="34.28515625" style="1" customWidth="1"/>
    <col min="3" max="6" width="19.28515625" style="1" customWidth="1"/>
    <col min="7" max="7" width="3.5703125" style="1" customWidth="1"/>
    <col min="8" max="16384" width="11.42578125" style="1"/>
  </cols>
  <sheetData>
    <row r="2" spans="2:6" x14ac:dyDescent="0.25">
      <c r="B2" s="180" t="s">
        <v>217</v>
      </c>
      <c r="C2" s="181"/>
      <c r="D2" s="181"/>
      <c r="E2" s="181"/>
      <c r="F2" s="182"/>
    </row>
    <row r="3" spans="2:6" x14ac:dyDescent="0.25">
      <c r="B3" s="183"/>
      <c r="C3" s="184"/>
      <c r="D3" s="184"/>
      <c r="E3" s="184"/>
      <c r="F3" s="185"/>
    </row>
    <row r="4" spans="2:6" x14ac:dyDescent="0.25">
      <c r="B4" s="183"/>
      <c r="C4" s="184"/>
      <c r="D4" s="184"/>
      <c r="E4" s="184"/>
      <c r="F4" s="185"/>
    </row>
    <row r="5" spans="2:6" x14ac:dyDescent="0.25">
      <c r="B5" s="183"/>
      <c r="C5" s="184"/>
      <c r="D5" s="184"/>
      <c r="E5" s="184"/>
      <c r="F5" s="185"/>
    </row>
    <row r="6" spans="2:6" x14ac:dyDescent="0.25">
      <c r="B6" s="183"/>
      <c r="C6" s="184"/>
      <c r="D6" s="184"/>
      <c r="E6" s="184"/>
      <c r="F6" s="185"/>
    </row>
    <row r="7" spans="2:6" x14ac:dyDescent="0.25">
      <c r="B7" s="183"/>
      <c r="C7" s="184"/>
      <c r="D7" s="184"/>
      <c r="E7" s="184"/>
      <c r="F7" s="185"/>
    </row>
    <row r="8" spans="2:6" x14ac:dyDescent="0.25">
      <c r="B8" s="183"/>
      <c r="C8" s="184"/>
      <c r="D8" s="184"/>
      <c r="E8" s="184"/>
      <c r="F8" s="185"/>
    </row>
    <row r="9" spans="2:6" x14ac:dyDescent="0.25">
      <c r="B9" s="183"/>
      <c r="C9" s="184"/>
      <c r="D9" s="184"/>
      <c r="E9" s="184"/>
      <c r="F9" s="185"/>
    </row>
    <row r="10" spans="2:6" x14ac:dyDescent="0.25">
      <c r="B10" s="183"/>
      <c r="C10" s="184"/>
      <c r="D10" s="184"/>
      <c r="E10" s="184"/>
      <c r="F10" s="185"/>
    </row>
    <row r="11" spans="2:6" x14ac:dyDescent="0.25">
      <c r="B11" s="183"/>
      <c r="C11" s="184"/>
      <c r="D11" s="184"/>
      <c r="E11" s="184"/>
      <c r="F11" s="185"/>
    </row>
    <row r="12" spans="2:6" x14ac:dyDescent="0.25">
      <c r="B12" s="183"/>
      <c r="C12" s="184"/>
      <c r="D12" s="184"/>
      <c r="E12" s="184"/>
      <c r="F12" s="185"/>
    </row>
    <row r="13" spans="2:6" x14ac:dyDescent="0.25">
      <c r="B13" s="183"/>
      <c r="C13" s="184"/>
      <c r="D13" s="184"/>
      <c r="E13" s="184"/>
      <c r="F13" s="185"/>
    </row>
    <row r="14" spans="2:6" x14ac:dyDescent="0.25">
      <c r="B14" s="183"/>
      <c r="C14" s="184"/>
      <c r="D14" s="184"/>
      <c r="E14" s="184"/>
      <c r="F14" s="185"/>
    </row>
    <row r="15" spans="2:6" x14ac:dyDescent="0.25">
      <c r="B15" s="183"/>
      <c r="C15" s="184"/>
      <c r="D15" s="184"/>
      <c r="E15" s="184"/>
      <c r="F15" s="185"/>
    </row>
    <row r="16" spans="2:6" x14ac:dyDescent="0.25">
      <c r="B16" s="183"/>
      <c r="C16" s="184"/>
      <c r="D16" s="184"/>
      <c r="E16" s="184"/>
      <c r="F16" s="185"/>
    </row>
    <row r="17" spans="2:6" x14ac:dyDescent="0.25">
      <c r="B17" s="183"/>
      <c r="C17" s="184"/>
      <c r="D17" s="184"/>
      <c r="E17" s="184"/>
      <c r="F17" s="185"/>
    </row>
    <row r="18" spans="2:6" x14ac:dyDescent="0.25">
      <c r="B18" s="183"/>
      <c r="C18" s="184"/>
      <c r="D18" s="184"/>
      <c r="E18" s="184"/>
      <c r="F18" s="185"/>
    </row>
    <row r="19" spans="2:6" x14ac:dyDescent="0.25">
      <c r="B19" s="183"/>
      <c r="C19" s="184"/>
      <c r="D19" s="184"/>
      <c r="E19" s="184"/>
      <c r="F19" s="185"/>
    </row>
    <row r="20" spans="2:6" x14ac:dyDescent="0.25">
      <c r="B20" s="183"/>
      <c r="C20" s="184"/>
      <c r="D20" s="184"/>
      <c r="E20" s="184"/>
      <c r="F20" s="185"/>
    </row>
    <row r="21" spans="2:6" x14ac:dyDescent="0.25">
      <c r="B21" s="183"/>
      <c r="C21" s="184"/>
      <c r="D21" s="184"/>
      <c r="E21" s="184"/>
      <c r="F21" s="185"/>
    </row>
    <row r="22" spans="2:6" x14ac:dyDescent="0.25">
      <c r="B22" s="183"/>
      <c r="C22" s="184"/>
      <c r="D22" s="184"/>
      <c r="E22" s="184"/>
      <c r="F22" s="185"/>
    </row>
    <row r="23" spans="2:6" x14ac:dyDescent="0.25">
      <c r="B23" s="183"/>
      <c r="C23" s="184"/>
      <c r="D23" s="184"/>
      <c r="E23" s="184"/>
      <c r="F23" s="185"/>
    </row>
    <row r="24" spans="2:6" x14ac:dyDescent="0.25">
      <c r="B24" s="186"/>
      <c r="C24" s="187"/>
      <c r="D24" s="187"/>
      <c r="E24" s="187"/>
      <c r="F24" s="188"/>
    </row>
  </sheetData>
  <mergeCells count="1">
    <mergeCell ref="B2:F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24A-59C7-456E-A84D-2578965AD61A}">
  <dimension ref="B2:C10"/>
  <sheetViews>
    <sheetView workbookViewId="0">
      <pane ySplit="2" topLeftCell="A3" activePane="bottomLeft" state="frozen"/>
      <selection activeCell="B2" sqref="B2:F24"/>
      <selection pane="bottomLeft" activeCell="C14" sqref="C14"/>
    </sheetView>
  </sheetViews>
  <sheetFormatPr baseColWidth="10" defaultRowHeight="15" x14ac:dyDescent="0.25"/>
  <cols>
    <col min="1" max="1" width="3.5703125" style="1" customWidth="1"/>
    <col min="2" max="2" width="82.85546875" style="1" bestFit="1" customWidth="1"/>
    <col min="3" max="3" width="11.42578125" style="1"/>
    <col min="4" max="4" width="3.5703125" style="1" customWidth="1"/>
    <col min="5" max="16384" width="11.42578125" style="1"/>
  </cols>
  <sheetData>
    <row r="2" spans="2:3" x14ac:dyDescent="0.25">
      <c r="B2" s="189" t="s">
        <v>153</v>
      </c>
      <c r="C2" s="189"/>
    </row>
    <row r="3" spans="2:3" x14ac:dyDescent="0.25">
      <c r="B3" s="103" t="s">
        <v>122</v>
      </c>
      <c r="C3" s="104"/>
    </row>
    <row r="4" spans="2:3" x14ac:dyDescent="0.25">
      <c r="B4" s="2" t="s">
        <v>98</v>
      </c>
      <c r="C4" s="105" t="s">
        <v>147</v>
      </c>
    </row>
    <row r="5" spans="2:3" x14ac:dyDescent="0.25">
      <c r="B5" s="2" t="s">
        <v>146</v>
      </c>
      <c r="C5" s="105" t="s">
        <v>148</v>
      </c>
    </row>
    <row r="6" spans="2:3" x14ac:dyDescent="0.25">
      <c r="B6" s="2" t="s">
        <v>100</v>
      </c>
      <c r="C6" s="105" t="s">
        <v>149</v>
      </c>
    </row>
    <row r="7" spans="2:3" x14ac:dyDescent="0.25">
      <c r="B7" s="2" t="s">
        <v>101</v>
      </c>
      <c r="C7" s="105" t="s">
        <v>150</v>
      </c>
    </row>
    <row r="8" spans="2:3" x14ac:dyDescent="0.25">
      <c r="B8" s="2" t="s">
        <v>103</v>
      </c>
      <c r="C8" s="105" t="s">
        <v>151</v>
      </c>
    </row>
    <row r="9" spans="2:3" x14ac:dyDescent="0.25">
      <c r="B9" s="2" t="s">
        <v>213</v>
      </c>
      <c r="C9" s="105" t="s">
        <v>152</v>
      </c>
    </row>
    <row r="10" spans="2:3" x14ac:dyDescent="0.25">
      <c r="B10" s="2" t="s">
        <v>183</v>
      </c>
      <c r="C10" s="105" t="s">
        <v>182</v>
      </c>
    </row>
  </sheetData>
  <mergeCells count="1">
    <mergeCell ref="B2:C2"/>
  </mergeCells>
  <hyperlinks>
    <hyperlink ref="B4" location="'01'!A1" display="ESTADO DEL ACTIVO NETO" xr:uid="{EE97B483-1BFB-419C-A6F6-25548F8B0086}"/>
    <hyperlink ref="B5" location="'02'!A1" display="ESTADO DE INGRESO Y EGRESOS" xr:uid="{0226D618-5D08-49A5-8D24-859854C7D7F9}"/>
    <hyperlink ref="B6" location="'03'!A1" display="ESTADO DE VARIACIÓN DEL ACTIVO NETO" xr:uid="{15913C37-A798-4B71-A321-A88F43519D5B}"/>
    <hyperlink ref="B7" location="'04'!A1" display="ESTADO DE FLUJO DE EFECTIVO" xr:uid="{F491A1C0-2A17-4EB3-BE25-369A3CB2BC20}"/>
    <hyperlink ref="B8" location="'05'!A1" display="NOTAS A LOS ESTADOS FINANCIEROS" xr:uid="{01C8D5B1-8760-4A28-AEC8-0ACC11589A48}"/>
    <hyperlink ref="B9" location="'06'!A1" display="COMPOSICIÓN DE LAS INVERSIONES DEL FONDO" xr:uid="{D12DB0CD-B52D-41E4-AADA-97B447E6FE83}"/>
    <hyperlink ref="B10" location="'07'!A1" display="COMPOSICIÓN DE LAS INVERSIONES OP REPO ANEXOII" xr:uid="{3B704A8F-B1A5-4D73-A82E-C71D8B2FF84A}"/>
  </hyperlinks>
  <pageMargins left="0.7" right="0.7" top="0.75" bottom="0.75" header="0.3" footer="0.3"/>
  <pageSetup orientation="portrait" r:id="rId1"/>
  <ignoredErrors>
    <ignoredError sqref="C4:C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F29"/>
  <sheetViews>
    <sheetView showGridLines="0" topLeftCell="A13" workbookViewId="0">
      <selection activeCell="D34" sqref="D34"/>
    </sheetView>
  </sheetViews>
  <sheetFormatPr baseColWidth="10" defaultColWidth="9.140625" defaultRowHeight="15" x14ac:dyDescent="0.25"/>
  <cols>
    <col min="1" max="1" width="3.5703125" style="1" customWidth="1"/>
    <col min="2" max="2" width="52.7109375" style="1" customWidth="1"/>
    <col min="3" max="4" width="21.5703125" style="1" customWidth="1"/>
    <col min="5" max="5" width="3.5703125" style="1" customWidth="1"/>
    <col min="6" max="6" width="9.140625" style="1"/>
    <col min="7" max="7" width="18.140625" style="1" bestFit="1" customWidth="1"/>
    <col min="8" max="8" width="19.5703125" style="1" bestFit="1" customWidth="1"/>
    <col min="9" max="16384" width="9.140625" style="1"/>
  </cols>
  <sheetData>
    <row r="1" spans="1:6" x14ac:dyDescent="0.25">
      <c r="A1" s="2" t="s">
        <v>195</v>
      </c>
    </row>
    <row r="2" spans="1:6" x14ac:dyDescent="0.25">
      <c r="B2" s="189" t="s">
        <v>122</v>
      </c>
      <c r="C2" s="189"/>
      <c r="D2" s="189"/>
    </row>
    <row r="3" spans="1:6" x14ac:dyDescent="0.25">
      <c r="B3" s="192" t="s">
        <v>98</v>
      </c>
      <c r="C3" s="192"/>
      <c r="D3" s="192"/>
    </row>
    <row r="4" spans="1:6" x14ac:dyDescent="0.25">
      <c r="B4" s="193" t="s">
        <v>245</v>
      </c>
      <c r="C4" s="193"/>
      <c r="D4" s="193"/>
    </row>
    <row r="5" spans="1:6" x14ac:dyDescent="0.25">
      <c r="B5" s="193" t="s">
        <v>102</v>
      </c>
      <c r="C5" s="193"/>
      <c r="D5" s="193"/>
    </row>
    <row r="7" spans="1:6" x14ac:dyDescent="0.25">
      <c r="B7" s="78" t="s">
        <v>0</v>
      </c>
      <c r="C7" s="79">
        <v>44651</v>
      </c>
      <c r="D7" s="79">
        <v>44286</v>
      </c>
      <c r="E7" s="80"/>
    </row>
    <row r="8" spans="1:6" x14ac:dyDescent="0.25">
      <c r="B8" s="81" t="s">
        <v>210</v>
      </c>
      <c r="C8" s="82">
        <v>1600291324</v>
      </c>
      <c r="D8" s="168">
        <v>602714806</v>
      </c>
      <c r="E8" s="83"/>
    </row>
    <row r="9" spans="1:6" x14ac:dyDescent="0.25">
      <c r="B9" s="81" t="s">
        <v>221</v>
      </c>
      <c r="C9" s="82"/>
      <c r="D9" s="29"/>
      <c r="E9" s="83"/>
    </row>
    <row r="10" spans="1:6" ht="18.75" customHeight="1" x14ac:dyDescent="0.25">
      <c r="B10" s="81" t="s">
        <v>85</v>
      </c>
      <c r="C10" s="82">
        <v>178904558</v>
      </c>
      <c r="D10" s="82">
        <v>88247872</v>
      </c>
      <c r="E10" s="167"/>
      <c r="F10" s="191"/>
    </row>
    <row r="11" spans="1:6" ht="18.75" customHeight="1" x14ac:dyDescent="0.25">
      <c r="B11" s="84" t="s">
        <v>181</v>
      </c>
      <c r="C11" s="82">
        <v>123391188950.804</v>
      </c>
      <c r="D11" s="82">
        <v>70582051270</v>
      </c>
      <c r="E11" s="167"/>
      <c r="F11" s="191"/>
    </row>
    <row r="12" spans="1:6" ht="18.75" customHeight="1" x14ac:dyDescent="0.25">
      <c r="B12" s="85" t="s">
        <v>180</v>
      </c>
      <c r="C12" s="86">
        <v>617726522173</v>
      </c>
      <c r="D12" s="169">
        <v>280216023400</v>
      </c>
      <c r="E12" s="167"/>
      <c r="F12" s="191"/>
    </row>
    <row r="13" spans="1:6" x14ac:dyDescent="0.25">
      <c r="B13" s="87" t="s">
        <v>1</v>
      </c>
      <c r="C13" s="88">
        <f>SUM(C8:C12)</f>
        <v>742896907005.80396</v>
      </c>
      <c r="D13" s="88">
        <f>SUM(D8:D12)</f>
        <v>351489037348</v>
      </c>
      <c r="E13" s="89"/>
    </row>
    <row r="14" spans="1:6" x14ac:dyDescent="0.25">
      <c r="B14" s="90" t="s">
        <v>2</v>
      </c>
      <c r="C14" s="88"/>
      <c r="D14" s="88"/>
      <c r="E14" s="89"/>
    </row>
    <row r="15" spans="1:6" x14ac:dyDescent="0.25">
      <c r="B15" s="91" t="s">
        <v>3</v>
      </c>
      <c r="C15" s="92"/>
      <c r="D15" s="92"/>
      <c r="E15" s="83"/>
    </row>
    <row r="16" spans="1:6" x14ac:dyDescent="0.25">
      <c r="B16" s="93" t="s">
        <v>211</v>
      </c>
      <c r="C16" s="94">
        <v>1311928227</v>
      </c>
      <c r="D16" s="94">
        <v>565907515.42990947</v>
      </c>
      <c r="E16" s="83"/>
    </row>
    <row r="17" spans="2:5" x14ac:dyDescent="0.25">
      <c r="B17" s="93" t="s">
        <v>212</v>
      </c>
      <c r="C17" s="94">
        <v>110442519274.98448</v>
      </c>
      <c r="D17" s="94">
        <v>62870505401.952042</v>
      </c>
      <c r="E17" s="83"/>
    </row>
    <row r="18" spans="2:5" x14ac:dyDescent="0.25">
      <c r="B18" s="81" t="s">
        <v>4</v>
      </c>
      <c r="C18" s="94"/>
      <c r="D18" s="94"/>
      <c r="E18" s="83"/>
    </row>
    <row r="19" spans="2:5" x14ac:dyDescent="0.25">
      <c r="B19" s="90" t="s">
        <v>90</v>
      </c>
      <c r="C19" s="88">
        <f>SUM(C15:C18)</f>
        <v>111754447501.98448</v>
      </c>
      <c r="D19" s="88">
        <f>SUM(D15:D18)</f>
        <v>63436412917.38195</v>
      </c>
      <c r="E19" s="83"/>
    </row>
    <row r="20" spans="2:5" x14ac:dyDescent="0.25">
      <c r="B20" s="90" t="s">
        <v>5</v>
      </c>
      <c r="C20" s="95">
        <f>+C13-C19</f>
        <v>631142459503.81946</v>
      </c>
      <c r="D20" s="88">
        <f>+D13-D19</f>
        <v>288052624430.61804</v>
      </c>
      <c r="E20" s="89"/>
    </row>
    <row r="21" spans="2:5" x14ac:dyDescent="0.25">
      <c r="B21" s="90" t="s">
        <v>6</v>
      </c>
      <c r="C21" s="96">
        <f>+C20/C22</f>
        <v>445715.5229324656</v>
      </c>
      <c r="D21" s="96">
        <v>221278.52353733836</v>
      </c>
      <c r="E21" s="97"/>
    </row>
    <row r="22" spans="2:5" x14ac:dyDescent="0.25">
      <c r="B22" s="90" t="s">
        <v>7</v>
      </c>
      <c r="C22" s="98">
        <v>1416020.818282</v>
      </c>
      <c r="D22" s="98">
        <v>1301764.9430899799</v>
      </c>
      <c r="E22" s="97"/>
    </row>
    <row r="24" spans="2:5" x14ac:dyDescent="0.25">
      <c r="B24" s="190" t="s">
        <v>196</v>
      </c>
      <c r="C24" s="190"/>
      <c r="D24" s="190"/>
    </row>
    <row r="25" spans="2:5" x14ac:dyDescent="0.25">
      <c r="B25" s="50"/>
      <c r="C25" s="99"/>
      <c r="D25" s="68"/>
      <c r="E25" s="68"/>
    </row>
    <row r="26" spans="2:5" x14ac:dyDescent="0.25">
      <c r="C26" s="69"/>
      <c r="D26" s="69"/>
      <c r="E26" s="69"/>
    </row>
    <row r="27" spans="2:5" x14ac:dyDescent="0.25">
      <c r="C27" s="69"/>
      <c r="D27" s="69"/>
      <c r="E27" s="100"/>
    </row>
    <row r="28" spans="2:5" x14ac:dyDescent="0.25">
      <c r="C28" s="101"/>
      <c r="D28" s="101"/>
    </row>
    <row r="29" spans="2:5" x14ac:dyDescent="0.25">
      <c r="C29" s="102"/>
      <c r="D29" s="102"/>
    </row>
  </sheetData>
  <mergeCells count="6">
    <mergeCell ref="B2:D2"/>
    <mergeCell ref="B24:D24"/>
    <mergeCell ref="F10:F12"/>
    <mergeCell ref="B3:D3"/>
    <mergeCell ref="B4:D4"/>
    <mergeCell ref="B5:D5"/>
  </mergeCells>
  <hyperlinks>
    <hyperlink ref="A1" location="INDICE!A1" display="INDICE" xr:uid="{8011420F-FF3C-4BAB-905F-8603FE11EE5B}"/>
    <hyperlink ref="B12" location="'06'!A1" display="Inversiones" xr:uid="{4F483EC1-6362-43B8-A7AF-B911FF29ED98}"/>
    <hyperlink ref="B11" location="'07'!A1" display="Inversiones Repo Anexo II" xr:uid="{0676AC0F-0A6E-4616-8EC9-4A948AA76837}"/>
  </hyperlinks>
  <pageMargins left="0.7" right="0.7" top="0.75" bottom="0.75" header="0.3" footer="0.3"/>
  <pageSetup orientation="portrait" r:id="rId1"/>
  <ignoredErrors>
    <ignoredError sqref="C13:D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D23"/>
  <sheetViews>
    <sheetView showGridLines="0" topLeftCell="A12" workbookViewId="0">
      <selection activeCell="B33" sqref="B33"/>
    </sheetView>
  </sheetViews>
  <sheetFormatPr baseColWidth="10" defaultRowHeight="15" x14ac:dyDescent="0.25"/>
  <cols>
    <col min="1" max="1" width="3.5703125" style="1" customWidth="1"/>
    <col min="2" max="2" width="52.7109375" style="1" customWidth="1"/>
    <col min="3" max="4" width="18.7109375" style="1" customWidth="1"/>
    <col min="5" max="5" width="3.5703125" style="1" customWidth="1"/>
    <col min="6" max="16384" width="11.42578125" style="1"/>
  </cols>
  <sheetData>
    <row r="1" spans="1:4" x14ac:dyDescent="0.25">
      <c r="A1" s="2" t="s">
        <v>195</v>
      </c>
    </row>
    <row r="2" spans="1:4" x14ac:dyDescent="0.25">
      <c r="B2" s="189" t="s">
        <v>122</v>
      </c>
      <c r="C2" s="189"/>
      <c r="D2" s="189"/>
    </row>
    <row r="3" spans="1:4" x14ac:dyDescent="0.25">
      <c r="B3" s="192" t="s">
        <v>99</v>
      </c>
      <c r="C3" s="192"/>
      <c r="D3" s="192"/>
    </row>
    <row r="4" spans="1:4" x14ac:dyDescent="0.25">
      <c r="B4" s="193" t="s">
        <v>245</v>
      </c>
      <c r="C4" s="193"/>
      <c r="D4" s="193"/>
    </row>
    <row r="5" spans="1:4" x14ac:dyDescent="0.25">
      <c r="B5" s="193" t="s">
        <v>102</v>
      </c>
      <c r="C5" s="193"/>
      <c r="D5" s="193"/>
    </row>
    <row r="6" spans="1:4" x14ac:dyDescent="0.25">
      <c r="B6" s="74"/>
      <c r="C6" s="74"/>
      <c r="D6" s="74"/>
    </row>
    <row r="7" spans="1:4" s="50" customFormat="1" x14ac:dyDescent="0.25">
      <c r="B7" s="70" t="s">
        <v>8</v>
      </c>
      <c r="C7" s="75">
        <f>+'01'!C7</f>
        <v>44651</v>
      </c>
      <c r="D7" s="75">
        <f>+'01'!D7</f>
        <v>44286</v>
      </c>
    </row>
    <row r="8" spans="1:4" x14ac:dyDescent="0.25">
      <c r="B8" s="29" t="s">
        <v>206</v>
      </c>
      <c r="C8" s="38">
        <v>3195611605</v>
      </c>
      <c r="D8" s="38">
        <v>1135556959</v>
      </c>
    </row>
    <row r="9" spans="1:4" x14ac:dyDescent="0.25">
      <c r="B9" s="29" t="s">
        <v>84</v>
      </c>
      <c r="C9" s="39">
        <v>13612810329</v>
      </c>
      <c r="D9" s="39">
        <v>5853545747</v>
      </c>
    </row>
    <row r="10" spans="1:4" x14ac:dyDescent="0.25">
      <c r="B10" s="29" t="s">
        <v>207</v>
      </c>
      <c r="C10" s="39">
        <v>179512922</v>
      </c>
      <c r="D10" s="39">
        <v>26009321.957291663</v>
      </c>
    </row>
    <row r="11" spans="1:4" ht="18.75" customHeight="1" x14ac:dyDescent="0.25">
      <c r="B11" s="29" t="s">
        <v>208</v>
      </c>
      <c r="C11" s="39">
        <v>3345567</v>
      </c>
      <c r="D11" s="39">
        <v>51368</v>
      </c>
    </row>
    <row r="12" spans="1:4" s="50" customFormat="1" ht="18.75" customHeight="1" x14ac:dyDescent="0.25">
      <c r="B12" s="53" t="s">
        <v>9</v>
      </c>
      <c r="C12" s="54">
        <f>SUM(C8:C11)</f>
        <v>16991280423</v>
      </c>
      <c r="D12" s="54">
        <f>SUM(D8:D11)</f>
        <v>7015163395.9572916</v>
      </c>
    </row>
    <row r="13" spans="1:4" s="50" customFormat="1" x14ac:dyDescent="0.25">
      <c r="B13" s="76" t="s">
        <v>10</v>
      </c>
      <c r="C13" s="77"/>
      <c r="D13" s="77"/>
    </row>
    <row r="14" spans="1:4" x14ac:dyDescent="0.25">
      <c r="B14" s="27" t="s">
        <v>11</v>
      </c>
      <c r="C14" s="38">
        <v>3653721161</v>
      </c>
      <c r="D14" s="38">
        <v>1501597828</v>
      </c>
    </row>
    <row r="15" spans="1:4" x14ac:dyDescent="0.25">
      <c r="B15" s="29" t="s">
        <v>154</v>
      </c>
      <c r="C15" s="39">
        <v>938019735.84975076</v>
      </c>
      <c r="D15" s="39">
        <v>398032255.70615387</v>
      </c>
    </row>
    <row r="16" spans="1:4" x14ac:dyDescent="0.25">
      <c r="B16" s="29" t="s">
        <v>13</v>
      </c>
      <c r="C16" s="39">
        <v>0</v>
      </c>
      <c r="D16" s="39">
        <v>0</v>
      </c>
    </row>
    <row r="17" spans="2:4" x14ac:dyDescent="0.25">
      <c r="B17" s="29" t="s">
        <v>12</v>
      </c>
      <c r="C17" s="39">
        <v>0</v>
      </c>
      <c r="D17" s="39">
        <v>0</v>
      </c>
    </row>
    <row r="18" spans="2:4" x14ac:dyDescent="0.25">
      <c r="B18" s="29" t="s">
        <v>209</v>
      </c>
      <c r="C18" s="39">
        <v>0</v>
      </c>
      <c r="D18" s="39">
        <v>0</v>
      </c>
    </row>
    <row r="19" spans="2:4" s="50" customFormat="1" x14ac:dyDescent="0.25">
      <c r="B19" s="53" t="s">
        <v>14</v>
      </c>
      <c r="C19" s="54">
        <f>SUM(C14:C18)</f>
        <v>4591740896.8497505</v>
      </c>
      <c r="D19" s="54">
        <f>SUM(D14:D18)</f>
        <v>1899630083.7061539</v>
      </c>
    </row>
    <row r="20" spans="2:4" s="50" customFormat="1" x14ac:dyDescent="0.25">
      <c r="B20" s="53" t="s">
        <v>15</v>
      </c>
      <c r="C20" s="54">
        <f>+C12-C19</f>
        <v>12399539526.150249</v>
      </c>
      <c r="D20" s="54">
        <f>+D12-D19</f>
        <v>5115533312.2511377</v>
      </c>
    </row>
    <row r="21" spans="2:4" x14ac:dyDescent="0.25">
      <c r="B21" s="194"/>
      <c r="C21" s="194"/>
      <c r="D21" s="194"/>
    </row>
    <row r="22" spans="2:4" x14ac:dyDescent="0.25">
      <c r="C22" s="68"/>
      <c r="D22" s="68"/>
    </row>
    <row r="23" spans="2:4" x14ac:dyDescent="0.25">
      <c r="B23" s="190" t="s">
        <v>196</v>
      </c>
      <c r="C23" s="190"/>
      <c r="D23" s="190"/>
    </row>
  </sheetData>
  <mergeCells count="6">
    <mergeCell ref="B23:D23"/>
    <mergeCell ref="B2:D2"/>
    <mergeCell ref="B3:D3"/>
    <mergeCell ref="B4:D4"/>
    <mergeCell ref="B5:D5"/>
    <mergeCell ref="B21:D21"/>
  </mergeCells>
  <hyperlinks>
    <hyperlink ref="A1" location="INDICE!A1" display="INDICE" xr:uid="{54F60889-20ED-4A78-BF89-A9664C0F21D7}"/>
  </hyperlinks>
  <pageMargins left="0.7" right="0.7" top="0.75" bottom="0.75" header="0.3" footer="0.3"/>
  <pageSetup orientation="portrait" r:id="rId1"/>
  <ignoredErrors>
    <ignoredError sqref="C12:D1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40B0-F02B-4308-8418-A6712BCD70F1}">
  <sheetPr>
    <tabColor theme="9" tint="0.59999389629810485"/>
  </sheetPr>
  <dimension ref="A1:J19"/>
  <sheetViews>
    <sheetView showGridLines="0" workbookViewId="0">
      <selection activeCell="B16" sqref="B16:E16"/>
    </sheetView>
  </sheetViews>
  <sheetFormatPr baseColWidth="10" defaultRowHeight="15" x14ac:dyDescent="0.25"/>
  <cols>
    <col min="1" max="1" width="3.5703125" style="1" customWidth="1"/>
    <col min="2" max="2" width="30.85546875" style="1" customWidth="1"/>
    <col min="3" max="4" width="20" style="1" customWidth="1"/>
    <col min="5" max="5" width="22.7109375" style="1" customWidth="1"/>
    <col min="6" max="6" width="3.5703125" style="1" customWidth="1"/>
    <col min="7" max="7" width="18.28515625" style="1" bestFit="1" customWidth="1"/>
    <col min="8" max="8" width="12.7109375" style="1" bestFit="1" customWidth="1"/>
    <col min="9" max="16384" width="11.42578125" style="1"/>
  </cols>
  <sheetData>
    <row r="1" spans="1:10" x14ac:dyDescent="0.25">
      <c r="A1" s="2" t="s">
        <v>195</v>
      </c>
    </row>
    <row r="2" spans="1:10" x14ac:dyDescent="0.25">
      <c r="B2" s="189" t="s">
        <v>122</v>
      </c>
      <c r="C2" s="189"/>
      <c r="D2" s="189"/>
      <c r="E2" s="189"/>
    </row>
    <row r="3" spans="1:10" x14ac:dyDescent="0.25">
      <c r="B3" s="192" t="s">
        <v>100</v>
      </c>
      <c r="C3" s="192"/>
      <c r="D3" s="192"/>
      <c r="E3" s="192"/>
    </row>
    <row r="4" spans="1:10" x14ac:dyDescent="0.25">
      <c r="B4" s="193" t="s">
        <v>246</v>
      </c>
      <c r="C4" s="193"/>
      <c r="D4" s="193"/>
      <c r="E4" s="193"/>
    </row>
    <row r="5" spans="1:10" x14ac:dyDescent="0.25">
      <c r="B5" s="193" t="s">
        <v>102</v>
      </c>
      <c r="C5" s="193"/>
      <c r="D5" s="193"/>
      <c r="E5" s="193"/>
    </row>
    <row r="7" spans="1:10" x14ac:dyDescent="0.25">
      <c r="B7" s="70" t="s">
        <v>16</v>
      </c>
      <c r="C7" s="70" t="s">
        <v>17</v>
      </c>
      <c r="D7" s="70" t="s">
        <v>18</v>
      </c>
      <c r="E7" s="70" t="s">
        <v>220</v>
      </c>
    </row>
    <row r="8" spans="1:10" x14ac:dyDescent="0.25">
      <c r="B8" s="53" t="s">
        <v>19</v>
      </c>
      <c r="C8" s="54">
        <v>534460381168</v>
      </c>
      <c r="D8" s="54">
        <v>32577518873.291191</v>
      </c>
      <c r="E8" s="54">
        <v>567037900041.29114</v>
      </c>
      <c r="G8" s="51"/>
      <c r="H8" s="51"/>
      <c r="I8" s="51"/>
      <c r="J8" s="52"/>
    </row>
    <row r="9" spans="1:10" x14ac:dyDescent="0.25">
      <c r="B9" s="71" t="s">
        <v>20</v>
      </c>
      <c r="C9" s="38"/>
      <c r="D9" s="38"/>
      <c r="E9" s="38"/>
    </row>
    <row r="10" spans="1:10" x14ac:dyDescent="0.25">
      <c r="B10" s="29" t="s">
        <v>21</v>
      </c>
      <c r="C10" s="39">
        <v>61876984296</v>
      </c>
      <c r="D10" s="39"/>
      <c r="E10" s="39"/>
    </row>
    <row r="11" spans="1:10" x14ac:dyDescent="0.25">
      <c r="B11" s="29" t="s">
        <v>22</v>
      </c>
      <c r="C11" s="39">
        <v>-10171964359</v>
      </c>
      <c r="D11" s="39"/>
      <c r="E11" s="39"/>
    </row>
    <row r="12" spans="1:10" x14ac:dyDescent="0.25">
      <c r="B12" s="72" t="s">
        <v>23</v>
      </c>
      <c r="C12" s="73">
        <f>+C10+C11</f>
        <v>51705019937</v>
      </c>
      <c r="D12" s="60"/>
      <c r="E12" s="60"/>
    </row>
    <row r="13" spans="1:10" x14ac:dyDescent="0.25">
      <c r="B13" s="195" t="s">
        <v>24</v>
      </c>
      <c r="C13" s="197">
        <f>+E8+C12</f>
        <v>618742919978.29114</v>
      </c>
      <c r="D13" s="197">
        <f>+'02'!C20</f>
        <v>12399539526.150249</v>
      </c>
      <c r="E13" s="71" t="s">
        <v>254</v>
      </c>
    </row>
    <row r="14" spans="1:10" x14ac:dyDescent="0.25">
      <c r="B14" s="196"/>
      <c r="C14" s="198"/>
      <c r="D14" s="198"/>
      <c r="E14" s="73">
        <f>+C13+D13</f>
        <v>631142459504.44141</v>
      </c>
      <c r="G14" s="68"/>
      <c r="H14" s="68"/>
    </row>
    <row r="15" spans="1:10" x14ac:dyDescent="0.25">
      <c r="E15" s="68"/>
    </row>
    <row r="16" spans="1:10" x14ac:dyDescent="0.25">
      <c r="B16" s="190" t="s">
        <v>196</v>
      </c>
      <c r="C16" s="190"/>
      <c r="D16" s="190"/>
      <c r="E16" s="190"/>
      <c r="F16" s="68"/>
    </row>
    <row r="17" spans="3:5" x14ac:dyDescent="0.25">
      <c r="D17" s="68"/>
      <c r="E17" s="68"/>
    </row>
    <row r="18" spans="3:5" x14ac:dyDescent="0.25">
      <c r="C18" s="69"/>
      <c r="D18" s="68"/>
      <c r="E18" s="68"/>
    </row>
    <row r="19" spans="3:5" x14ac:dyDescent="0.25">
      <c r="C19" s="68"/>
      <c r="D19" s="68"/>
    </row>
  </sheetData>
  <mergeCells count="8">
    <mergeCell ref="B2:E2"/>
    <mergeCell ref="B3:E3"/>
    <mergeCell ref="B4:E4"/>
    <mergeCell ref="B5:E5"/>
    <mergeCell ref="B16:E16"/>
    <mergeCell ref="B13:B14"/>
    <mergeCell ref="C13:C14"/>
    <mergeCell ref="D13:D14"/>
  </mergeCells>
  <hyperlinks>
    <hyperlink ref="A1" location="INDICE!A1" display="INDICE" xr:uid="{0C015EB0-234A-4216-B1AC-9B95081F835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79BB5-2104-4858-B24B-4AB3A46EFD60}">
  <sheetPr>
    <tabColor theme="9" tint="0.59999389629810485"/>
  </sheetPr>
  <dimension ref="A1:G38"/>
  <sheetViews>
    <sheetView showGridLines="0" topLeftCell="A17" zoomScaleNormal="100" workbookViewId="0">
      <selection activeCell="D37" sqref="D37"/>
    </sheetView>
  </sheetViews>
  <sheetFormatPr baseColWidth="10" defaultRowHeight="15" x14ac:dyDescent="0.25"/>
  <cols>
    <col min="1" max="1" width="3.5703125" style="1" customWidth="1"/>
    <col min="2" max="2" width="57.42578125" style="1" customWidth="1"/>
    <col min="3" max="4" width="22" style="1" customWidth="1"/>
    <col min="5" max="5" width="3.5703125" style="1" customWidth="1"/>
    <col min="6" max="6" width="11.42578125" style="1"/>
    <col min="7" max="7" width="16" style="1" bestFit="1" customWidth="1"/>
    <col min="8" max="16384" width="11.42578125" style="1"/>
  </cols>
  <sheetData>
    <row r="1" spans="1:7" x14ac:dyDescent="0.25">
      <c r="A1" s="2" t="s">
        <v>195</v>
      </c>
    </row>
    <row r="2" spans="1:7" x14ac:dyDescent="0.25">
      <c r="B2" s="189" t="s">
        <v>122</v>
      </c>
      <c r="C2" s="189"/>
      <c r="D2" s="189"/>
    </row>
    <row r="3" spans="1:7" x14ac:dyDescent="0.25">
      <c r="B3" s="192" t="s">
        <v>101</v>
      </c>
      <c r="C3" s="192"/>
      <c r="D3" s="192"/>
    </row>
    <row r="4" spans="1:7" x14ac:dyDescent="0.25">
      <c r="B4" s="193" t="s">
        <v>245</v>
      </c>
      <c r="C4" s="193"/>
      <c r="D4" s="193"/>
    </row>
    <row r="5" spans="1:7" x14ac:dyDescent="0.25">
      <c r="B5" s="193" t="s">
        <v>102</v>
      </c>
      <c r="C5" s="193"/>
      <c r="D5" s="193"/>
    </row>
    <row r="7" spans="1:7" s="50" customFormat="1" x14ac:dyDescent="0.25">
      <c r="B7" s="15" t="s">
        <v>25</v>
      </c>
      <c r="C7" s="16">
        <f>+'02'!C7</f>
        <v>44651</v>
      </c>
      <c r="D7" s="16">
        <f>+'02'!D7</f>
        <v>44286</v>
      </c>
      <c r="F7" s="51"/>
      <c r="G7" s="52"/>
    </row>
    <row r="8" spans="1:7" s="50" customFormat="1" x14ac:dyDescent="0.25">
      <c r="B8" s="53" t="s">
        <v>37</v>
      </c>
      <c r="C8" s="54">
        <v>1900247666.9572754</v>
      </c>
      <c r="D8" s="54">
        <v>637108170</v>
      </c>
    </row>
    <row r="9" spans="1:7" s="50" customFormat="1" x14ac:dyDescent="0.25">
      <c r="B9" s="55" t="s">
        <v>26</v>
      </c>
      <c r="C9" s="56"/>
      <c r="D9" s="56"/>
    </row>
    <row r="10" spans="1:7" s="50" customFormat="1" x14ac:dyDescent="0.25">
      <c r="B10" s="55" t="s">
        <v>27</v>
      </c>
      <c r="C10" s="57"/>
      <c r="D10" s="57"/>
    </row>
    <row r="11" spans="1:7" x14ac:dyDescent="0.25">
      <c r="B11" s="58" t="s">
        <v>86</v>
      </c>
      <c r="C11" s="39">
        <v>3345567</v>
      </c>
      <c r="D11" s="39">
        <v>51536</v>
      </c>
    </row>
    <row r="12" spans="1:7" x14ac:dyDescent="0.25">
      <c r="B12" s="58" t="s">
        <v>184</v>
      </c>
      <c r="C12" s="39">
        <v>21244465980</v>
      </c>
      <c r="D12" s="39">
        <v>31457197226</v>
      </c>
    </row>
    <row r="13" spans="1:7" x14ac:dyDescent="0.25">
      <c r="B13" s="58" t="s">
        <v>145</v>
      </c>
      <c r="C13" s="39">
        <v>179512922</v>
      </c>
      <c r="D13" s="39">
        <v>26009321.957291663</v>
      </c>
    </row>
    <row r="14" spans="1:7" x14ac:dyDescent="0.25">
      <c r="B14" s="58" t="s">
        <v>38</v>
      </c>
      <c r="C14" s="39"/>
      <c r="D14" s="39"/>
    </row>
    <row r="15" spans="1:7" s="50" customFormat="1" x14ac:dyDescent="0.25">
      <c r="B15" s="59" t="s">
        <v>28</v>
      </c>
      <c r="C15" s="57"/>
      <c r="D15" s="57"/>
    </row>
    <row r="16" spans="1:7" x14ac:dyDescent="0.25">
      <c r="B16" s="58" t="s">
        <v>87</v>
      </c>
      <c r="C16" s="39"/>
      <c r="D16" s="39"/>
    </row>
    <row r="17" spans="2:6" x14ac:dyDescent="0.25">
      <c r="B17" s="58" t="s">
        <v>39</v>
      </c>
      <c r="C17" s="39">
        <v>-294197238283</v>
      </c>
      <c r="D17" s="39">
        <v>-206543424159</v>
      </c>
    </row>
    <row r="18" spans="2:6" x14ac:dyDescent="0.25">
      <c r="B18" s="58" t="s">
        <v>40</v>
      </c>
      <c r="C18" s="39">
        <v>-3517647310</v>
      </c>
      <c r="D18" s="39">
        <v>-965388864</v>
      </c>
    </row>
    <row r="19" spans="2:6" x14ac:dyDescent="0.25">
      <c r="B19" s="58" t="s">
        <v>29</v>
      </c>
      <c r="C19" s="39"/>
      <c r="D19" s="39"/>
    </row>
    <row r="20" spans="2:6" x14ac:dyDescent="0.25">
      <c r="B20" s="58" t="s">
        <v>30</v>
      </c>
      <c r="C20" s="39"/>
      <c r="D20" s="39"/>
    </row>
    <row r="21" spans="2:6" x14ac:dyDescent="0.25">
      <c r="B21" s="58" t="s">
        <v>41</v>
      </c>
      <c r="C21" s="39">
        <v>57886169476</v>
      </c>
      <c r="D21" s="39">
        <v>26252045368</v>
      </c>
    </row>
    <row r="22" spans="2:6" x14ac:dyDescent="0.25">
      <c r="B22" s="58" t="s">
        <v>167</v>
      </c>
      <c r="C22" s="39">
        <v>166396415368</v>
      </c>
      <c r="D22" s="39">
        <v>63894976415</v>
      </c>
    </row>
    <row r="23" spans="2:6" x14ac:dyDescent="0.25">
      <c r="B23" s="58" t="s">
        <v>31</v>
      </c>
      <c r="C23" s="60"/>
      <c r="D23" s="60"/>
    </row>
    <row r="24" spans="2:6" s="63" customFormat="1" ht="30" x14ac:dyDescent="0.25">
      <c r="B24" s="61" t="s">
        <v>32</v>
      </c>
      <c r="C24" s="62">
        <f>SUM(C9:C23)</f>
        <v>-52004976280</v>
      </c>
      <c r="D24" s="62">
        <f>SUM(D9:D23)</f>
        <v>-85878533156.042725</v>
      </c>
    </row>
    <row r="25" spans="2:6" ht="6.75" customHeight="1" x14ac:dyDescent="0.25">
      <c r="B25" s="58"/>
      <c r="C25" s="38"/>
      <c r="D25" s="38"/>
    </row>
    <row r="26" spans="2:6" s="50" customFormat="1" x14ac:dyDescent="0.25">
      <c r="B26" s="55" t="s">
        <v>33</v>
      </c>
      <c r="C26" s="57"/>
      <c r="D26" s="57"/>
    </row>
    <row r="27" spans="2:6" x14ac:dyDescent="0.25">
      <c r="B27" s="58" t="s">
        <v>34</v>
      </c>
      <c r="C27" s="39">
        <v>-10171964359</v>
      </c>
      <c r="D27" s="39">
        <v>-1164517787</v>
      </c>
    </row>
    <row r="28" spans="2:6" x14ac:dyDescent="0.25">
      <c r="B28" s="58" t="s">
        <v>21</v>
      </c>
      <c r="C28" s="60">
        <v>61876984296</v>
      </c>
      <c r="D28" s="60">
        <v>87008657579</v>
      </c>
    </row>
    <row r="29" spans="2:6" s="65" customFormat="1" ht="30" x14ac:dyDescent="0.25">
      <c r="B29" s="64" t="s">
        <v>35</v>
      </c>
      <c r="C29" s="62">
        <f>+C27+C28</f>
        <v>51705019937</v>
      </c>
      <c r="D29" s="62">
        <f>+D27+D28</f>
        <v>85844139792</v>
      </c>
    </row>
    <row r="30" spans="2:6" ht="6.75" customHeight="1" x14ac:dyDescent="0.25">
      <c r="B30" s="58"/>
      <c r="C30" s="66"/>
      <c r="D30" s="66"/>
    </row>
    <row r="31" spans="2:6" s="50" customFormat="1" x14ac:dyDescent="0.25">
      <c r="B31" s="53" t="s">
        <v>36</v>
      </c>
      <c r="C31" s="67">
        <f>+C8+C24+C29</f>
        <v>1600291323.9572754</v>
      </c>
      <c r="D31" s="67">
        <f>+D8+D24+D29</f>
        <v>602714805.95727539</v>
      </c>
    </row>
    <row r="32" spans="2:6" x14ac:dyDescent="0.25">
      <c r="F32" s="50"/>
    </row>
    <row r="33" spans="2:4" x14ac:dyDescent="0.25">
      <c r="B33" s="190" t="s">
        <v>196</v>
      </c>
      <c r="C33" s="190"/>
      <c r="D33" s="190"/>
    </row>
    <row r="34" spans="2:4" x14ac:dyDescent="0.25">
      <c r="C34" s="68"/>
      <c r="D34" s="68"/>
    </row>
    <row r="35" spans="2:4" x14ac:dyDescent="0.25">
      <c r="C35" s="68"/>
      <c r="D35" s="68"/>
    </row>
    <row r="36" spans="2:4" x14ac:dyDescent="0.25">
      <c r="C36" s="69"/>
    </row>
    <row r="37" spans="2:4" x14ac:dyDescent="0.25">
      <c r="C37" s="69"/>
      <c r="D37" s="69"/>
    </row>
    <row r="38" spans="2:4" x14ac:dyDescent="0.25">
      <c r="C38" s="68"/>
      <c r="D38" s="68"/>
    </row>
  </sheetData>
  <mergeCells count="5">
    <mergeCell ref="B2:D2"/>
    <mergeCell ref="B3:D3"/>
    <mergeCell ref="B4:D4"/>
    <mergeCell ref="B5:D5"/>
    <mergeCell ref="B33:D33"/>
  </mergeCells>
  <hyperlinks>
    <hyperlink ref="A1" location="INDICE!A1" display="INDICE" xr:uid="{38BAEDDE-5CD6-49B7-BCF8-E856A41163BA}"/>
  </hyperlinks>
  <pageMargins left="0.7" right="0.7" top="0.75" bottom="0.75" header="0.3" footer="0.3"/>
  <ignoredErrors>
    <ignoredError sqref="C24:D2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59F1F-5BCE-4180-B248-66A699A01F7D}">
  <sheetPr>
    <tabColor theme="9" tint="0.59999389629810485"/>
  </sheetPr>
  <dimension ref="A1:G162"/>
  <sheetViews>
    <sheetView showGridLines="0" workbookViewId="0">
      <pane ySplit="3" topLeftCell="A72" activePane="bottomLeft" state="frozen"/>
      <selection activeCell="B2" sqref="B2:F24"/>
      <selection pane="bottomLeft" activeCell="B88" sqref="B88:F88"/>
    </sheetView>
  </sheetViews>
  <sheetFormatPr baseColWidth="10" defaultRowHeight="16.5" customHeight="1" x14ac:dyDescent="0.25"/>
  <cols>
    <col min="1" max="1" width="3.5703125" style="1" customWidth="1"/>
    <col min="2" max="2" width="35" style="1" customWidth="1"/>
    <col min="3" max="3" width="20.7109375" style="1" customWidth="1"/>
    <col min="4" max="6" width="19.28515625" style="1" customWidth="1"/>
    <col min="7" max="7" width="22" style="1" bestFit="1" customWidth="1"/>
    <col min="8" max="16384" width="11.42578125" style="1"/>
  </cols>
  <sheetData>
    <row r="1" spans="1:6" ht="16.5" customHeight="1" x14ac:dyDescent="0.25">
      <c r="A1" s="2" t="s">
        <v>195</v>
      </c>
    </row>
    <row r="2" spans="1:6" ht="16.5" customHeight="1" x14ac:dyDescent="0.25">
      <c r="B2" s="189" t="s">
        <v>122</v>
      </c>
      <c r="C2" s="189"/>
      <c r="D2" s="189"/>
      <c r="E2" s="189"/>
      <c r="F2" s="189"/>
    </row>
    <row r="3" spans="1:6" ht="16.5" customHeight="1" x14ac:dyDescent="0.25">
      <c r="B3" s="200" t="s">
        <v>103</v>
      </c>
      <c r="C3" s="200"/>
      <c r="D3" s="200"/>
      <c r="E3" s="200"/>
      <c r="F3" s="200"/>
    </row>
    <row r="4" spans="1:6" ht="16.5" customHeight="1" x14ac:dyDescent="0.25">
      <c r="B4" s="201" t="s">
        <v>104</v>
      </c>
      <c r="C4" s="201"/>
      <c r="D4" s="201"/>
      <c r="E4" s="201"/>
      <c r="F4" s="201"/>
    </row>
    <row r="6" spans="1:6" ht="16.5" customHeight="1" x14ac:dyDescent="0.25">
      <c r="B6" s="199" t="s">
        <v>123</v>
      </c>
      <c r="C6" s="199"/>
      <c r="D6" s="199"/>
      <c r="E6" s="199"/>
      <c r="F6" s="199"/>
    </row>
    <row r="7" spans="1:6" ht="16.5" customHeight="1" x14ac:dyDescent="0.25">
      <c r="B7" s="199"/>
      <c r="C7" s="199"/>
      <c r="D7" s="199"/>
      <c r="E7" s="199"/>
      <c r="F7" s="199"/>
    </row>
    <row r="8" spans="1:6" ht="16.5" customHeight="1" x14ac:dyDescent="0.25">
      <c r="B8" s="199"/>
      <c r="C8" s="199"/>
      <c r="D8" s="199"/>
      <c r="E8" s="199"/>
      <c r="F8" s="199"/>
    </row>
    <row r="9" spans="1:6" ht="16.5" customHeight="1" x14ac:dyDescent="0.25">
      <c r="B9" s="199"/>
      <c r="C9" s="199"/>
      <c r="D9" s="199"/>
      <c r="E9" s="199"/>
      <c r="F9" s="199"/>
    </row>
    <row r="10" spans="1:6" ht="16.5" customHeight="1" x14ac:dyDescent="0.25">
      <c r="B10" s="199"/>
      <c r="C10" s="199"/>
      <c r="D10" s="199"/>
      <c r="E10" s="199"/>
      <c r="F10" s="199"/>
    </row>
    <row r="11" spans="1:6" ht="16.5" customHeight="1" x14ac:dyDescent="0.25">
      <c r="B11" s="199"/>
      <c r="C11" s="199"/>
      <c r="D11" s="199"/>
      <c r="E11" s="199"/>
      <c r="F11" s="199"/>
    </row>
    <row r="12" spans="1:6" ht="16.5" customHeight="1" x14ac:dyDescent="0.25">
      <c r="B12" s="199"/>
      <c r="C12" s="199"/>
      <c r="D12" s="199"/>
      <c r="E12" s="199"/>
      <c r="F12" s="199"/>
    </row>
    <row r="13" spans="1:6" ht="16.5" customHeight="1" x14ac:dyDescent="0.25">
      <c r="B13" s="199"/>
      <c r="C13" s="199"/>
      <c r="D13" s="199"/>
      <c r="E13" s="199"/>
      <c r="F13" s="199"/>
    </row>
    <row r="14" spans="1:6" ht="16.5" customHeight="1" x14ac:dyDescent="0.25">
      <c r="B14" s="199"/>
      <c r="C14" s="199"/>
      <c r="D14" s="199"/>
      <c r="E14" s="199"/>
      <c r="F14" s="199"/>
    </row>
    <row r="15" spans="1:6" ht="16.5" customHeight="1" x14ac:dyDescent="0.25">
      <c r="B15" s="201" t="s">
        <v>105</v>
      </c>
      <c r="C15" s="201"/>
      <c r="D15" s="201"/>
      <c r="E15" s="201"/>
      <c r="F15" s="201"/>
    </row>
    <row r="17" spans="2:6" ht="16.5" customHeight="1" x14ac:dyDescent="0.25">
      <c r="B17" s="201" t="s">
        <v>106</v>
      </c>
      <c r="C17" s="201"/>
      <c r="D17" s="201"/>
      <c r="E17" s="201"/>
      <c r="F17" s="201"/>
    </row>
    <row r="18" spans="2:6" ht="16.5" customHeight="1" x14ac:dyDescent="0.25">
      <c r="B18" s="199" t="s">
        <v>197</v>
      </c>
      <c r="C18" s="199"/>
      <c r="D18" s="199"/>
      <c r="E18" s="199"/>
      <c r="F18" s="199"/>
    </row>
    <row r="19" spans="2:6" ht="16.5" customHeight="1" x14ac:dyDescent="0.25">
      <c r="B19" s="199"/>
      <c r="C19" s="199"/>
      <c r="D19" s="199"/>
      <c r="E19" s="199"/>
      <c r="F19" s="199"/>
    </row>
    <row r="20" spans="2:6" ht="16.5" customHeight="1" x14ac:dyDescent="0.25">
      <c r="B20" s="199"/>
      <c r="C20" s="199"/>
      <c r="D20" s="199"/>
      <c r="E20" s="199"/>
      <c r="F20" s="199"/>
    </row>
    <row r="21" spans="2:6" ht="16.5" customHeight="1" x14ac:dyDescent="0.25">
      <c r="B21" s="199"/>
      <c r="C21" s="199"/>
      <c r="D21" s="199"/>
      <c r="E21" s="199"/>
      <c r="F21" s="199"/>
    </row>
    <row r="22" spans="2:6" ht="16.5" customHeight="1" x14ac:dyDescent="0.25">
      <c r="B22" s="199"/>
      <c r="C22" s="199"/>
      <c r="D22" s="199"/>
      <c r="E22" s="199"/>
      <c r="F22" s="199"/>
    </row>
    <row r="23" spans="2:6" ht="16.5" customHeight="1" x14ac:dyDescent="0.25">
      <c r="B23" s="199"/>
      <c r="C23" s="199"/>
      <c r="D23" s="199"/>
      <c r="E23" s="199"/>
      <c r="F23" s="199"/>
    </row>
    <row r="24" spans="2:6" ht="16.5" customHeight="1" x14ac:dyDescent="0.25">
      <c r="B24" s="199"/>
      <c r="C24" s="199"/>
      <c r="D24" s="199"/>
      <c r="E24" s="199"/>
      <c r="F24" s="199"/>
    </row>
    <row r="25" spans="2:6" ht="16.5" customHeight="1" x14ac:dyDescent="0.25">
      <c r="B25" s="199"/>
      <c r="C25" s="199"/>
      <c r="D25" s="199"/>
      <c r="E25" s="199"/>
      <c r="F25" s="199"/>
    </row>
    <row r="26" spans="2:6" ht="16.5" customHeight="1" x14ac:dyDescent="0.25">
      <c r="B26" s="199"/>
      <c r="C26" s="199"/>
      <c r="D26" s="199"/>
      <c r="E26" s="199"/>
      <c r="F26" s="199"/>
    </row>
    <row r="27" spans="2:6" ht="16.5" customHeight="1" x14ac:dyDescent="0.25">
      <c r="B27" s="199"/>
      <c r="C27" s="199"/>
      <c r="D27" s="199"/>
      <c r="E27" s="199"/>
      <c r="F27" s="199"/>
    </row>
    <row r="28" spans="2:6" ht="16.5" customHeight="1" x14ac:dyDescent="0.25">
      <c r="B28" s="199"/>
      <c r="C28" s="199"/>
      <c r="D28" s="199"/>
      <c r="E28" s="199"/>
      <c r="F28" s="199"/>
    </row>
    <row r="29" spans="2:6" ht="16.5" customHeight="1" x14ac:dyDescent="0.25">
      <c r="B29" s="199"/>
      <c r="C29" s="199"/>
      <c r="D29" s="199"/>
      <c r="E29" s="199"/>
      <c r="F29" s="199"/>
    </row>
    <row r="30" spans="2:6" ht="16.5" customHeight="1" x14ac:dyDescent="0.25">
      <c r="B30" s="199"/>
      <c r="C30" s="199"/>
      <c r="D30" s="199"/>
      <c r="E30" s="199"/>
      <c r="F30" s="199"/>
    </row>
    <row r="31" spans="2:6" ht="16.5" customHeight="1" x14ac:dyDescent="0.25">
      <c r="B31" s="199"/>
      <c r="C31" s="199"/>
      <c r="D31" s="199"/>
      <c r="E31" s="199"/>
      <c r="F31" s="199"/>
    </row>
    <row r="32" spans="2:6" ht="16.5" customHeight="1" x14ac:dyDescent="0.25">
      <c r="B32" s="199"/>
      <c r="C32" s="199"/>
      <c r="D32" s="199"/>
      <c r="E32" s="199"/>
      <c r="F32" s="199"/>
    </row>
    <row r="33" spans="2:6" ht="16.5" customHeight="1" x14ac:dyDescent="0.25">
      <c r="B33" s="199"/>
      <c r="C33" s="199"/>
      <c r="D33" s="199"/>
      <c r="E33" s="199"/>
      <c r="F33" s="199"/>
    </row>
    <row r="34" spans="2:6" ht="16.5" customHeight="1" x14ac:dyDescent="0.25">
      <c r="B34" s="199"/>
      <c r="C34" s="199"/>
      <c r="D34" s="199"/>
      <c r="E34" s="199"/>
      <c r="F34" s="199"/>
    </row>
    <row r="35" spans="2:6" ht="16.5" customHeight="1" x14ac:dyDescent="0.25">
      <c r="B35" s="199"/>
      <c r="C35" s="199"/>
      <c r="D35" s="199"/>
      <c r="E35" s="199"/>
      <c r="F35" s="199"/>
    </row>
    <row r="36" spans="2:6" ht="16.5" customHeight="1" x14ac:dyDescent="0.25">
      <c r="B36" s="199"/>
      <c r="C36" s="199"/>
      <c r="D36" s="199"/>
      <c r="E36" s="199"/>
      <c r="F36" s="199"/>
    </row>
    <row r="37" spans="2:6" ht="16.5" customHeight="1" x14ac:dyDescent="0.25">
      <c r="B37" s="199"/>
      <c r="C37" s="199"/>
      <c r="D37" s="199"/>
      <c r="E37" s="199"/>
      <c r="F37" s="199"/>
    </row>
    <row r="38" spans="2:6" ht="16.5" customHeight="1" x14ac:dyDescent="0.25">
      <c r="B38" s="199"/>
      <c r="C38" s="199"/>
      <c r="D38" s="199"/>
      <c r="E38" s="199"/>
      <c r="F38" s="199"/>
    </row>
    <row r="39" spans="2:6" ht="16.5" customHeight="1" x14ac:dyDescent="0.25">
      <c r="B39" s="199"/>
      <c r="C39" s="199"/>
      <c r="D39" s="199"/>
      <c r="E39" s="199"/>
      <c r="F39" s="199"/>
    </row>
    <row r="40" spans="2:6" ht="16.5" customHeight="1" x14ac:dyDescent="0.25">
      <c r="B40" s="199"/>
      <c r="C40" s="199"/>
      <c r="D40" s="199"/>
      <c r="E40" s="199"/>
      <c r="F40" s="199"/>
    </row>
    <row r="41" spans="2:6" ht="16.5" customHeight="1" x14ac:dyDescent="0.25">
      <c r="B41" s="199"/>
      <c r="C41" s="199"/>
      <c r="D41" s="199"/>
      <c r="E41" s="199"/>
      <c r="F41" s="199"/>
    </row>
    <row r="42" spans="2:6" ht="16.5" customHeight="1" x14ac:dyDescent="0.25">
      <c r="B42" s="199"/>
      <c r="C42" s="199"/>
      <c r="D42" s="199"/>
      <c r="E42" s="199"/>
      <c r="F42" s="199"/>
    </row>
    <row r="43" spans="2:6" ht="16.5" customHeight="1" x14ac:dyDescent="0.25">
      <c r="B43" s="199"/>
      <c r="C43" s="199"/>
      <c r="D43" s="199"/>
      <c r="E43" s="199"/>
      <c r="F43" s="199"/>
    </row>
    <row r="44" spans="2:6" ht="16.5" customHeight="1" x14ac:dyDescent="0.25">
      <c r="B44" s="199"/>
      <c r="C44" s="199"/>
      <c r="D44" s="199"/>
      <c r="E44" s="199"/>
      <c r="F44" s="199"/>
    </row>
    <row r="45" spans="2:6" ht="16.5" customHeight="1" x14ac:dyDescent="0.25">
      <c r="B45" s="201" t="s">
        <v>107</v>
      </c>
      <c r="C45" s="201"/>
      <c r="D45" s="201"/>
      <c r="E45" s="201"/>
      <c r="F45" s="201"/>
    </row>
    <row r="46" spans="2:6" ht="16.5" customHeight="1" x14ac:dyDescent="0.25">
      <c r="B46" s="199" t="s">
        <v>158</v>
      </c>
      <c r="C46" s="199"/>
      <c r="D46" s="199"/>
      <c r="E46" s="199"/>
      <c r="F46" s="199"/>
    </row>
    <row r="47" spans="2:6" ht="16.5" customHeight="1" x14ac:dyDescent="0.25">
      <c r="B47" s="199"/>
      <c r="C47" s="199"/>
      <c r="D47" s="199"/>
      <c r="E47" s="199"/>
      <c r="F47" s="199"/>
    </row>
    <row r="48" spans="2:6" ht="16.5" customHeight="1" x14ac:dyDescent="0.25">
      <c r="B48" s="199"/>
      <c r="C48" s="199"/>
      <c r="D48" s="199"/>
      <c r="E48" s="199"/>
      <c r="F48" s="199"/>
    </row>
    <row r="49" spans="2:6" ht="16.5" customHeight="1" x14ac:dyDescent="0.25">
      <c r="B49" s="202" t="s">
        <v>108</v>
      </c>
      <c r="C49" s="202"/>
      <c r="D49" s="202"/>
      <c r="E49" s="202"/>
      <c r="F49" s="202"/>
    </row>
    <row r="51" spans="2:6" ht="16.5" customHeight="1" x14ac:dyDescent="0.25">
      <c r="B51" s="199" t="s">
        <v>109</v>
      </c>
      <c r="C51" s="199"/>
      <c r="D51" s="199"/>
      <c r="E51" s="199"/>
      <c r="F51" s="199"/>
    </row>
    <row r="52" spans="2:6" ht="16.5" customHeight="1" x14ac:dyDescent="0.25">
      <c r="B52" s="199"/>
      <c r="C52" s="199"/>
      <c r="D52" s="199"/>
      <c r="E52" s="199"/>
      <c r="F52" s="199"/>
    </row>
    <row r="53" spans="2:6" ht="16.5" customHeight="1" x14ac:dyDescent="0.25">
      <c r="B53" s="199"/>
      <c r="C53" s="199"/>
      <c r="D53" s="199"/>
      <c r="E53" s="199"/>
      <c r="F53" s="199"/>
    </row>
    <row r="54" spans="2:6" ht="16.5" customHeight="1" x14ac:dyDescent="0.25">
      <c r="B54" s="199" t="s">
        <v>247</v>
      </c>
      <c r="C54" s="199"/>
      <c r="D54" s="199"/>
      <c r="E54" s="199"/>
      <c r="F54" s="199"/>
    </row>
    <row r="55" spans="2:6" ht="16.5" customHeight="1" x14ac:dyDescent="0.25">
      <c r="B55" s="199"/>
      <c r="C55" s="199"/>
      <c r="D55" s="199"/>
      <c r="E55" s="199"/>
      <c r="F55" s="199"/>
    </row>
    <row r="56" spans="2:6" ht="16.5" customHeight="1" x14ac:dyDescent="0.25">
      <c r="B56" s="199" t="s">
        <v>110</v>
      </c>
      <c r="C56" s="199"/>
      <c r="D56" s="199"/>
      <c r="E56" s="199"/>
      <c r="F56" s="199"/>
    </row>
    <row r="57" spans="2:6" ht="16.5" customHeight="1" x14ac:dyDescent="0.25">
      <c r="B57" s="199"/>
      <c r="C57" s="199"/>
      <c r="D57" s="199"/>
      <c r="E57" s="199"/>
      <c r="F57" s="199"/>
    </row>
    <row r="58" spans="2:6" ht="16.5" customHeight="1" x14ac:dyDescent="0.25">
      <c r="B58" s="199" t="s">
        <v>111</v>
      </c>
      <c r="C58" s="199"/>
      <c r="D58" s="199"/>
      <c r="E58" s="199"/>
      <c r="F58" s="199"/>
    </row>
    <row r="59" spans="2:6" ht="16.5" customHeight="1" x14ac:dyDescent="0.25">
      <c r="B59" s="199"/>
      <c r="C59" s="199"/>
      <c r="D59" s="199"/>
      <c r="E59" s="199"/>
      <c r="F59" s="199"/>
    </row>
    <row r="60" spans="2:6" ht="16.5" customHeight="1" x14ac:dyDescent="0.25">
      <c r="B60" s="205" t="s">
        <v>112</v>
      </c>
      <c r="C60" s="205"/>
      <c r="D60" s="205"/>
      <c r="E60" s="205"/>
      <c r="F60" s="205"/>
    </row>
    <row r="61" spans="2:6" ht="16.5" customHeight="1" x14ac:dyDescent="0.25">
      <c r="B61" s="205"/>
      <c r="C61" s="205"/>
      <c r="D61" s="205"/>
      <c r="E61" s="205"/>
      <c r="F61" s="205"/>
    </row>
    <row r="62" spans="2:6" ht="16.5" customHeight="1" x14ac:dyDescent="0.25">
      <c r="B62" s="205" t="s">
        <v>113</v>
      </c>
      <c r="C62" s="205"/>
      <c r="D62" s="205"/>
      <c r="E62" s="205"/>
      <c r="F62" s="205"/>
    </row>
    <row r="63" spans="2:6" ht="16.5" customHeight="1" x14ac:dyDescent="0.25">
      <c r="B63" s="205"/>
      <c r="C63" s="205"/>
      <c r="D63" s="205"/>
      <c r="E63" s="205"/>
      <c r="F63" s="205"/>
    </row>
    <row r="64" spans="2:6" ht="16.5" customHeight="1" x14ac:dyDescent="0.25">
      <c r="B64" s="205" t="s">
        <v>124</v>
      </c>
      <c r="C64" s="205"/>
      <c r="D64" s="205"/>
      <c r="E64" s="205"/>
      <c r="F64" s="205"/>
    </row>
    <row r="65" spans="2:6" ht="16.5" customHeight="1" x14ac:dyDescent="0.25">
      <c r="B65" s="205"/>
      <c r="C65" s="205"/>
      <c r="D65" s="205"/>
      <c r="E65" s="205"/>
      <c r="F65" s="205"/>
    </row>
    <row r="67" spans="2:6" ht="16.5" customHeight="1" x14ac:dyDescent="0.25">
      <c r="B67" s="15" t="s">
        <v>25</v>
      </c>
      <c r="C67" s="16">
        <v>44651</v>
      </c>
      <c r="D67" s="16">
        <v>44286</v>
      </c>
      <c r="E67" s="16">
        <v>44561</v>
      </c>
      <c r="F67" s="17"/>
    </row>
    <row r="68" spans="2:6" ht="16.5" customHeight="1" x14ac:dyDescent="0.25">
      <c r="B68" s="18" t="s">
        <v>42</v>
      </c>
      <c r="C68" s="19">
        <v>6921.52</v>
      </c>
      <c r="D68" s="19">
        <v>6277.54</v>
      </c>
      <c r="E68" s="19">
        <v>6870.81</v>
      </c>
      <c r="F68" s="20"/>
    </row>
    <row r="69" spans="2:6" ht="16.5" customHeight="1" x14ac:dyDescent="0.25">
      <c r="B69" s="18" t="s">
        <v>43</v>
      </c>
      <c r="C69" s="19">
        <v>6931.47</v>
      </c>
      <c r="D69" s="19">
        <v>6351.33</v>
      </c>
      <c r="E69" s="19">
        <v>6887.4</v>
      </c>
      <c r="F69" s="20"/>
    </row>
    <row r="70" spans="2:6" ht="16.5" customHeight="1" x14ac:dyDescent="0.25">
      <c r="B70" s="21"/>
      <c r="C70" s="21"/>
      <c r="D70" s="21"/>
      <c r="E70" s="21"/>
      <c r="F70" s="21"/>
    </row>
    <row r="71" spans="2:6" ht="16.5" customHeight="1" x14ac:dyDescent="0.25">
      <c r="B71" s="201" t="s">
        <v>114</v>
      </c>
      <c r="C71" s="201"/>
      <c r="D71" s="201"/>
      <c r="E71" s="201"/>
      <c r="F71" s="201"/>
    </row>
    <row r="72" spans="2:6" ht="16.5" customHeight="1" x14ac:dyDescent="0.25">
      <c r="B72" s="199" t="s">
        <v>198</v>
      </c>
      <c r="C72" s="199"/>
      <c r="D72" s="199"/>
      <c r="E72" s="199"/>
      <c r="F72" s="199"/>
    </row>
    <row r="73" spans="2:6" ht="16.5" customHeight="1" x14ac:dyDescent="0.25">
      <c r="B73" s="199"/>
      <c r="C73" s="199"/>
      <c r="D73" s="199"/>
      <c r="E73" s="199"/>
      <c r="F73" s="199"/>
    </row>
    <row r="74" spans="2:6" ht="16.5" customHeight="1" x14ac:dyDescent="0.25">
      <c r="B74" s="201" t="s">
        <v>115</v>
      </c>
      <c r="C74" s="201"/>
      <c r="D74" s="201"/>
      <c r="E74" s="201"/>
      <c r="F74" s="201"/>
    </row>
    <row r="75" spans="2:6" ht="16.5" customHeight="1" x14ac:dyDescent="0.25">
      <c r="B75" s="205" t="s">
        <v>199</v>
      </c>
      <c r="C75" s="205"/>
      <c r="D75" s="205"/>
      <c r="E75" s="205"/>
      <c r="F75" s="205"/>
    </row>
    <row r="76" spans="2:6" ht="16.5" customHeight="1" x14ac:dyDescent="0.25">
      <c r="B76" s="205"/>
      <c r="C76" s="205"/>
      <c r="D76" s="205"/>
      <c r="E76" s="205"/>
      <c r="F76" s="205"/>
    </row>
    <row r="78" spans="2:6" ht="16.5" customHeight="1" x14ac:dyDescent="0.25">
      <c r="B78" s="206" t="s">
        <v>116</v>
      </c>
      <c r="C78" s="206"/>
      <c r="D78" s="206"/>
      <c r="E78" s="206"/>
      <c r="F78" s="206"/>
    </row>
    <row r="79" spans="2:6" ht="16.5" customHeight="1" x14ac:dyDescent="0.25">
      <c r="B79" s="205" t="s">
        <v>125</v>
      </c>
      <c r="C79" s="205"/>
      <c r="D79" s="205"/>
      <c r="E79" s="205"/>
      <c r="F79" s="205"/>
    </row>
    <row r="80" spans="2:6" ht="16.5" customHeight="1" x14ac:dyDescent="0.25">
      <c r="B80" s="205"/>
      <c r="C80" s="205"/>
      <c r="D80" s="205"/>
      <c r="E80" s="205"/>
      <c r="F80" s="205"/>
    </row>
    <row r="81" spans="2:6" ht="16.5" customHeight="1" x14ac:dyDescent="0.25">
      <c r="B81" s="205"/>
      <c r="C81" s="205"/>
      <c r="D81" s="205"/>
      <c r="E81" s="205"/>
      <c r="F81" s="205"/>
    </row>
    <row r="82" spans="2:6" ht="16.5" customHeight="1" x14ac:dyDescent="0.25">
      <c r="B82" s="22"/>
      <c r="C82" s="22"/>
      <c r="D82" s="22"/>
      <c r="E82" s="22"/>
      <c r="F82" s="22"/>
    </row>
    <row r="83" spans="2:6" ht="16.5" customHeight="1" x14ac:dyDescent="0.25">
      <c r="B83" s="203" t="s">
        <v>25</v>
      </c>
      <c r="C83" s="204"/>
      <c r="D83" s="16">
        <f>+'04'!C7</f>
        <v>44651</v>
      </c>
      <c r="E83" s="16">
        <f>+'04'!D7</f>
        <v>44286</v>
      </c>
      <c r="F83" s="21"/>
    </row>
    <row r="84" spans="2:6" ht="16.5" customHeight="1" x14ac:dyDescent="0.25">
      <c r="B84" s="207" t="s">
        <v>11</v>
      </c>
      <c r="C84" s="208"/>
      <c r="D84" s="23">
        <f>+'02'!C14</f>
        <v>3653721161</v>
      </c>
      <c r="E84" s="23">
        <f>+'02'!D14</f>
        <v>1501597828</v>
      </c>
      <c r="F84" s="21"/>
    </row>
    <row r="85" spans="2:6" ht="16.5" customHeight="1" x14ac:dyDescent="0.25">
      <c r="B85" s="209" t="s">
        <v>44</v>
      </c>
      <c r="C85" s="210"/>
      <c r="D85" s="24">
        <v>0</v>
      </c>
      <c r="E85" s="24">
        <v>0</v>
      </c>
      <c r="F85" s="21"/>
    </row>
    <row r="86" spans="2:6" ht="16.5" customHeight="1" x14ac:dyDescent="0.25">
      <c r="B86" s="203" t="s">
        <v>46</v>
      </c>
      <c r="C86" s="204"/>
      <c r="D86" s="25">
        <f>SUM(D84:D85)</f>
        <v>3653721161</v>
      </c>
      <c r="E86" s="25">
        <f>SUM(E84:E85)</f>
        <v>1501597828</v>
      </c>
      <c r="F86" s="21"/>
    </row>
    <row r="87" spans="2:6" ht="16.5" customHeight="1" x14ac:dyDescent="0.25">
      <c r="B87" s="21"/>
      <c r="C87" s="21"/>
      <c r="D87" s="21"/>
      <c r="E87" s="21"/>
      <c r="F87" s="21"/>
    </row>
    <row r="88" spans="2:6" ht="16.5" customHeight="1" x14ac:dyDescent="0.25">
      <c r="B88" s="201" t="s">
        <v>117</v>
      </c>
      <c r="C88" s="201"/>
      <c r="D88" s="201"/>
      <c r="E88" s="201"/>
      <c r="F88" s="201"/>
    </row>
    <row r="89" spans="2:6" ht="16.5" customHeight="1" x14ac:dyDescent="0.25">
      <c r="B89" s="21"/>
      <c r="C89" s="21"/>
      <c r="D89" s="21"/>
      <c r="E89" s="21"/>
      <c r="F89" s="21"/>
    </row>
    <row r="90" spans="2:6" ht="45" customHeight="1" x14ac:dyDescent="0.25">
      <c r="B90" s="26" t="s">
        <v>45</v>
      </c>
      <c r="C90" s="26" t="s">
        <v>47</v>
      </c>
      <c r="D90" s="26" t="s">
        <v>48</v>
      </c>
      <c r="E90" s="26" t="s">
        <v>49</v>
      </c>
    </row>
    <row r="91" spans="2:6" ht="16.5" customHeight="1" x14ac:dyDescent="0.25">
      <c r="B91" s="211" t="s">
        <v>50</v>
      </c>
      <c r="C91" s="212"/>
      <c r="D91" s="212"/>
      <c r="E91" s="213"/>
    </row>
    <row r="92" spans="2:6" ht="16.5" customHeight="1" x14ac:dyDescent="0.25">
      <c r="B92" s="27" t="s">
        <v>51</v>
      </c>
      <c r="C92" s="28">
        <v>1397077.045682</v>
      </c>
      <c r="D92" s="23">
        <v>580329279823</v>
      </c>
      <c r="E92" s="23">
        <v>2293</v>
      </c>
    </row>
    <row r="93" spans="2:6" ht="16.5" customHeight="1" x14ac:dyDescent="0.25">
      <c r="B93" s="29" t="s">
        <v>52</v>
      </c>
      <c r="C93" s="30">
        <v>1406625.4235950001</v>
      </c>
      <c r="D93" s="31">
        <v>612762680925</v>
      </c>
      <c r="E93" s="31">
        <v>2360</v>
      </c>
    </row>
    <row r="94" spans="2:6" ht="16.5" customHeight="1" x14ac:dyDescent="0.25">
      <c r="B94" s="32" t="s">
        <v>53</v>
      </c>
      <c r="C94" s="33">
        <v>1416020.818282</v>
      </c>
      <c r="D94" s="24">
        <v>631142459504</v>
      </c>
      <c r="E94" s="24">
        <v>2430</v>
      </c>
    </row>
    <row r="95" spans="2:6" ht="16.5" customHeight="1" x14ac:dyDescent="0.25">
      <c r="B95" s="34"/>
      <c r="C95" s="35"/>
      <c r="D95" s="36"/>
      <c r="E95" s="36"/>
    </row>
    <row r="96" spans="2:6" ht="16.5" customHeight="1" x14ac:dyDescent="0.25">
      <c r="B96" s="206" t="s">
        <v>118</v>
      </c>
      <c r="C96" s="206"/>
      <c r="D96" s="206"/>
      <c r="E96" s="206"/>
      <c r="F96" s="206"/>
    </row>
    <row r="97" spans="2:6" ht="16.5" customHeight="1" x14ac:dyDescent="0.25">
      <c r="B97" s="205" t="s">
        <v>200</v>
      </c>
      <c r="C97" s="205"/>
      <c r="D97" s="205"/>
      <c r="E97" s="205"/>
      <c r="F97" s="205"/>
    </row>
    <row r="98" spans="2:6" ht="16.5" customHeight="1" x14ac:dyDescent="0.25">
      <c r="B98" s="205"/>
      <c r="C98" s="205"/>
      <c r="D98" s="205"/>
      <c r="E98" s="205"/>
      <c r="F98" s="205"/>
    </row>
    <row r="99" spans="2:6" ht="16.5" customHeight="1" x14ac:dyDescent="0.25">
      <c r="B99" s="37" t="s">
        <v>54</v>
      </c>
      <c r="C99" s="16">
        <f>+D83</f>
        <v>44651</v>
      </c>
      <c r="D99" s="16">
        <f>+E83</f>
        <v>44286</v>
      </c>
      <c r="E99" s="20"/>
      <c r="F99" s="20"/>
    </row>
    <row r="100" spans="2:6" ht="16.5" customHeight="1" x14ac:dyDescent="0.25">
      <c r="B100" s="27" t="s">
        <v>88</v>
      </c>
      <c r="C100" s="69">
        <v>1475856259</v>
      </c>
      <c r="D100" s="38">
        <v>584341968</v>
      </c>
      <c r="E100" s="20"/>
      <c r="F100" s="20"/>
    </row>
    <row r="101" spans="2:6" ht="16.5" customHeight="1" x14ac:dyDescent="0.25">
      <c r="B101" s="29" t="s">
        <v>223</v>
      </c>
      <c r="C101" s="69">
        <v>16000000</v>
      </c>
      <c r="D101" s="39">
        <v>0</v>
      </c>
      <c r="E101" s="20"/>
      <c r="F101" s="20"/>
    </row>
    <row r="102" spans="2:6" ht="16.5" customHeight="1" x14ac:dyDescent="0.25">
      <c r="B102" s="29" t="s">
        <v>168</v>
      </c>
      <c r="C102" s="69">
        <v>84435065</v>
      </c>
      <c r="D102" s="39">
        <v>13372838</v>
      </c>
      <c r="E102" s="20"/>
      <c r="F102" s="20"/>
    </row>
    <row r="103" spans="2:6" ht="16.5" customHeight="1" x14ac:dyDescent="0.25">
      <c r="B103" s="29" t="s">
        <v>169</v>
      </c>
      <c r="C103" s="39">
        <v>24000000</v>
      </c>
      <c r="D103" s="39">
        <v>5000000</v>
      </c>
      <c r="E103" s="20"/>
      <c r="F103" s="20"/>
    </row>
    <row r="104" spans="2:6" ht="16.5" customHeight="1" x14ac:dyDescent="0.25">
      <c r="B104" s="15" t="s">
        <v>46</v>
      </c>
      <c r="C104" s="25">
        <f>SUM(C100:C103)</f>
        <v>1600291324</v>
      </c>
      <c r="D104" s="25">
        <f>SUM(D100:D103)</f>
        <v>602714806</v>
      </c>
      <c r="E104" s="20"/>
    </row>
    <row r="105" spans="2:6" ht="16.5" customHeight="1" x14ac:dyDescent="0.25">
      <c r="B105" s="20"/>
      <c r="C105" s="20"/>
      <c r="D105" s="20"/>
      <c r="E105" s="20"/>
      <c r="F105" s="20"/>
    </row>
    <row r="106" spans="2:6" ht="16.5" customHeight="1" x14ac:dyDescent="0.25">
      <c r="B106" s="205" t="s">
        <v>201</v>
      </c>
      <c r="C106" s="205"/>
      <c r="D106" s="205"/>
      <c r="E106" s="205"/>
      <c r="F106" s="205"/>
    </row>
    <row r="107" spans="2:6" ht="16.5" customHeight="1" x14ac:dyDescent="0.25">
      <c r="B107" s="205" t="s">
        <v>163</v>
      </c>
      <c r="C107" s="205"/>
      <c r="D107" s="205"/>
      <c r="E107" s="205"/>
      <c r="F107" s="205"/>
    </row>
    <row r="109" spans="2:6" ht="16.5" customHeight="1" x14ac:dyDescent="0.25">
      <c r="B109" s="205" t="s">
        <v>202</v>
      </c>
      <c r="C109" s="205"/>
      <c r="D109" s="205"/>
      <c r="E109" s="205"/>
      <c r="F109" s="205"/>
    </row>
    <row r="110" spans="2:6" ht="16.5" customHeight="1" x14ac:dyDescent="0.25">
      <c r="B110" s="205"/>
      <c r="C110" s="205"/>
      <c r="D110" s="205"/>
      <c r="E110" s="205"/>
      <c r="F110" s="205"/>
    </row>
    <row r="111" spans="2:6" ht="16.5" customHeight="1" x14ac:dyDescent="0.25">
      <c r="B111" s="15" t="s">
        <v>25</v>
      </c>
      <c r="C111" s="16">
        <f>+C99</f>
        <v>44651</v>
      </c>
      <c r="D111" s="16">
        <f>+D99</f>
        <v>44286</v>
      </c>
      <c r="E111" s="20"/>
      <c r="F111" s="20"/>
    </row>
    <row r="112" spans="2:6" ht="16.5" customHeight="1" x14ac:dyDescent="0.25">
      <c r="B112" s="40" t="s">
        <v>11</v>
      </c>
      <c r="C112" s="41">
        <f>+'01'!C16</f>
        <v>1311928227</v>
      </c>
      <c r="D112" s="41">
        <v>565907515.42990947</v>
      </c>
      <c r="E112" s="20"/>
      <c r="F112" s="20"/>
    </row>
    <row r="113" spans="2:6" ht="16.5" customHeight="1" x14ac:dyDescent="0.25">
      <c r="B113" s="15" t="s">
        <v>46</v>
      </c>
      <c r="C113" s="25">
        <f>SUM(C112)</f>
        <v>1311928227</v>
      </c>
      <c r="D113" s="25">
        <f>SUM(D112)</f>
        <v>565907515.42990947</v>
      </c>
      <c r="E113" s="20"/>
    </row>
    <row r="115" spans="2:6" ht="16.5" customHeight="1" x14ac:dyDescent="0.25">
      <c r="B115" s="199" t="s">
        <v>203</v>
      </c>
      <c r="C115" s="199"/>
      <c r="D115" s="199"/>
      <c r="E115" s="199"/>
      <c r="F115" s="199"/>
    </row>
    <row r="116" spans="2:6" ht="16.5" customHeight="1" x14ac:dyDescent="0.25">
      <c r="B116" s="199"/>
      <c r="C116" s="199"/>
      <c r="D116" s="199"/>
      <c r="E116" s="199"/>
      <c r="F116" s="199"/>
    </row>
    <row r="117" spans="2:6" ht="16.5" customHeight="1" x14ac:dyDescent="0.25">
      <c r="B117" s="15" t="s">
        <v>25</v>
      </c>
      <c r="C117" s="16">
        <f>+C111</f>
        <v>44651</v>
      </c>
      <c r="D117" s="16">
        <f>+D111</f>
        <v>44286</v>
      </c>
      <c r="E117" s="20"/>
      <c r="F117" s="20"/>
    </row>
    <row r="118" spans="2:6" ht="16.5" customHeight="1" x14ac:dyDescent="0.25">
      <c r="B118" s="40" t="s">
        <v>119</v>
      </c>
      <c r="C118" s="41">
        <f>+'02'!C8</f>
        <v>3195611605</v>
      </c>
      <c r="D118" s="41">
        <f>+'02'!D8</f>
        <v>1135556959</v>
      </c>
      <c r="E118" s="20"/>
      <c r="F118" s="20"/>
    </row>
    <row r="119" spans="2:6" ht="16.5" customHeight="1" x14ac:dyDescent="0.25">
      <c r="B119" s="15" t="s">
        <v>46</v>
      </c>
      <c r="C119" s="25">
        <f>SUM(C118)</f>
        <v>3195611605</v>
      </c>
      <c r="D119" s="25">
        <f>SUM(D118)</f>
        <v>1135556959</v>
      </c>
      <c r="E119" s="20"/>
    </row>
    <row r="120" spans="2:6" ht="16.5" customHeight="1" x14ac:dyDescent="0.25">
      <c r="B120" s="20"/>
      <c r="C120" s="20"/>
      <c r="D120" s="20"/>
      <c r="E120" s="20"/>
      <c r="F120" s="20"/>
    </row>
    <row r="121" spans="2:6" ht="16.5" customHeight="1" x14ac:dyDescent="0.25">
      <c r="B121" s="199" t="s">
        <v>204</v>
      </c>
      <c r="C121" s="199"/>
      <c r="D121" s="199"/>
      <c r="E121" s="199"/>
      <c r="F121" s="199"/>
    </row>
    <row r="122" spans="2:6" ht="16.5" customHeight="1" x14ac:dyDescent="0.25">
      <c r="B122" s="15" t="s">
        <v>120</v>
      </c>
      <c r="C122" s="16">
        <f>+C117</f>
        <v>44651</v>
      </c>
      <c r="D122" s="16">
        <f>+D117</f>
        <v>44286</v>
      </c>
      <c r="E122" s="20"/>
      <c r="F122" s="20"/>
    </row>
    <row r="123" spans="2:6" ht="16.5" customHeight="1" x14ac:dyDescent="0.25">
      <c r="B123" s="40" t="s">
        <v>145</v>
      </c>
      <c r="C123" s="41">
        <f>+'02'!C10</f>
        <v>179512922</v>
      </c>
      <c r="D123" s="41">
        <f>+'02'!D10</f>
        <v>26009321.957291663</v>
      </c>
      <c r="E123" s="20"/>
      <c r="F123" s="20"/>
    </row>
    <row r="124" spans="2:6" ht="16.5" customHeight="1" x14ac:dyDescent="0.25">
      <c r="B124" s="15" t="s">
        <v>46</v>
      </c>
      <c r="C124" s="25">
        <f>SUM(C123:C123)</f>
        <v>179512922</v>
      </c>
      <c r="D124" s="25">
        <f>SUM(D123:D123)</f>
        <v>26009321.957291663</v>
      </c>
      <c r="E124" s="20"/>
    </row>
    <row r="126" spans="2:6" ht="16.5" customHeight="1" x14ac:dyDescent="0.25">
      <c r="B126" s="205" t="s">
        <v>205</v>
      </c>
      <c r="C126" s="205"/>
      <c r="D126" s="205"/>
      <c r="E126" s="205"/>
      <c r="F126" s="205"/>
    </row>
    <row r="127" spans="2:6" ht="16.5" customHeight="1" x14ac:dyDescent="0.25">
      <c r="B127" s="205"/>
      <c r="C127" s="205"/>
      <c r="D127" s="205"/>
      <c r="E127" s="205"/>
      <c r="F127" s="205"/>
    </row>
    <row r="128" spans="2:6" ht="16.5" customHeight="1" x14ac:dyDescent="0.25">
      <c r="B128" s="15" t="s">
        <v>120</v>
      </c>
      <c r="C128" s="16">
        <f>+C122</f>
        <v>44651</v>
      </c>
      <c r="D128" s="16">
        <f>+D122</f>
        <v>44286</v>
      </c>
      <c r="E128" s="20"/>
      <c r="F128" s="20"/>
    </row>
    <row r="129" spans="2:6" ht="16.5" customHeight="1" x14ac:dyDescent="0.25">
      <c r="B129" s="42" t="s">
        <v>185</v>
      </c>
      <c r="C129" s="41">
        <f>3345205+362</f>
        <v>3345567</v>
      </c>
      <c r="D129" s="43">
        <v>51368</v>
      </c>
      <c r="E129" s="20"/>
      <c r="F129" s="20"/>
    </row>
    <row r="130" spans="2:6" ht="16.5" customHeight="1" x14ac:dyDescent="0.25">
      <c r="B130" s="40" t="s">
        <v>244</v>
      </c>
      <c r="C130" s="69">
        <v>0</v>
      </c>
      <c r="D130" s="41">
        <v>0</v>
      </c>
      <c r="E130" s="20"/>
      <c r="F130" s="20"/>
    </row>
    <row r="131" spans="2:6" ht="16.5" customHeight="1" x14ac:dyDescent="0.25">
      <c r="B131" s="15" t="s">
        <v>46</v>
      </c>
      <c r="C131" s="25">
        <f>SUM(C129:C130)</f>
        <v>3345567</v>
      </c>
      <c r="D131" s="25">
        <f>SUM(D129:D130)</f>
        <v>51368</v>
      </c>
    </row>
    <row r="132" spans="2:6" ht="16.5" customHeight="1" x14ac:dyDescent="0.25">
      <c r="B132" s="20"/>
      <c r="C132" s="20"/>
      <c r="D132" s="20"/>
      <c r="E132" s="20"/>
      <c r="F132" s="20"/>
    </row>
    <row r="133" spans="2:6" ht="16.5" customHeight="1" x14ac:dyDescent="0.25">
      <c r="B133" s="15" t="s">
        <v>121</v>
      </c>
      <c r="C133" s="16">
        <f>+C128</f>
        <v>44651</v>
      </c>
      <c r="D133" s="16">
        <f>+D128</f>
        <v>44286</v>
      </c>
      <c r="E133" s="20"/>
      <c r="F133" s="20"/>
    </row>
    <row r="134" spans="2:6" ht="16.5" customHeight="1" x14ac:dyDescent="0.25">
      <c r="B134" s="40" t="s">
        <v>165</v>
      </c>
      <c r="C134" s="41">
        <v>0</v>
      </c>
      <c r="D134" s="41">
        <v>0</v>
      </c>
      <c r="E134" s="20"/>
      <c r="F134" s="20"/>
    </row>
    <row r="135" spans="2:6" ht="16.5" customHeight="1" x14ac:dyDescent="0.25">
      <c r="B135" s="15" t="s">
        <v>46</v>
      </c>
      <c r="C135" s="25">
        <f>SUM(C134)</f>
        <v>0</v>
      </c>
      <c r="D135" s="25">
        <f>SUM(D134)</f>
        <v>0</v>
      </c>
      <c r="E135" s="20"/>
      <c r="F135" s="20"/>
    </row>
    <row r="137" spans="2:6" ht="16.5" customHeight="1" x14ac:dyDescent="0.25">
      <c r="B137" s="205" t="s">
        <v>224</v>
      </c>
      <c r="C137" s="205"/>
      <c r="D137" s="205"/>
      <c r="E137" s="205"/>
      <c r="F137" s="205"/>
    </row>
    <row r="139" spans="2:6" ht="29.25" customHeight="1" x14ac:dyDescent="0.25">
      <c r="B139" s="44" t="s">
        <v>174</v>
      </c>
      <c r="C139" s="44" t="s">
        <v>175</v>
      </c>
      <c r="D139" s="44" t="s">
        <v>176</v>
      </c>
      <c r="E139" s="44" t="s">
        <v>177</v>
      </c>
    </row>
    <row r="140" spans="2:6" ht="16.5" customHeight="1" x14ac:dyDescent="0.25">
      <c r="B140" s="45">
        <v>44473</v>
      </c>
      <c r="C140" s="46">
        <v>5628097603</v>
      </c>
      <c r="D140" s="46">
        <v>5492205592.2996216</v>
      </c>
      <c r="E140" s="45">
        <v>44652</v>
      </c>
      <c r="F140" s="150"/>
    </row>
    <row r="141" spans="2:6" ht="16.5" customHeight="1" x14ac:dyDescent="0.25">
      <c r="B141" s="45">
        <v>44529</v>
      </c>
      <c r="C141" s="46">
        <v>10007543836</v>
      </c>
      <c r="D141" s="46">
        <v>9734319652.985424</v>
      </c>
      <c r="E141" s="45">
        <v>44720</v>
      </c>
      <c r="F141" s="150"/>
    </row>
    <row r="142" spans="2:6" ht="16.5" customHeight="1" x14ac:dyDescent="0.25">
      <c r="B142" s="45">
        <v>44540</v>
      </c>
      <c r="C142" s="46">
        <v>9264723288</v>
      </c>
      <c r="D142" s="46">
        <v>9065495446.8208218</v>
      </c>
      <c r="E142" s="45">
        <v>44720</v>
      </c>
      <c r="F142" s="150"/>
    </row>
    <row r="143" spans="2:6" ht="16.5" customHeight="1" x14ac:dyDescent="0.25">
      <c r="B143" s="45">
        <v>44543</v>
      </c>
      <c r="C143" s="46">
        <v>4509246575</v>
      </c>
      <c r="D143" s="46">
        <v>4439708330.6856222</v>
      </c>
      <c r="E143" s="45">
        <v>44720</v>
      </c>
      <c r="F143" s="150"/>
    </row>
    <row r="144" spans="2:6" ht="16.5" customHeight="1" x14ac:dyDescent="0.25">
      <c r="B144" s="45">
        <v>44545</v>
      </c>
      <c r="C144" s="46">
        <v>4635369863</v>
      </c>
      <c r="D144" s="46">
        <v>4533729860.632391</v>
      </c>
      <c r="E144" s="45">
        <v>44704</v>
      </c>
      <c r="F144" s="150"/>
    </row>
    <row r="145" spans="2:6" ht="16.5" customHeight="1" x14ac:dyDescent="0.25">
      <c r="B145" s="45">
        <v>44545</v>
      </c>
      <c r="C145" s="46">
        <v>4635369863</v>
      </c>
      <c r="D145" s="46">
        <v>4533729860.632391</v>
      </c>
      <c r="E145" s="45">
        <v>44704</v>
      </c>
      <c r="F145" s="150"/>
    </row>
    <row r="146" spans="2:6" ht="16.5" customHeight="1" x14ac:dyDescent="0.25">
      <c r="B146" s="45">
        <v>44559</v>
      </c>
      <c r="C146" s="46">
        <v>1808876712</v>
      </c>
      <c r="D146" s="46">
        <v>1782435674.9825757</v>
      </c>
      <c r="E146" s="45">
        <v>44739</v>
      </c>
      <c r="F146" s="150"/>
    </row>
    <row r="147" spans="2:6" ht="16.5" customHeight="1" x14ac:dyDescent="0.25">
      <c r="B147" s="45">
        <v>44559</v>
      </c>
      <c r="C147" s="46">
        <v>7012129932</v>
      </c>
      <c r="D147" s="46">
        <v>6911461091.3617535</v>
      </c>
      <c r="E147" s="45">
        <v>44739</v>
      </c>
      <c r="F147" s="150"/>
    </row>
    <row r="148" spans="2:6" ht="16.5" customHeight="1" x14ac:dyDescent="0.25">
      <c r="B148" s="45">
        <v>44608</v>
      </c>
      <c r="C148" s="46">
        <v>9029589041</v>
      </c>
      <c r="D148" s="46">
        <v>8965502330.2594795</v>
      </c>
      <c r="E148" s="45">
        <v>44749</v>
      </c>
      <c r="F148" s="150"/>
    </row>
    <row r="149" spans="2:6" ht="16.5" customHeight="1" x14ac:dyDescent="0.25">
      <c r="B149" s="45">
        <v>44608</v>
      </c>
      <c r="C149" s="46">
        <v>3661249315</v>
      </c>
      <c r="D149" s="46">
        <v>3594667084.2949314</v>
      </c>
      <c r="E149" s="45">
        <v>44756</v>
      </c>
      <c r="F149" s="150"/>
    </row>
    <row r="150" spans="2:6" ht="16.5" customHeight="1" x14ac:dyDescent="0.25">
      <c r="B150" s="45">
        <v>44608</v>
      </c>
      <c r="C150" s="46">
        <v>4091287808</v>
      </c>
      <c r="D150" s="46">
        <v>4117180615.7711782</v>
      </c>
      <c r="E150" s="45">
        <v>44756</v>
      </c>
      <c r="F150" s="150"/>
    </row>
    <row r="151" spans="2:6" ht="16.5" customHeight="1" x14ac:dyDescent="0.25">
      <c r="B151" s="45">
        <v>44608</v>
      </c>
      <c r="C151" s="46">
        <v>1355917808</v>
      </c>
      <c r="D151" s="46">
        <v>1340252521.0451508</v>
      </c>
      <c r="E151" s="45">
        <v>44756</v>
      </c>
      <c r="F151" s="150"/>
    </row>
    <row r="152" spans="2:6" ht="16.5" customHeight="1" x14ac:dyDescent="0.25">
      <c r="B152" s="45">
        <v>44615</v>
      </c>
      <c r="C152" s="46">
        <v>9297616438</v>
      </c>
      <c r="D152" s="46">
        <v>8994012689.6000576</v>
      </c>
      <c r="E152" s="45">
        <v>44783</v>
      </c>
      <c r="F152" s="150"/>
    </row>
    <row r="153" spans="2:6" ht="16.5" customHeight="1" x14ac:dyDescent="0.25">
      <c r="B153" s="45">
        <v>44615</v>
      </c>
      <c r="C153" s="46">
        <v>1400301370</v>
      </c>
      <c r="D153" s="46">
        <v>1348059991.1559315</v>
      </c>
      <c r="E153" s="45">
        <v>44783</v>
      </c>
      <c r="F153" s="150"/>
    </row>
    <row r="154" spans="2:6" ht="16.5" customHeight="1" x14ac:dyDescent="0.25">
      <c r="B154" s="45">
        <v>44635</v>
      </c>
      <c r="C154" s="46">
        <v>5113843493</v>
      </c>
      <c r="D154" s="46">
        <v>5128491502.2381687</v>
      </c>
      <c r="E154" s="45">
        <v>44994</v>
      </c>
      <c r="F154" s="150"/>
    </row>
    <row r="155" spans="2:6" ht="16.5" customHeight="1" x14ac:dyDescent="0.25">
      <c r="B155" s="45">
        <v>44635</v>
      </c>
      <c r="C155" s="46">
        <v>3363049439</v>
      </c>
      <c r="D155" s="46">
        <v>3372682502.530067</v>
      </c>
      <c r="E155" s="45">
        <v>44994</v>
      </c>
      <c r="F155" s="150"/>
    </row>
    <row r="156" spans="2:6" ht="16.5" customHeight="1" x14ac:dyDescent="0.25">
      <c r="B156" s="45">
        <v>44635</v>
      </c>
      <c r="C156" s="46">
        <v>92978973</v>
      </c>
      <c r="D156" s="46">
        <v>93245300.441839725</v>
      </c>
      <c r="E156" s="45">
        <v>44994</v>
      </c>
      <c r="F156" s="150"/>
    </row>
    <row r="157" spans="2:6" ht="16.5" customHeight="1" x14ac:dyDescent="0.25">
      <c r="B157" s="45">
        <v>44636</v>
      </c>
      <c r="C157" s="46">
        <v>9029589041</v>
      </c>
      <c r="D157" s="46">
        <v>8998149545.5464764</v>
      </c>
      <c r="E157" s="45">
        <v>44711</v>
      </c>
      <c r="F157" s="150"/>
    </row>
    <row r="158" spans="2:6" ht="16.5" customHeight="1" x14ac:dyDescent="0.25">
      <c r="B158" s="45">
        <v>44636</v>
      </c>
      <c r="C158" s="46">
        <v>4514794521</v>
      </c>
      <c r="D158" s="46">
        <v>4499074773.2750244</v>
      </c>
      <c r="E158" s="45">
        <v>44711</v>
      </c>
      <c r="F158" s="150"/>
    </row>
    <row r="159" spans="2:6" ht="16.5" customHeight="1" x14ac:dyDescent="0.25">
      <c r="B159" s="45">
        <v>44636</v>
      </c>
      <c r="C159" s="46">
        <v>9029589041</v>
      </c>
      <c r="D159" s="46">
        <v>8998743271.949173</v>
      </c>
      <c r="E159" s="45">
        <v>44726</v>
      </c>
      <c r="F159" s="150"/>
    </row>
    <row r="160" spans="2:6" ht="16.5" customHeight="1" x14ac:dyDescent="0.25">
      <c r="B160" s="45">
        <v>44636</v>
      </c>
      <c r="C160" s="46">
        <v>4514794521</v>
      </c>
      <c r="D160" s="46">
        <v>4499371636.4764051</v>
      </c>
      <c r="E160" s="45">
        <v>44726</v>
      </c>
      <c r="F160" s="150"/>
    </row>
    <row r="161" spans="2:7" ht="16.5" customHeight="1" thickBot="1" x14ac:dyDescent="0.3">
      <c r="B161" s="45"/>
      <c r="C161" s="46"/>
      <c r="D161" s="46"/>
      <c r="E161" s="45"/>
      <c r="F161" s="150"/>
    </row>
    <row r="162" spans="2:7" ht="16.5" customHeight="1" thickBot="1" x14ac:dyDescent="0.3">
      <c r="B162" s="47"/>
      <c r="C162" s="48" t="s">
        <v>46</v>
      </c>
      <c r="D162" s="49">
        <f>SUM(D140:D161)</f>
        <v>110442519274.98448</v>
      </c>
      <c r="E162" s="47"/>
      <c r="G162" s="68"/>
    </row>
  </sheetData>
  <sortState xmlns:xlrd2="http://schemas.microsoft.com/office/spreadsheetml/2017/richdata2" ref="B100:D103">
    <sortCondition descending="1" ref="C100:C103"/>
  </sortState>
  <mergeCells count="38">
    <mergeCell ref="B137:F137"/>
    <mergeCell ref="B107:F107"/>
    <mergeCell ref="B109:F110"/>
    <mergeCell ref="B115:F116"/>
    <mergeCell ref="B121:F121"/>
    <mergeCell ref="B126:F127"/>
    <mergeCell ref="B96:F96"/>
    <mergeCell ref="B97:F98"/>
    <mergeCell ref="B106:F106"/>
    <mergeCell ref="B84:C84"/>
    <mergeCell ref="B85:C85"/>
    <mergeCell ref="B86:C86"/>
    <mergeCell ref="B88:F88"/>
    <mergeCell ref="B91:E91"/>
    <mergeCell ref="B83:C83"/>
    <mergeCell ref="B56:F57"/>
    <mergeCell ref="B58:F59"/>
    <mergeCell ref="B60:F61"/>
    <mergeCell ref="B62:F63"/>
    <mergeCell ref="B64:F65"/>
    <mergeCell ref="B71:F71"/>
    <mergeCell ref="B72:F73"/>
    <mergeCell ref="B74:F74"/>
    <mergeCell ref="B75:F76"/>
    <mergeCell ref="B78:F78"/>
    <mergeCell ref="B79:F81"/>
    <mergeCell ref="B54:F55"/>
    <mergeCell ref="B2:F2"/>
    <mergeCell ref="B3:F3"/>
    <mergeCell ref="B4:F4"/>
    <mergeCell ref="B6:F14"/>
    <mergeCell ref="B15:F15"/>
    <mergeCell ref="B17:F17"/>
    <mergeCell ref="B18:F44"/>
    <mergeCell ref="B45:F45"/>
    <mergeCell ref="B46:F48"/>
    <mergeCell ref="B49:F49"/>
    <mergeCell ref="B51:F53"/>
  </mergeCells>
  <hyperlinks>
    <hyperlink ref="A1" location="INDICE!A1" display="INDICE" xr:uid="{CB5ECB27-FBF2-4125-B78C-C37A541B8A8B}"/>
  </hyperlinks>
  <pageMargins left="0.7" right="0.7" top="0.75" bottom="0.75" header="0.3" footer="0.3"/>
  <pageSetup orientation="portrait" r:id="rId1"/>
  <ignoredErrors>
    <ignoredError sqref="D86:E86 C124:D12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49D14-370F-45CC-B5C9-A24B630E1E96}">
  <sheetPr>
    <tabColor theme="9" tint="0.59999389629810485"/>
  </sheetPr>
  <dimension ref="A1:T1569"/>
  <sheetViews>
    <sheetView showGridLines="0" topLeftCell="B876" zoomScaleNormal="100" workbookViewId="0">
      <selection activeCell="K895" sqref="K895"/>
    </sheetView>
  </sheetViews>
  <sheetFormatPr baseColWidth="10" defaultRowHeight="15" x14ac:dyDescent="0.25"/>
  <cols>
    <col min="1" max="1" width="3.5703125" style="173" customWidth="1"/>
    <col min="2" max="2" width="14.28515625" style="173" customWidth="1"/>
    <col min="3" max="3" width="27.7109375" style="173" bestFit="1" customWidth="1"/>
    <col min="4" max="5" width="11.42578125" style="173"/>
    <col min="6" max="6" width="17.28515625" style="173" customWidth="1"/>
    <col min="7" max="7" width="13.85546875" style="173" customWidth="1"/>
    <col min="8" max="8" width="16.85546875" style="173" customWidth="1"/>
    <col min="9" max="11" width="21.140625" style="173" customWidth="1"/>
    <col min="12" max="12" width="22.85546875" style="173" customWidth="1"/>
    <col min="13" max="13" width="28.5703125" style="173" customWidth="1"/>
    <col min="14" max="14" width="14.140625" style="173" customWidth="1"/>
    <col min="15" max="15" width="14.28515625" style="173" customWidth="1"/>
    <col min="16" max="17" width="13.5703125" style="173" customWidth="1"/>
    <col min="18" max="18" width="22.7109375" style="173" customWidth="1"/>
    <col min="19" max="19" width="13.7109375" style="173" bestFit="1" customWidth="1"/>
    <col min="20" max="20" width="11.42578125" style="173"/>
    <col min="21" max="21" width="13.7109375" style="173" bestFit="1" customWidth="1"/>
    <col min="22" max="22" width="11.42578125" style="173"/>
    <col min="23" max="23" width="13.7109375" style="173" bestFit="1" customWidth="1"/>
    <col min="24" max="24" width="12.7109375" style="173" bestFit="1" customWidth="1"/>
    <col min="25" max="26" width="11.42578125" style="173"/>
    <col min="27" max="27" width="13.7109375" style="173" bestFit="1" customWidth="1"/>
    <col min="28" max="28" width="12.7109375" style="173" bestFit="1" customWidth="1"/>
    <col min="29" max="30" width="11.42578125" style="173"/>
    <col min="31" max="32" width="13.7109375" style="173" bestFit="1" customWidth="1"/>
    <col min="33" max="34" width="11.42578125" style="173"/>
    <col min="35" max="35" width="11.5703125" style="173" bestFit="1" customWidth="1"/>
    <col min="36" max="37" width="11.42578125" style="173"/>
    <col min="38" max="38" width="11.5703125" style="173" bestFit="1" customWidth="1"/>
    <col min="39" max="42" width="11.42578125" style="173"/>
    <col min="43" max="43" width="11.5703125" style="173" bestFit="1" customWidth="1"/>
    <col min="44" max="47" width="11.42578125" style="173"/>
    <col min="48" max="48" width="11.5703125" style="173" bestFit="1" customWidth="1"/>
    <col min="49" max="16384" width="11.42578125" style="173"/>
  </cols>
  <sheetData>
    <row r="1" spans="1:18" ht="21.75" customHeight="1" x14ac:dyDescent="0.25">
      <c r="A1" s="172" t="s">
        <v>195</v>
      </c>
    </row>
    <row r="2" spans="1:18" ht="21.75" customHeight="1" x14ac:dyDescent="0.25">
      <c r="A2" s="172"/>
      <c r="B2" s="221" t="s">
        <v>178</v>
      </c>
      <c r="C2" s="221"/>
      <c r="D2" s="221"/>
      <c r="E2" s="221"/>
      <c r="F2" s="221"/>
      <c r="G2" s="221"/>
      <c r="H2" s="221"/>
      <c r="I2" s="221"/>
      <c r="J2" s="221"/>
      <c r="K2" s="221"/>
      <c r="L2" s="221"/>
      <c r="M2" s="221"/>
      <c r="N2" s="221"/>
      <c r="O2" s="221"/>
      <c r="P2" s="221"/>
      <c r="Q2" s="221"/>
      <c r="R2" s="221"/>
    </row>
    <row r="3" spans="1:18" ht="13.5" customHeight="1" x14ac:dyDescent="0.25">
      <c r="B3" s="214" t="s">
        <v>122</v>
      </c>
      <c r="C3" s="215"/>
      <c r="D3" s="215"/>
      <c r="E3" s="215"/>
      <c r="F3" s="215"/>
      <c r="G3" s="215"/>
      <c r="H3" s="215"/>
      <c r="I3" s="215"/>
      <c r="J3" s="215"/>
      <c r="K3" s="215"/>
      <c r="L3" s="215"/>
      <c r="M3" s="215"/>
      <c r="N3" s="215"/>
      <c r="O3" s="215"/>
      <c r="P3" s="215"/>
      <c r="Q3" s="215"/>
      <c r="R3" s="216"/>
    </row>
    <row r="4" spans="1:18" ht="13.5" customHeight="1" x14ac:dyDescent="0.25">
      <c r="B4" s="214" t="s">
        <v>126</v>
      </c>
      <c r="C4" s="215"/>
      <c r="D4" s="215"/>
      <c r="E4" s="215"/>
      <c r="F4" s="215"/>
      <c r="G4" s="215"/>
      <c r="H4" s="215"/>
      <c r="I4" s="215"/>
      <c r="J4" s="215"/>
      <c r="K4" s="215"/>
      <c r="L4" s="215"/>
      <c r="M4" s="215"/>
      <c r="N4" s="215"/>
      <c r="O4" s="215"/>
      <c r="P4" s="215"/>
      <c r="Q4" s="215"/>
      <c r="R4" s="216"/>
    </row>
    <row r="5" spans="1:18" ht="13.5" customHeight="1" x14ac:dyDescent="0.25">
      <c r="B5" s="217">
        <v>44651</v>
      </c>
      <c r="C5" s="218"/>
      <c r="D5" s="218"/>
      <c r="E5" s="218"/>
      <c r="F5" s="218"/>
      <c r="G5" s="218"/>
      <c r="H5" s="218"/>
      <c r="I5" s="218"/>
      <c r="J5" s="218"/>
      <c r="K5" s="218"/>
      <c r="L5" s="218"/>
      <c r="M5" s="218"/>
      <c r="N5" s="218"/>
      <c r="O5" s="218"/>
      <c r="P5" s="218"/>
      <c r="Q5" s="218"/>
      <c r="R5" s="219"/>
    </row>
    <row r="6" spans="1:18" ht="14.25" customHeight="1" x14ac:dyDescent="0.25">
      <c r="B6" s="220" t="s">
        <v>127</v>
      </c>
      <c r="C6" s="218"/>
      <c r="D6" s="218"/>
      <c r="E6" s="218"/>
      <c r="F6" s="218"/>
      <c r="G6" s="218"/>
      <c r="H6" s="218"/>
      <c r="I6" s="218"/>
      <c r="J6" s="218"/>
      <c r="K6" s="218"/>
      <c r="L6" s="218"/>
      <c r="M6" s="218"/>
      <c r="N6" s="218"/>
      <c r="O6" s="218"/>
      <c r="P6" s="218"/>
      <c r="Q6" s="218"/>
      <c r="R6" s="219"/>
    </row>
    <row r="7" spans="1:18" s="174" customFormat="1" ht="68.25" customHeight="1" x14ac:dyDescent="0.25">
      <c r="B7" s="5" t="s">
        <v>56</v>
      </c>
      <c r="C7" s="5" t="s">
        <v>57</v>
      </c>
      <c r="D7" s="5" t="s">
        <v>58</v>
      </c>
      <c r="E7" s="5" t="s">
        <v>59</v>
      </c>
      <c r="F7" s="5" t="s">
        <v>60</v>
      </c>
      <c r="G7" s="5" t="s">
        <v>61</v>
      </c>
      <c r="H7" s="5" t="s">
        <v>62</v>
      </c>
      <c r="I7" s="5" t="s">
        <v>63</v>
      </c>
      <c r="J7" s="5" t="s">
        <v>64</v>
      </c>
      <c r="K7" s="5" t="s">
        <v>65</v>
      </c>
      <c r="L7" s="5" t="s">
        <v>66</v>
      </c>
      <c r="M7" s="5" t="s">
        <v>128</v>
      </c>
      <c r="N7" s="5" t="s">
        <v>67</v>
      </c>
      <c r="O7" s="5" t="s">
        <v>166</v>
      </c>
      <c r="P7" s="5" t="s">
        <v>55</v>
      </c>
      <c r="Q7" s="5" t="s">
        <v>129</v>
      </c>
      <c r="R7" s="5" t="s">
        <v>130</v>
      </c>
    </row>
    <row r="8" spans="1:18" x14ac:dyDescent="0.25">
      <c r="B8" s="106" t="s">
        <v>74</v>
      </c>
      <c r="C8" s="152" t="s">
        <v>159</v>
      </c>
      <c r="D8" s="153" t="s">
        <v>69</v>
      </c>
      <c r="E8" s="152" t="s">
        <v>70</v>
      </c>
      <c r="F8" s="154">
        <v>43861.524699074071</v>
      </c>
      <c r="G8" s="154">
        <v>44957</v>
      </c>
      <c r="H8" s="152" t="s">
        <v>71</v>
      </c>
      <c r="I8" s="155">
        <v>2653282191</v>
      </c>
      <c r="J8" s="156">
        <v>1954541094</v>
      </c>
      <c r="K8" s="155">
        <v>1988231763.9014339</v>
      </c>
      <c r="L8" s="156">
        <v>2653282191</v>
      </c>
      <c r="M8" s="157">
        <v>0.74934802285500002</v>
      </c>
      <c r="N8" s="157">
        <v>12.462695741699999</v>
      </c>
      <c r="O8" s="152" t="s">
        <v>72</v>
      </c>
      <c r="P8" s="158">
        <v>0.3210311132</v>
      </c>
      <c r="Q8" s="151"/>
      <c r="R8" s="125"/>
    </row>
    <row r="9" spans="1:18" x14ac:dyDescent="0.25">
      <c r="B9" s="116" t="s">
        <v>74</v>
      </c>
      <c r="C9" s="152" t="s">
        <v>159</v>
      </c>
      <c r="D9" s="153" t="s">
        <v>69</v>
      </c>
      <c r="E9" s="152" t="s">
        <v>70</v>
      </c>
      <c r="F9" s="154">
        <v>43889.56422453704</v>
      </c>
      <c r="G9" s="154">
        <v>45321</v>
      </c>
      <c r="H9" s="152" t="s">
        <v>71</v>
      </c>
      <c r="I9" s="155">
        <v>741450688</v>
      </c>
      <c r="J9" s="156">
        <v>502531844</v>
      </c>
      <c r="K9" s="155">
        <v>510945315.26308113</v>
      </c>
      <c r="L9" s="156">
        <v>741450688</v>
      </c>
      <c r="M9" s="157">
        <v>0.68911570726500004</v>
      </c>
      <c r="N9" s="157">
        <v>12.714344776700001</v>
      </c>
      <c r="O9" s="152" t="s">
        <v>72</v>
      </c>
      <c r="P9" s="158">
        <v>8.2500112099999995E-2</v>
      </c>
      <c r="Q9" s="151"/>
      <c r="R9" s="125"/>
    </row>
    <row r="10" spans="1:18" x14ac:dyDescent="0.25">
      <c r="B10" s="116" t="s">
        <v>74</v>
      </c>
      <c r="C10" s="152" t="s">
        <v>159</v>
      </c>
      <c r="D10" s="153" t="s">
        <v>69</v>
      </c>
      <c r="E10" s="152" t="s">
        <v>70</v>
      </c>
      <c r="F10" s="154">
        <v>43889.564826388887</v>
      </c>
      <c r="G10" s="154">
        <v>45685</v>
      </c>
      <c r="H10" s="152" t="s">
        <v>71</v>
      </c>
      <c r="I10" s="155">
        <v>2434193831</v>
      </c>
      <c r="J10" s="156">
        <v>1508859700</v>
      </c>
      <c r="K10" s="155">
        <v>1535316879.7762244</v>
      </c>
      <c r="L10" s="156">
        <v>2434193831</v>
      </c>
      <c r="M10" s="157">
        <v>0.63072909816099998</v>
      </c>
      <c r="N10" s="157">
        <v>13.0977778476</v>
      </c>
      <c r="O10" s="152" t="s">
        <v>72</v>
      </c>
      <c r="P10" s="158">
        <v>0.24790092180000001</v>
      </c>
      <c r="Q10" s="151"/>
      <c r="R10" s="125"/>
    </row>
    <row r="11" spans="1:18" x14ac:dyDescent="0.25">
      <c r="B11" s="116" t="s">
        <v>89</v>
      </c>
      <c r="C11" s="152" t="s">
        <v>159</v>
      </c>
      <c r="D11" s="153" t="s">
        <v>69</v>
      </c>
      <c r="E11" s="152" t="s">
        <v>70</v>
      </c>
      <c r="F11" s="154">
        <v>44231.521851851852</v>
      </c>
      <c r="G11" s="154">
        <v>46049</v>
      </c>
      <c r="H11" s="152" t="s">
        <v>71</v>
      </c>
      <c r="I11" s="155">
        <v>3135000002</v>
      </c>
      <c r="J11" s="156">
        <v>1914936461</v>
      </c>
      <c r="K11" s="155">
        <v>1947500683.277869</v>
      </c>
      <c r="L11" s="156">
        <v>3135000002</v>
      </c>
      <c r="M11" s="157">
        <v>0.62121233876699999</v>
      </c>
      <c r="N11" s="157">
        <v>13.483962441499999</v>
      </c>
      <c r="O11" s="152" t="s">
        <v>72</v>
      </c>
      <c r="P11" s="158">
        <v>0.31445444319999999</v>
      </c>
      <c r="Q11" s="151"/>
      <c r="R11" s="125"/>
    </row>
    <row r="12" spans="1:18" x14ac:dyDescent="0.25">
      <c r="B12" s="116"/>
      <c r="C12" s="159" t="s">
        <v>160</v>
      </c>
      <c r="D12" s="159"/>
      <c r="E12" s="159"/>
      <c r="F12" s="159"/>
      <c r="G12" s="159"/>
      <c r="H12" s="159"/>
      <c r="I12" s="160">
        <v>8963926712</v>
      </c>
      <c r="J12" s="161">
        <v>5880869099</v>
      </c>
      <c r="K12" s="160">
        <v>5981994642.2186089</v>
      </c>
      <c r="L12" s="161">
        <v>8963926712</v>
      </c>
      <c r="M12" s="151"/>
      <c r="N12" s="151"/>
      <c r="O12" s="151"/>
      <c r="P12" s="162">
        <v>0.96588659030000001</v>
      </c>
      <c r="Q12" s="163" t="s">
        <v>225</v>
      </c>
      <c r="R12" s="125"/>
    </row>
    <row r="13" spans="1:18" x14ac:dyDescent="0.25">
      <c r="B13" s="116" t="s">
        <v>74</v>
      </c>
      <c r="C13" s="152" t="s">
        <v>131</v>
      </c>
      <c r="D13" s="153" t="s">
        <v>69</v>
      </c>
      <c r="E13" s="152" t="s">
        <v>70</v>
      </c>
      <c r="F13" s="154">
        <v>43962.475972222222</v>
      </c>
      <c r="G13" s="154">
        <v>45996</v>
      </c>
      <c r="H13" s="152" t="s">
        <v>71</v>
      </c>
      <c r="I13" s="155">
        <v>216321779</v>
      </c>
      <c r="J13" s="156">
        <v>137330136</v>
      </c>
      <c r="K13" s="155">
        <v>135814727.8684479</v>
      </c>
      <c r="L13" s="156">
        <v>216321779</v>
      </c>
      <c r="M13" s="157">
        <v>0.62783658906799999</v>
      </c>
      <c r="N13" s="157">
        <v>10.919093696099999</v>
      </c>
      <c r="O13" s="152" t="s">
        <v>72</v>
      </c>
      <c r="P13" s="158">
        <v>2.1929411900000001E-2</v>
      </c>
      <c r="Q13" s="151"/>
      <c r="R13" s="125"/>
    </row>
    <row r="14" spans="1:18" x14ac:dyDescent="0.25">
      <c r="B14" s="116" t="s">
        <v>74</v>
      </c>
      <c r="C14" s="152" t="s">
        <v>131</v>
      </c>
      <c r="D14" s="153" t="s">
        <v>69</v>
      </c>
      <c r="E14" s="152" t="s">
        <v>70</v>
      </c>
      <c r="F14" s="154">
        <v>43804.622870370367</v>
      </c>
      <c r="G14" s="154">
        <v>45996</v>
      </c>
      <c r="H14" s="152" t="s">
        <v>71</v>
      </c>
      <c r="I14" s="155">
        <v>248210952</v>
      </c>
      <c r="J14" s="156">
        <v>153624658</v>
      </c>
      <c r="K14" s="155">
        <v>150899446.95623448</v>
      </c>
      <c r="L14" s="156">
        <v>248210952</v>
      </c>
      <c r="M14" s="157">
        <v>0.60794838318099997</v>
      </c>
      <c r="N14" s="157">
        <v>10.920476731300001</v>
      </c>
      <c r="O14" s="152" t="s">
        <v>72</v>
      </c>
      <c r="P14" s="158">
        <v>2.4365075699999999E-2</v>
      </c>
      <c r="Q14" s="151"/>
      <c r="R14" s="125"/>
    </row>
    <row r="15" spans="1:18" x14ac:dyDescent="0.25">
      <c r="B15" s="116" t="s">
        <v>74</v>
      </c>
      <c r="C15" s="152" t="s">
        <v>131</v>
      </c>
      <c r="D15" s="153" t="s">
        <v>69</v>
      </c>
      <c r="E15" s="152" t="s">
        <v>70</v>
      </c>
      <c r="F15" s="154">
        <v>43461.580011574071</v>
      </c>
      <c r="G15" s="154">
        <v>47079</v>
      </c>
      <c r="H15" s="152" t="s">
        <v>71</v>
      </c>
      <c r="I15" s="155">
        <v>6100513680</v>
      </c>
      <c r="J15" s="156">
        <v>2894494862</v>
      </c>
      <c r="K15" s="155">
        <v>2900615623.3989439</v>
      </c>
      <c r="L15" s="156">
        <v>6100513680</v>
      </c>
      <c r="M15" s="157">
        <v>0.475470718623</v>
      </c>
      <c r="N15" s="157">
        <v>11.7327373628</v>
      </c>
      <c r="O15" s="152" t="s">
        <v>72</v>
      </c>
      <c r="P15" s="158">
        <v>0.4683497566</v>
      </c>
      <c r="Q15" s="151"/>
      <c r="R15" s="125"/>
    </row>
    <row r="16" spans="1:18" x14ac:dyDescent="0.25">
      <c r="B16" s="116" t="s">
        <v>74</v>
      </c>
      <c r="C16" s="152" t="s">
        <v>131</v>
      </c>
      <c r="D16" s="153" t="s">
        <v>69</v>
      </c>
      <c r="E16" s="152" t="s">
        <v>70</v>
      </c>
      <c r="F16" s="154">
        <v>44425.511250000003</v>
      </c>
      <c r="G16" s="154">
        <v>45996</v>
      </c>
      <c r="H16" s="152" t="s">
        <v>71</v>
      </c>
      <c r="I16" s="155">
        <v>36787328</v>
      </c>
      <c r="J16" s="156">
        <v>26139040</v>
      </c>
      <c r="K16" s="155">
        <v>25723180.532067951</v>
      </c>
      <c r="L16" s="156">
        <v>36787328</v>
      </c>
      <c r="M16" s="157">
        <v>0.699240252841</v>
      </c>
      <c r="N16" s="157">
        <v>10.114082397800001</v>
      </c>
      <c r="O16" s="152" t="s">
        <v>72</v>
      </c>
      <c r="P16" s="158">
        <v>4.1534097999999997E-3</v>
      </c>
      <c r="Q16" s="151"/>
      <c r="R16" s="125"/>
    </row>
    <row r="17" spans="2:18" x14ac:dyDescent="0.25">
      <c r="B17" s="116" t="s">
        <v>74</v>
      </c>
      <c r="C17" s="152" t="s">
        <v>131</v>
      </c>
      <c r="D17" s="153" t="s">
        <v>69</v>
      </c>
      <c r="E17" s="152" t="s">
        <v>70</v>
      </c>
      <c r="F17" s="154">
        <v>43879.674699074072</v>
      </c>
      <c r="G17" s="154">
        <v>47079</v>
      </c>
      <c r="H17" s="152" t="s">
        <v>71</v>
      </c>
      <c r="I17" s="155">
        <v>50243164</v>
      </c>
      <c r="J17" s="156">
        <v>25585616</v>
      </c>
      <c r="K17" s="155">
        <v>25222487.358443357</v>
      </c>
      <c r="L17" s="156">
        <v>50243164</v>
      </c>
      <c r="M17" s="157">
        <v>0.50200834004899997</v>
      </c>
      <c r="N17" s="157">
        <v>11.732984932200001</v>
      </c>
      <c r="O17" s="152" t="s">
        <v>72</v>
      </c>
      <c r="P17" s="158">
        <v>4.0725650999999998E-3</v>
      </c>
      <c r="Q17" s="151"/>
      <c r="R17" s="125"/>
    </row>
    <row r="18" spans="2:18" x14ac:dyDescent="0.25">
      <c r="B18" s="116" t="s">
        <v>74</v>
      </c>
      <c r="C18" s="152" t="s">
        <v>131</v>
      </c>
      <c r="D18" s="153" t="s">
        <v>69</v>
      </c>
      <c r="E18" s="152" t="s">
        <v>70</v>
      </c>
      <c r="F18" s="154">
        <v>43577.64570601852</v>
      </c>
      <c r="G18" s="154">
        <v>45996</v>
      </c>
      <c r="H18" s="152" t="s">
        <v>71</v>
      </c>
      <c r="I18" s="155">
        <v>853697779</v>
      </c>
      <c r="J18" s="156">
        <v>511628423</v>
      </c>
      <c r="K18" s="155">
        <v>506756443.1281293</v>
      </c>
      <c r="L18" s="156">
        <v>853697779</v>
      </c>
      <c r="M18" s="157">
        <v>0.593601688553</v>
      </c>
      <c r="N18" s="157">
        <v>10.653251687399999</v>
      </c>
      <c r="O18" s="152" t="s">
        <v>72</v>
      </c>
      <c r="P18" s="158">
        <v>8.1823753200000002E-2</v>
      </c>
      <c r="Q18" s="151"/>
      <c r="R18" s="125"/>
    </row>
    <row r="19" spans="2:18" x14ac:dyDescent="0.25">
      <c r="B19" s="116" t="s">
        <v>74</v>
      </c>
      <c r="C19" s="152" t="s">
        <v>131</v>
      </c>
      <c r="D19" s="153" t="s">
        <v>69</v>
      </c>
      <c r="E19" s="152" t="s">
        <v>70</v>
      </c>
      <c r="F19" s="154">
        <v>43964.436018518521</v>
      </c>
      <c r="G19" s="154">
        <v>45996</v>
      </c>
      <c r="H19" s="152" t="s">
        <v>71</v>
      </c>
      <c r="I19" s="155">
        <v>64095336</v>
      </c>
      <c r="J19" s="156">
        <v>40713426</v>
      </c>
      <c r="K19" s="155">
        <v>40241326.58657109</v>
      </c>
      <c r="L19" s="156">
        <v>64095336</v>
      </c>
      <c r="M19" s="157">
        <v>0.62783548847600001</v>
      </c>
      <c r="N19" s="157">
        <v>10.9191572177</v>
      </c>
      <c r="O19" s="152" t="s">
        <v>72</v>
      </c>
      <c r="P19" s="158">
        <v>6.4975915000000002E-3</v>
      </c>
      <c r="Q19" s="151"/>
      <c r="R19" s="125"/>
    </row>
    <row r="20" spans="2:18" x14ac:dyDescent="0.25">
      <c r="B20" s="116" t="s">
        <v>74</v>
      </c>
      <c r="C20" s="152" t="s">
        <v>131</v>
      </c>
      <c r="D20" s="153" t="s">
        <v>69</v>
      </c>
      <c r="E20" s="152" t="s">
        <v>70</v>
      </c>
      <c r="F20" s="154">
        <v>43858.549988425926</v>
      </c>
      <c r="G20" s="154">
        <v>45996</v>
      </c>
      <c r="H20" s="152" t="s">
        <v>71</v>
      </c>
      <c r="I20" s="155">
        <v>170998980</v>
      </c>
      <c r="J20" s="156">
        <v>106419660</v>
      </c>
      <c r="K20" s="155">
        <v>105634073.70023772</v>
      </c>
      <c r="L20" s="156">
        <v>170998980</v>
      </c>
      <c r="M20" s="157">
        <v>0.61774680585999997</v>
      </c>
      <c r="N20" s="157">
        <v>10.918960119399999</v>
      </c>
      <c r="O20" s="152" t="s">
        <v>72</v>
      </c>
      <c r="P20" s="158">
        <v>1.7056273300000001E-2</v>
      </c>
      <c r="Q20" s="151"/>
      <c r="R20" s="125"/>
    </row>
    <row r="21" spans="2:18" x14ac:dyDescent="0.25">
      <c r="B21" s="116" t="s">
        <v>74</v>
      </c>
      <c r="C21" s="152" t="s">
        <v>131</v>
      </c>
      <c r="D21" s="153" t="s">
        <v>69</v>
      </c>
      <c r="E21" s="152" t="s">
        <v>70</v>
      </c>
      <c r="F21" s="154">
        <v>43524.471342592595</v>
      </c>
      <c r="G21" s="154">
        <v>45996</v>
      </c>
      <c r="H21" s="152" t="s">
        <v>71</v>
      </c>
      <c r="I21" s="155">
        <v>173356158</v>
      </c>
      <c r="J21" s="156">
        <v>102243836</v>
      </c>
      <c r="K21" s="155">
        <v>100600802.34095924</v>
      </c>
      <c r="L21" s="156">
        <v>173356158</v>
      </c>
      <c r="M21" s="157">
        <v>0.58031282823499997</v>
      </c>
      <c r="N21" s="157">
        <v>10.9200578788</v>
      </c>
      <c r="O21" s="152" t="s">
        <v>72</v>
      </c>
      <c r="P21" s="158">
        <v>1.6243572899999999E-2</v>
      </c>
      <c r="Q21" s="151"/>
      <c r="R21" s="125"/>
    </row>
    <row r="22" spans="2:18" x14ac:dyDescent="0.25">
      <c r="B22" s="116" t="s">
        <v>74</v>
      </c>
      <c r="C22" s="152" t="s">
        <v>131</v>
      </c>
      <c r="D22" s="153" t="s">
        <v>69</v>
      </c>
      <c r="E22" s="152" t="s">
        <v>70</v>
      </c>
      <c r="F22" s="154">
        <v>44540.53329861111</v>
      </c>
      <c r="G22" s="154">
        <v>45996</v>
      </c>
      <c r="H22" s="152" t="s">
        <v>71</v>
      </c>
      <c r="I22" s="155">
        <v>113530964</v>
      </c>
      <c r="J22" s="156">
        <v>80029143</v>
      </c>
      <c r="K22" s="155">
        <v>80484498.945087299</v>
      </c>
      <c r="L22" s="156">
        <v>113530964</v>
      </c>
      <c r="M22" s="157">
        <v>0.70892112697200005</v>
      </c>
      <c r="N22" s="157">
        <v>10.918337402300001</v>
      </c>
      <c r="O22" s="152" t="s">
        <v>72</v>
      </c>
      <c r="P22" s="158">
        <v>1.2995481099999999E-2</v>
      </c>
      <c r="Q22" s="151"/>
      <c r="R22" s="125"/>
    </row>
    <row r="23" spans="2:18" x14ac:dyDescent="0.25">
      <c r="B23" s="116" t="s">
        <v>74</v>
      </c>
      <c r="C23" s="152" t="s">
        <v>131</v>
      </c>
      <c r="D23" s="153" t="s">
        <v>69</v>
      </c>
      <c r="E23" s="152" t="s">
        <v>70</v>
      </c>
      <c r="F23" s="154">
        <v>43902.535127314812</v>
      </c>
      <c r="G23" s="154">
        <v>47085</v>
      </c>
      <c r="H23" s="152" t="s">
        <v>71</v>
      </c>
      <c r="I23" s="155">
        <v>49541965</v>
      </c>
      <c r="J23" s="156">
        <v>25061646</v>
      </c>
      <c r="K23" s="155">
        <v>25222009.958341323</v>
      </c>
      <c r="L23" s="156">
        <v>49541965</v>
      </c>
      <c r="M23" s="157">
        <v>0.50910394770099998</v>
      </c>
      <c r="N23" s="157">
        <v>11.733432173500001</v>
      </c>
      <c r="O23" s="152" t="s">
        <v>72</v>
      </c>
      <c r="P23" s="158">
        <v>4.072488E-3</v>
      </c>
      <c r="Q23" s="151"/>
      <c r="R23" s="125"/>
    </row>
    <row r="24" spans="2:18" x14ac:dyDescent="0.25">
      <c r="B24" s="116" t="s">
        <v>74</v>
      </c>
      <c r="C24" s="152" t="s">
        <v>131</v>
      </c>
      <c r="D24" s="153" t="s">
        <v>69</v>
      </c>
      <c r="E24" s="152" t="s">
        <v>70</v>
      </c>
      <c r="F24" s="154">
        <v>43640.676365740743</v>
      </c>
      <c r="G24" s="154">
        <v>45996</v>
      </c>
      <c r="H24" s="152" t="s">
        <v>71</v>
      </c>
      <c r="I24" s="155">
        <v>16809183</v>
      </c>
      <c r="J24" s="156">
        <v>10031645</v>
      </c>
      <c r="K24" s="155">
        <v>10060030.074896064</v>
      </c>
      <c r="L24" s="156">
        <v>16809183</v>
      </c>
      <c r="M24" s="157">
        <v>0.598484178255</v>
      </c>
      <c r="N24" s="157">
        <v>10.920246816500001</v>
      </c>
      <c r="O24" s="152" t="s">
        <v>72</v>
      </c>
      <c r="P24" s="158">
        <v>1.6243492E-3</v>
      </c>
      <c r="Q24" s="151"/>
      <c r="R24" s="125"/>
    </row>
    <row r="25" spans="2:18" x14ac:dyDescent="0.25">
      <c r="B25" s="116" t="s">
        <v>74</v>
      </c>
      <c r="C25" s="152" t="s">
        <v>131</v>
      </c>
      <c r="D25" s="153" t="s">
        <v>69</v>
      </c>
      <c r="E25" s="152" t="s">
        <v>70</v>
      </c>
      <c r="F25" s="154">
        <v>44090.481886574074</v>
      </c>
      <c r="G25" s="154">
        <v>45996</v>
      </c>
      <c r="H25" s="152" t="s">
        <v>71</v>
      </c>
      <c r="I25" s="155">
        <v>69751238</v>
      </c>
      <c r="J25" s="156">
        <v>45077668</v>
      </c>
      <c r="K25" s="155">
        <v>45269818.273972496</v>
      </c>
      <c r="L25" s="156">
        <v>69751238</v>
      </c>
      <c r="M25" s="157">
        <v>0.64901813318299995</v>
      </c>
      <c r="N25" s="157">
        <v>10.920492163</v>
      </c>
      <c r="O25" s="152" t="s">
        <v>72</v>
      </c>
      <c r="P25" s="158">
        <v>7.3095202E-3</v>
      </c>
      <c r="Q25" s="151"/>
      <c r="R25" s="125"/>
    </row>
    <row r="26" spans="2:18" x14ac:dyDescent="0.25">
      <c r="B26" s="116" t="s">
        <v>74</v>
      </c>
      <c r="C26" s="152" t="s">
        <v>131</v>
      </c>
      <c r="D26" s="153" t="s">
        <v>69</v>
      </c>
      <c r="E26" s="152" t="s">
        <v>70</v>
      </c>
      <c r="F26" s="154">
        <v>43865.521620370368</v>
      </c>
      <c r="G26" s="154">
        <v>45996</v>
      </c>
      <c r="H26" s="152" t="s">
        <v>71</v>
      </c>
      <c r="I26" s="155">
        <v>81428081</v>
      </c>
      <c r="J26" s="156">
        <v>50776713</v>
      </c>
      <c r="K26" s="155">
        <v>50301848.913175635</v>
      </c>
      <c r="L26" s="156">
        <v>81428081</v>
      </c>
      <c r="M26" s="157">
        <v>0.61774572476</v>
      </c>
      <c r="N26" s="157">
        <v>10.919023860599999</v>
      </c>
      <c r="O26" s="152" t="s">
        <v>72</v>
      </c>
      <c r="P26" s="158">
        <v>8.1220201999999998E-3</v>
      </c>
      <c r="Q26" s="151"/>
      <c r="R26" s="125"/>
    </row>
    <row r="27" spans="2:18" x14ac:dyDescent="0.25">
      <c r="B27" s="116" t="s">
        <v>74</v>
      </c>
      <c r="C27" s="152" t="s">
        <v>131</v>
      </c>
      <c r="D27" s="153" t="s">
        <v>69</v>
      </c>
      <c r="E27" s="152" t="s">
        <v>70</v>
      </c>
      <c r="F27" s="154">
        <v>43525.637766203705</v>
      </c>
      <c r="G27" s="154">
        <v>45996</v>
      </c>
      <c r="H27" s="152" t="s">
        <v>71</v>
      </c>
      <c r="I27" s="155">
        <v>866780820</v>
      </c>
      <c r="J27" s="156">
        <v>511363014</v>
      </c>
      <c r="K27" s="155">
        <v>503003167.98856425</v>
      </c>
      <c r="L27" s="156">
        <v>866780820</v>
      </c>
      <c r="M27" s="157">
        <v>0.58031183476000003</v>
      </c>
      <c r="N27" s="157">
        <v>10.9201191297</v>
      </c>
      <c r="O27" s="152" t="s">
        <v>72</v>
      </c>
      <c r="P27" s="158">
        <v>8.1217728200000006E-2</v>
      </c>
      <c r="Q27" s="151"/>
      <c r="R27" s="125"/>
    </row>
    <row r="28" spans="2:18" x14ac:dyDescent="0.25">
      <c r="B28" s="116" t="s">
        <v>74</v>
      </c>
      <c r="C28" s="152" t="s">
        <v>131</v>
      </c>
      <c r="D28" s="153" t="s">
        <v>69</v>
      </c>
      <c r="E28" s="152" t="s">
        <v>70</v>
      </c>
      <c r="F28" s="154">
        <v>43909.619108796294</v>
      </c>
      <c r="G28" s="154">
        <v>45996</v>
      </c>
      <c r="H28" s="152" t="s">
        <v>71</v>
      </c>
      <c r="I28" s="155">
        <v>16023840</v>
      </c>
      <c r="J28" s="156">
        <v>10020138</v>
      </c>
      <c r="K28" s="155">
        <v>10059969.288113207</v>
      </c>
      <c r="L28" s="156">
        <v>16023840</v>
      </c>
      <c r="M28" s="157">
        <v>0.62781263967400003</v>
      </c>
      <c r="N28" s="157">
        <v>10.920464085700001</v>
      </c>
      <c r="O28" s="152" t="s">
        <v>72</v>
      </c>
      <c r="P28" s="158">
        <v>1.6243394E-3</v>
      </c>
      <c r="Q28" s="151"/>
      <c r="R28" s="125"/>
    </row>
    <row r="29" spans="2:18" x14ac:dyDescent="0.25">
      <c r="B29" s="116" t="s">
        <v>74</v>
      </c>
      <c r="C29" s="152" t="s">
        <v>131</v>
      </c>
      <c r="D29" s="153" t="s">
        <v>69</v>
      </c>
      <c r="E29" s="152" t="s">
        <v>70</v>
      </c>
      <c r="F29" s="154">
        <v>43727.651608796295</v>
      </c>
      <c r="G29" s="154">
        <v>45996</v>
      </c>
      <c r="H29" s="152" t="s">
        <v>71</v>
      </c>
      <c r="I29" s="155">
        <v>99284385</v>
      </c>
      <c r="J29" s="156">
        <v>60120821</v>
      </c>
      <c r="K29" s="155">
        <v>60359744.900705278</v>
      </c>
      <c r="L29" s="156">
        <v>99284385</v>
      </c>
      <c r="M29" s="157">
        <v>0.60794801620299999</v>
      </c>
      <c r="N29" s="157">
        <v>10.9204980019</v>
      </c>
      <c r="O29" s="152" t="s">
        <v>72</v>
      </c>
      <c r="P29" s="158">
        <v>9.7460247999999992E-3</v>
      </c>
      <c r="Q29" s="151"/>
      <c r="R29" s="125"/>
    </row>
    <row r="30" spans="2:18" x14ac:dyDescent="0.25">
      <c r="B30" s="116" t="s">
        <v>74</v>
      </c>
      <c r="C30" s="152" t="s">
        <v>131</v>
      </c>
      <c r="D30" s="153" t="s">
        <v>69</v>
      </c>
      <c r="E30" s="152" t="s">
        <v>70</v>
      </c>
      <c r="F30" s="154">
        <v>44246.542233796295</v>
      </c>
      <c r="G30" s="154">
        <v>45996</v>
      </c>
      <c r="H30" s="152" t="s">
        <v>71</v>
      </c>
      <c r="I30" s="155">
        <v>38096232</v>
      </c>
      <c r="J30" s="156">
        <v>28502106</v>
      </c>
      <c r="K30" s="155">
        <v>27541585.196281552</v>
      </c>
      <c r="L30" s="156">
        <v>38096232</v>
      </c>
      <c r="M30" s="157">
        <v>0.72294774969599995</v>
      </c>
      <c r="N30" s="157">
        <v>7.7183100586000002</v>
      </c>
      <c r="O30" s="152" t="s">
        <v>72</v>
      </c>
      <c r="P30" s="158">
        <v>4.4470196999999998E-3</v>
      </c>
      <c r="Q30" s="151"/>
      <c r="R30" s="125"/>
    </row>
    <row r="31" spans="2:18" x14ac:dyDescent="0.25">
      <c r="B31" s="116" t="s">
        <v>74</v>
      </c>
      <c r="C31" s="152" t="s">
        <v>131</v>
      </c>
      <c r="D31" s="153" t="s">
        <v>69</v>
      </c>
      <c r="E31" s="152" t="s">
        <v>70</v>
      </c>
      <c r="F31" s="154">
        <v>43878.682511574072</v>
      </c>
      <c r="G31" s="154">
        <v>45996</v>
      </c>
      <c r="H31" s="152" t="s">
        <v>71</v>
      </c>
      <c r="I31" s="155">
        <v>58628220</v>
      </c>
      <c r="J31" s="156">
        <v>36693864</v>
      </c>
      <c r="K31" s="155">
        <v>36216940.562077656</v>
      </c>
      <c r="L31" s="156">
        <v>58628220</v>
      </c>
      <c r="M31" s="157">
        <v>0.61773904379300004</v>
      </c>
      <c r="N31" s="157">
        <v>10.919412209900001</v>
      </c>
      <c r="O31" s="152" t="s">
        <v>72</v>
      </c>
      <c r="P31" s="158">
        <v>5.8477915000000004E-3</v>
      </c>
      <c r="Q31" s="151"/>
      <c r="R31" s="125"/>
    </row>
    <row r="32" spans="2:18" x14ac:dyDescent="0.25">
      <c r="B32" s="116" t="s">
        <v>74</v>
      </c>
      <c r="C32" s="152" t="s">
        <v>131</v>
      </c>
      <c r="D32" s="153" t="s">
        <v>69</v>
      </c>
      <c r="E32" s="152" t="s">
        <v>70</v>
      </c>
      <c r="F32" s="154">
        <v>43556.666956018518</v>
      </c>
      <c r="G32" s="154">
        <v>45996</v>
      </c>
      <c r="H32" s="152" t="s">
        <v>71</v>
      </c>
      <c r="I32" s="155">
        <v>42684588</v>
      </c>
      <c r="J32" s="156">
        <v>25136644</v>
      </c>
      <c r="K32" s="155">
        <v>25150433.615949366</v>
      </c>
      <c r="L32" s="156">
        <v>42684588</v>
      </c>
      <c r="M32" s="157">
        <v>0.58921579882499997</v>
      </c>
      <c r="N32" s="157">
        <v>10.919724994399999</v>
      </c>
      <c r="O32" s="152" t="s">
        <v>72</v>
      </c>
      <c r="P32" s="158">
        <v>4.0609308000000002E-3</v>
      </c>
      <c r="Q32" s="151"/>
      <c r="R32" s="125"/>
    </row>
    <row r="33" spans="2:18" x14ac:dyDescent="0.25">
      <c r="B33" s="116"/>
      <c r="C33" s="159" t="s">
        <v>132</v>
      </c>
      <c r="D33" s="159"/>
      <c r="E33" s="159"/>
      <c r="F33" s="159"/>
      <c r="G33" s="159"/>
      <c r="H33" s="159"/>
      <c r="I33" s="160">
        <v>9366784672</v>
      </c>
      <c r="J33" s="161">
        <v>4880993059</v>
      </c>
      <c r="K33" s="160">
        <v>4865178159.5871992</v>
      </c>
      <c r="L33" s="161">
        <v>9366784672</v>
      </c>
      <c r="M33" s="151"/>
      <c r="N33" s="151"/>
      <c r="O33" s="151"/>
      <c r="P33" s="162">
        <v>0.78555910309999999</v>
      </c>
      <c r="Q33" s="163" t="s">
        <v>225</v>
      </c>
      <c r="R33" s="125"/>
    </row>
    <row r="34" spans="2:18" x14ac:dyDescent="0.25">
      <c r="B34" s="116" t="s">
        <v>68</v>
      </c>
      <c r="C34" s="152" t="s">
        <v>226</v>
      </c>
      <c r="D34" s="153" t="s">
        <v>69</v>
      </c>
      <c r="E34" s="152" t="s">
        <v>70</v>
      </c>
      <c r="F34" s="154">
        <v>44489.650219907409</v>
      </c>
      <c r="G34" s="154">
        <v>44727</v>
      </c>
      <c r="H34" s="152" t="s">
        <v>71</v>
      </c>
      <c r="I34" s="155">
        <v>212010959</v>
      </c>
      <c r="J34" s="156">
        <v>202836417</v>
      </c>
      <c r="K34" s="155">
        <v>201150028.14986289</v>
      </c>
      <c r="L34" s="156">
        <v>212010959</v>
      </c>
      <c r="M34" s="157">
        <v>0.94877184226099998</v>
      </c>
      <c r="N34" s="157">
        <v>7.1836649547000002</v>
      </c>
      <c r="O34" s="152" t="s">
        <v>72</v>
      </c>
      <c r="P34" s="158">
        <v>3.2478817899999998E-2</v>
      </c>
      <c r="Q34" s="151"/>
      <c r="R34" s="125"/>
    </row>
    <row r="35" spans="2:18" x14ac:dyDescent="0.25">
      <c r="B35" s="116" t="s">
        <v>68</v>
      </c>
      <c r="C35" s="152" t="s">
        <v>226</v>
      </c>
      <c r="D35" s="153" t="s">
        <v>69</v>
      </c>
      <c r="E35" s="152" t="s">
        <v>70</v>
      </c>
      <c r="F35" s="154">
        <v>44277.722002314818</v>
      </c>
      <c r="G35" s="154">
        <v>45026</v>
      </c>
      <c r="H35" s="152" t="s">
        <v>71</v>
      </c>
      <c r="I35" s="155">
        <v>1187890409</v>
      </c>
      <c r="J35" s="156">
        <v>1022063949</v>
      </c>
      <c r="K35" s="155">
        <v>1015249342.0755912</v>
      </c>
      <c r="L35" s="156">
        <v>1187890409</v>
      </c>
      <c r="M35" s="157">
        <v>0.85466582976299998</v>
      </c>
      <c r="N35" s="157">
        <v>8.2999506637000007</v>
      </c>
      <c r="O35" s="152" t="s">
        <v>72</v>
      </c>
      <c r="P35" s="158">
        <v>0.16392788429999999</v>
      </c>
      <c r="Q35" s="151"/>
      <c r="R35" s="125"/>
    </row>
    <row r="36" spans="2:18" x14ac:dyDescent="0.25">
      <c r="B36" s="116" t="s">
        <v>68</v>
      </c>
      <c r="C36" s="152" t="s">
        <v>226</v>
      </c>
      <c r="D36" s="153" t="s">
        <v>69</v>
      </c>
      <c r="E36" s="152" t="s">
        <v>70</v>
      </c>
      <c r="F36" s="154">
        <v>44487.650775462964</v>
      </c>
      <c r="G36" s="154">
        <v>44727</v>
      </c>
      <c r="H36" s="152" t="s">
        <v>71</v>
      </c>
      <c r="I36" s="155">
        <v>212010959</v>
      </c>
      <c r="J36" s="156">
        <v>202756605</v>
      </c>
      <c r="K36" s="155">
        <v>201149153.46943557</v>
      </c>
      <c r="L36" s="156">
        <v>212010959</v>
      </c>
      <c r="M36" s="157">
        <v>0.94876771662299997</v>
      </c>
      <c r="N36" s="157">
        <v>7.1859033803000001</v>
      </c>
      <c r="O36" s="152" t="s">
        <v>72</v>
      </c>
      <c r="P36" s="158">
        <v>3.24786767E-2</v>
      </c>
      <c r="Q36" s="151"/>
      <c r="R36" s="125"/>
    </row>
    <row r="37" spans="2:18" x14ac:dyDescent="0.25">
      <c r="B37" s="116" t="s">
        <v>68</v>
      </c>
      <c r="C37" s="152" t="s">
        <v>226</v>
      </c>
      <c r="D37" s="153" t="s">
        <v>69</v>
      </c>
      <c r="E37" s="152" t="s">
        <v>70</v>
      </c>
      <c r="F37" s="154">
        <v>44193.661481481482</v>
      </c>
      <c r="G37" s="154">
        <v>45026</v>
      </c>
      <c r="H37" s="152" t="s">
        <v>71</v>
      </c>
      <c r="I37" s="155">
        <v>1209589040</v>
      </c>
      <c r="J37" s="156">
        <v>1004623789</v>
      </c>
      <c r="K37" s="155">
        <v>1005133426.2487022</v>
      </c>
      <c r="L37" s="156">
        <v>1209589040</v>
      </c>
      <c r="M37" s="157">
        <v>0.83097100999600004</v>
      </c>
      <c r="N37" s="157">
        <v>9.3574829305999998</v>
      </c>
      <c r="O37" s="152" t="s">
        <v>72</v>
      </c>
      <c r="P37" s="158">
        <v>0.16229451149999999</v>
      </c>
      <c r="Q37" s="151"/>
      <c r="R37" s="125"/>
    </row>
    <row r="38" spans="2:18" x14ac:dyDescent="0.25">
      <c r="B38" s="116" t="s">
        <v>68</v>
      </c>
      <c r="C38" s="152" t="s">
        <v>226</v>
      </c>
      <c r="D38" s="153" t="s">
        <v>69</v>
      </c>
      <c r="E38" s="152" t="s">
        <v>70</v>
      </c>
      <c r="F38" s="154">
        <v>44445.67359953704</v>
      </c>
      <c r="G38" s="154">
        <v>44727</v>
      </c>
      <c r="H38" s="152" t="s">
        <v>71</v>
      </c>
      <c r="I38" s="155">
        <v>216043836</v>
      </c>
      <c r="J38" s="156">
        <v>205173950</v>
      </c>
      <c r="K38" s="155">
        <v>201150028.24507517</v>
      </c>
      <c r="L38" s="156">
        <v>216043836</v>
      </c>
      <c r="M38" s="157">
        <v>0.931061177071</v>
      </c>
      <c r="N38" s="157">
        <v>7.1836647110999996</v>
      </c>
      <c r="O38" s="152" t="s">
        <v>72</v>
      </c>
      <c r="P38" s="158">
        <v>3.2478817899999998E-2</v>
      </c>
      <c r="Q38" s="151"/>
      <c r="R38" s="125"/>
    </row>
    <row r="39" spans="2:18" x14ac:dyDescent="0.25">
      <c r="B39" s="116" t="s">
        <v>68</v>
      </c>
      <c r="C39" s="152" t="s">
        <v>226</v>
      </c>
      <c r="D39" s="153" t="s">
        <v>69</v>
      </c>
      <c r="E39" s="152" t="s">
        <v>70</v>
      </c>
      <c r="F39" s="154">
        <v>44424.660810185182</v>
      </c>
      <c r="G39" s="154">
        <v>44739</v>
      </c>
      <c r="H39" s="152" t="s">
        <v>71</v>
      </c>
      <c r="I39" s="155">
        <v>545246575</v>
      </c>
      <c r="J39" s="156">
        <v>513446001</v>
      </c>
      <c r="K39" s="155">
        <v>502747953.60822999</v>
      </c>
      <c r="L39" s="156">
        <v>545246575</v>
      </c>
      <c r="M39" s="157">
        <v>0.92205614241300005</v>
      </c>
      <c r="N39" s="157">
        <v>7.4984286950000003</v>
      </c>
      <c r="O39" s="152" t="s">
        <v>72</v>
      </c>
      <c r="P39" s="158">
        <v>8.1176519799999999E-2</v>
      </c>
      <c r="Q39" s="151"/>
      <c r="R39" s="125"/>
    </row>
    <row r="40" spans="2:18" x14ac:dyDescent="0.25">
      <c r="B40" s="116" t="s">
        <v>68</v>
      </c>
      <c r="C40" s="152" t="s">
        <v>226</v>
      </c>
      <c r="D40" s="153" t="s">
        <v>69</v>
      </c>
      <c r="E40" s="152" t="s">
        <v>70</v>
      </c>
      <c r="F40" s="154">
        <v>44505.710057870368</v>
      </c>
      <c r="G40" s="154">
        <v>44727</v>
      </c>
      <c r="H40" s="152" t="s">
        <v>71</v>
      </c>
      <c r="I40" s="155">
        <v>212010959</v>
      </c>
      <c r="J40" s="156">
        <v>203454189</v>
      </c>
      <c r="K40" s="155">
        <v>201150028.24507517</v>
      </c>
      <c r="L40" s="156">
        <v>212010959</v>
      </c>
      <c r="M40" s="157">
        <v>0.94877184271000004</v>
      </c>
      <c r="N40" s="157">
        <v>7.1836647110999996</v>
      </c>
      <c r="O40" s="152" t="s">
        <v>72</v>
      </c>
      <c r="P40" s="158">
        <v>3.2478817899999998E-2</v>
      </c>
      <c r="Q40" s="151"/>
      <c r="R40" s="125"/>
    </row>
    <row r="41" spans="2:18" x14ac:dyDescent="0.25">
      <c r="B41" s="116" t="s">
        <v>68</v>
      </c>
      <c r="C41" s="152" t="s">
        <v>226</v>
      </c>
      <c r="D41" s="153" t="s">
        <v>69</v>
      </c>
      <c r="E41" s="152" t="s">
        <v>70</v>
      </c>
      <c r="F41" s="154">
        <v>44419.635046296295</v>
      </c>
      <c r="G41" s="154">
        <v>44729</v>
      </c>
      <c r="H41" s="152" t="s">
        <v>71</v>
      </c>
      <c r="I41" s="155">
        <v>545000000</v>
      </c>
      <c r="J41" s="156">
        <v>513682850</v>
      </c>
      <c r="K41" s="155">
        <v>503495074.85750878</v>
      </c>
      <c r="L41" s="156">
        <v>545000000</v>
      </c>
      <c r="M41" s="157">
        <v>0.92384417404999997</v>
      </c>
      <c r="N41" s="157">
        <v>7.5054315108000003</v>
      </c>
      <c r="O41" s="152" t="s">
        <v>72</v>
      </c>
      <c r="P41" s="158">
        <v>8.1297154199999999E-2</v>
      </c>
      <c r="Q41" s="151"/>
      <c r="R41" s="125"/>
    </row>
    <row r="42" spans="2:18" x14ac:dyDescent="0.25">
      <c r="B42" s="116" t="s">
        <v>68</v>
      </c>
      <c r="C42" s="152" t="s">
        <v>226</v>
      </c>
      <c r="D42" s="153" t="s">
        <v>69</v>
      </c>
      <c r="E42" s="152" t="s">
        <v>70</v>
      </c>
      <c r="F42" s="154">
        <v>44489.650185185186</v>
      </c>
      <c r="G42" s="154">
        <v>44727</v>
      </c>
      <c r="H42" s="152" t="s">
        <v>71</v>
      </c>
      <c r="I42" s="155">
        <v>212010959</v>
      </c>
      <c r="J42" s="156">
        <v>202836417</v>
      </c>
      <c r="K42" s="155">
        <v>201150028.14986289</v>
      </c>
      <c r="L42" s="156">
        <v>212010959</v>
      </c>
      <c r="M42" s="157">
        <v>0.94877184226099998</v>
      </c>
      <c r="N42" s="157">
        <v>7.1836649547000002</v>
      </c>
      <c r="O42" s="152" t="s">
        <v>72</v>
      </c>
      <c r="P42" s="158">
        <v>3.2478817899999998E-2</v>
      </c>
      <c r="Q42" s="151"/>
      <c r="R42" s="125"/>
    </row>
    <row r="43" spans="2:18" x14ac:dyDescent="0.25">
      <c r="B43" s="116" t="s">
        <v>68</v>
      </c>
      <c r="C43" s="152" t="s">
        <v>226</v>
      </c>
      <c r="D43" s="153" t="s">
        <v>69</v>
      </c>
      <c r="E43" s="152" t="s">
        <v>70</v>
      </c>
      <c r="F43" s="154">
        <v>44194.710949074077</v>
      </c>
      <c r="G43" s="154">
        <v>45026</v>
      </c>
      <c r="H43" s="152" t="s">
        <v>71</v>
      </c>
      <c r="I43" s="155">
        <v>1209589040</v>
      </c>
      <c r="J43" s="156">
        <v>1004870025</v>
      </c>
      <c r="K43" s="155">
        <v>1005133426.2324309</v>
      </c>
      <c r="L43" s="156">
        <v>1209589040</v>
      </c>
      <c r="M43" s="157">
        <v>0.83097100998200002</v>
      </c>
      <c r="N43" s="157">
        <v>9.3574829324</v>
      </c>
      <c r="O43" s="152" t="s">
        <v>72</v>
      </c>
      <c r="P43" s="158">
        <v>0.16229451140000001</v>
      </c>
      <c r="Q43" s="151"/>
      <c r="R43" s="125"/>
    </row>
    <row r="44" spans="2:18" x14ac:dyDescent="0.25">
      <c r="B44" s="116" t="s">
        <v>68</v>
      </c>
      <c r="C44" s="152" t="s">
        <v>226</v>
      </c>
      <c r="D44" s="153" t="s">
        <v>69</v>
      </c>
      <c r="E44" s="152" t="s">
        <v>70</v>
      </c>
      <c r="F44" s="154">
        <v>44445.673657407409</v>
      </c>
      <c r="G44" s="154">
        <v>44727</v>
      </c>
      <c r="H44" s="152" t="s">
        <v>71</v>
      </c>
      <c r="I44" s="155">
        <v>216043836</v>
      </c>
      <c r="J44" s="156">
        <v>205173950</v>
      </c>
      <c r="K44" s="155">
        <v>201150028.24507517</v>
      </c>
      <c r="L44" s="156">
        <v>216043836</v>
      </c>
      <c r="M44" s="157">
        <v>0.931061177071</v>
      </c>
      <c r="N44" s="157">
        <v>7.1836647110999996</v>
      </c>
      <c r="O44" s="152" t="s">
        <v>72</v>
      </c>
      <c r="P44" s="158">
        <v>3.2478817899999998E-2</v>
      </c>
      <c r="Q44" s="151"/>
      <c r="R44" s="125"/>
    </row>
    <row r="45" spans="2:18" x14ac:dyDescent="0.25">
      <c r="B45" s="116" t="s">
        <v>68</v>
      </c>
      <c r="C45" s="152" t="s">
        <v>226</v>
      </c>
      <c r="D45" s="153" t="s">
        <v>69</v>
      </c>
      <c r="E45" s="152" t="s">
        <v>70</v>
      </c>
      <c r="F45" s="154">
        <v>44445.673564814817</v>
      </c>
      <c r="G45" s="154">
        <v>44727</v>
      </c>
      <c r="H45" s="152" t="s">
        <v>71</v>
      </c>
      <c r="I45" s="155">
        <v>216043836</v>
      </c>
      <c r="J45" s="156">
        <v>205173950</v>
      </c>
      <c r="K45" s="155">
        <v>201150028.24507517</v>
      </c>
      <c r="L45" s="156">
        <v>216043836</v>
      </c>
      <c r="M45" s="157">
        <v>0.931061177071</v>
      </c>
      <c r="N45" s="157">
        <v>7.1836647110999996</v>
      </c>
      <c r="O45" s="152" t="s">
        <v>72</v>
      </c>
      <c r="P45" s="158">
        <v>3.2478817899999998E-2</v>
      </c>
      <c r="Q45" s="151"/>
      <c r="R45" s="125"/>
    </row>
    <row r="46" spans="2:18" x14ac:dyDescent="0.25">
      <c r="B46" s="116" t="s">
        <v>68</v>
      </c>
      <c r="C46" s="152" t="s">
        <v>226</v>
      </c>
      <c r="D46" s="153" t="s">
        <v>69</v>
      </c>
      <c r="E46" s="152" t="s">
        <v>70</v>
      </c>
      <c r="F46" s="154">
        <v>44424.660763888889</v>
      </c>
      <c r="G46" s="154">
        <v>44739</v>
      </c>
      <c r="H46" s="152" t="s">
        <v>71</v>
      </c>
      <c r="I46" s="155">
        <v>545246575</v>
      </c>
      <c r="J46" s="156">
        <v>513446001</v>
      </c>
      <c r="K46" s="155">
        <v>502747953.60822999</v>
      </c>
      <c r="L46" s="156">
        <v>545246575</v>
      </c>
      <c r="M46" s="157">
        <v>0.92205614241300005</v>
      </c>
      <c r="N46" s="157">
        <v>7.4984286950000003</v>
      </c>
      <c r="O46" s="152" t="s">
        <v>72</v>
      </c>
      <c r="P46" s="158">
        <v>8.1176519799999999E-2</v>
      </c>
      <c r="Q46" s="151"/>
      <c r="R46" s="125"/>
    </row>
    <row r="47" spans="2:18" x14ac:dyDescent="0.25">
      <c r="B47" s="116" t="s">
        <v>68</v>
      </c>
      <c r="C47" s="152" t="s">
        <v>226</v>
      </c>
      <c r="D47" s="153" t="s">
        <v>69</v>
      </c>
      <c r="E47" s="152" t="s">
        <v>70</v>
      </c>
      <c r="F47" s="154">
        <v>44489.650243055556</v>
      </c>
      <c r="G47" s="154">
        <v>44727</v>
      </c>
      <c r="H47" s="152" t="s">
        <v>71</v>
      </c>
      <c r="I47" s="155">
        <v>212010959</v>
      </c>
      <c r="J47" s="156">
        <v>202836417</v>
      </c>
      <c r="K47" s="155">
        <v>201150028.14986289</v>
      </c>
      <c r="L47" s="156">
        <v>212010959</v>
      </c>
      <c r="M47" s="157">
        <v>0.94877184226099998</v>
      </c>
      <c r="N47" s="157">
        <v>7.1836649547000002</v>
      </c>
      <c r="O47" s="152" t="s">
        <v>72</v>
      </c>
      <c r="P47" s="158">
        <v>3.2478817899999998E-2</v>
      </c>
      <c r="Q47" s="151"/>
      <c r="R47" s="125"/>
    </row>
    <row r="48" spans="2:18" x14ac:dyDescent="0.25">
      <c r="B48" s="116" t="s">
        <v>68</v>
      </c>
      <c r="C48" s="152" t="s">
        <v>226</v>
      </c>
      <c r="D48" s="153" t="s">
        <v>69</v>
      </c>
      <c r="E48" s="152" t="s">
        <v>70</v>
      </c>
      <c r="F48" s="154">
        <v>44334.736875000002</v>
      </c>
      <c r="G48" s="154">
        <v>45026</v>
      </c>
      <c r="H48" s="152" t="s">
        <v>71</v>
      </c>
      <c r="I48" s="155">
        <v>1172602737</v>
      </c>
      <c r="J48" s="156">
        <v>1019503496</v>
      </c>
      <c r="K48" s="155">
        <v>1015249342.0755912</v>
      </c>
      <c r="L48" s="156">
        <v>1172602737</v>
      </c>
      <c r="M48" s="157">
        <v>0.86580843626000004</v>
      </c>
      <c r="N48" s="157">
        <v>8.2999506637000007</v>
      </c>
      <c r="O48" s="152" t="s">
        <v>72</v>
      </c>
      <c r="P48" s="158">
        <v>0.16392788429999999</v>
      </c>
      <c r="Q48" s="151"/>
      <c r="R48" s="125"/>
    </row>
    <row r="49" spans="2:18" x14ac:dyDescent="0.25">
      <c r="B49" s="116" t="s">
        <v>68</v>
      </c>
      <c r="C49" s="152" t="s">
        <v>226</v>
      </c>
      <c r="D49" s="153" t="s">
        <v>69</v>
      </c>
      <c r="E49" s="152" t="s">
        <v>70</v>
      </c>
      <c r="F49" s="154">
        <v>44489.643391203703</v>
      </c>
      <c r="G49" s="154">
        <v>44727</v>
      </c>
      <c r="H49" s="152" t="s">
        <v>71</v>
      </c>
      <c r="I49" s="155">
        <v>212010959</v>
      </c>
      <c r="J49" s="156">
        <v>202836417</v>
      </c>
      <c r="K49" s="155">
        <v>201150028.14986289</v>
      </c>
      <c r="L49" s="156">
        <v>212010959</v>
      </c>
      <c r="M49" s="157">
        <v>0.94877184226099998</v>
      </c>
      <c r="N49" s="157">
        <v>7.1836649547000002</v>
      </c>
      <c r="O49" s="152" t="s">
        <v>72</v>
      </c>
      <c r="P49" s="158">
        <v>3.2478817899999998E-2</v>
      </c>
      <c r="Q49" s="151"/>
      <c r="R49" s="125"/>
    </row>
    <row r="50" spans="2:18" x14ac:dyDescent="0.25">
      <c r="B50" s="116" t="s">
        <v>68</v>
      </c>
      <c r="C50" s="152" t="s">
        <v>226</v>
      </c>
      <c r="D50" s="153" t="s">
        <v>69</v>
      </c>
      <c r="E50" s="152" t="s">
        <v>70</v>
      </c>
      <c r="F50" s="154">
        <v>44193.661898148152</v>
      </c>
      <c r="G50" s="154">
        <v>45026</v>
      </c>
      <c r="H50" s="152" t="s">
        <v>71</v>
      </c>
      <c r="I50" s="155">
        <v>1209589040</v>
      </c>
      <c r="J50" s="156">
        <v>1004623789</v>
      </c>
      <c r="K50" s="155">
        <v>1005133426.2487022</v>
      </c>
      <c r="L50" s="156">
        <v>1209589040</v>
      </c>
      <c r="M50" s="157">
        <v>0.83097100999600004</v>
      </c>
      <c r="N50" s="157">
        <v>9.3574829305999998</v>
      </c>
      <c r="O50" s="152" t="s">
        <v>72</v>
      </c>
      <c r="P50" s="158">
        <v>0.16229451149999999</v>
      </c>
      <c r="Q50" s="151"/>
      <c r="R50" s="125"/>
    </row>
    <row r="51" spans="2:18" x14ac:dyDescent="0.25">
      <c r="B51" s="116" t="s">
        <v>68</v>
      </c>
      <c r="C51" s="152" t="s">
        <v>226</v>
      </c>
      <c r="D51" s="153" t="s">
        <v>69</v>
      </c>
      <c r="E51" s="152" t="s">
        <v>70</v>
      </c>
      <c r="F51" s="154">
        <v>44445.673611111109</v>
      </c>
      <c r="G51" s="154">
        <v>44727</v>
      </c>
      <c r="H51" s="152" t="s">
        <v>71</v>
      </c>
      <c r="I51" s="155">
        <v>216043836</v>
      </c>
      <c r="J51" s="156">
        <v>205173950</v>
      </c>
      <c r="K51" s="155">
        <v>201150028.24507517</v>
      </c>
      <c r="L51" s="156">
        <v>216043836</v>
      </c>
      <c r="M51" s="157">
        <v>0.931061177071</v>
      </c>
      <c r="N51" s="157">
        <v>7.1836647110999996</v>
      </c>
      <c r="O51" s="152" t="s">
        <v>72</v>
      </c>
      <c r="P51" s="158">
        <v>3.2478817899999998E-2</v>
      </c>
      <c r="Q51" s="151"/>
      <c r="R51" s="125"/>
    </row>
    <row r="52" spans="2:18" x14ac:dyDescent="0.25">
      <c r="B52" s="116" t="s">
        <v>68</v>
      </c>
      <c r="C52" s="152" t="s">
        <v>226</v>
      </c>
      <c r="D52" s="153" t="s">
        <v>69</v>
      </c>
      <c r="E52" s="152" t="s">
        <v>70</v>
      </c>
      <c r="F52" s="154">
        <v>44428.671319444446</v>
      </c>
      <c r="G52" s="154">
        <v>44729</v>
      </c>
      <c r="H52" s="152" t="s">
        <v>71</v>
      </c>
      <c r="I52" s="155">
        <v>545000000</v>
      </c>
      <c r="J52" s="156">
        <v>514600333</v>
      </c>
      <c r="K52" s="155">
        <v>503495074.85750878</v>
      </c>
      <c r="L52" s="156">
        <v>545000000</v>
      </c>
      <c r="M52" s="157">
        <v>0.92384417404999997</v>
      </c>
      <c r="N52" s="157">
        <v>7.5054315108000003</v>
      </c>
      <c r="O52" s="152" t="s">
        <v>72</v>
      </c>
      <c r="P52" s="158">
        <v>8.1297154199999999E-2</v>
      </c>
      <c r="Q52" s="151"/>
      <c r="R52" s="125"/>
    </row>
    <row r="53" spans="2:18" x14ac:dyDescent="0.25">
      <c r="B53" s="116" t="s">
        <v>68</v>
      </c>
      <c r="C53" s="152" t="s">
        <v>226</v>
      </c>
      <c r="D53" s="153" t="s">
        <v>69</v>
      </c>
      <c r="E53" s="152" t="s">
        <v>70</v>
      </c>
      <c r="F53" s="154">
        <v>44505.717210648145</v>
      </c>
      <c r="G53" s="154">
        <v>44727</v>
      </c>
      <c r="H53" s="152" t="s">
        <v>71</v>
      </c>
      <c r="I53" s="155">
        <v>212010959</v>
      </c>
      <c r="J53" s="156">
        <v>203454189</v>
      </c>
      <c r="K53" s="155">
        <v>201150028.24507517</v>
      </c>
      <c r="L53" s="156">
        <v>212010959</v>
      </c>
      <c r="M53" s="157">
        <v>0.94877184271000004</v>
      </c>
      <c r="N53" s="157">
        <v>7.1836647110999996</v>
      </c>
      <c r="O53" s="152" t="s">
        <v>72</v>
      </c>
      <c r="P53" s="158">
        <v>3.2478817899999998E-2</v>
      </c>
      <c r="Q53" s="151"/>
      <c r="R53" s="125"/>
    </row>
    <row r="54" spans="2:18" x14ac:dyDescent="0.25">
      <c r="B54" s="116" t="s">
        <v>68</v>
      </c>
      <c r="C54" s="152" t="s">
        <v>226</v>
      </c>
      <c r="D54" s="153" t="s">
        <v>69</v>
      </c>
      <c r="E54" s="152" t="s">
        <v>70</v>
      </c>
      <c r="F54" s="154">
        <v>44424.648101851853</v>
      </c>
      <c r="G54" s="154">
        <v>44732</v>
      </c>
      <c r="H54" s="152" t="s">
        <v>71</v>
      </c>
      <c r="I54" s="155">
        <v>1089753424</v>
      </c>
      <c r="J54" s="156">
        <v>1027544409</v>
      </c>
      <c r="K54" s="155">
        <v>1006152996.2470635</v>
      </c>
      <c r="L54" s="156">
        <v>1089753424</v>
      </c>
      <c r="M54" s="157">
        <v>0.92328500566100002</v>
      </c>
      <c r="N54" s="157">
        <v>7.50335851</v>
      </c>
      <c r="O54" s="152" t="s">
        <v>72</v>
      </c>
      <c r="P54" s="158">
        <v>0.162459137</v>
      </c>
      <c r="Q54" s="151"/>
      <c r="R54" s="125"/>
    </row>
    <row r="55" spans="2:18" x14ac:dyDescent="0.25">
      <c r="B55" s="116" t="s">
        <v>68</v>
      </c>
      <c r="C55" s="152" t="s">
        <v>226</v>
      </c>
      <c r="D55" s="153" t="s">
        <v>69</v>
      </c>
      <c r="E55" s="152" t="s">
        <v>70</v>
      </c>
      <c r="F55" s="154">
        <v>44489.650196759256</v>
      </c>
      <c r="G55" s="154">
        <v>44727</v>
      </c>
      <c r="H55" s="152" t="s">
        <v>71</v>
      </c>
      <c r="I55" s="155">
        <v>212010959</v>
      </c>
      <c r="J55" s="156">
        <v>202836417</v>
      </c>
      <c r="K55" s="155">
        <v>201150028.14986289</v>
      </c>
      <c r="L55" s="156">
        <v>212010959</v>
      </c>
      <c r="M55" s="157">
        <v>0.94877184226099998</v>
      </c>
      <c r="N55" s="157">
        <v>7.1836649547000002</v>
      </c>
      <c r="O55" s="152" t="s">
        <v>72</v>
      </c>
      <c r="P55" s="158">
        <v>3.2478817899999998E-2</v>
      </c>
      <c r="Q55" s="151"/>
      <c r="R55" s="125"/>
    </row>
    <row r="56" spans="2:18" x14ac:dyDescent="0.25">
      <c r="B56" s="116" t="s">
        <v>68</v>
      </c>
      <c r="C56" s="152" t="s">
        <v>226</v>
      </c>
      <c r="D56" s="153" t="s">
        <v>69</v>
      </c>
      <c r="E56" s="152" t="s">
        <v>70</v>
      </c>
      <c r="F56" s="154">
        <v>44223.647210648145</v>
      </c>
      <c r="G56" s="154">
        <v>45026</v>
      </c>
      <c r="H56" s="152" t="s">
        <v>71</v>
      </c>
      <c r="I56" s="155">
        <v>1201945204</v>
      </c>
      <c r="J56" s="156">
        <v>1024051128</v>
      </c>
      <c r="K56" s="155">
        <v>1015249342.0755912</v>
      </c>
      <c r="L56" s="156">
        <v>1201945204</v>
      </c>
      <c r="M56" s="157">
        <v>0.84467190242699997</v>
      </c>
      <c r="N56" s="157">
        <v>8.2999506637000007</v>
      </c>
      <c r="O56" s="152" t="s">
        <v>72</v>
      </c>
      <c r="P56" s="158">
        <v>0.16392788429999999</v>
      </c>
      <c r="Q56" s="151"/>
      <c r="R56" s="125"/>
    </row>
    <row r="57" spans="2:18" x14ac:dyDescent="0.25">
      <c r="B57" s="116" t="s">
        <v>68</v>
      </c>
      <c r="C57" s="152" t="s">
        <v>226</v>
      </c>
      <c r="D57" s="153" t="s">
        <v>69</v>
      </c>
      <c r="E57" s="152" t="s">
        <v>70</v>
      </c>
      <c r="F57" s="154">
        <v>44487.647129629629</v>
      </c>
      <c r="G57" s="154">
        <v>44727</v>
      </c>
      <c r="H57" s="152" t="s">
        <v>71</v>
      </c>
      <c r="I57" s="155">
        <v>212010959</v>
      </c>
      <c r="J57" s="156">
        <v>202756605</v>
      </c>
      <c r="K57" s="155">
        <v>201149153.46943557</v>
      </c>
      <c r="L57" s="156">
        <v>212010959</v>
      </c>
      <c r="M57" s="157">
        <v>0.94876771662299997</v>
      </c>
      <c r="N57" s="157">
        <v>7.1859033803000001</v>
      </c>
      <c r="O57" s="152" t="s">
        <v>72</v>
      </c>
      <c r="P57" s="158">
        <v>3.24786767E-2</v>
      </c>
      <c r="Q57" s="151"/>
      <c r="R57" s="125"/>
    </row>
    <row r="58" spans="2:18" x14ac:dyDescent="0.25">
      <c r="B58" s="116" t="s">
        <v>68</v>
      </c>
      <c r="C58" s="152" t="s">
        <v>226</v>
      </c>
      <c r="D58" s="153" t="s">
        <v>69</v>
      </c>
      <c r="E58" s="152" t="s">
        <v>70</v>
      </c>
      <c r="F58" s="154">
        <v>44445.673576388886</v>
      </c>
      <c r="G58" s="154">
        <v>44727</v>
      </c>
      <c r="H58" s="152" t="s">
        <v>71</v>
      </c>
      <c r="I58" s="155">
        <v>216043836</v>
      </c>
      <c r="J58" s="156">
        <v>205173950</v>
      </c>
      <c r="K58" s="155">
        <v>201150028.24507517</v>
      </c>
      <c r="L58" s="156">
        <v>216043836</v>
      </c>
      <c r="M58" s="157">
        <v>0.931061177071</v>
      </c>
      <c r="N58" s="157">
        <v>7.1836647110999996</v>
      </c>
      <c r="O58" s="152" t="s">
        <v>72</v>
      </c>
      <c r="P58" s="158">
        <v>3.2478817899999998E-2</v>
      </c>
      <c r="Q58" s="151"/>
      <c r="R58" s="125"/>
    </row>
    <row r="59" spans="2:18" x14ac:dyDescent="0.25">
      <c r="B59" s="116" t="s">
        <v>68</v>
      </c>
      <c r="C59" s="152" t="s">
        <v>226</v>
      </c>
      <c r="D59" s="153" t="s">
        <v>69</v>
      </c>
      <c r="E59" s="152" t="s">
        <v>70</v>
      </c>
      <c r="F59" s="154">
        <v>44424.660787037035</v>
      </c>
      <c r="G59" s="154">
        <v>44739</v>
      </c>
      <c r="H59" s="152" t="s">
        <v>71</v>
      </c>
      <c r="I59" s="155">
        <v>545246575</v>
      </c>
      <c r="J59" s="156">
        <v>513446001</v>
      </c>
      <c r="K59" s="155">
        <v>502747953.60822999</v>
      </c>
      <c r="L59" s="156">
        <v>545246575</v>
      </c>
      <c r="M59" s="157">
        <v>0.92205614241300005</v>
      </c>
      <c r="N59" s="157">
        <v>7.4984286950000003</v>
      </c>
      <c r="O59" s="152" t="s">
        <v>72</v>
      </c>
      <c r="P59" s="158">
        <v>8.1176519799999999E-2</v>
      </c>
      <c r="Q59" s="151"/>
      <c r="R59" s="125"/>
    </row>
    <row r="60" spans="2:18" x14ac:dyDescent="0.25">
      <c r="B60" s="116" t="s">
        <v>68</v>
      </c>
      <c r="C60" s="152" t="s">
        <v>226</v>
      </c>
      <c r="D60" s="153" t="s">
        <v>69</v>
      </c>
      <c r="E60" s="152" t="s">
        <v>70</v>
      </c>
      <c r="F60" s="154">
        <v>44504.662395833337</v>
      </c>
      <c r="G60" s="154">
        <v>44727</v>
      </c>
      <c r="H60" s="152" t="s">
        <v>71</v>
      </c>
      <c r="I60" s="155">
        <v>212010959</v>
      </c>
      <c r="J60" s="156">
        <v>203412990</v>
      </c>
      <c r="K60" s="155">
        <v>201149153.52825731</v>
      </c>
      <c r="L60" s="156">
        <v>212010959</v>
      </c>
      <c r="M60" s="157">
        <v>0.94876771689999995</v>
      </c>
      <c r="N60" s="157">
        <v>7.1859032298000001</v>
      </c>
      <c r="O60" s="152" t="s">
        <v>72</v>
      </c>
      <c r="P60" s="158">
        <v>3.24786767E-2</v>
      </c>
      <c r="Q60" s="151"/>
      <c r="R60" s="125"/>
    </row>
    <row r="61" spans="2:18" x14ac:dyDescent="0.25">
      <c r="B61" s="116" t="s">
        <v>68</v>
      </c>
      <c r="C61" s="152" t="s">
        <v>226</v>
      </c>
      <c r="D61" s="153" t="s">
        <v>69</v>
      </c>
      <c r="E61" s="152" t="s">
        <v>70</v>
      </c>
      <c r="F61" s="154">
        <v>44337.695879629631</v>
      </c>
      <c r="G61" s="154">
        <v>45026</v>
      </c>
      <c r="H61" s="152" t="s">
        <v>71</v>
      </c>
      <c r="I61" s="155">
        <v>1172602737</v>
      </c>
      <c r="J61" s="156">
        <v>1020171848</v>
      </c>
      <c r="K61" s="155">
        <v>1015249341.8019869</v>
      </c>
      <c r="L61" s="156">
        <v>1172602737</v>
      </c>
      <c r="M61" s="157">
        <v>0.86580843602599999</v>
      </c>
      <c r="N61" s="157">
        <v>8.2999506934999996</v>
      </c>
      <c r="O61" s="152" t="s">
        <v>72</v>
      </c>
      <c r="P61" s="158">
        <v>0.16392788420000001</v>
      </c>
      <c r="Q61" s="151"/>
      <c r="R61" s="125"/>
    </row>
    <row r="62" spans="2:18" x14ac:dyDescent="0.25">
      <c r="B62" s="116" t="s">
        <v>68</v>
      </c>
      <c r="C62" s="152" t="s">
        <v>226</v>
      </c>
      <c r="D62" s="153" t="s">
        <v>69</v>
      </c>
      <c r="E62" s="152" t="s">
        <v>70</v>
      </c>
      <c r="F62" s="154">
        <v>44489.65016203704</v>
      </c>
      <c r="G62" s="154">
        <v>44727</v>
      </c>
      <c r="H62" s="152" t="s">
        <v>71</v>
      </c>
      <c r="I62" s="155">
        <v>212010959</v>
      </c>
      <c r="J62" s="156">
        <v>202836417</v>
      </c>
      <c r="K62" s="155">
        <v>201150028.14986289</v>
      </c>
      <c r="L62" s="156">
        <v>212010959</v>
      </c>
      <c r="M62" s="157">
        <v>0.94877184226099998</v>
      </c>
      <c r="N62" s="157">
        <v>7.1836649547000002</v>
      </c>
      <c r="O62" s="152" t="s">
        <v>72</v>
      </c>
      <c r="P62" s="158">
        <v>3.2478817899999998E-2</v>
      </c>
      <c r="Q62" s="151"/>
      <c r="R62" s="125"/>
    </row>
    <row r="63" spans="2:18" x14ac:dyDescent="0.25">
      <c r="B63" s="116" t="s">
        <v>68</v>
      </c>
      <c r="C63" s="152" t="s">
        <v>226</v>
      </c>
      <c r="D63" s="153" t="s">
        <v>69</v>
      </c>
      <c r="E63" s="152" t="s">
        <v>70</v>
      </c>
      <c r="F63" s="154">
        <v>44193.662361111114</v>
      </c>
      <c r="G63" s="154">
        <v>45026</v>
      </c>
      <c r="H63" s="152" t="s">
        <v>71</v>
      </c>
      <c r="I63" s="155">
        <v>1209589040</v>
      </c>
      <c r="J63" s="156">
        <v>1004623789</v>
      </c>
      <c r="K63" s="155">
        <v>1005133426.2487022</v>
      </c>
      <c r="L63" s="156">
        <v>1209589040</v>
      </c>
      <c r="M63" s="157">
        <v>0.83097100999600004</v>
      </c>
      <c r="N63" s="157">
        <v>9.3574829305999998</v>
      </c>
      <c r="O63" s="152" t="s">
        <v>72</v>
      </c>
      <c r="P63" s="158">
        <v>0.16229451149999999</v>
      </c>
      <c r="Q63" s="151"/>
      <c r="R63" s="125"/>
    </row>
    <row r="64" spans="2:18" x14ac:dyDescent="0.25">
      <c r="B64" s="116" t="s">
        <v>68</v>
      </c>
      <c r="C64" s="152" t="s">
        <v>226</v>
      </c>
      <c r="D64" s="153" t="s">
        <v>69</v>
      </c>
      <c r="E64" s="152" t="s">
        <v>70</v>
      </c>
      <c r="F64" s="154">
        <v>44445.673622685186</v>
      </c>
      <c r="G64" s="154">
        <v>44727</v>
      </c>
      <c r="H64" s="152" t="s">
        <v>71</v>
      </c>
      <c r="I64" s="155">
        <v>216043836</v>
      </c>
      <c r="J64" s="156">
        <v>205173950</v>
      </c>
      <c r="K64" s="155">
        <v>201150028.24507517</v>
      </c>
      <c r="L64" s="156">
        <v>216043836</v>
      </c>
      <c r="M64" s="157">
        <v>0.931061177071</v>
      </c>
      <c r="N64" s="157">
        <v>7.1836647110999996</v>
      </c>
      <c r="O64" s="152" t="s">
        <v>72</v>
      </c>
      <c r="P64" s="158">
        <v>3.2478817899999998E-2</v>
      </c>
      <c r="Q64" s="151"/>
      <c r="R64" s="125"/>
    </row>
    <row r="65" spans="2:18" x14ac:dyDescent="0.25">
      <c r="B65" s="116" t="s">
        <v>68</v>
      </c>
      <c r="C65" s="152" t="s">
        <v>226</v>
      </c>
      <c r="D65" s="153" t="s">
        <v>69</v>
      </c>
      <c r="E65" s="152" t="s">
        <v>70</v>
      </c>
      <c r="F65" s="154">
        <v>44445.665173611109</v>
      </c>
      <c r="G65" s="154">
        <v>44727</v>
      </c>
      <c r="H65" s="152" t="s">
        <v>71</v>
      </c>
      <c r="I65" s="155">
        <v>216043836</v>
      </c>
      <c r="J65" s="156">
        <v>205173950</v>
      </c>
      <c r="K65" s="155">
        <v>201150028.24507517</v>
      </c>
      <c r="L65" s="156">
        <v>216043836</v>
      </c>
      <c r="M65" s="157">
        <v>0.931061177071</v>
      </c>
      <c r="N65" s="157">
        <v>7.1836647110999996</v>
      </c>
      <c r="O65" s="152" t="s">
        <v>72</v>
      </c>
      <c r="P65" s="158">
        <v>3.2478817899999998E-2</v>
      </c>
      <c r="Q65" s="151"/>
      <c r="R65" s="125"/>
    </row>
    <row r="66" spans="2:18" x14ac:dyDescent="0.25">
      <c r="B66" s="116" t="s">
        <v>68</v>
      </c>
      <c r="C66" s="152" t="s">
        <v>226</v>
      </c>
      <c r="D66" s="153" t="s">
        <v>69</v>
      </c>
      <c r="E66" s="152" t="s">
        <v>70</v>
      </c>
      <c r="F66" s="154">
        <v>44424.654432870368</v>
      </c>
      <c r="G66" s="154">
        <v>44739</v>
      </c>
      <c r="H66" s="152" t="s">
        <v>71</v>
      </c>
      <c r="I66" s="155">
        <v>545246575</v>
      </c>
      <c r="J66" s="156">
        <v>513446001</v>
      </c>
      <c r="K66" s="155">
        <v>502747953.60822999</v>
      </c>
      <c r="L66" s="156">
        <v>545246575</v>
      </c>
      <c r="M66" s="157">
        <v>0.92205614241300005</v>
      </c>
      <c r="N66" s="157">
        <v>7.4984286950000003</v>
      </c>
      <c r="O66" s="152" t="s">
        <v>72</v>
      </c>
      <c r="P66" s="158">
        <v>8.1176519799999999E-2</v>
      </c>
      <c r="Q66" s="151"/>
      <c r="R66" s="125"/>
    </row>
    <row r="67" spans="2:18" x14ac:dyDescent="0.25">
      <c r="B67" s="116" t="s">
        <v>68</v>
      </c>
      <c r="C67" s="152" t="s">
        <v>226</v>
      </c>
      <c r="D67" s="153" t="s">
        <v>69</v>
      </c>
      <c r="E67" s="152" t="s">
        <v>70</v>
      </c>
      <c r="F67" s="154">
        <v>44489.650208333333</v>
      </c>
      <c r="G67" s="154">
        <v>44727</v>
      </c>
      <c r="H67" s="152" t="s">
        <v>71</v>
      </c>
      <c r="I67" s="155">
        <v>212010959</v>
      </c>
      <c r="J67" s="156">
        <v>202836417</v>
      </c>
      <c r="K67" s="155">
        <v>201150028.14986289</v>
      </c>
      <c r="L67" s="156">
        <v>212010959</v>
      </c>
      <c r="M67" s="157">
        <v>0.94877184226099998</v>
      </c>
      <c r="N67" s="157">
        <v>7.1836649547000002</v>
      </c>
      <c r="O67" s="152" t="s">
        <v>72</v>
      </c>
      <c r="P67" s="158">
        <v>3.2478817899999998E-2</v>
      </c>
      <c r="Q67" s="151"/>
      <c r="R67" s="125"/>
    </row>
    <row r="68" spans="2:18" x14ac:dyDescent="0.25">
      <c r="B68" s="116" t="s">
        <v>68</v>
      </c>
      <c r="C68" s="152" t="s">
        <v>226</v>
      </c>
      <c r="D68" s="153" t="s">
        <v>69</v>
      </c>
      <c r="E68" s="152" t="s">
        <v>70</v>
      </c>
      <c r="F68" s="154">
        <v>44224.682696759257</v>
      </c>
      <c r="G68" s="154">
        <v>45026</v>
      </c>
      <c r="H68" s="152" t="s">
        <v>71</v>
      </c>
      <c r="I68" s="155">
        <v>1201945204</v>
      </c>
      <c r="J68" s="156">
        <v>1004184655</v>
      </c>
      <c r="K68" s="155">
        <v>1004924345.8221093</v>
      </c>
      <c r="L68" s="156">
        <v>1201945204</v>
      </c>
      <c r="M68" s="157">
        <v>0.83608166368799997</v>
      </c>
      <c r="N68" s="157">
        <v>9.3806897676999998</v>
      </c>
      <c r="O68" s="152" t="s">
        <v>72</v>
      </c>
      <c r="P68" s="158">
        <v>0.16226075209999999</v>
      </c>
      <c r="Q68" s="151"/>
      <c r="R68" s="125"/>
    </row>
    <row r="69" spans="2:18" x14ac:dyDescent="0.25">
      <c r="B69" s="116" t="s">
        <v>68</v>
      </c>
      <c r="C69" s="152" t="s">
        <v>226</v>
      </c>
      <c r="D69" s="153" t="s">
        <v>69</v>
      </c>
      <c r="E69" s="152" t="s">
        <v>70</v>
      </c>
      <c r="F69" s="154">
        <v>44487.650636574072</v>
      </c>
      <c r="G69" s="154">
        <v>44727</v>
      </c>
      <c r="H69" s="152" t="s">
        <v>71</v>
      </c>
      <c r="I69" s="155">
        <v>212010959</v>
      </c>
      <c r="J69" s="156">
        <v>202756605</v>
      </c>
      <c r="K69" s="155">
        <v>201149153.46943557</v>
      </c>
      <c r="L69" s="156">
        <v>212010959</v>
      </c>
      <c r="M69" s="157">
        <v>0.94876771662299997</v>
      </c>
      <c r="N69" s="157">
        <v>7.1859033803000001</v>
      </c>
      <c r="O69" s="152" t="s">
        <v>72</v>
      </c>
      <c r="P69" s="158">
        <v>3.24786767E-2</v>
      </c>
      <c r="Q69" s="151"/>
      <c r="R69" s="125"/>
    </row>
    <row r="70" spans="2:18" x14ac:dyDescent="0.25">
      <c r="B70" s="116" t="s">
        <v>68</v>
      </c>
      <c r="C70" s="152" t="s">
        <v>226</v>
      </c>
      <c r="D70" s="153" t="s">
        <v>69</v>
      </c>
      <c r="E70" s="152" t="s">
        <v>70</v>
      </c>
      <c r="F70" s="154">
        <v>44116.508796296293</v>
      </c>
      <c r="G70" s="154">
        <v>45707</v>
      </c>
      <c r="H70" s="152" t="s">
        <v>71</v>
      </c>
      <c r="I70" s="155">
        <v>158375335</v>
      </c>
      <c r="J70" s="156">
        <v>111869503</v>
      </c>
      <c r="K70" s="155">
        <v>114118244.06798418</v>
      </c>
      <c r="L70" s="156">
        <v>158375335</v>
      </c>
      <c r="M70" s="157">
        <v>0.72055566018499995</v>
      </c>
      <c r="N70" s="157">
        <v>9.6524147370000009</v>
      </c>
      <c r="O70" s="152" t="s">
        <v>72</v>
      </c>
      <c r="P70" s="158">
        <v>1.84261753E-2</v>
      </c>
      <c r="Q70" s="151"/>
      <c r="R70" s="125"/>
    </row>
    <row r="71" spans="2:18" x14ac:dyDescent="0.25">
      <c r="B71" s="116" t="s">
        <v>68</v>
      </c>
      <c r="C71" s="152" t="s">
        <v>226</v>
      </c>
      <c r="D71" s="153" t="s">
        <v>69</v>
      </c>
      <c r="E71" s="152" t="s">
        <v>70</v>
      </c>
      <c r="F71" s="154">
        <v>44445.673587962963</v>
      </c>
      <c r="G71" s="154">
        <v>44727</v>
      </c>
      <c r="H71" s="152" t="s">
        <v>71</v>
      </c>
      <c r="I71" s="155">
        <v>216043836</v>
      </c>
      <c r="J71" s="156">
        <v>205173950</v>
      </c>
      <c r="K71" s="155">
        <v>201150028.24507517</v>
      </c>
      <c r="L71" s="156">
        <v>216043836</v>
      </c>
      <c r="M71" s="157">
        <v>0.931061177071</v>
      </c>
      <c r="N71" s="157">
        <v>7.1836647110999996</v>
      </c>
      <c r="O71" s="152" t="s">
        <v>72</v>
      </c>
      <c r="P71" s="158">
        <v>3.2478817899999998E-2</v>
      </c>
      <c r="Q71" s="151"/>
      <c r="R71" s="125"/>
    </row>
    <row r="72" spans="2:18" x14ac:dyDescent="0.25">
      <c r="B72" s="116" t="s">
        <v>68</v>
      </c>
      <c r="C72" s="152" t="s">
        <v>226</v>
      </c>
      <c r="D72" s="153" t="s">
        <v>69</v>
      </c>
      <c r="E72" s="152" t="s">
        <v>70</v>
      </c>
      <c r="F72" s="154">
        <v>44424.660798611112</v>
      </c>
      <c r="G72" s="154">
        <v>44739</v>
      </c>
      <c r="H72" s="152" t="s">
        <v>71</v>
      </c>
      <c r="I72" s="155">
        <v>545246575</v>
      </c>
      <c r="J72" s="156">
        <v>513446001</v>
      </c>
      <c r="K72" s="155">
        <v>502747953.60822999</v>
      </c>
      <c r="L72" s="156">
        <v>545246575</v>
      </c>
      <c r="M72" s="157">
        <v>0.92205614241300005</v>
      </c>
      <c r="N72" s="157">
        <v>7.4984286950000003</v>
      </c>
      <c r="O72" s="152" t="s">
        <v>72</v>
      </c>
      <c r="P72" s="158">
        <v>8.1176519799999999E-2</v>
      </c>
      <c r="Q72" s="151"/>
      <c r="R72" s="125"/>
    </row>
    <row r="73" spans="2:18" x14ac:dyDescent="0.25">
      <c r="B73" s="116" t="s">
        <v>68</v>
      </c>
      <c r="C73" s="152" t="s">
        <v>226</v>
      </c>
      <c r="D73" s="153" t="s">
        <v>69</v>
      </c>
      <c r="E73" s="152" t="s">
        <v>70</v>
      </c>
      <c r="F73" s="154">
        <v>44504.662893518522</v>
      </c>
      <c r="G73" s="154">
        <v>44727</v>
      </c>
      <c r="H73" s="152" t="s">
        <v>71</v>
      </c>
      <c r="I73" s="155">
        <v>212010959</v>
      </c>
      <c r="J73" s="156">
        <v>203412990</v>
      </c>
      <c r="K73" s="155">
        <v>201149153.52825731</v>
      </c>
      <c r="L73" s="156">
        <v>212010959</v>
      </c>
      <c r="M73" s="157">
        <v>0.94876771689999995</v>
      </c>
      <c r="N73" s="157">
        <v>7.1859032298000001</v>
      </c>
      <c r="O73" s="152" t="s">
        <v>72</v>
      </c>
      <c r="P73" s="158">
        <v>3.24786767E-2</v>
      </c>
      <c r="Q73" s="151"/>
      <c r="R73" s="125"/>
    </row>
    <row r="74" spans="2:18" x14ac:dyDescent="0.25">
      <c r="B74" s="116" t="s">
        <v>68</v>
      </c>
      <c r="C74" s="152" t="s">
        <v>226</v>
      </c>
      <c r="D74" s="153" t="s">
        <v>69</v>
      </c>
      <c r="E74" s="152" t="s">
        <v>70</v>
      </c>
      <c r="F74" s="154">
        <v>44356.683622685188</v>
      </c>
      <c r="G74" s="154">
        <v>45026</v>
      </c>
      <c r="H74" s="152" t="s">
        <v>71</v>
      </c>
      <c r="I74" s="155">
        <v>1165205477</v>
      </c>
      <c r="J74" s="156">
        <v>1017017676</v>
      </c>
      <c r="K74" s="155">
        <v>1015249342.0245212</v>
      </c>
      <c r="L74" s="156">
        <v>1165205477</v>
      </c>
      <c r="M74" s="157">
        <v>0.87130498617200003</v>
      </c>
      <c r="N74" s="157">
        <v>8.2999506692999994</v>
      </c>
      <c r="O74" s="152" t="s">
        <v>72</v>
      </c>
      <c r="P74" s="158">
        <v>0.16392788429999999</v>
      </c>
      <c r="Q74" s="151"/>
      <c r="R74" s="125"/>
    </row>
    <row r="75" spans="2:18" x14ac:dyDescent="0.25">
      <c r="B75" s="116" t="s">
        <v>68</v>
      </c>
      <c r="C75" s="152" t="s">
        <v>226</v>
      </c>
      <c r="D75" s="153" t="s">
        <v>69</v>
      </c>
      <c r="E75" s="152" t="s">
        <v>70</v>
      </c>
      <c r="F75" s="154">
        <v>44489.650173611109</v>
      </c>
      <c r="G75" s="154">
        <v>44727</v>
      </c>
      <c r="H75" s="152" t="s">
        <v>71</v>
      </c>
      <c r="I75" s="155">
        <v>212010959</v>
      </c>
      <c r="J75" s="156">
        <v>202836417</v>
      </c>
      <c r="K75" s="155">
        <v>201150028.14986289</v>
      </c>
      <c r="L75" s="156">
        <v>212010959</v>
      </c>
      <c r="M75" s="157">
        <v>0.94877184226099998</v>
      </c>
      <c r="N75" s="157">
        <v>7.1836649547000002</v>
      </c>
      <c r="O75" s="152" t="s">
        <v>72</v>
      </c>
      <c r="P75" s="158">
        <v>3.2478817899999998E-2</v>
      </c>
      <c r="Q75" s="151"/>
      <c r="R75" s="125"/>
    </row>
    <row r="76" spans="2:18" x14ac:dyDescent="0.25">
      <c r="B76" s="116" t="s">
        <v>68</v>
      </c>
      <c r="C76" s="152" t="s">
        <v>226</v>
      </c>
      <c r="D76" s="153" t="s">
        <v>69</v>
      </c>
      <c r="E76" s="152" t="s">
        <v>70</v>
      </c>
      <c r="F76" s="154">
        <v>44193.662673611114</v>
      </c>
      <c r="G76" s="154">
        <v>45026</v>
      </c>
      <c r="H76" s="152" t="s">
        <v>71</v>
      </c>
      <c r="I76" s="155">
        <v>1209589040</v>
      </c>
      <c r="J76" s="156">
        <v>1004623789</v>
      </c>
      <c r="K76" s="155">
        <v>1005133426.2487022</v>
      </c>
      <c r="L76" s="156">
        <v>1209589040</v>
      </c>
      <c r="M76" s="157">
        <v>0.83097100999600004</v>
      </c>
      <c r="N76" s="157">
        <v>9.3574829305999998</v>
      </c>
      <c r="O76" s="152" t="s">
        <v>72</v>
      </c>
      <c r="P76" s="158">
        <v>0.16229451149999999</v>
      </c>
      <c r="Q76" s="151"/>
      <c r="R76" s="125"/>
    </row>
    <row r="77" spans="2:18" x14ac:dyDescent="0.25">
      <c r="B77" s="116" t="s">
        <v>68</v>
      </c>
      <c r="C77" s="152" t="s">
        <v>226</v>
      </c>
      <c r="D77" s="153" t="s">
        <v>69</v>
      </c>
      <c r="E77" s="152" t="s">
        <v>70</v>
      </c>
      <c r="F77" s="154">
        <v>44445.673634259256</v>
      </c>
      <c r="G77" s="154">
        <v>44727</v>
      </c>
      <c r="H77" s="152" t="s">
        <v>71</v>
      </c>
      <c r="I77" s="155">
        <v>216043836</v>
      </c>
      <c r="J77" s="156">
        <v>205173950</v>
      </c>
      <c r="K77" s="155">
        <v>201150028.24507517</v>
      </c>
      <c r="L77" s="156">
        <v>216043836</v>
      </c>
      <c r="M77" s="157">
        <v>0.931061177071</v>
      </c>
      <c r="N77" s="157">
        <v>7.1836647110999996</v>
      </c>
      <c r="O77" s="152" t="s">
        <v>72</v>
      </c>
      <c r="P77" s="158">
        <v>3.2478817899999998E-2</v>
      </c>
      <c r="Q77" s="151"/>
      <c r="R77" s="125"/>
    </row>
    <row r="78" spans="2:18" x14ac:dyDescent="0.25">
      <c r="B78" s="116" t="s">
        <v>68</v>
      </c>
      <c r="C78" s="152" t="s">
        <v>226</v>
      </c>
      <c r="D78" s="153" t="s">
        <v>69</v>
      </c>
      <c r="E78" s="152" t="s">
        <v>70</v>
      </c>
      <c r="F78" s="154">
        <v>44445.673541666663</v>
      </c>
      <c r="G78" s="154">
        <v>44727</v>
      </c>
      <c r="H78" s="152" t="s">
        <v>71</v>
      </c>
      <c r="I78" s="155">
        <v>216043836</v>
      </c>
      <c r="J78" s="156">
        <v>205173950</v>
      </c>
      <c r="K78" s="155">
        <v>201150028.24507517</v>
      </c>
      <c r="L78" s="156">
        <v>216043836</v>
      </c>
      <c r="M78" s="157">
        <v>0.931061177071</v>
      </c>
      <c r="N78" s="157">
        <v>7.1836647110999996</v>
      </c>
      <c r="O78" s="152" t="s">
        <v>72</v>
      </c>
      <c r="P78" s="158">
        <v>3.2478817899999998E-2</v>
      </c>
      <c r="Q78" s="151"/>
      <c r="R78" s="125"/>
    </row>
    <row r="79" spans="2:18" x14ac:dyDescent="0.25">
      <c r="B79" s="116" t="s">
        <v>68</v>
      </c>
      <c r="C79" s="152" t="s">
        <v>226</v>
      </c>
      <c r="D79" s="153" t="s">
        <v>69</v>
      </c>
      <c r="E79" s="152" t="s">
        <v>70</v>
      </c>
      <c r="F79" s="154">
        <v>44424.660729166666</v>
      </c>
      <c r="G79" s="154">
        <v>44739</v>
      </c>
      <c r="H79" s="152" t="s">
        <v>71</v>
      </c>
      <c r="I79" s="155">
        <v>545246575</v>
      </c>
      <c r="J79" s="156">
        <v>513446001</v>
      </c>
      <c r="K79" s="155">
        <v>502747953.60822999</v>
      </c>
      <c r="L79" s="156">
        <v>545246575</v>
      </c>
      <c r="M79" s="157">
        <v>0.92205614241300005</v>
      </c>
      <c r="N79" s="157">
        <v>7.4984286950000003</v>
      </c>
      <c r="O79" s="152" t="s">
        <v>72</v>
      </c>
      <c r="P79" s="158">
        <v>8.1176519799999999E-2</v>
      </c>
      <c r="Q79" s="151"/>
      <c r="R79" s="125"/>
    </row>
    <row r="80" spans="2:18" x14ac:dyDescent="0.25">
      <c r="B80" s="116"/>
      <c r="C80" s="159" t="s">
        <v>227</v>
      </c>
      <c r="D80" s="159"/>
      <c r="E80" s="159"/>
      <c r="F80" s="159"/>
      <c r="G80" s="159"/>
      <c r="H80" s="159"/>
      <c r="I80" s="160">
        <v>24100347922</v>
      </c>
      <c r="J80" s="161">
        <v>21475166043</v>
      </c>
      <c r="K80" s="160">
        <v>21279333630.386703</v>
      </c>
      <c r="L80" s="161">
        <v>24100347922</v>
      </c>
      <c r="M80" s="151"/>
      <c r="N80" s="151"/>
      <c r="O80" s="151"/>
      <c r="P80" s="162">
        <v>3.4358812118999986</v>
      </c>
      <c r="Q80" s="163" t="s">
        <v>225</v>
      </c>
      <c r="R80" s="125"/>
    </row>
    <row r="81" spans="2:18" x14ac:dyDescent="0.25">
      <c r="B81" s="116" t="s">
        <v>89</v>
      </c>
      <c r="C81" s="152" t="s">
        <v>228</v>
      </c>
      <c r="D81" s="153" t="s">
        <v>69</v>
      </c>
      <c r="E81" s="152" t="s">
        <v>70</v>
      </c>
      <c r="F81" s="154">
        <v>44216.690694444442</v>
      </c>
      <c r="G81" s="154">
        <v>45418</v>
      </c>
      <c r="H81" s="152" t="s">
        <v>71</v>
      </c>
      <c r="I81" s="155">
        <v>2729226518</v>
      </c>
      <c r="J81" s="156">
        <v>2098935823</v>
      </c>
      <c r="K81" s="155">
        <v>2133363661.2506607</v>
      </c>
      <c r="L81" s="156">
        <v>2729226518</v>
      </c>
      <c r="M81" s="157">
        <v>0.78167335953299999</v>
      </c>
      <c r="N81" s="157">
        <v>9.5241343715000006</v>
      </c>
      <c r="O81" s="152" t="s">
        <v>72</v>
      </c>
      <c r="P81" s="158">
        <v>0.34446492779999999</v>
      </c>
      <c r="Q81" s="151"/>
      <c r="R81" s="125"/>
    </row>
    <row r="82" spans="2:18" x14ac:dyDescent="0.25">
      <c r="B82" s="116" t="s">
        <v>68</v>
      </c>
      <c r="C82" s="152" t="s">
        <v>228</v>
      </c>
      <c r="D82" s="153" t="s">
        <v>69</v>
      </c>
      <c r="E82" s="152" t="s">
        <v>70</v>
      </c>
      <c r="F82" s="154">
        <v>44610.67696759259</v>
      </c>
      <c r="G82" s="154">
        <v>44747</v>
      </c>
      <c r="H82" s="152" t="s">
        <v>71</v>
      </c>
      <c r="I82" s="155">
        <v>518174660</v>
      </c>
      <c r="J82" s="156">
        <v>504549492</v>
      </c>
      <c r="K82" s="155">
        <v>508637579.35709763</v>
      </c>
      <c r="L82" s="156">
        <v>518174660</v>
      </c>
      <c r="M82" s="157">
        <v>0.98159485328200002</v>
      </c>
      <c r="N82" s="157">
        <v>7.4484381943000004</v>
      </c>
      <c r="O82" s="152" t="s">
        <v>72</v>
      </c>
      <c r="P82" s="158">
        <v>8.2127491999999996E-2</v>
      </c>
      <c r="Q82" s="151"/>
      <c r="R82" s="125"/>
    </row>
    <row r="83" spans="2:18" x14ac:dyDescent="0.25">
      <c r="B83" s="116" t="s">
        <v>89</v>
      </c>
      <c r="C83" s="152" t="s">
        <v>228</v>
      </c>
      <c r="D83" s="153" t="s">
        <v>69</v>
      </c>
      <c r="E83" s="152" t="s">
        <v>70</v>
      </c>
      <c r="F83" s="154">
        <v>44097.517974537041</v>
      </c>
      <c r="G83" s="154">
        <v>45418</v>
      </c>
      <c r="H83" s="152" t="s">
        <v>71</v>
      </c>
      <c r="I83" s="155">
        <v>6210000003</v>
      </c>
      <c r="J83" s="156">
        <v>4688029502</v>
      </c>
      <c r="K83" s="155">
        <v>4687566641.8033543</v>
      </c>
      <c r="L83" s="156">
        <v>6210000003</v>
      </c>
      <c r="M83" s="157">
        <v>0.75484164887899996</v>
      </c>
      <c r="N83" s="157">
        <v>9.5241343919000006</v>
      </c>
      <c r="O83" s="152" t="s">
        <v>72</v>
      </c>
      <c r="P83" s="158">
        <v>0.75688094549999996</v>
      </c>
      <c r="Q83" s="151"/>
      <c r="R83" s="125"/>
    </row>
    <row r="84" spans="2:18" x14ac:dyDescent="0.25">
      <c r="B84" s="116" t="s">
        <v>68</v>
      </c>
      <c r="C84" s="152" t="s">
        <v>228</v>
      </c>
      <c r="D84" s="153" t="s">
        <v>69</v>
      </c>
      <c r="E84" s="152" t="s">
        <v>70</v>
      </c>
      <c r="F84" s="154">
        <v>44428.603298611109</v>
      </c>
      <c r="G84" s="154">
        <v>44747</v>
      </c>
      <c r="H84" s="152" t="s">
        <v>71</v>
      </c>
      <c r="I84" s="155">
        <v>536647262</v>
      </c>
      <c r="J84" s="156">
        <v>504946196</v>
      </c>
      <c r="K84" s="155">
        <v>508637579.35709763</v>
      </c>
      <c r="L84" s="156">
        <v>536647262</v>
      </c>
      <c r="M84" s="157">
        <v>0.94780615755200004</v>
      </c>
      <c r="N84" s="157">
        <v>7.4484381943000004</v>
      </c>
      <c r="O84" s="152" t="s">
        <v>72</v>
      </c>
      <c r="P84" s="158">
        <v>8.2127491999999996E-2</v>
      </c>
      <c r="Q84" s="151"/>
      <c r="R84" s="125"/>
    </row>
    <row r="85" spans="2:18" x14ac:dyDescent="0.25">
      <c r="B85" s="116" t="s">
        <v>89</v>
      </c>
      <c r="C85" s="152" t="s">
        <v>228</v>
      </c>
      <c r="D85" s="153" t="s">
        <v>69</v>
      </c>
      <c r="E85" s="152" t="s">
        <v>70</v>
      </c>
      <c r="F85" s="154">
        <v>44098.549687500003</v>
      </c>
      <c r="G85" s="154">
        <v>45418</v>
      </c>
      <c r="H85" s="152" t="s">
        <v>71</v>
      </c>
      <c r="I85" s="155">
        <v>292560000</v>
      </c>
      <c r="J85" s="156">
        <v>219724931</v>
      </c>
      <c r="K85" s="155">
        <v>220098670.08032593</v>
      </c>
      <c r="L85" s="156">
        <v>292560000</v>
      </c>
      <c r="M85" s="157">
        <v>0.75231976374200005</v>
      </c>
      <c r="N85" s="157">
        <v>9.7188297073999994</v>
      </c>
      <c r="O85" s="152" t="s">
        <v>72</v>
      </c>
      <c r="P85" s="158">
        <v>3.5538372499999998E-2</v>
      </c>
      <c r="Q85" s="151"/>
      <c r="R85" s="125"/>
    </row>
    <row r="86" spans="2:18" x14ac:dyDescent="0.25">
      <c r="B86" s="116" t="s">
        <v>68</v>
      </c>
      <c r="C86" s="152" t="s">
        <v>228</v>
      </c>
      <c r="D86" s="153" t="s">
        <v>69</v>
      </c>
      <c r="E86" s="152" t="s">
        <v>70</v>
      </c>
      <c r="F86" s="154">
        <v>44428.603310185186</v>
      </c>
      <c r="G86" s="154">
        <v>44747</v>
      </c>
      <c r="H86" s="152" t="s">
        <v>71</v>
      </c>
      <c r="I86" s="155">
        <v>536647262</v>
      </c>
      <c r="J86" s="156">
        <v>504946196</v>
      </c>
      <c r="K86" s="155">
        <v>508637579.35709763</v>
      </c>
      <c r="L86" s="156">
        <v>536647262</v>
      </c>
      <c r="M86" s="157">
        <v>0.94780615755200004</v>
      </c>
      <c r="N86" s="157">
        <v>7.4484381943000004</v>
      </c>
      <c r="O86" s="152" t="s">
        <v>72</v>
      </c>
      <c r="P86" s="158">
        <v>8.2127491999999996E-2</v>
      </c>
      <c r="Q86" s="151"/>
      <c r="R86" s="125"/>
    </row>
    <row r="87" spans="2:18" x14ac:dyDescent="0.25">
      <c r="B87" s="116" t="s">
        <v>89</v>
      </c>
      <c r="C87" s="152" t="s">
        <v>228</v>
      </c>
      <c r="D87" s="153" t="s">
        <v>69</v>
      </c>
      <c r="E87" s="152" t="s">
        <v>70</v>
      </c>
      <c r="F87" s="154">
        <v>44064.542905092596</v>
      </c>
      <c r="G87" s="154">
        <v>45418</v>
      </c>
      <c r="H87" s="152" t="s">
        <v>71</v>
      </c>
      <c r="I87" s="155">
        <v>1458659999</v>
      </c>
      <c r="J87" s="156">
        <v>1106241224</v>
      </c>
      <c r="K87" s="155">
        <v>1109583974.6471918</v>
      </c>
      <c r="L87" s="156">
        <v>1458659999</v>
      </c>
      <c r="M87" s="157">
        <v>0.76068718920599998</v>
      </c>
      <c r="N87" s="157">
        <v>9.0768474832999999</v>
      </c>
      <c r="O87" s="152" t="s">
        <v>72</v>
      </c>
      <c r="P87" s="158">
        <v>0.17915968600000001</v>
      </c>
      <c r="Q87" s="151"/>
      <c r="R87" s="125"/>
    </row>
    <row r="88" spans="2:18" x14ac:dyDescent="0.25">
      <c r="B88" s="116" t="s">
        <v>68</v>
      </c>
      <c r="C88" s="152" t="s">
        <v>228</v>
      </c>
      <c r="D88" s="153" t="s">
        <v>69</v>
      </c>
      <c r="E88" s="152" t="s">
        <v>70</v>
      </c>
      <c r="F88" s="154">
        <v>44194.709201388891</v>
      </c>
      <c r="G88" s="154">
        <v>44698</v>
      </c>
      <c r="H88" s="152" t="s">
        <v>71</v>
      </c>
      <c r="I88" s="155">
        <v>1128547943</v>
      </c>
      <c r="J88" s="156">
        <v>1006863444</v>
      </c>
      <c r="K88" s="155">
        <v>1011152963.6444521</v>
      </c>
      <c r="L88" s="156">
        <v>1128547943</v>
      </c>
      <c r="M88" s="157">
        <v>0.89597696749699995</v>
      </c>
      <c r="N88" s="157">
        <v>9.1267100217999992</v>
      </c>
      <c r="O88" s="152" t="s">
        <v>72</v>
      </c>
      <c r="P88" s="158">
        <v>0.16326645989999999</v>
      </c>
      <c r="Q88" s="151"/>
      <c r="R88" s="125"/>
    </row>
    <row r="89" spans="2:18" x14ac:dyDescent="0.25">
      <c r="B89" s="116" t="s">
        <v>68</v>
      </c>
      <c r="C89" s="152" t="s">
        <v>228</v>
      </c>
      <c r="D89" s="153" t="s">
        <v>69</v>
      </c>
      <c r="E89" s="152" t="s">
        <v>70</v>
      </c>
      <c r="F89" s="154">
        <v>44428.603321759256</v>
      </c>
      <c r="G89" s="154">
        <v>44747</v>
      </c>
      <c r="H89" s="152" t="s">
        <v>71</v>
      </c>
      <c r="I89" s="155">
        <v>536647262</v>
      </c>
      <c r="J89" s="156">
        <v>504946196</v>
      </c>
      <c r="K89" s="155">
        <v>508637579.35709763</v>
      </c>
      <c r="L89" s="156">
        <v>536647262</v>
      </c>
      <c r="M89" s="157">
        <v>0.94780615755200004</v>
      </c>
      <c r="N89" s="157">
        <v>7.4484381943000004</v>
      </c>
      <c r="O89" s="152" t="s">
        <v>72</v>
      </c>
      <c r="P89" s="158">
        <v>8.2127491999999996E-2</v>
      </c>
      <c r="Q89" s="151"/>
      <c r="R89" s="125"/>
    </row>
    <row r="90" spans="2:18" x14ac:dyDescent="0.25">
      <c r="B90" s="116" t="s">
        <v>89</v>
      </c>
      <c r="C90" s="152" t="s">
        <v>228</v>
      </c>
      <c r="D90" s="153" t="s">
        <v>69</v>
      </c>
      <c r="E90" s="152" t="s">
        <v>70</v>
      </c>
      <c r="F90" s="154">
        <v>44064.555439814816</v>
      </c>
      <c r="G90" s="154">
        <v>44683</v>
      </c>
      <c r="H90" s="152" t="s">
        <v>71</v>
      </c>
      <c r="I90" s="155">
        <v>411787946</v>
      </c>
      <c r="J90" s="156">
        <v>354427595</v>
      </c>
      <c r="K90" s="155">
        <v>357459983.6654824</v>
      </c>
      <c r="L90" s="156">
        <v>411787946</v>
      </c>
      <c r="M90" s="157">
        <v>0.86806810917499999</v>
      </c>
      <c r="N90" s="157">
        <v>10.0678409583</v>
      </c>
      <c r="O90" s="152" t="s">
        <v>72</v>
      </c>
      <c r="P90" s="158">
        <v>5.7717504900000001E-2</v>
      </c>
      <c r="Q90" s="151"/>
      <c r="R90" s="125"/>
    </row>
    <row r="91" spans="2:18" x14ac:dyDescent="0.25">
      <c r="B91" s="116"/>
      <c r="C91" s="159" t="s">
        <v>73</v>
      </c>
      <c r="D91" s="159"/>
      <c r="E91" s="159"/>
      <c r="F91" s="159"/>
      <c r="G91" s="159"/>
      <c r="H91" s="159"/>
      <c r="I91" s="160">
        <v>14358898855</v>
      </c>
      <c r="J91" s="161">
        <v>11493610599</v>
      </c>
      <c r="K91" s="160">
        <v>11553776212.519855</v>
      </c>
      <c r="L91" s="161">
        <v>14358898855</v>
      </c>
      <c r="M91" s="151"/>
      <c r="N91" s="151"/>
      <c r="O91" s="151"/>
      <c r="P91" s="162">
        <v>1.8655378645999996</v>
      </c>
      <c r="Q91" s="163" t="s">
        <v>225</v>
      </c>
      <c r="R91" s="125"/>
    </row>
    <row r="92" spans="2:18" x14ac:dyDescent="0.25">
      <c r="B92" s="116" t="s">
        <v>74</v>
      </c>
      <c r="C92" s="152" t="s">
        <v>219</v>
      </c>
      <c r="D92" s="153" t="s">
        <v>69</v>
      </c>
      <c r="E92" s="152" t="s">
        <v>70</v>
      </c>
      <c r="F92" s="154">
        <v>44638.621388888889</v>
      </c>
      <c r="G92" s="154">
        <v>45008</v>
      </c>
      <c r="H92" s="152" t="s">
        <v>71</v>
      </c>
      <c r="I92" s="155">
        <v>201306710</v>
      </c>
      <c r="J92" s="156">
        <v>182071123</v>
      </c>
      <c r="K92" s="155">
        <v>182648935.67613754</v>
      </c>
      <c r="L92" s="156">
        <v>201306710</v>
      </c>
      <c r="M92" s="157">
        <v>0.90731667948899997</v>
      </c>
      <c r="N92" s="157">
        <v>9.3039734345999996</v>
      </c>
      <c r="O92" s="152" t="s">
        <v>72</v>
      </c>
      <c r="P92" s="158">
        <v>2.9491527199999999E-2</v>
      </c>
      <c r="Q92" s="151"/>
      <c r="R92" s="125"/>
    </row>
    <row r="93" spans="2:18" x14ac:dyDescent="0.25">
      <c r="B93" s="116" t="s">
        <v>74</v>
      </c>
      <c r="C93" s="152" t="s">
        <v>219</v>
      </c>
      <c r="D93" s="153" t="s">
        <v>69</v>
      </c>
      <c r="E93" s="152" t="s">
        <v>70</v>
      </c>
      <c r="F93" s="154">
        <v>44641.510335648149</v>
      </c>
      <c r="G93" s="154">
        <v>45069</v>
      </c>
      <c r="H93" s="152" t="s">
        <v>71</v>
      </c>
      <c r="I93" s="155">
        <v>111219180</v>
      </c>
      <c r="J93" s="156">
        <v>100665753</v>
      </c>
      <c r="K93" s="155">
        <v>100911398.39383733</v>
      </c>
      <c r="L93" s="156">
        <v>111219180</v>
      </c>
      <c r="M93" s="157">
        <v>0.90732010786100004</v>
      </c>
      <c r="N93" s="157">
        <v>9.3035952255000005</v>
      </c>
      <c r="O93" s="152" t="s">
        <v>72</v>
      </c>
      <c r="P93" s="158">
        <v>1.6293723499999999E-2</v>
      </c>
      <c r="Q93" s="151"/>
      <c r="R93" s="125"/>
    </row>
    <row r="94" spans="2:18" x14ac:dyDescent="0.25">
      <c r="B94" s="116"/>
      <c r="C94" s="159" t="s">
        <v>222</v>
      </c>
      <c r="D94" s="159"/>
      <c r="E94" s="159"/>
      <c r="F94" s="159"/>
      <c r="G94" s="159"/>
      <c r="H94" s="159"/>
      <c r="I94" s="160">
        <v>312525890</v>
      </c>
      <c r="J94" s="161">
        <v>282736876</v>
      </c>
      <c r="K94" s="160">
        <v>283560334.0699749</v>
      </c>
      <c r="L94" s="161">
        <v>312525890</v>
      </c>
      <c r="M94" s="151"/>
      <c r="N94" s="151"/>
      <c r="O94" s="151"/>
      <c r="P94" s="162">
        <v>4.5785250700000002E-2</v>
      </c>
      <c r="Q94" s="163" t="s">
        <v>225</v>
      </c>
      <c r="R94" s="125"/>
    </row>
    <row r="95" spans="2:18" x14ac:dyDescent="0.25">
      <c r="B95" s="116" t="s">
        <v>68</v>
      </c>
      <c r="C95" s="152" t="s">
        <v>170</v>
      </c>
      <c r="D95" s="153" t="s">
        <v>69</v>
      </c>
      <c r="E95" s="152" t="s">
        <v>70</v>
      </c>
      <c r="F95" s="154">
        <v>44600.649224537039</v>
      </c>
      <c r="G95" s="154">
        <v>47109</v>
      </c>
      <c r="H95" s="152" t="s">
        <v>71</v>
      </c>
      <c r="I95" s="155">
        <v>1482136921</v>
      </c>
      <c r="J95" s="156">
        <v>1000955883</v>
      </c>
      <c r="K95" s="155">
        <v>1010709008.586771</v>
      </c>
      <c r="L95" s="156">
        <v>1482136921</v>
      </c>
      <c r="M95" s="157">
        <v>0.68192688156299996</v>
      </c>
      <c r="N95" s="157">
        <v>7.1862262302</v>
      </c>
      <c r="O95" s="152" t="s">
        <v>72</v>
      </c>
      <c r="P95" s="158">
        <v>0.16319477639999999</v>
      </c>
      <c r="Q95" s="151"/>
      <c r="R95" s="125"/>
    </row>
    <row r="96" spans="2:18" x14ac:dyDescent="0.25">
      <c r="B96" s="116" t="s">
        <v>68</v>
      </c>
      <c r="C96" s="152" t="s">
        <v>170</v>
      </c>
      <c r="D96" s="153" t="s">
        <v>69</v>
      </c>
      <c r="E96" s="152" t="s">
        <v>70</v>
      </c>
      <c r="F96" s="154">
        <v>44589.635000000002</v>
      </c>
      <c r="G96" s="154">
        <v>47109</v>
      </c>
      <c r="H96" s="152" t="s">
        <v>71</v>
      </c>
      <c r="I96" s="155">
        <v>1499780773</v>
      </c>
      <c r="J96" s="156">
        <v>1016488376</v>
      </c>
      <c r="K96" s="155">
        <v>1010709008.586771</v>
      </c>
      <c r="L96" s="156">
        <v>1499780773</v>
      </c>
      <c r="M96" s="157">
        <v>0.67390449776500005</v>
      </c>
      <c r="N96" s="157">
        <v>7.1862262302</v>
      </c>
      <c r="O96" s="152" t="s">
        <v>72</v>
      </c>
      <c r="P96" s="158">
        <v>0.16319477639999999</v>
      </c>
      <c r="Q96" s="151"/>
      <c r="R96" s="125"/>
    </row>
    <row r="97" spans="2:18" x14ac:dyDescent="0.25">
      <c r="B97" s="116" t="s">
        <v>68</v>
      </c>
      <c r="C97" s="152" t="s">
        <v>170</v>
      </c>
      <c r="D97" s="153" t="s">
        <v>69</v>
      </c>
      <c r="E97" s="152" t="s">
        <v>70</v>
      </c>
      <c r="F97" s="154">
        <v>44392.635983796295</v>
      </c>
      <c r="G97" s="154">
        <v>47108</v>
      </c>
      <c r="H97" s="152" t="s">
        <v>71</v>
      </c>
      <c r="I97" s="155">
        <v>1542517767</v>
      </c>
      <c r="J97" s="156">
        <v>1014192449</v>
      </c>
      <c r="K97" s="155">
        <v>1010878356.7845674</v>
      </c>
      <c r="L97" s="156">
        <v>1542517767</v>
      </c>
      <c r="M97" s="157">
        <v>0.65534308804100005</v>
      </c>
      <c r="N97" s="157">
        <v>7.2912843780000003</v>
      </c>
      <c r="O97" s="152" t="s">
        <v>72</v>
      </c>
      <c r="P97" s="158">
        <v>0.1632221203</v>
      </c>
      <c r="Q97" s="151"/>
      <c r="R97" s="125"/>
    </row>
    <row r="98" spans="2:18" x14ac:dyDescent="0.25">
      <c r="B98" s="116" t="s">
        <v>68</v>
      </c>
      <c r="C98" s="152" t="s">
        <v>170</v>
      </c>
      <c r="D98" s="153" t="s">
        <v>69</v>
      </c>
      <c r="E98" s="152" t="s">
        <v>70</v>
      </c>
      <c r="F98" s="154">
        <v>44222.655833333331</v>
      </c>
      <c r="G98" s="154">
        <v>46414</v>
      </c>
      <c r="H98" s="152" t="s">
        <v>71</v>
      </c>
      <c r="I98" s="155">
        <v>1687058059</v>
      </c>
      <c r="J98" s="156">
        <v>1108568033</v>
      </c>
      <c r="K98" s="155">
        <v>1063209844.054811</v>
      </c>
      <c r="L98" s="156">
        <v>1687058059</v>
      </c>
      <c r="M98" s="157">
        <v>0.630215325657</v>
      </c>
      <c r="N98" s="157">
        <v>9.4639062551999995</v>
      </c>
      <c r="O98" s="152" t="s">
        <v>72</v>
      </c>
      <c r="P98" s="158">
        <v>0.17167185739999999</v>
      </c>
      <c r="Q98" s="151"/>
      <c r="R98" s="125"/>
    </row>
    <row r="99" spans="2:18" x14ac:dyDescent="0.25">
      <c r="B99" s="116" t="s">
        <v>68</v>
      </c>
      <c r="C99" s="152" t="s">
        <v>170</v>
      </c>
      <c r="D99" s="153" t="s">
        <v>69</v>
      </c>
      <c r="E99" s="152" t="s">
        <v>70</v>
      </c>
      <c r="F99" s="154">
        <v>44441.694201388891</v>
      </c>
      <c r="G99" s="154">
        <v>47108</v>
      </c>
      <c r="H99" s="152" t="s">
        <v>71</v>
      </c>
      <c r="I99" s="155">
        <v>1517424625</v>
      </c>
      <c r="J99" s="156">
        <v>1005720888</v>
      </c>
      <c r="K99" s="155">
        <v>1010709008.6035041</v>
      </c>
      <c r="L99" s="156">
        <v>1517424625</v>
      </c>
      <c r="M99" s="157">
        <v>0.66606867448399998</v>
      </c>
      <c r="N99" s="157">
        <v>7.1862262298999999</v>
      </c>
      <c r="O99" s="152" t="s">
        <v>72</v>
      </c>
      <c r="P99" s="158">
        <v>0.16319477639999999</v>
      </c>
      <c r="Q99" s="151"/>
      <c r="R99" s="125"/>
    </row>
    <row r="100" spans="2:18" x14ac:dyDescent="0.25">
      <c r="B100" s="116" t="s">
        <v>68</v>
      </c>
      <c r="C100" s="152" t="s">
        <v>170</v>
      </c>
      <c r="D100" s="153" t="s">
        <v>69</v>
      </c>
      <c r="E100" s="152" t="s">
        <v>70</v>
      </c>
      <c r="F100" s="154">
        <v>44642.684398148151</v>
      </c>
      <c r="G100" s="154">
        <v>47108</v>
      </c>
      <c r="H100" s="152" t="s">
        <v>71</v>
      </c>
      <c r="I100" s="155">
        <v>1488829971</v>
      </c>
      <c r="J100" s="156">
        <v>1009125672</v>
      </c>
      <c r="K100" s="155">
        <v>1010878356.7845674</v>
      </c>
      <c r="L100" s="156">
        <v>1488829971</v>
      </c>
      <c r="M100" s="157">
        <v>0.67897501828600004</v>
      </c>
      <c r="N100" s="157">
        <v>7.2912843780000003</v>
      </c>
      <c r="O100" s="152" t="s">
        <v>72</v>
      </c>
      <c r="P100" s="158">
        <v>0.1632221203</v>
      </c>
      <c r="Q100" s="151"/>
      <c r="R100" s="125"/>
    </row>
    <row r="101" spans="2:18" x14ac:dyDescent="0.25">
      <c r="B101" s="116" t="s">
        <v>68</v>
      </c>
      <c r="C101" s="152" t="s">
        <v>170</v>
      </c>
      <c r="D101" s="153" t="s">
        <v>69</v>
      </c>
      <c r="E101" s="152" t="s">
        <v>70</v>
      </c>
      <c r="F101" s="154">
        <v>44613.623148148145</v>
      </c>
      <c r="G101" s="154">
        <v>47105</v>
      </c>
      <c r="H101" s="152" t="s">
        <v>71</v>
      </c>
      <c r="I101" s="155">
        <v>1488829971</v>
      </c>
      <c r="J101" s="156">
        <v>1004081629</v>
      </c>
      <c r="K101" s="155">
        <v>1011465497.0797387</v>
      </c>
      <c r="L101" s="156">
        <v>1488829971</v>
      </c>
      <c r="M101" s="157">
        <v>0.67936938185100004</v>
      </c>
      <c r="N101" s="157">
        <v>7.2912843701999996</v>
      </c>
      <c r="O101" s="152" t="s">
        <v>72</v>
      </c>
      <c r="P101" s="158">
        <v>0.1633169233</v>
      </c>
      <c r="Q101" s="151"/>
      <c r="R101" s="125"/>
    </row>
    <row r="102" spans="2:18" x14ac:dyDescent="0.25">
      <c r="B102" s="116" t="s">
        <v>89</v>
      </c>
      <c r="C102" s="152" t="s">
        <v>170</v>
      </c>
      <c r="D102" s="153" t="s">
        <v>69</v>
      </c>
      <c r="E102" s="152" t="s">
        <v>70</v>
      </c>
      <c r="F102" s="154">
        <v>44600.438946759263</v>
      </c>
      <c r="G102" s="154">
        <v>46007</v>
      </c>
      <c r="H102" s="152" t="s">
        <v>71</v>
      </c>
      <c r="I102" s="155">
        <v>621999999</v>
      </c>
      <c r="J102" s="156">
        <v>480963265</v>
      </c>
      <c r="K102" s="155">
        <v>485950941.62740439</v>
      </c>
      <c r="L102" s="156">
        <v>621999999</v>
      </c>
      <c r="M102" s="157">
        <v>0.78127161159000003</v>
      </c>
      <c r="N102" s="157">
        <v>7.6630003705999998</v>
      </c>
      <c r="O102" s="152" t="s">
        <v>72</v>
      </c>
      <c r="P102" s="158">
        <v>7.8464379599999995E-2</v>
      </c>
      <c r="Q102" s="151"/>
      <c r="R102" s="125"/>
    </row>
    <row r="103" spans="2:18" x14ac:dyDescent="0.25">
      <c r="B103" s="116" t="s">
        <v>68</v>
      </c>
      <c r="C103" s="152" t="s">
        <v>170</v>
      </c>
      <c r="D103" s="153" t="s">
        <v>69</v>
      </c>
      <c r="E103" s="152" t="s">
        <v>70</v>
      </c>
      <c r="F103" s="154">
        <v>44435.700428240743</v>
      </c>
      <c r="G103" s="154">
        <v>45085</v>
      </c>
      <c r="H103" s="152" t="s">
        <v>71</v>
      </c>
      <c r="I103" s="155">
        <v>678767123</v>
      </c>
      <c r="J103" s="156">
        <v>593789610</v>
      </c>
      <c r="K103" s="155">
        <v>620777191.14204788</v>
      </c>
      <c r="L103" s="156">
        <v>678767123</v>
      </c>
      <c r="M103" s="157">
        <v>0.91456579157600004</v>
      </c>
      <c r="N103" s="157">
        <v>7.7999999760999996</v>
      </c>
      <c r="O103" s="152" t="s">
        <v>72</v>
      </c>
      <c r="P103" s="158">
        <v>0.10023418620000001</v>
      </c>
      <c r="Q103" s="151"/>
      <c r="R103" s="125"/>
    </row>
    <row r="104" spans="2:18" x14ac:dyDescent="0.25">
      <c r="B104" s="116" t="s">
        <v>68</v>
      </c>
      <c r="C104" s="152" t="s">
        <v>170</v>
      </c>
      <c r="D104" s="153" t="s">
        <v>69</v>
      </c>
      <c r="E104" s="152" t="s">
        <v>70</v>
      </c>
      <c r="F104" s="154">
        <v>44586.652106481481</v>
      </c>
      <c r="G104" s="154">
        <v>47109</v>
      </c>
      <c r="H104" s="152" t="s">
        <v>71</v>
      </c>
      <c r="I104" s="155">
        <v>1499780773</v>
      </c>
      <c r="J104" s="156">
        <v>1015908743</v>
      </c>
      <c r="K104" s="155">
        <v>1010709008.6035041</v>
      </c>
      <c r="L104" s="156">
        <v>1499780773</v>
      </c>
      <c r="M104" s="157">
        <v>0.67390449777700001</v>
      </c>
      <c r="N104" s="157">
        <v>7.1862262298999999</v>
      </c>
      <c r="O104" s="152" t="s">
        <v>72</v>
      </c>
      <c r="P104" s="158">
        <v>0.16319477639999999</v>
      </c>
      <c r="Q104" s="151"/>
      <c r="R104" s="125"/>
    </row>
    <row r="105" spans="2:18" x14ac:dyDescent="0.25">
      <c r="B105" s="116" t="s">
        <v>68</v>
      </c>
      <c r="C105" s="152" t="s">
        <v>170</v>
      </c>
      <c r="D105" s="153" t="s">
        <v>69</v>
      </c>
      <c r="E105" s="152" t="s">
        <v>70</v>
      </c>
      <c r="F105" s="154">
        <v>44369.691666666666</v>
      </c>
      <c r="G105" s="154">
        <v>47108</v>
      </c>
      <c r="H105" s="152" t="s">
        <v>71</v>
      </c>
      <c r="I105" s="155">
        <v>1542517767</v>
      </c>
      <c r="J105" s="156">
        <v>1009704736</v>
      </c>
      <c r="K105" s="155">
        <v>1010878356.6565343</v>
      </c>
      <c r="L105" s="156">
        <v>1542517767</v>
      </c>
      <c r="M105" s="157">
        <v>0.655343087958</v>
      </c>
      <c r="N105" s="157">
        <v>7.2912843804999996</v>
      </c>
      <c r="O105" s="152" t="s">
        <v>72</v>
      </c>
      <c r="P105" s="158">
        <v>0.1632221203</v>
      </c>
      <c r="Q105" s="151"/>
      <c r="R105" s="125"/>
    </row>
    <row r="106" spans="2:18" x14ac:dyDescent="0.25">
      <c r="B106" s="116" t="s">
        <v>68</v>
      </c>
      <c r="C106" s="152" t="s">
        <v>170</v>
      </c>
      <c r="D106" s="153" t="s">
        <v>69</v>
      </c>
      <c r="E106" s="152" t="s">
        <v>70</v>
      </c>
      <c r="F106" s="154">
        <v>44648.666585648149</v>
      </c>
      <c r="G106" s="154">
        <v>47109</v>
      </c>
      <c r="H106" s="152" t="s">
        <v>71</v>
      </c>
      <c r="I106" s="155">
        <v>1482136921</v>
      </c>
      <c r="J106" s="156">
        <v>1010132676</v>
      </c>
      <c r="K106" s="155">
        <v>1010709008.586771</v>
      </c>
      <c r="L106" s="156">
        <v>1482136921</v>
      </c>
      <c r="M106" s="157">
        <v>0.68192688156299996</v>
      </c>
      <c r="N106" s="157">
        <v>7.1862262302</v>
      </c>
      <c r="O106" s="152" t="s">
        <v>72</v>
      </c>
      <c r="P106" s="158">
        <v>0.16319477639999999</v>
      </c>
      <c r="Q106" s="151"/>
      <c r="R106" s="125"/>
    </row>
    <row r="107" spans="2:18" x14ac:dyDescent="0.25">
      <c r="B107" s="116" t="s">
        <v>68</v>
      </c>
      <c r="C107" s="152" t="s">
        <v>170</v>
      </c>
      <c r="D107" s="153" t="s">
        <v>69</v>
      </c>
      <c r="E107" s="152" t="s">
        <v>70</v>
      </c>
      <c r="F107" s="154">
        <v>44635.660567129627</v>
      </c>
      <c r="G107" s="154">
        <v>47109</v>
      </c>
      <c r="H107" s="152" t="s">
        <v>71</v>
      </c>
      <c r="I107" s="155">
        <v>1482136921</v>
      </c>
      <c r="J107" s="156">
        <v>1007639017</v>
      </c>
      <c r="K107" s="155">
        <v>1010709008.9614114</v>
      </c>
      <c r="L107" s="156">
        <v>1482136921</v>
      </c>
      <c r="M107" s="157">
        <v>0.68192688181600003</v>
      </c>
      <c r="N107" s="157">
        <v>7.1862262228000002</v>
      </c>
      <c r="O107" s="152" t="s">
        <v>72</v>
      </c>
      <c r="P107" s="158">
        <v>0.1631947765</v>
      </c>
      <c r="Q107" s="151"/>
      <c r="R107" s="125"/>
    </row>
    <row r="108" spans="2:18" x14ac:dyDescent="0.25">
      <c r="B108" s="116" t="s">
        <v>68</v>
      </c>
      <c r="C108" s="152" t="s">
        <v>170</v>
      </c>
      <c r="D108" s="153" t="s">
        <v>69</v>
      </c>
      <c r="E108" s="152" t="s">
        <v>70</v>
      </c>
      <c r="F108" s="154">
        <v>44600.651192129626</v>
      </c>
      <c r="G108" s="154">
        <v>47109</v>
      </c>
      <c r="H108" s="152" t="s">
        <v>71</v>
      </c>
      <c r="I108" s="155">
        <v>1482136921</v>
      </c>
      <c r="J108" s="156">
        <v>1000955883</v>
      </c>
      <c r="K108" s="155">
        <v>1010709008.586771</v>
      </c>
      <c r="L108" s="156">
        <v>1482136921</v>
      </c>
      <c r="M108" s="157">
        <v>0.68192688156299996</v>
      </c>
      <c r="N108" s="157">
        <v>7.1862262302</v>
      </c>
      <c r="O108" s="152" t="s">
        <v>72</v>
      </c>
      <c r="P108" s="158">
        <v>0.16319477639999999</v>
      </c>
      <c r="Q108" s="151"/>
      <c r="R108" s="125"/>
    </row>
    <row r="109" spans="2:18" x14ac:dyDescent="0.25">
      <c r="B109" s="116" t="s">
        <v>68</v>
      </c>
      <c r="C109" s="152" t="s">
        <v>170</v>
      </c>
      <c r="D109" s="153" t="s">
        <v>69</v>
      </c>
      <c r="E109" s="152" t="s">
        <v>70</v>
      </c>
      <c r="F109" s="154">
        <v>44589.636747685188</v>
      </c>
      <c r="G109" s="154">
        <v>47109</v>
      </c>
      <c r="H109" s="152" t="s">
        <v>71</v>
      </c>
      <c r="I109" s="155">
        <v>1499780773</v>
      </c>
      <c r="J109" s="156">
        <v>1016488376</v>
      </c>
      <c r="K109" s="155">
        <v>1010709008.586771</v>
      </c>
      <c r="L109" s="156">
        <v>1499780773</v>
      </c>
      <c r="M109" s="157">
        <v>0.67390449776500005</v>
      </c>
      <c r="N109" s="157">
        <v>7.1862262302</v>
      </c>
      <c r="O109" s="152" t="s">
        <v>72</v>
      </c>
      <c r="P109" s="158">
        <v>0.16319477639999999</v>
      </c>
      <c r="Q109" s="151"/>
      <c r="R109" s="125"/>
    </row>
    <row r="110" spans="2:18" x14ac:dyDescent="0.25">
      <c r="B110" s="116" t="s">
        <v>68</v>
      </c>
      <c r="C110" s="152" t="s">
        <v>170</v>
      </c>
      <c r="D110" s="153" t="s">
        <v>69</v>
      </c>
      <c r="E110" s="152" t="s">
        <v>70</v>
      </c>
      <c r="F110" s="154">
        <v>44407.682534722226</v>
      </c>
      <c r="G110" s="154">
        <v>47105</v>
      </c>
      <c r="H110" s="152" t="s">
        <v>71</v>
      </c>
      <c r="I110" s="155">
        <v>1525010877</v>
      </c>
      <c r="J110" s="156">
        <v>1000191799</v>
      </c>
      <c r="K110" s="155">
        <v>1011448283.886338</v>
      </c>
      <c r="L110" s="156">
        <v>1525010877</v>
      </c>
      <c r="M110" s="157">
        <v>0.66324004578600004</v>
      </c>
      <c r="N110" s="157">
        <v>7.2916261234000004</v>
      </c>
      <c r="O110" s="152" t="s">
        <v>72</v>
      </c>
      <c r="P110" s="158">
        <v>0.16331414399999999</v>
      </c>
      <c r="Q110" s="151"/>
      <c r="R110" s="125"/>
    </row>
    <row r="111" spans="2:18" x14ac:dyDescent="0.25">
      <c r="B111" s="116" t="s">
        <v>68</v>
      </c>
      <c r="C111" s="152" t="s">
        <v>170</v>
      </c>
      <c r="D111" s="153" t="s">
        <v>69</v>
      </c>
      <c r="E111" s="152" t="s">
        <v>70</v>
      </c>
      <c r="F111" s="154">
        <v>44238.550659722219</v>
      </c>
      <c r="G111" s="154">
        <v>47108</v>
      </c>
      <c r="H111" s="152" t="s">
        <v>71</v>
      </c>
      <c r="I111" s="155">
        <v>1560219178</v>
      </c>
      <c r="J111" s="156">
        <v>1001947429</v>
      </c>
      <c r="K111" s="155">
        <v>1010878356.7845674</v>
      </c>
      <c r="L111" s="156">
        <v>1560219178</v>
      </c>
      <c r="M111" s="157">
        <v>0.64790791642500001</v>
      </c>
      <c r="N111" s="157">
        <v>7.2912843780000003</v>
      </c>
      <c r="O111" s="152" t="s">
        <v>72</v>
      </c>
      <c r="P111" s="158">
        <v>0.1632221203</v>
      </c>
      <c r="Q111" s="151"/>
      <c r="R111" s="125"/>
    </row>
    <row r="112" spans="2:18" x14ac:dyDescent="0.25">
      <c r="B112" s="116" t="s">
        <v>68</v>
      </c>
      <c r="C112" s="152" t="s">
        <v>170</v>
      </c>
      <c r="D112" s="153" t="s">
        <v>69</v>
      </c>
      <c r="E112" s="152" t="s">
        <v>70</v>
      </c>
      <c r="F112" s="154">
        <v>44540.666064814817</v>
      </c>
      <c r="G112" s="154">
        <v>47109</v>
      </c>
      <c r="H112" s="152" t="s">
        <v>71</v>
      </c>
      <c r="I112" s="155">
        <v>1499780773</v>
      </c>
      <c r="J112" s="156">
        <v>1007062351</v>
      </c>
      <c r="K112" s="155">
        <v>1010709008.6035041</v>
      </c>
      <c r="L112" s="156">
        <v>1499780773</v>
      </c>
      <c r="M112" s="157">
        <v>0.67390449777700001</v>
      </c>
      <c r="N112" s="157">
        <v>7.1862262298999999</v>
      </c>
      <c r="O112" s="152" t="s">
        <v>72</v>
      </c>
      <c r="P112" s="158">
        <v>0.16319477639999999</v>
      </c>
      <c r="Q112" s="151"/>
      <c r="R112" s="125"/>
    </row>
    <row r="113" spans="2:18" x14ac:dyDescent="0.25">
      <c r="B113" s="116" t="s">
        <v>68</v>
      </c>
      <c r="C113" s="152" t="s">
        <v>170</v>
      </c>
      <c r="D113" s="153" t="s">
        <v>69</v>
      </c>
      <c r="E113" s="152" t="s">
        <v>70</v>
      </c>
      <c r="F113" s="154">
        <v>44644.659131944441</v>
      </c>
      <c r="G113" s="154">
        <v>47109</v>
      </c>
      <c r="H113" s="152" t="s">
        <v>71</v>
      </c>
      <c r="I113" s="155">
        <v>1482136921</v>
      </c>
      <c r="J113" s="156">
        <v>1009364738</v>
      </c>
      <c r="K113" s="155">
        <v>1010709008.586771</v>
      </c>
      <c r="L113" s="156">
        <v>1482136921</v>
      </c>
      <c r="M113" s="157">
        <v>0.68192688156299996</v>
      </c>
      <c r="N113" s="157">
        <v>7.1862262302</v>
      </c>
      <c r="O113" s="152" t="s">
        <v>72</v>
      </c>
      <c r="P113" s="158">
        <v>0.16319477639999999</v>
      </c>
      <c r="Q113" s="151"/>
      <c r="R113" s="125"/>
    </row>
    <row r="114" spans="2:18" x14ac:dyDescent="0.25">
      <c r="B114" s="116" t="s">
        <v>68</v>
      </c>
      <c r="C114" s="152" t="s">
        <v>170</v>
      </c>
      <c r="D114" s="153" t="s">
        <v>69</v>
      </c>
      <c r="E114" s="152" t="s">
        <v>70</v>
      </c>
      <c r="F114" s="154">
        <v>44615.672719907408</v>
      </c>
      <c r="G114" s="154">
        <v>47108</v>
      </c>
      <c r="H114" s="152" t="s">
        <v>71</v>
      </c>
      <c r="I114" s="155">
        <v>1488829971</v>
      </c>
      <c r="J114" s="156">
        <v>1003885826</v>
      </c>
      <c r="K114" s="155">
        <v>1010878356.4209379</v>
      </c>
      <c r="L114" s="156">
        <v>1488829971</v>
      </c>
      <c r="M114" s="157">
        <v>0.678975018042</v>
      </c>
      <c r="N114" s="157">
        <v>7.2912843852</v>
      </c>
      <c r="O114" s="152" t="s">
        <v>72</v>
      </c>
      <c r="P114" s="158">
        <v>0.1632221203</v>
      </c>
      <c r="Q114" s="151"/>
      <c r="R114" s="125"/>
    </row>
    <row r="115" spans="2:18" x14ac:dyDescent="0.25">
      <c r="B115" s="116" t="s">
        <v>89</v>
      </c>
      <c r="C115" s="152" t="s">
        <v>170</v>
      </c>
      <c r="D115" s="153" t="s">
        <v>69</v>
      </c>
      <c r="E115" s="152" t="s">
        <v>70</v>
      </c>
      <c r="F115" s="154">
        <v>44600.44090277778</v>
      </c>
      <c r="G115" s="154">
        <v>46007</v>
      </c>
      <c r="H115" s="152" t="s">
        <v>71</v>
      </c>
      <c r="I115" s="155">
        <v>621999999</v>
      </c>
      <c r="J115" s="156">
        <v>480963265</v>
      </c>
      <c r="K115" s="155">
        <v>485950941.62740439</v>
      </c>
      <c r="L115" s="156">
        <v>621999999</v>
      </c>
      <c r="M115" s="157">
        <v>0.78127161159000003</v>
      </c>
      <c r="N115" s="157">
        <v>7.6630003705999998</v>
      </c>
      <c r="O115" s="152" t="s">
        <v>72</v>
      </c>
      <c r="P115" s="158">
        <v>7.8464379599999995E-2</v>
      </c>
      <c r="Q115" s="151"/>
      <c r="R115" s="125"/>
    </row>
    <row r="116" spans="2:18" x14ac:dyDescent="0.25">
      <c r="B116" s="116" t="s">
        <v>68</v>
      </c>
      <c r="C116" s="152" t="s">
        <v>170</v>
      </c>
      <c r="D116" s="153" t="s">
        <v>69</v>
      </c>
      <c r="E116" s="152" t="s">
        <v>70</v>
      </c>
      <c r="F116" s="154">
        <v>44586.655057870368</v>
      </c>
      <c r="G116" s="154">
        <v>47109</v>
      </c>
      <c r="H116" s="152" t="s">
        <v>71</v>
      </c>
      <c r="I116" s="155">
        <v>1499780773</v>
      </c>
      <c r="J116" s="156">
        <v>1015908743</v>
      </c>
      <c r="K116" s="155">
        <v>1010709008.6035041</v>
      </c>
      <c r="L116" s="156">
        <v>1499780773</v>
      </c>
      <c r="M116" s="157">
        <v>0.67390449777700001</v>
      </c>
      <c r="N116" s="157">
        <v>7.1862262298999999</v>
      </c>
      <c r="O116" s="152" t="s">
        <v>72</v>
      </c>
      <c r="P116" s="158">
        <v>0.16319477639999999</v>
      </c>
      <c r="Q116" s="151"/>
      <c r="R116" s="125"/>
    </row>
    <row r="117" spans="2:18" x14ac:dyDescent="0.25">
      <c r="B117" s="116" t="s">
        <v>68</v>
      </c>
      <c r="C117" s="152" t="s">
        <v>170</v>
      </c>
      <c r="D117" s="153" t="s">
        <v>69</v>
      </c>
      <c r="E117" s="152" t="s">
        <v>70</v>
      </c>
      <c r="F117" s="154">
        <v>44392.634398148148</v>
      </c>
      <c r="G117" s="154">
        <v>47108</v>
      </c>
      <c r="H117" s="152" t="s">
        <v>71</v>
      </c>
      <c r="I117" s="155">
        <v>1542517767</v>
      </c>
      <c r="J117" s="156">
        <v>1014192449</v>
      </c>
      <c r="K117" s="155">
        <v>1010878356.7845674</v>
      </c>
      <c r="L117" s="156">
        <v>1542517767</v>
      </c>
      <c r="M117" s="157">
        <v>0.65534308804100005</v>
      </c>
      <c r="N117" s="157">
        <v>7.2912843780000003</v>
      </c>
      <c r="O117" s="152" t="s">
        <v>72</v>
      </c>
      <c r="P117" s="158">
        <v>0.1632221203</v>
      </c>
      <c r="Q117" s="151"/>
      <c r="R117" s="125"/>
    </row>
    <row r="118" spans="2:18" x14ac:dyDescent="0.25">
      <c r="B118" s="116" t="s">
        <v>68</v>
      </c>
      <c r="C118" s="152" t="s">
        <v>170</v>
      </c>
      <c r="D118" s="153" t="s">
        <v>69</v>
      </c>
      <c r="E118" s="152" t="s">
        <v>70</v>
      </c>
      <c r="F118" s="154">
        <v>44650.660833333335</v>
      </c>
      <c r="G118" s="154">
        <v>47109</v>
      </c>
      <c r="H118" s="152" t="s">
        <v>71</v>
      </c>
      <c r="I118" s="155">
        <v>1482136921</v>
      </c>
      <c r="J118" s="156">
        <v>1010516858</v>
      </c>
      <c r="K118" s="155">
        <v>1010709008.586771</v>
      </c>
      <c r="L118" s="156">
        <v>1482136921</v>
      </c>
      <c r="M118" s="157">
        <v>0.68192688156299996</v>
      </c>
      <c r="N118" s="157">
        <v>7.1862262302</v>
      </c>
      <c r="O118" s="152" t="s">
        <v>72</v>
      </c>
      <c r="P118" s="158">
        <v>0.16319477639999999</v>
      </c>
      <c r="Q118" s="151"/>
      <c r="R118" s="125"/>
    </row>
    <row r="119" spans="2:18" x14ac:dyDescent="0.25">
      <c r="B119" s="116" t="s">
        <v>68</v>
      </c>
      <c r="C119" s="152" t="s">
        <v>170</v>
      </c>
      <c r="D119" s="153" t="s">
        <v>69</v>
      </c>
      <c r="E119" s="152" t="s">
        <v>70</v>
      </c>
      <c r="F119" s="154">
        <v>44635.661874999998</v>
      </c>
      <c r="G119" s="154">
        <v>47109</v>
      </c>
      <c r="H119" s="152" t="s">
        <v>71</v>
      </c>
      <c r="I119" s="155">
        <v>1482136921</v>
      </c>
      <c r="J119" s="156">
        <v>1007639017</v>
      </c>
      <c r="K119" s="155">
        <v>1010709008.9614114</v>
      </c>
      <c r="L119" s="156">
        <v>1482136921</v>
      </c>
      <c r="M119" s="157">
        <v>0.68192688181600003</v>
      </c>
      <c r="N119" s="157">
        <v>7.1862262228000002</v>
      </c>
      <c r="O119" s="152" t="s">
        <v>72</v>
      </c>
      <c r="P119" s="158">
        <v>0.1631947765</v>
      </c>
      <c r="Q119" s="151"/>
      <c r="R119" s="125"/>
    </row>
    <row r="120" spans="2:18" x14ac:dyDescent="0.25">
      <c r="B120" s="116" t="s">
        <v>68</v>
      </c>
      <c r="C120" s="152" t="s">
        <v>170</v>
      </c>
      <c r="D120" s="153" t="s">
        <v>69</v>
      </c>
      <c r="E120" s="152" t="s">
        <v>70</v>
      </c>
      <c r="F120" s="154">
        <v>44603.676423611112</v>
      </c>
      <c r="G120" s="154">
        <v>47109</v>
      </c>
      <c r="H120" s="152" t="s">
        <v>71</v>
      </c>
      <c r="I120" s="155">
        <v>1482136921</v>
      </c>
      <c r="J120" s="156">
        <v>1001526982</v>
      </c>
      <c r="K120" s="155">
        <v>1010709008.586771</v>
      </c>
      <c r="L120" s="156">
        <v>1482136921</v>
      </c>
      <c r="M120" s="157">
        <v>0.68192688156299996</v>
      </c>
      <c r="N120" s="157">
        <v>7.1862262302</v>
      </c>
      <c r="O120" s="152" t="s">
        <v>72</v>
      </c>
      <c r="P120" s="158">
        <v>0.16319477639999999</v>
      </c>
      <c r="Q120" s="151"/>
      <c r="R120" s="125"/>
    </row>
    <row r="121" spans="2:18" x14ac:dyDescent="0.25">
      <c r="B121" s="116" t="s">
        <v>68</v>
      </c>
      <c r="C121" s="152" t="s">
        <v>170</v>
      </c>
      <c r="D121" s="153" t="s">
        <v>69</v>
      </c>
      <c r="E121" s="152" t="s">
        <v>70</v>
      </c>
      <c r="F121" s="154">
        <v>44594.69699074074</v>
      </c>
      <c r="G121" s="154">
        <v>47109</v>
      </c>
      <c r="H121" s="152" t="s">
        <v>71</v>
      </c>
      <c r="I121" s="155">
        <v>1499780773</v>
      </c>
      <c r="J121" s="156">
        <v>1017455163</v>
      </c>
      <c r="K121" s="155">
        <v>1010709008.6420679</v>
      </c>
      <c r="L121" s="156">
        <v>1499780773</v>
      </c>
      <c r="M121" s="157">
        <v>0.67390449780200001</v>
      </c>
      <c r="N121" s="157">
        <v>7.1862262290999999</v>
      </c>
      <c r="O121" s="152" t="s">
        <v>72</v>
      </c>
      <c r="P121" s="158">
        <v>0.16319477639999999</v>
      </c>
      <c r="Q121" s="151"/>
      <c r="R121" s="125"/>
    </row>
    <row r="122" spans="2:18" x14ac:dyDescent="0.25">
      <c r="B122" s="116" t="s">
        <v>68</v>
      </c>
      <c r="C122" s="152" t="s">
        <v>170</v>
      </c>
      <c r="D122" s="153" t="s">
        <v>69</v>
      </c>
      <c r="E122" s="152" t="s">
        <v>70</v>
      </c>
      <c r="F122" s="154">
        <v>44412.410312499997</v>
      </c>
      <c r="G122" s="154">
        <v>45085</v>
      </c>
      <c r="H122" s="152" t="s">
        <v>71</v>
      </c>
      <c r="I122" s="155">
        <v>678767123</v>
      </c>
      <c r="J122" s="156">
        <v>590985963</v>
      </c>
      <c r="K122" s="155">
        <v>620777191.14204788</v>
      </c>
      <c r="L122" s="156">
        <v>678767123</v>
      </c>
      <c r="M122" s="157">
        <v>0.91456579157600004</v>
      </c>
      <c r="N122" s="157">
        <v>7.7999999760999996</v>
      </c>
      <c r="O122" s="152" t="s">
        <v>72</v>
      </c>
      <c r="P122" s="158">
        <v>0.10023418620000001</v>
      </c>
      <c r="Q122" s="151"/>
      <c r="R122" s="125"/>
    </row>
    <row r="123" spans="2:18" x14ac:dyDescent="0.25">
      <c r="B123" s="116" t="s">
        <v>68</v>
      </c>
      <c r="C123" s="152" t="s">
        <v>170</v>
      </c>
      <c r="D123" s="153" t="s">
        <v>69</v>
      </c>
      <c r="E123" s="152" t="s">
        <v>70</v>
      </c>
      <c r="F123" s="154">
        <v>44574.661562499998</v>
      </c>
      <c r="G123" s="154">
        <v>47105</v>
      </c>
      <c r="H123" s="152" t="s">
        <v>71</v>
      </c>
      <c r="I123" s="155">
        <v>1507114945</v>
      </c>
      <c r="J123" s="156">
        <v>1014781116</v>
      </c>
      <c r="K123" s="155">
        <v>1011465497.0797387</v>
      </c>
      <c r="L123" s="156">
        <v>1507114945</v>
      </c>
      <c r="M123" s="157">
        <v>0.67112697703299995</v>
      </c>
      <c r="N123" s="157">
        <v>7.2912843701999996</v>
      </c>
      <c r="O123" s="152" t="s">
        <v>72</v>
      </c>
      <c r="P123" s="158">
        <v>0.1633169233</v>
      </c>
      <c r="Q123" s="151"/>
      <c r="R123" s="125"/>
    </row>
    <row r="124" spans="2:18" x14ac:dyDescent="0.25">
      <c r="B124" s="116" t="s">
        <v>68</v>
      </c>
      <c r="C124" s="152" t="s">
        <v>170</v>
      </c>
      <c r="D124" s="153" t="s">
        <v>69</v>
      </c>
      <c r="E124" s="152" t="s">
        <v>70</v>
      </c>
      <c r="F124" s="154">
        <v>44238.552847222221</v>
      </c>
      <c r="G124" s="154">
        <v>47108</v>
      </c>
      <c r="H124" s="152" t="s">
        <v>71</v>
      </c>
      <c r="I124" s="155">
        <v>1560219178</v>
      </c>
      <c r="J124" s="156">
        <v>1001947429</v>
      </c>
      <c r="K124" s="155">
        <v>1010878356.7845674</v>
      </c>
      <c r="L124" s="156">
        <v>1560219178</v>
      </c>
      <c r="M124" s="157">
        <v>0.64790791642500001</v>
      </c>
      <c r="N124" s="157">
        <v>7.2912843780000003</v>
      </c>
      <c r="O124" s="152" t="s">
        <v>72</v>
      </c>
      <c r="P124" s="158">
        <v>0.1632221203</v>
      </c>
      <c r="Q124" s="151"/>
      <c r="R124" s="125"/>
    </row>
    <row r="125" spans="2:18" x14ac:dyDescent="0.25">
      <c r="B125" s="116" t="s">
        <v>68</v>
      </c>
      <c r="C125" s="152" t="s">
        <v>170</v>
      </c>
      <c r="D125" s="153" t="s">
        <v>69</v>
      </c>
      <c r="E125" s="152" t="s">
        <v>70</v>
      </c>
      <c r="F125" s="154">
        <v>44644.660555555558</v>
      </c>
      <c r="G125" s="154">
        <v>47109</v>
      </c>
      <c r="H125" s="152" t="s">
        <v>71</v>
      </c>
      <c r="I125" s="155">
        <v>1482136921</v>
      </c>
      <c r="J125" s="156">
        <v>1009364738</v>
      </c>
      <c r="K125" s="155">
        <v>1010709008.586771</v>
      </c>
      <c r="L125" s="156">
        <v>1482136921</v>
      </c>
      <c r="M125" s="157">
        <v>0.68192688156299996</v>
      </c>
      <c r="N125" s="157">
        <v>7.1862262302</v>
      </c>
      <c r="O125" s="152" t="s">
        <v>72</v>
      </c>
      <c r="P125" s="158">
        <v>0.16319477639999999</v>
      </c>
      <c r="Q125" s="151"/>
      <c r="R125" s="125"/>
    </row>
    <row r="126" spans="2:18" x14ac:dyDescent="0.25">
      <c r="B126" s="116" t="s">
        <v>68</v>
      </c>
      <c r="C126" s="152" t="s">
        <v>170</v>
      </c>
      <c r="D126" s="153" t="s">
        <v>69</v>
      </c>
      <c r="E126" s="152" t="s">
        <v>70</v>
      </c>
      <c r="F126" s="154">
        <v>44616.629467592589</v>
      </c>
      <c r="G126" s="154">
        <v>47108</v>
      </c>
      <c r="H126" s="152" t="s">
        <v>71</v>
      </c>
      <c r="I126" s="155">
        <v>1488829971</v>
      </c>
      <c r="J126" s="156">
        <v>1004079409</v>
      </c>
      <c r="K126" s="155">
        <v>1010878356.4209379</v>
      </c>
      <c r="L126" s="156">
        <v>1488829971</v>
      </c>
      <c r="M126" s="157">
        <v>0.678975018042</v>
      </c>
      <c r="N126" s="157">
        <v>7.2912843852</v>
      </c>
      <c r="O126" s="152" t="s">
        <v>72</v>
      </c>
      <c r="P126" s="158">
        <v>0.1632221203</v>
      </c>
      <c r="Q126" s="151"/>
      <c r="R126" s="125"/>
    </row>
    <row r="127" spans="2:18" x14ac:dyDescent="0.25">
      <c r="B127" s="116" t="s">
        <v>68</v>
      </c>
      <c r="C127" s="152" t="s">
        <v>170</v>
      </c>
      <c r="D127" s="153" t="s">
        <v>69</v>
      </c>
      <c r="E127" s="152" t="s">
        <v>70</v>
      </c>
      <c r="F127" s="154">
        <v>44600.618761574071</v>
      </c>
      <c r="G127" s="154">
        <v>47105</v>
      </c>
      <c r="H127" s="152" t="s">
        <v>71</v>
      </c>
      <c r="I127" s="155">
        <v>1488829971</v>
      </c>
      <c r="J127" s="156">
        <v>1001567965</v>
      </c>
      <c r="K127" s="155">
        <v>1011465497.0109106</v>
      </c>
      <c r="L127" s="156">
        <v>1488829971</v>
      </c>
      <c r="M127" s="157">
        <v>0.67936938180499995</v>
      </c>
      <c r="N127" s="157">
        <v>7.2912843715999998</v>
      </c>
      <c r="O127" s="152" t="s">
        <v>72</v>
      </c>
      <c r="P127" s="158">
        <v>0.1633169233</v>
      </c>
      <c r="Q127" s="151"/>
      <c r="R127" s="125"/>
    </row>
    <row r="128" spans="2:18" x14ac:dyDescent="0.25">
      <c r="B128" s="116" t="s">
        <v>68</v>
      </c>
      <c r="C128" s="152" t="s">
        <v>170</v>
      </c>
      <c r="D128" s="153" t="s">
        <v>69</v>
      </c>
      <c r="E128" s="152" t="s">
        <v>70</v>
      </c>
      <c r="F128" s="154">
        <v>44588.701643518521</v>
      </c>
      <c r="G128" s="154">
        <v>47109</v>
      </c>
      <c r="H128" s="152" t="s">
        <v>71</v>
      </c>
      <c r="I128" s="155">
        <v>1499780773</v>
      </c>
      <c r="J128" s="156">
        <v>1016311810</v>
      </c>
      <c r="K128" s="155">
        <v>1010725366.6870911</v>
      </c>
      <c r="L128" s="156">
        <v>1499780773</v>
      </c>
      <c r="M128" s="157">
        <v>0.67391540476</v>
      </c>
      <c r="N128" s="157">
        <v>7.1859031363000003</v>
      </c>
      <c r="O128" s="152" t="s">
        <v>72</v>
      </c>
      <c r="P128" s="158">
        <v>0.16319741770000001</v>
      </c>
      <c r="Q128" s="151"/>
      <c r="R128" s="125"/>
    </row>
    <row r="129" spans="2:18" x14ac:dyDescent="0.25">
      <c r="B129" s="116" t="s">
        <v>68</v>
      </c>
      <c r="C129" s="152" t="s">
        <v>170</v>
      </c>
      <c r="D129" s="153" t="s">
        <v>69</v>
      </c>
      <c r="E129" s="152" t="s">
        <v>70</v>
      </c>
      <c r="F129" s="154">
        <v>44392.635960648149</v>
      </c>
      <c r="G129" s="154">
        <v>47108</v>
      </c>
      <c r="H129" s="152" t="s">
        <v>71</v>
      </c>
      <c r="I129" s="155">
        <v>1542517767</v>
      </c>
      <c r="J129" s="156">
        <v>1014192449</v>
      </c>
      <c r="K129" s="155">
        <v>1010878356.7845674</v>
      </c>
      <c r="L129" s="156">
        <v>1542517767</v>
      </c>
      <c r="M129" s="157">
        <v>0.65534308804100005</v>
      </c>
      <c r="N129" s="157">
        <v>7.2912843780000003</v>
      </c>
      <c r="O129" s="152" t="s">
        <v>72</v>
      </c>
      <c r="P129" s="158">
        <v>0.1632221203</v>
      </c>
      <c r="Q129" s="151"/>
      <c r="R129" s="125"/>
    </row>
    <row r="130" spans="2:18" x14ac:dyDescent="0.25">
      <c r="B130" s="116" t="s">
        <v>68</v>
      </c>
      <c r="C130" s="152" t="s">
        <v>170</v>
      </c>
      <c r="D130" s="153" t="s">
        <v>69</v>
      </c>
      <c r="E130" s="152" t="s">
        <v>70</v>
      </c>
      <c r="F130" s="154">
        <v>44650.661319444444</v>
      </c>
      <c r="G130" s="154">
        <v>47105</v>
      </c>
      <c r="H130" s="152" t="s">
        <v>71</v>
      </c>
      <c r="I130" s="155">
        <v>1488829971</v>
      </c>
      <c r="J130" s="156">
        <v>1011253271</v>
      </c>
      <c r="K130" s="155">
        <v>1011448283.581906</v>
      </c>
      <c r="L130" s="156">
        <v>1488829971</v>
      </c>
      <c r="M130" s="157">
        <v>0.67935782008900003</v>
      </c>
      <c r="N130" s="157">
        <v>7.2916261294</v>
      </c>
      <c r="O130" s="152" t="s">
        <v>72</v>
      </c>
      <c r="P130" s="158">
        <v>0.16331414389999999</v>
      </c>
      <c r="Q130" s="151"/>
      <c r="R130" s="125"/>
    </row>
    <row r="131" spans="2:18" x14ac:dyDescent="0.25">
      <c r="B131" s="116" t="s">
        <v>68</v>
      </c>
      <c r="C131" s="152" t="s">
        <v>170</v>
      </c>
      <c r="D131" s="153" t="s">
        <v>69</v>
      </c>
      <c r="E131" s="152" t="s">
        <v>70</v>
      </c>
      <c r="F131" s="154">
        <v>44642.680671296293</v>
      </c>
      <c r="G131" s="154">
        <v>47108</v>
      </c>
      <c r="H131" s="152" t="s">
        <v>71</v>
      </c>
      <c r="I131" s="155">
        <v>1488829971</v>
      </c>
      <c r="J131" s="156">
        <v>1009125672</v>
      </c>
      <c r="K131" s="155">
        <v>1010878356.7845674</v>
      </c>
      <c r="L131" s="156">
        <v>1488829971</v>
      </c>
      <c r="M131" s="157">
        <v>0.67897501828600004</v>
      </c>
      <c r="N131" s="157">
        <v>7.2912843780000003</v>
      </c>
      <c r="O131" s="152" t="s">
        <v>72</v>
      </c>
      <c r="P131" s="158">
        <v>0.1632221203</v>
      </c>
      <c r="Q131" s="151"/>
      <c r="R131" s="125"/>
    </row>
    <row r="132" spans="2:18" x14ac:dyDescent="0.25">
      <c r="B132" s="116" t="s">
        <v>68</v>
      </c>
      <c r="C132" s="152" t="s">
        <v>170</v>
      </c>
      <c r="D132" s="153" t="s">
        <v>69</v>
      </c>
      <c r="E132" s="152" t="s">
        <v>70</v>
      </c>
      <c r="F132" s="154">
        <v>44603.678749999999</v>
      </c>
      <c r="G132" s="154">
        <v>47109</v>
      </c>
      <c r="H132" s="152" t="s">
        <v>71</v>
      </c>
      <c r="I132" s="155">
        <v>1482136921</v>
      </c>
      <c r="J132" s="156">
        <v>1001543590</v>
      </c>
      <c r="K132" s="155">
        <v>1010725367.0629441</v>
      </c>
      <c r="L132" s="156">
        <v>1482136921</v>
      </c>
      <c r="M132" s="157">
        <v>0.68193791865099995</v>
      </c>
      <c r="N132" s="157">
        <v>7.1859031288999997</v>
      </c>
      <c r="O132" s="152" t="s">
        <v>72</v>
      </c>
      <c r="P132" s="158">
        <v>0.16319741779999999</v>
      </c>
      <c r="Q132" s="151"/>
      <c r="R132" s="125"/>
    </row>
    <row r="133" spans="2:18" x14ac:dyDescent="0.25">
      <c r="B133" s="116" t="s">
        <v>68</v>
      </c>
      <c r="C133" s="152" t="s">
        <v>170</v>
      </c>
      <c r="D133" s="153" t="s">
        <v>69</v>
      </c>
      <c r="E133" s="152" t="s">
        <v>70</v>
      </c>
      <c r="F133" s="154">
        <v>44594.697384259256</v>
      </c>
      <c r="G133" s="154">
        <v>47109</v>
      </c>
      <c r="H133" s="152" t="s">
        <v>71</v>
      </c>
      <c r="I133" s="155">
        <v>1499780773</v>
      </c>
      <c r="J133" s="156">
        <v>1017455163</v>
      </c>
      <c r="K133" s="155">
        <v>1010709008.6420679</v>
      </c>
      <c r="L133" s="156">
        <v>1499780773</v>
      </c>
      <c r="M133" s="157">
        <v>0.67390449780200001</v>
      </c>
      <c r="N133" s="157">
        <v>7.1862262290999999</v>
      </c>
      <c r="O133" s="152" t="s">
        <v>72</v>
      </c>
      <c r="P133" s="158">
        <v>0.16319477639999999</v>
      </c>
      <c r="Q133" s="151"/>
      <c r="R133" s="125"/>
    </row>
    <row r="134" spans="2:18" x14ac:dyDescent="0.25">
      <c r="B134" s="116" t="s">
        <v>68</v>
      </c>
      <c r="C134" s="152" t="s">
        <v>170</v>
      </c>
      <c r="D134" s="153" t="s">
        <v>69</v>
      </c>
      <c r="E134" s="152" t="s">
        <v>70</v>
      </c>
      <c r="F134" s="154">
        <v>44432.661354166667</v>
      </c>
      <c r="G134" s="154">
        <v>47109</v>
      </c>
      <c r="H134" s="152" t="s">
        <v>71</v>
      </c>
      <c r="I134" s="155">
        <v>1517424625</v>
      </c>
      <c r="J134" s="156">
        <v>1004001400</v>
      </c>
      <c r="K134" s="155">
        <v>1010709008.6035041</v>
      </c>
      <c r="L134" s="156">
        <v>1517424625</v>
      </c>
      <c r="M134" s="157">
        <v>0.66606867448399998</v>
      </c>
      <c r="N134" s="157">
        <v>7.1862262298999999</v>
      </c>
      <c r="O134" s="152" t="s">
        <v>72</v>
      </c>
      <c r="P134" s="158">
        <v>0.16319477639999999</v>
      </c>
      <c r="Q134" s="151"/>
      <c r="R134" s="125"/>
    </row>
    <row r="135" spans="2:18" x14ac:dyDescent="0.25">
      <c r="B135" s="116" t="s">
        <v>68</v>
      </c>
      <c r="C135" s="152" t="s">
        <v>170</v>
      </c>
      <c r="D135" s="153" t="s">
        <v>69</v>
      </c>
      <c r="E135" s="152" t="s">
        <v>70</v>
      </c>
      <c r="F135" s="154">
        <v>44574.672175925924</v>
      </c>
      <c r="G135" s="154">
        <v>47105</v>
      </c>
      <c r="H135" s="152" t="s">
        <v>71</v>
      </c>
      <c r="I135" s="155">
        <v>1507114945</v>
      </c>
      <c r="J135" s="156">
        <v>1014781116</v>
      </c>
      <c r="K135" s="155">
        <v>1011465497.0797387</v>
      </c>
      <c r="L135" s="156">
        <v>1507114945</v>
      </c>
      <c r="M135" s="157">
        <v>0.67112697703299995</v>
      </c>
      <c r="N135" s="157">
        <v>7.2912843701999996</v>
      </c>
      <c r="O135" s="152" t="s">
        <v>72</v>
      </c>
      <c r="P135" s="158">
        <v>0.1633169233</v>
      </c>
      <c r="Q135" s="151"/>
      <c r="R135" s="125"/>
    </row>
    <row r="136" spans="2:18" x14ac:dyDescent="0.25">
      <c r="B136" s="116" t="s">
        <v>68</v>
      </c>
      <c r="C136" s="152" t="s">
        <v>170</v>
      </c>
      <c r="D136" s="153" t="s">
        <v>69</v>
      </c>
      <c r="E136" s="152" t="s">
        <v>70</v>
      </c>
      <c r="F136" s="154">
        <v>44313.55269675926</v>
      </c>
      <c r="G136" s="154">
        <v>46517</v>
      </c>
      <c r="H136" s="152" t="s">
        <v>71</v>
      </c>
      <c r="I136" s="155">
        <v>148996019</v>
      </c>
      <c r="J136" s="156">
        <v>93851295</v>
      </c>
      <c r="K136" s="155">
        <v>94078235.283097029</v>
      </c>
      <c r="L136" s="156">
        <v>148996019</v>
      </c>
      <c r="M136" s="157">
        <v>0.63141442244199997</v>
      </c>
      <c r="N136" s="157">
        <v>9.8438278378999993</v>
      </c>
      <c r="O136" s="152" t="s">
        <v>72</v>
      </c>
      <c r="P136" s="158">
        <v>1.5190402400000001E-2</v>
      </c>
      <c r="Q136" s="151"/>
      <c r="R136" s="125"/>
    </row>
    <row r="137" spans="2:18" x14ac:dyDescent="0.25">
      <c r="B137" s="116" t="s">
        <v>68</v>
      </c>
      <c r="C137" s="152" t="s">
        <v>170</v>
      </c>
      <c r="D137" s="153" t="s">
        <v>69</v>
      </c>
      <c r="E137" s="152" t="s">
        <v>70</v>
      </c>
      <c r="F137" s="154">
        <v>44648.63380787037</v>
      </c>
      <c r="G137" s="154">
        <v>47105</v>
      </c>
      <c r="H137" s="152" t="s">
        <v>71</v>
      </c>
      <c r="I137" s="155">
        <v>1488829971</v>
      </c>
      <c r="J137" s="156">
        <v>1010863361</v>
      </c>
      <c r="K137" s="155">
        <v>1011448283.581906</v>
      </c>
      <c r="L137" s="156">
        <v>1488829971</v>
      </c>
      <c r="M137" s="157">
        <v>0.67935782008900003</v>
      </c>
      <c r="N137" s="157">
        <v>7.2916261294</v>
      </c>
      <c r="O137" s="152" t="s">
        <v>72</v>
      </c>
      <c r="P137" s="158">
        <v>0.16331414389999999</v>
      </c>
      <c r="Q137" s="151"/>
      <c r="R137" s="125"/>
    </row>
    <row r="138" spans="2:18" x14ac:dyDescent="0.25">
      <c r="B138" s="116" t="s">
        <v>68</v>
      </c>
      <c r="C138" s="152" t="s">
        <v>170</v>
      </c>
      <c r="D138" s="153" t="s">
        <v>69</v>
      </c>
      <c r="E138" s="152" t="s">
        <v>70</v>
      </c>
      <c r="F138" s="154">
        <v>44631.63753472222</v>
      </c>
      <c r="G138" s="154">
        <v>47105</v>
      </c>
      <c r="H138" s="152" t="s">
        <v>71</v>
      </c>
      <c r="I138" s="155">
        <v>1488829971</v>
      </c>
      <c r="J138" s="156">
        <v>1007555183</v>
      </c>
      <c r="K138" s="155">
        <v>1011448283.581906</v>
      </c>
      <c r="L138" s="156">
        <v>1488829971</v>
      </c>
      <c r="M138" s="157">
        <v>0.67935782008900003</v>
      </c>
      <c r="N138" s="157">
        <v>7.2916261294</v>
      </c>
      <c r="O138" s="152" t="s">
        <v>72</v>
      </c>
      <c r="P138" s="158">
        <v>0.16331414389999999</v>
      </c>
      <c r="Q138" s="151"/>
      <c r="R138" s="125"/>
    </row>
    <row r="139" spans="2:18" x14ac:dyDescent="0.25">
      <c r="B139" s="116"/>
      <c r="C139" s="159" t="s">
        <v>171</v>
      </c>
      <c r="D139" s="159"/>
      <c r="E139" s="159"/>
      <c r="F139" s="159"/>
      <c r="G139" s="159"/>
      <c r="H139" s="159"/>
      <c r="I139" s="160">
        <v>61521272896</v>
      </c>
      <c r="J139" s="161">
        <v>41689030786</v>
      </c>
      <c r="K139" s="160">
        <v>41785395924.004829</v>
      </c>
      <c r="L139" s="161">
        <v>61521272896</v>
      </c>
      <c r="M139" s="151"/>
      <c r="N139" s="151"/>
      <c r="O139" s="151"/>
      <c r="P139" s="162">
        <v>6.7469056742000033</v>
      </c>
      <c r="Q139" s="163" t="s">
        <v>225</v>
      </c>
      <c r="R139" s="125"/>
    </row>
    <row r="140" spans="2:18" x14ac:dyDescent="0.25">
      <c r="B140" s="116" t="s">
        <v>68</v>
      </c>
      <c r="C140" s="152" t="s">
        <v>229</v>
      </c>
      <c r="D140" s="153" t="s">
        <v>69</v>
      </c>
      <c r="E140" s="152" t="s">
        <v>70</v>
      </c>
      <c r="F140" s="154">
        <v>44361.654814814814</v>
      </c>
      <c r="G140" s="154">
        <v>45208</v>
      </c>
      <c r="H140" s="152" t="s">
        <v>71</v>
      </c>
      <c r="I140" s="155">
        <v>1190936987</v>
      </c>
      <c r="J140" s="156">
        <v>1014409270</v>
      </c>
      <c r="K140" s="155">
        <v>1036841015.6153291</v>
      </c>
      <c r="L140" s="156">
        <v>1190936987</v>
      </c>
      <c r="M140" s="157">
        <v>0.87060946711099996</v>
      </c>
      <c r="N140" s="157">
        <v>7.7448794826</v>
      </c>
      <c r="O140" s="152" t="s">
        <v>72</v>
      </c>
      <c r="P140" s="158">
        <v>0.16741419760000001</v>
      </c>
      <c r="Q140" s="151"/>
      <c r="R140" s="125"/>
    </row>
    <row r="141" spans="2:18" x14ac:dyDescent="0.25">
      <c r="B141" s="116" t="s">
        <v>68</v>
      </c>
      <c r="C141" s="152" t="s">
        <v>229</v>
      </c>
      <c r="D141" s="153" t="s">
        <v>69</v>
      </c>
      <c r="E141" s="152" t="s">
        <v>70</v>
      </c>
      <c r="F141" s="154">
        <v>44274.735983796294</v>
      </c>
      <c r="G141" s="154">
        <v>45100</v>
      </c>
      <c r="H141" s="152" t="s">
        <v>71</v>
      </c>
      <c r="I141" s="155">
        <v>588385744</v>
      </c>
      <c r="J141" s="156">
        <v>500605063</v>
      </c>
      <c r="K141" s="155">
        <v>501871039.2391125</v>
      </c>
      <c r="L141" s="156">
        <v>588385744</v>
      </c>
      <c r="M141" s="157">
        <v>0.85296260889499997</v>
      </c>
      <c r="N141" s="157">
        <v>7.9783001883000004</v>
      </c>
      <c r="O141" s="152" t="s">
        <v>72</v>
      </c>
      <c r="P141" s="158">
        <v>8.1034928300000003E-2</v>
      </c>
      <c r="Q141" s="151"/>
      <c r="R141" s="125"/>
    </row>
    <row r="142" spans="2:18" x14ac:dyDescent="0.25">
      <c r="B142" s="116" t="s">
        <v>68</v>
      </c>
      <c r="C142" s="152" t="s">
        <v>229</v>
      </c>
      <c r="D142" s="153" t="s">
        <v>69</v>
      </c>
      <c r="E142" s="152" t="s">
        <v>70</v>
      </c>
      <c r="F142" s="154">
        <v>44642.635300925926</v>
      </c>
      <c r="G142" s="154">
        <v>45418</v>
      </c>
      <c r="H142" s="152" t="s">
        <v>71</v>
      </c>
      <c r="I142" s="155">
        <v>2341561644</v>
      </c>
      <c r="J142" s="156">
        <v>2050090816</v>
      </c>
      <c r="K142" s="155">
        <v>2053498279.3795335</v>
      </c>
      <c r="L142" s="156">
        <v>2341561644</v>
      </c>
      <c r="M142" s="157">
        <v>0.87697809905699997</v>
      </c>
      <c r="N142" s="157">
        <v>6.9671507518000002</v>
      </c>
      <c r="O142" s="152" t="s">
        <v>72</v>
      </c>
      <c r="P142" s="158">
        <v>0.33156941290000003</v>
      </c>
      <c r="Q142" s="151"/>
      <c r="R142" s="125"/>
    </row>
    <row r="143" spans="2:18" x14ac:dyDescent="0.25">
      <c r="B143" s="116" t="s">
        <v>68</v>
      </c>
      <c r="C143" s="152" t="s">
        <v>229</v>
      </c>
      <c r="D143" s="153" t="s">
        <v>69</v>
      </c>
      <c r="E143" s="152" t="s">
        <v>70</v>
      </c>
      <c r="F143" s="154">
        <v>44316.56077546296</v>
      </c>
      <c r="G143" s="154">
        <v>45104</v>
      </c>
      <c r="H143" s="152" t="s">
        <v>71</v>
      </c>
      <c r="I143" s="155">
        <v>588385741</v>
      </c>
      <c r="J143" s="156">
        <v>504622284</v>
      </c>
      <c r="K143" s="155">
        <v>501450125.13395226</v>
      </c>
      <c r="L143" s="156">
        <v>588385741</v>
      </c>
      <c r="M143" s="157">
        <v>0.85224724222899995</v>
      </c>
      <c r="N143" s="157">
        <v>7.9784516213999996</v>
      </c>
      <c r="O143" s="152" t="s">
        <v>72</v>
      </c>
      <c r="P143" s="158">
        <v>8.0966965099999996E-2</v>
      </c>
      <c r="Q143" s="151"/>
      <c r="R143" s="125"/>
    </row>
    <row r="144" spans="2:18" x14ac:dyDescent="0.25">
      <c r="B144" s="116" t="s">
        <v>68</v>
      </c>
      <c r="C144" s="152" t="s">
        <v>229</v>
      </c>
      <c r="D144" s="153" t="s">
        <v>69</v>
      </c>
      <c r="E144" s="152" t="s">
        <v>70</v>
      </c>
      <c r="F144" s="154">
        <v>44260.742673611108</v>
      </c>
      <c r="G144" s="154">
        <v>45104</v>
      </c>
      <c r="H144" s="152" t="s">
        <v>71</v>
      </c>
      <c r="I144" s="155">
        <v>597950090</v>
      </c>
      <c r="J144" s="156">
        <v>508244370</v>
      </c>
      <c r="K144" s="155">
        <v>501450125.25198585</v>
      </c>
      <c r="L144" s="156">
        <v>597950090</v>
      </c>
      <c r="M144" s="157">
        <v>0.83861535208100002</v>
      </c>
      <c r="N144" s="157">
        <v>7.9784516000999997</v>
      </c>
      <c r="O144" s="152" t="s">
        <v>72</v>
      </c>
      <c r="P144" s="158">
        <v>8.0966965200000005E-2</v>
      </c>
      <c r="Q144" s="151"/>
      <c r="R144" s="125"/>
    </row>
    <row r="145" spans="2:18" x14ac:dyDescent="0.25">
      <c r="B145" s="116" t="s">
        <v>68</v>
      </c>
      <c r="C145" s="152" t="s">
        <v>229</v>
      </c>
      <c r="D145" s="153" t="s">
        <v>69</v>
      </c>
      <c r="E145" s="152" t="s">
        <v>70</v>
      </c>
      <c r="F145" s="154">
        <v>44572.68273148148</v>
      </c>
      <c r="G145" s="154">
        <v>45117</v>
      </c>
      <c r="H145" s="152" t="s">
        <v>71</v>
      </c>
      <c r="I145" s="155">
        <v>557400679</v>
      </c>
      <c r="J145" s="156">
        <v>500607602</v>
      </c>
      <c r="K145" s="155">
        <v>508754850.11729044</v>
      </c>
      <c r="L145" s="156">
        <v>557400679</v>
      </c>
      <c r="M145" s="157">
        <v>0.91272735984099995</v>
      </c>
      <c r="N145" s="157">
        <v>7.7440159641999999</v>
      </c>
      <c r="O145" s="152" t="s">
        <v>72</v>
      </c>
      <c r="P145" s="158">
        <v>8.2146427199999997E-2</v>
      </c>
      <c r="Q145" s="151"/>
      <c r="R145" s="125"/>
    </row>
    <row r="146" spans="2:18" x14ac:dyDescent="0.25">
      <c r="B146" s="116" t="s">
        <v>68</v>
      </c>
      <c r="C146" s="152" t="s">
        <v>229</v>
      </c>
      <c r="D146" s="153" t="s">
        <v>69</v>
      </c>
      <c r="E146" s="152" t="s">
        <v>70</v>
      </c>
      <c r="F146" s="154">
        <v>44309.689583333333</v>
      </c>
      <c r="G146" s="154">
        <v>45100</v>
      </c>
      <c r="H146" s="152" t="s">
        <v>71</v>
      </c>
      <c r="I146" s="155">
        <v>588385744</v>
      </c>
      <c r="J146" s="156">
        <v>504303388</v>
      </c>
      <c r="K146" s="155">
        <v>501871038.81086272</v>
      </c>
      <c r="L146" s="156">
        <v>588385744</v>
      </c>
      <c r="M146" s="157">
        <v>0.85296260816799996</v>
      </c>
      <c r="N146" s="157">
        <v>7.9783002662999998</v>
      </c>
      <c r="O146" s="152" t="s">
        <v>72</v>
      </c>
      <c r="P146" s="158">
        <v>8.1034928199999995E-2</v>
      </c>
      <c r="Q146" s="151"/>
      <c r="R146" s="125"/>
    </row>
    <row r="147" spans="2:18" x14ac:dyDescent="0.25">
      <c r="B147" s="116" t="s">
        <v>68</v>
      </c>
      <c r="C147" s="152" t="s">
        <v>229</v>
      </c>
      <c r="D147" s="153" t="s">
        <v>69</v>
      </c>
      <c r="E147" s="152" t="s">
        <v>70</v>
      </c>
      <c r="F147" s="154">
        <v>44260.726145833331</v>
      </c>
      <c r="G147" s="154">
        <v>45104</v>
      </c>
      <c r="H147" s="152" t="s">
        <v>71</v>
      </c>
      <c r="I147" s="155">
        <v>597950090</v>
      </c>
      <c r="J147" s="156">
        <v>508244370</v>
      </c>
      <c r="K147" s="155">
        <v>501450125.25198585</v>
      </c>
      <c r="L147" s="156">
        <v>597950090</v>
      </c>
      <c r="M147" s="157">
        <v>0.83861535208100002</v>
      </c>
      <c r="N147" s="157">
        <v>7.9784516000999997</v>
      </c>
      <c r="O147" s="152" t="s">
        <v>72</v>
      </c>
      <c r="P147" s="158">
        <v>8.0966965200000005E-2</v>
      </c>
      <c r="Q147" s="151"/>
      <c r="R147" s="125"/>
    </row>
    <row r="148" spans="2:18" x14ac:dyDescent="0.25">
      <c r="B148" s="116" t="s">
        <v>68</v>
      </c>
      <c r="C148" s="152" t="s">
        <v>229</v>
      </c>
      <c r="D148" s="153" t="s">
        <v>69</v>
      </c>
      <c r="E148" s="152" t="s">
        <v>70</v>
      </c>
      <c r="F148" s="154">
        <v>44559.665266203701</v>
      </c>
      <c r="G148" s="154">
        <v>45196</v>
      </c>
      <c r="H148" s="152" t="s">
        <v>71</v>
      </c>
      <c r="I148" s="155">
        <v>2306082192</v>
      </c>
      <c r="J148" s="156">
        <v>2040473257</v>
      </c>
      <c r="K148" s="155">
        <v>2003688239.4529459</v>
      </c>
      <c r="L148" s="156">
        <v>2306082192</v>
      </c>
      <c r="M148" s="157">
        <v>0.86887112974699998</v>
      </c>
      <c r="N148" s="157">
        <v>7.7450001971000004</v>
      </c>
      <c r="O148" s="152" t="s">
        <v>72</v>
      </c>
      <c r="P148" s="158">
        <v>0.32352680290000002</v>
      </c>
      <c r="Q148" s="151"/>
      <c r="R148" s="125"/>
    </row>
    <row r="149" spans="2:18" x14ac:dyDescent="0.25">
      <c r="B149" s="116" t="s">
        <v>68</v>
      </c>
      <c r="C149" s="152" t="s">
        <v>229</v>
      </c>
      <c r="D149" s="153" t="s">
        <v>69</v>
      </c>
      <c r="E149" s="152" t="s">
        <v>70</v>
      </c>
      <c r="F149" s="154">
        <v>44309.675486111111</v>
      </c>
      <c r="G149" s="154">
        <v>45104</v>
      </c>
      <c r="H149" s="152" t="s">
        <v>71</v>
      </c>
      <c r="I149" s="155">
        <v>588385741</v>
      </c>
      <c r="J149" s="156">
        <v>503879957</v>
      </c>
      <c r="K149" s="155">
        <v>501450125.32093537</v>
      </c>
      <c r="L149" s="156">
        <v>588385741</v>
      </c>
      <c r="M149" s="157">
        <v>0.85224724254700002</v>
      </c>
      <c r="N149" s="157">
        <v>7.9784515877000004</v>
      </c>
      <c r="O149" s="152" t="s">
        <v>72</v>
      </c>
      <c r="P149" s="158">
        <v>8.0966965200000005E-2</v>
      </c>
      <c r="Q149" s="151"/>
      <c r="R149" s="125"/>
    </row>
    <row r="150" spans="2:18" x14ac:dyDescent="0.25">
      <c r="B150" s="116" t="s">
        <v>68</v>
      </c>
      <c r="C150" s="152" t="s">
        <v>229</v>
      </c>
      <c r="D150" s="153" t="s">
        <v>69</v>
      </c>
      <c r="E150" s="152" t="s">
        <v>70</v>
      </c>
      <c r="F150" s="154">
        <v>44461.633506944447</v>
      </c>
      <c r="G150" s="154">
        <v>45117</v>
      </c>
      <c r="H150" s="152" t="s">
        <v>71</v>
      </c>
      <c r="I150" s="155">
        <v>576784427</v>
      </c>
      <c r="J150" s="156">
        <v>508333062</v>
      </c>
      <c r="K150" s="155">
        <v>508754849.76662022</v>
      </c>
      <c r="L150" s="156">
        <v>576784427</v>
      </c>
      <c r="M150" s="157">
        <v>0.88205372050800002</v>
      </c>
      <c r="N150" s="157">
        <v>7.7440160248999996</v>
      </c>
      <c r="O150" s="152" t="s">
        <v>72</v>
      </c>
      <c r="P150" s="158">
        <v>8.2146427199999997E-2</v>
      </c>
      <c r="Q150" s="151"/>
      <c r="R150" s="125"/>
    </row>
    <row r="151" spans="2:18" x14ac:dyDescent="0.25">
      <c r="B151" s="116" t="s">
        <v>68</v>
      </c>
      <c r="C151" s="152" t="s">
        <v>229</v>
      </c>
      <c r="D151" s="153" t="s">
        <v>69</v>
      </c>
      <c r="E151" s="152" t="s">
        <v>70</v>
      </c>
      <c r="F151" s="154">
        <v>44412.685196759259</v>
      </c>
      <c r="G151" s="154">
        <v>45117</v>
      </c>
      <c r="H151" s="152" t="s">
        <v>71</v>
      </c>
      <c r="I151" s="155">
        <v>576784427</v>
      </c>
      <c r="J151" s="156">
        <v>503268429</v>
      </c>
      <c r="K151" s="155">
        <v>508754850.11729044</v>
      </c>
      <c r="L151" s="156">
        <v>576784427</v>
      </c>
      <c r="M151" s="157">
        <v>0.882053721116</v>
      </c>
      <c r="N151" s="157">
        <v>7.7440159641999999</v>
      </c>
      <c r="O151" s="152" t="s">
        <v>72</v>
      </c>
      <c r="P151" s="158">
        <v>8.2146427199999997E-2</v>
      </c>
      <c r="Q151" s="151"/>
      <c r="R151" s="125"/>
    </row>
    <row r="152" spans="2:18" x14ac:dyDescent="0.25">
      <c r="B152" s="116" t="s">
        <v>68</v>
      </c>
      <c r="C152" s="152" t="s">
        <v>229</v>
      </c>
      <c r="D152" s="153" t="s">
        <v>69</v>
      </c>
      <c r="E152" s="152" t="s">
        <v>70</v>
      </c>
      <c r="F152" s="154">
        <v>44497.64261574074</v>
      </c>
      <c r="G152" s="154">
        <v>45117</v>
      </c>
      <c r="H152" s="152" t="s">
        <v>71</v>
      </c>
      <c r="I152" s="155">
        <v>576784427</v>
      </c>
      <c r="J152" s="156">
        <v>512086467</v>
      </c>
      <c r="K152" s="155">
        <v>508754849.76662022</v>
      </c>
      <c r="L152" s="156">
        <v>576784427</v>
      </c>
      <c r="M152" s="157">
        <v>0.88205372050800002</v>
      </c>
      <c r="N152" s="157">
        <v>7.7440160248999996</v>
      </c>
      <c r="O152" s="152" t="s">
        <v>72</v>
      </c>
      <c r="P152" s="158">
        <v>8.2146427199999997E-2</v>
      </c>
      <c r="Q152" s="151"/>
      <c r="R152" s="125"/>
    </row>
    <row r="153" spans="2:18" x14ac:dyDescent="0.25">
      <c r="B153" s="116" t="s">
        <v>68</v>
      </c>
      <c r="C153" s="152" t="s">
        <v>229</v>
      </c>
      <c r="D153" s="153" t="s">
        <v>69</v>
      </c>
      <c r="E153" s="152" t="s">
        <v>70</v>
      </c>
      <c r="F153" s="154">
        <v>44292.666944444441</v>
      </c>
      <c r="G153" s="154">
        <v>45100</v>
      </c>
      <c r="H153" s="152" t="s">
        <v>71</v>
      </c>
      <c r="I153" s="155">
        <v>588385744</v>
      </c>
      <c r="J153" s="156">
        <v>502503660</v>
      </c>
      <c r="K153" s="155">
        <v>501871039.10039163</v>
      </c>
      <c r="L153" s="156">
        <v>588385744</v>
      </c>
      <c r="M153" s="157">
        <v>0.85296260865999995</v>
      </c>
      <c r="N153" s="157">
        <v>7.9783002135999999</v>
      </c>
      <c r="O153" s="152" t="s">
        <v>72</v>
      </c>
      <c r="P153" s="158">
        <v>8.1034928300000003E-2</v>
      </c>
      <c r="Q153" s="151"/>
      <c r="R153" s="125"/>
    </row>
    <row r="154" spans="2:18" x14ac:dyDescent="0.25">
      <c r="B154" s="116" t="s">
        <v>68</v>
      </c>
      <c r="C154" s="152" t="s">
        <v>229</v>
      </c>
      <c r="D154" s="153" t="s">
        <v>69</v>
      </c>
      <c r="E154" s="152" t="s">
        <v>70</v>
      </c>
      <c r="F154" s="154">
        <v>44361.653831018521</v>
      </c>
      <c r="G154" s="154">
        <v>45208</v>
      </c>
      <c r="H154" s="152" t="s">
        <v>71</v>
      </c>
      <c r="I154" s="155">
        <v>1190936987</v>
      </c>
      <c r="J154" s="156">
        <v>1014409270</v>
      </c>
      <c r="K154" s="155">
        <v>1036841015.6153291</v>
      </c>
      <c r="L154" s="156">
        <v>1190936987</v>
      </c>
      <c r="M154" s="157">
        <v>0.87060946711099996</v>
      </c>
      <c r="N154" s="157">
        <v>7.7448794826</v>
      </c>
      <c r="O154" s="152" t="s">
        <v>72</v>
      </c>
      <c r="P154" s="158">
        <v>0.16741419760000001</v>
      </c>
      <c r="Q154" s="151"/>
      <c r="R154" s="125"/>
    </row>
    <row r="155" spans="2:18" x14ac:dyDescent="0.25">
      <c r="B155" s="116" t="s">
        <v>68</v>
      </c>
      <c r="C155" s="152" t="s">
        <v>229</v>
      </c>
      <c r="D155" s="153" t="s">
        <v>69</v>
      </c>
      <c r="E155" s="152" t="s">
        <v>70</v>
      </c>
      <c r="F155" s="154">
        <v>44270.707083333335</v>
      </c>
      <c r="G155" s="154">
        <v>45100</v>
      </c>
      <c r="H155" s="152" t="s">
        <v>71</v>
      </c>
      <c r="I155" s="155">
        <v>597950093</v>
      </c>
      <c r="J155" s="156">
        <v>509742445</v>
      </c>
      <c r="K155" s="155">
        <v>501871039.2391125</v>
      </c>
      <c r="L155" s="156">
        <v>597950093</v>
      </c>
      <c r="M155" s="157">
        <v>0.83931927616400004</v>
      </c>
      <c r="N155" s="157">
        <v>7.9783001883000004</v>
      </c>
      <c r="O155" s="152" t="s">
        <v>72</v>
      </c>
      <c r="P155" s="158">
        <v>8.1034928300000003E-2</v>
      </c>
      <c r="Q155" s="151"/>
      <c r="R155" s="125"/>
    </row>
    <row r="156" spans="2:18" x14ac:dyDescent="0.25">
      <c r="B156" s="116" t="s">
        <v>68</v>
      </c>
      <c r="C156" s="152" t="s">
        <v>229</v>
      </c>
      <c r="D156" s="153" t="s">
        <v>69</v>
      </c>
      <c r="E156" s="152" t="s">
        <v>70</v>
      </c>
      <c r="F156" s="154">
        <v>44628.620289351849</v>
      </c>
      <c r="G156" s="154">
        <v>45541</v>
      </c>
      <c r="H156" s="152" t="s">
        <v>71</v>
      </c>
      <c r="I156" s="155">
        <v>571481394</v>
      </c>
      <c r="J156" s="156">
        <v>471443198</v>
      </c>
      <c r="K156" s="155">
        <v>473892009.41100204</v>
      </c>
      <c r="L156" s="156">
        <v>571481394</v>
      </c>
      <c r="M156" s="157">
        <v>0.82923436245899995</v>
      </c>
      <c r="N156" s="157">
        <v>8.5692139098000002</v>
      </c>
      <c r="O156" s="152" t="s">
        <v>72</v>
      </c>
      <c r="P156" s="158">
        <v>7.6517276400000001E-2</v>
      </c>
      <c r="Q156" s="151"/>
      <c r="R156" s="125"/>
    </row>
    <row r="157" spans="2:18" x14ac:dyDescent="0.25">
      <c r="B157" s="116" t="s">
        <v>68</v>
      </c>
      <c r="C157" s="152" t="s">
        <v>229</v>
      </c>
      <c r="D157" s="153" t="s">
        <v>69</v>
      </c>
      <c r="E157" s="152" t="s">
        <v>70</v>
      </c>
      <c r="F157" s="154">
        <v>44313.690844907411</v>
      </c>
      <c r="G157" s="154">
        <v>45104</v>
      </c>
      <c r="H157" s="152" t="s">
        <v>71</v>
      </c>
      <c r="I157" s="155">
        <v>588385741</v>
      </c>
      <c r="J157" s="156">
        <v>504304011</v>
      </c>
      <c r="K157" s="155">
        <v>501450125.32093537</v>
      </c>
      <c r="L157" s="156">
        <v>588385741</v>
      </c>
      <c r="M157" s="157">
        <v>0.85224724254700002</v>
      </c>
      <c r="N157" s="157">
        <v>7.9784515877000004</v>
      </c>
      <c r="O157" s="152" t="s">
        <v>72</v>
      </c>
      <c r="P157" s="158">
        <v>8.0966965200000005E-2</v>
      </c>
      <c r="Q157" s="151"/>
      <c r="R157" s="125"/>
    </row>
    <row r="158" spans="2:18" x14ac:dyDescent="0.25">
      <c r="B158" s="116" t="s">
        <v>68</v>
      </c>
      <c r="C158" s="152" t="s">
        <v>229</v>
      </c>
      <c r="D158" s="153" t="s">
        <v>69</v>
      </c>
      <c r="E158" s="152" t="s">
        <v>70</v>
      </c>
      <c r="F158" s="154">
        <v>44260.740798611114</v>
      </c>
      <c r="G158" s="154">
        <v>45104</v>
      </c>
      <c r="H158" s="152" t="s">
        <v>71</v>
      </c>
      <c r="I158" s="155">
        <v>597950090</v>
      </c>
      <c r="J158" s="156">
        <v>508244370</v>
      </c>
      <c r="K158" s="155">
        <v>501450125.25198585</v>
      </c>
      <c r="L158" s="156">
        <v>597950090</v>
      </c>
      <c r="M158" s="157">
        <v>0.83861535208100002</v>
      </c>
      <c r="N158" s="157">
        <v>7.9784516000999997</v>
      </c>
      <c r="O158" s="152" t="s">
        <v>72</v>
      </c>
      <c r="P158" s="158">
        <v>8.0966965200000005E-2</v>
      </c>
      <c r="Q158" s="151"/>
      <c r="R158" s="125"/>
    </row>
    <row r="159" spans="2:18" x14ac:dyDescent="0.25">
      <c r="B159" s="116" t="s">
        <v>68</v>
      </c>
      <c r="C159" s="152" t="s">
        <v>229</v>
      </c>
      <c r="D159" s="153" t="s">
        <v>69</v>
      </c>
      <c r="E159" s="152" t="s">
        <v>70</v>
      </c>
      <c r="F159" s="154">
        <v>44564.459594907406</v>
      </c>
      <c r="G159" s="154">
        <v>45159</v>
      </c>
      <c r="H159" s="152" t="s">
        <v>71</v>
      </c>
      <c r="I159" s="155">
        <v>576992855</v>
      </c>
      <c r="J159" s="156">
        <v>514924303</v>
      </c>
      <c r="K159" s="155">
        <v>504821085.90614581</v>
      </c>
      <c r="L159" s="156">
        <v>576992855</v>
      </c>
      <c r="M159" s="157">
        <v>0.87491739547799996</v>
      </c>
      <c r="N159" s="157">
        <v>7.7448406001999999</v>
      </c>
      <c r="O159" s="152" t="s">
        <v>72</v>
      </c>
      <c r="P159" s="158">
        <v>8.1511259500000002E-2</v>
      </c>
      <c r="Q159" s="151"/>
      <c r="R159" s="125"/>
    </row>
    <row r="160" spans="2:18" x14ac:dyDescent="0.25">
      <c r="B160" s="116" t="s">
        <v>68</v>
      </c>
      <c r="C160" s="152" t="s">
        <v>229</v>
      </c>
      <c r="D160" s="153" t="s">
        <v>69</v>
      </c>
      <c r="E160" s="152" t="s">
        <v>70</v>
      </c>
      <c r="F160" s="154">
        <v>44309.687569444446</v>
      </c>
      <c r="G160" s="154">
        <v>45100</v>
      </c>
      <c r="H160" s="152" t="s">
        <v>71</v>
      </c>
      <c r="I160" s="155">
        <v>588385744</v>
      </c>
      <c r="J160" s="156">
        <v>504303388</v>
      </c>
      <c r="K160" s="155">
        <v>501871038.81086272</v>
      </c>
      <c r="L160" s="156">
        <v>588385744</v>
      </c>
      <c r="M160" s="157">
        <v>0.85296260816799996</v>
      </c>
      <c r="N160" s="157">
        <v>7.9783002662999998</v>
      </c>
      <c r="O160" s="152" t="s">
        <v>72</v>
      </c>
      <c r="P160" s="158">
        <v>8.1034928199999995E-2</v>
      </c>
      <c r="Q160" s="151"/>
      <c r="R160" s="125"/>
    </row>
    <row r="161" spans="2:18" x14ac:dyDescent="0.25">
      <c r="B161" s="116" t="s">
        <v>68</v>
      </c>
      <c r="C161" s="152" t="s">
        <v>229</v>
      </c>
      <c r="D161" s="153" t="s">
        <v>69</v>
      </c>
      <c r="E161" s="152" t="s">
        <v>70</v>
      </c>
      <c r="F161" s="154">
        <v>44496.65996527778</v>
      </c>
      <c r="G161" s="154">
        <v>45117</v>
      </c>
      <c r="H161" s="152" t="s">
        <v>71</v>
      </c>
      <c r="I161" s="155">
        <v>576784427</v>
      </c>
      <c r="J161" s="156">
        <v>511981833</v>
      </c>
      <c r="K161" s="155">
        <v>508754849.76662022</v>
      </c>
      <c r="L161" s="156">
        <v>576784427</v>
      </c>
      <c r="M161" s="157">
        <v>0.88205372050800002</v>
      </c>
      <c r="N161" s="157">
        <v>7.7440160248999996</v>
      </c>
      <c r="O161" s="152" t="s">
        <v>72</v>
      </c>
      <c r="P161" s="158">
        <v>8.2146427199999997E-2</v>
      </c>
      <c r="Q161" s="151"/>
      <c r="R161" s="125"/>
    </row>
    <row r="162" spans="2:18" x14ac:dyDescent="0.25">
      <c r="B162" s="116" t="s">
        <v>68</v>
      </c>
      <c r="C162" s="152" t="s">
        <v>229</v>
      </c>
      <c r="D162" s="153" t="s">
        <v>69</v>
      </c>
      <c r="E162" s="152" t="s">
        <v>70</v>
      </c>
      <c r="F162" s="154">
        <v>44518.637604166666</v>
      </c>
      <c r="G162" s="154">
        <v>45208</v>
      </c>
      <c r="H162" s="152" t="s">
        <v>71</v>
      </c>
      <c r="I162" s="155">
        <v>1152832877</v>
      </c>
      <c r="J162" s="156">
        <v>1009037637</v>
      </c>
      <c r="K162" s="155">
        <v>1036841015.2817217</v>
      </c>
      <c r="L162" s="156">
        <v>1152832877</v>
      </c>
      <c r="M162" s="157">
        <v>0.89938536275900005</v>
      </c>
      <c r="N162" s="157">
        <v>7.7448795070000003</v>
      </c>
      <c r="O162" s="152" t="s">
        <v>72</v>
      </c>
      <c r="P162" s="158">
        <v>0.16741419760000001</v>
      </c>
      <c r="Q162" s="151"/>
      <c r="R162" s="125"/>
    </row>
    <row r="163" spans="2:18" x14ac:dyDescent="0.25">
      <c r="B163" s="116" t="s">
        <v>68</v>
      </c>
      <c r="C163" s="152" t="s">
        <v>229</v>
      </c>
      <c r="D163" s="153" t="s">
        <v>69</v>
      </c>
      <c r="E163" s="152" t="s">
        <v>70</v>
      </c>
      <c r="F163" s="154">
        <v>44305.687476851854</v>
      </c>
      <c r="G163" s="154">
        <v>45100</v>
      </c>
      <c r="H163" s="152" t="s">
        <v>71</v>
      </c>
      <c r="I163" s="155">
        <v>588385744</v>
      </c>
      <c r="J163" s="156">
        <v>503879346</v>
      </c>
      <c r="K163" s="155">
        <v>501871038.81086272</v>
      </c>
      <c r="L163" s="156">
        <v>588385744</v>
      </c>
      <c r="M163" s="157">
        <v>0.85296260816799996</v>
      </c>
      <c r="N163" s="157">
        <v>7.9783002662999998</v>
      </c>
      <c r="O163" s="152" t="s">
        <v>72</v>
      </c>
      <c r="P163" s="158">
        <v>8.1034928199999995E-2</v>
      </c>
      <c r="Q163" s="151"/>
      <c r="R163" s="125"/>
    </row>
    <row r="164" spans="2:18" x14ac:dyDescent="0.25">
      <c r="B164" s="116" t="s">
        <v>68</v>
      </c>
      <c r="C164" s="152" t="s">
        <v>229</v>
      </c>
      <c r="D164" s="153" t="s">
        <v>69</v>
      </c>
      <c r="E164" s="152" t="s">
        <v>70</v>
      </c>
      <c r="F164" s="154">
        <v>44424.643865740742</v>
      </c>
      <c r="G164" s="154">
        <v>45208</v>
      </c>
      <c r="H164" s="152" t="s">
        <v>71</v>
      </c>
      <c r="I164" s="155">
        <v>1190936987</v>
      </c>
      <c r="J164" s="156">
        <v>1027554719</v>
      </c>
      <c r="K164" s="155">
        <v>1036841015.4951873</v>
      </c>
      <c r="L164" s="156">
        <v>1190936987</v>
      </c>
      <c r="M164" s="157">
        <v>0.87060946701099995</v>
      </c>
      <c r="N164" s="157">
        <v>7.7448794913999999</v>
      </c>
      <c r="O164" s="152" t="s">
        <v>72</v>
      </c>
      <c r="P164" s="158">
        <v>0.16741419760000001</v>
      </c>
      <c r="Q164" s="151"/>
      <c r="R164" s="125"/>
    </row>
    <row r="165" spans="2:18" x14ac:dyDescent="0.25">
      <c r="B165" s="116" t="s">
        <v>68</v>
      </c>
      <c r="C165" s="152" t="s">
        <v>229</v>
      </c>
      <c r="D165" s="153" t="s">
        <v>69</v>
      </c>
      <c r="E165" s="152" t="s">
        <v>70</v>
      </c>
      <c r="F165" s="154">
        <v>44361.655081018522</v>
      </c>
      <c r="G165" s="154">
        <v>45208</v>
      </c>
      <c r="H165" s="152" t="s">
        <v>71</v>
      </c>
      <c r="I165" s="155">
        <v>1190936987</v>
      </c>
      <c r="J165" s="156">
        <v>1014409270</v>
      </c>
      <c r="K165" s="155">
        <v>1036841015.6153291</v>
      </c>
      <c r="L165" s="156">
        <v>1190936987</v>
      </c>
      <c r="M165" s="157">
        <v>0.87060946711099996</v>
      </c>
      <c r="N165" s="157">
        <v>7.7448794826</v>
      </c>
      <c r="O165" s="152" t="s">
        <v>72</v>
      </c>
      <c r="P165" s="158">
        <v>0.16741419760000001</v>
      </c>
      <c r="Q165" s="151"/>
      <c r="R165" s="125"/>
    </row>
    <row r="166" spans="2:18" x14ac:dyDescent="0.25">
      <c r="B166" s="116" t="s">
        <v>68</v>
      </c>
      <c r="C166" s="152" t="s">
        <v>229</v>
      </c>
      <c r="D166" s="153" t="s">
        <v>69</v>
      </c>
      <c r="E166" s="152" t="s">
        <v>70</v>
      </c>
      <c r="F166" s="154">
        <v>44281.644976851851</v>
      </c>
      <c r="G166" s="154">
        <v>45100</v>
      </c>
      <c r="H166" s="152" t="s">
        <v>71</v>
      </c>
      <c r="I166" s="155">
        <v>588385744</v>
      </c>
      <c r="J166" s="156">
        <v>501342553</v>
      </c>
      <c r="K166" s="155">
        <v>501871039.23416346</v>
      </c>
      <c r="L166" s="156">
        <v>588385744</v>
      </c>
      <c r="M166" s="157">
        <v>0.85296260888700004</v>
      </c>
      <c r="N166" s="157">
        <v>7.9783001891999996</v>
      </c>
      <c r="O166" s="152" t="s">
        <v>72</v>
      </c>
      <c r="P166" s="158">
        <v>8.1034928300000003E-2</v>
      </c>
      <c r="Q166" s="151"/>
      <c r="R166" s="125"/>
    </row>
    <row r="167" spans="2:18" x14ac:dyDescent="0.25">
      <c r="B167" s="116" t="s">
        <v>68</v>
      </c>
      <c r="C167" s="152" t="s">
        <v>229</v>
      </c>
      <c r="D167" s="153" t="s">
        <v>69</v>
      </c>
      <c r="E167" s="152" t="s">
        <v>70</v>
      </c>
      <c r="F167" s="154">
        <v>44348.737141203703</v>
      </c>
      <c r="G167" s="154">
        <v>45117</v>
      </c>
      <c r="H167" s="152" t="s">
        <v>71</v>
      </c>
      <c r="I167" s="155">
        <v>595647106</v>
      </c>
      <c r="J167" s="156">
        <v>515449911</v>
      </c>
      <c r="K167" s="155">
        <v>508754849.76662022</v>
      </c>
      <c r="L167" s="156">
        <v>595647106</v>
      </c>
      <c r="M167" s="157">
        <v>0.85412124837299996</v>
      </c>
      <c r="N167" s="157">
        <v>7.7440160248999996</v>
      </c>
      <c r="O167" s="152" t="s">
        <v>72</v>
      </c>
      <c r="P167" s="158">
        <v>8.2146427199999997E-2</v>
      </c>
      <c r="Q167" s="151"/>
      <c r="R167" s="125"/>
    </row>
    <row r="168" spans="2:18" x14ac:dyDescent="0.25">
      <c r="B168" s="116" t="s">
        <v>68</v>
      </c>
      <c r="C168" s="152" t="s">
        <v>229</v>
      </c>
      <c r="D168" s="153" t="s">
        <v>69</v>
      </c>
      <c r="E168" s="152" t="s">
        <v>70</v>
      </c>
      <c r="F168" s="154">
        <v>44260.743796296294</v>
      </c>
      <c r="G168" s="154">
        <v>45104</v>
      </c>
      <c r="H168" s="152" t="s">
        <v>71</v>
      </c>
      <c r="I168" s="155">
        <v>597950090</v>
      </c>
      <c r="J168" s="156">
        <v>508244370</v>
      </c>
      <c r="K168" s="155">
        <v>501450125.25198585</v>
      </c>
      <c r="L168" s="156">
        <v>597950090</v>
      </c>
      <c r="M168" s="157">
        <v>0.83861535208100002</v>
      </c>
      <c r="N168" s="157">
        <v>7.9784516000999997</v>
      </c>
      <c r="O168" s="152" t="s">
        <v>72</v>
      </c>
      <c r="P168" s="158">
        <v>8.0966965200000005E-2</v>
      </c>
      <c r="Q168" s="151"/>
      <c r="R168" s="125"/>
    </row>
    <row r="169" spans="2:18" x14ac:dyDescent="0.25">
      <c r="B169" s="116" t="s">
        <v>68</v>
      </c>
      <c r="C169" s="152" t="s">
        <v>229</v>
      </c>
      <c r="D169" s="153" t="s">
        <v>69</v>
      </c>
      <c r="E169" s="152" t="s">
        <v>70</v>
      </c>
      <c r="F169" s="154">
        <v>44582.648541666669</v>
      </c>
      <c r="G169" s="154">
        <v>45117</v>
      </c>
      <c r="H169" s="152" t="s">
        <v>71</v>
      </c>
      <c r="I169" s="155">
        <v>557400679</v>
      </c>
      <c r="J169" s="156">
        <v>501631643</v>
      </c>
      <c r="K169" s="155">
        <v>508754849.9590553</v>
      </c>
      <c r="L169" s="156">
        <v>557400679</v>
      </c>
      <c r="M169" s="157">
        <v>0.91272735955700002</v>
      </c>
      <c r="N169" s="157">
        <v>7.7440159916000004</v>
      </c>
      <c r="O169" s="152" t="s">
        <v>72</v>
      </c>
      <c r="P169" s="158">
        <v>8.2146427199999997E-2</v>
      </c>
      <c r="Q169" s="151"/>
      <c r="R169" s="125"/>
    </row>
    <row r="170" spans="2:18" x14ac:dyDescent="0.25">
      <c r="B170" s="116" t="s">
        <v>68</v>
      </c>
      <c r="C170" s="152" t="s">
        <v>229</v>
      </c>
      <c r="D170" s="153" t="s">
        <v>69</v>
      </c>
      <c r="E170" s="152" t="s">
        <v>70</v>
      </c>
      <c r="F170" s="154">
        <v>44313.685567129629</v>
      </c>
      <c r="G170" s="154">
        <v>45104</v>
      </c>
      <c r="H170" s="152" t="s">
        <v>71</v>
      </c>
      <c r="I170" s="155">
        <v>588385741</v>
      </c>
      <c r="J170" s="156">
        <v>504304011</v>
      </c>
      <c r="K170" s="155">
        <v>501450125.32093537</v>
      </c>
      <c r="L170" s="156">
        <v>588385741</v>
      </c>
      <c r="M170" s="157">
        <v>0.85224724254700002</v>
      </c>
      <c r="N170" s="157">
        <v>7.9784515877000004</v>
      </c>
      <c r="O170" s="152" t="s">
        <v>72</v>
      </c>
      <c r="P170" s="158">
        <v>8.0966965200000005E-2</v>
      </c>
      <c r="Q170" s="151"/>
      <c r="R170" s="125"/>
    </row>
    <row r="171" spans="2:18" x14ac:dyDescent="0.25">
      <c r="B171" s="116" t="s">
        <v>68</v>
      </c>
      <c r="C171" s="152" t="s">
        <v>229</v>
      </c>
      <c r="D171" s="153" t="s">
        <v>69</v>
      </c>
      <c r="E171" s="152" t="s">
        <v>70</v>
      </c>
      <c r="F171" s="154">
        <v>44260.738356481481</v>
      </c>
      <c r="G171" s="154">
        <v>45104</v>
      </c>
      <c r="H171" s="152" t="s">
        <v>71</v>
      </c>
      <c r="I171" s="155">
        <v>597950090</v>
      </c>
      <c r="J171" s="156">
        <v>508244370</v>
      </c>
      <c r="K171" s="155">
        <v>501450125.25198585</v>
      </c>
      <c r="L171" s="156">
        <v>597950090</v>
      </c>
      <c r="M171" s="157">
        <v>0.83861535208100002</v>
      </c>
      <c r="N171" s="157">
        <v>7.9784516000999997</v>
      </c>
      <c r="O171" s="152" t="s">
        <v>72</v>
      </c>
      <c r="P171" s="158">
        <v>8.0966965200000005E-2</v>
      </c>
      <c r="Q171" s="151"/>
      <c r="R171" s="125"/>
    </row>
    <row r="172" spans="2:18" x14ac:dyDescent="0.25">
      <c r="B172" s="116" t="s">
        <v>68</v>
      </c>
      <c r="C172" s="152" t="s">
        <v>229</v>
      </c>
      <c r="D172" s="153" t="s">
        <v>69</v>
      </c>
      <c r="E172" s="152" t="s">
        <v>70</v>
      </c>
      <c r="F172" s="154">
        <v>44559.665416666663</v>
      </c>
      <c r="G172" s="154">
        <v>45196</v>
      </c>
      <c r="H172" s="152" t="s">
        <v>71</v>
      </c>
      <c r="I172" s="155">
        <v>2306082192</v>
      </c>
      <c r="J172" s="156">
        <v>2040473257</v>
      </c>
      <c r="K172" s="155">
        <v>2003688239.4529459</v>
      </c>
      <c r="L172" s="156">
        <v>2306082192</v>
      </c>
      <c r="M172" s="157">
        <v>0.86887112974699998</v>
      </c>
      <c r="N172" s="157">
        <v>7.7450001971000004</v>
      </c>
      <c r="O172" s="152" t="s">
        <v>72</v>
      </c>
      <c r="P172" s="158">
        <v>0.32352680290000002</v>
      </c>
      <c r="Q172" s="151"/>
      <c r="R172" s="125"/>
    </row>
    <row r="173" spans="2:18" x14ac:dyDescent="0.25">
      <c r="B173" s="116" t="s">
        <v>68</v>
      </c>
      <c r="C173" s="152" t="s">
        <v>229</v>
      </c>
      <c r="D173" s="153" t="s">
        <v>69</v>
      </c>
      <c r="E173" s="152" t="s">
        <v>70</v>
      </c>
      <c r="F173" s="154">
        <v>44309.676319444443</v>
      </c>
      <c r="G173" s="154">
        <v>45104</v>
      </c>
      <c r="H173" s="152" t="s">
        <v>71</v>
      </c>
      <c r="I173" s="155">
        <v>588385741</v>
      </c>
      <c r="J173" s="156">
        <v>503879957</v>
      </c>
      <c r="K173" s="155">
        <v>501450125.32093537</v>
      </c>
      <c r="L173" s="156">
        <v>588385741</v>
      </c>
      <c r="M173" s="157">
        <v>0.85224724254700002</v>
      </c>
      <c r="N173" s="157">
        <v>7.9784515877000004</v>
      </c>
      <c r="O173" s="152" t="s">
        <v>72</v>
      </c>
      <c r="P173" s="158">
        <v>8.0966965200000005E-2</v>
      </c>
      <c r="Q173" s="151"/>
      <c r="R173" s="125"/>
    </row>
    <row r="174" spans="2:18" x14ac:dyDescent="0.25">
      <c r="B174" s="116" t="s">
        <v>68</v>
      </c>
      <c r="C174" s="152" t="s">
        <v>229</v>
      </c>
      <c r="D174" s="153" t="s">
        <v>69</v>
      </c>
      <c r="E174" s="152" t="s">
        <v>70</v>
      </c>
      <c r="F174" s="154">
        <v>44461.638449074075</v>
      </c>
      <c r="G174" s="154">
        <v>45117</v>
      </c>
      <c r="H174" s="152" t="s">
        <v>71</v>
      </c>
      <c r="I174" s="155">
        <v>576784427</v>
      </c>
      <c r="J174" s="156">
        <v>508333062</v>
      </c>
      <c r="K174" s="155">
        <v>508754849.76662022</v>
      </c>
      <c r="L174" s="156">
        <v>576784427</v>
      </c>
      <c r="M174" s="157">
        <v>0.88205372050800002</v>
      </c>
      <c r="N174" s="157">
        <v>7.7440160248999996</v>
      </c>
      <c r="O174" s="152" t="s">
        <v>72</v>
      </c>
      <c r="P174" s="158">
        <v>8.2146427199999997E-2</v>
      </c>
      <c r="Q174" s="151"/>
      <c r="R174" s="125"/>
    </row>
    <row r="175" spans="2:18" x14ac:dyDescent="0.25">
      <c r="B175" s="116" t="s">
        <v>68</v>
      </c>
      <c r="C175" s="152" t="s">
        <v>229</v>
      </c>
      <c r="D175" s="153" t="s">
        <v>69</v>
      </c>
      <c r="E175" s="152" t="s">
        <v>70</v>
      </c>
      <c r="F175" s="154">
        <v>44292.667407407411</v>
      </c>
      <c r="G175" s="154">
        <v>45100</v>
      </c>
      <c r="H175" s="152" t="s">
        <v>71</v>
      </c>
      <c r="I175" s="155">
        <v>588385744</v>
      </c>
      <c r="J175" s="156">
        <v>502503660</v>
      </c>
      <c r="K175" s="155">
        <v>501871039.10039163</v>
      </c>
      <c r="L175" s="156">
        <v>588385744</v>
      </c>
      <c r="M175" s="157">
        <v>0.85296260865999995</v>
      </c>
      <c r="N175" s="157">
        <v>7.9783002135999999</v>
      </c>
      <c r="O175" s="152" t="s">
        <v>72</v>
      </c>
      <c r="P175" s="158">
        <v>8.1034928300000003E-2</v>
      </c>
      <c r="Q175" s="151"/>
      <c r="R175" s="125"/>
    </row>
    <row r="176" spans="2:18" x14ac:dyDescent="0.25">
      <c r="B176" s="116" t="s">
        <v>68</v>
      </c>
      <c r="C176" s="152" t="s">
        <v>229</v>
      </c>
      <c r="D176" s="153" t="s">
        <v>69</v>
      </c>
      <c r="E176" s="152" t="s">
        <v>70</v>
      </c>
      <c r="F176" s="154">
        <v>44413.626585648148</v>
      </c>
      <c r="G176" s="154">
        <v>45159</v>
      </c>
      <c r="H176" s="152" t="s">
        <v>71</v>
      </c>
      <c r="I176" s="155">
        <v>576784427</v>
      </c>
      <c r="J176" s="156">
        <v>503371282</v>
      </c>
      <c r="K176" s="155">
        <v>508754849.71565527</v>
      </c>
      <c r="L176" s="156">
        <v>576784427</v>
      </c>
      <c r="M176" s="157">
        <v>0.88205372041999996</v>
      </c>
      <c r="N176" s="157">
        <v>7.7440160338000004</v>
      </c>
      <c r="O176" s="152" t="s">
        <v>72</v>
      </c>
      <c r="P176" s="158">
        <v>8.2146427199999997E-2</v>
      </c>
      <c r="Q176" s="151"/>
      <c r="R176" s="125"/>
    </row>
    <row r="177" spans="2:18" x14ac:dyDescent="0.25">
      <c r="B177" s="116" t="s">
        <v>68</v>
      </c>
      <c r="C177" s="152" t="s">
        <v>229</v>
      </c>
      <c r="D177" s="153" t="s">
        <v>69</v>
      </c>
      <c r="E177" s="152" t="s">
        <v>70</v>
      </c>
      <c r="F177" s="154">
        <v>44497.656736111108</v>
      </c>
      <c r="G177" s="154">
        <v>45117</v>
      </c>
      <c r="H177" s="152" t="s">
        <v>71</v>
      </c>
      <c r="I177" s="155">
        <v>576784427</v>
      </c>
      <c r="J177" s="156">
        <v>512086467</v>
      </c>
      <c r="K177" s="155">
        <v>508754849.76662022</v>
      </c>
      <c r="L177" s="156">
        <v>576784427</v>
      </c>
      <c r="M177" s="157">
        <v>0.88205372050800002</v>
      </c>
      <c r="N177" s="157">
        <v>7.7440160248999996</v>
      </c>
      <c r="O177" s="152" t="s">
        <v>72</v>
      </c>
      <c r="P177" s="158">
        <v>8.2146427199999997E-2</v>
      </c>
      <c r="Q177" s="151"/>
      <c r="R177" s="125"/>
    </row>
    <row r="178" spans="2:18" x14ac:dyDescent="0.25">
      <c r="B178" s="116" t="s">
        <v>68</v>
      </c>
      <c r="C178" s="152" t="s">
        <v>229</v>
      </c>
      <c r="D178" s="153" t="s">
        <v>69</v>
      </c>
      <c r="E178" s="152" t="s">
        <v>70</v>
      </c>
      <c r="F178" s="154">
        <v>44361.65415509259</v>
      </c>
      <c r="G178" s="154">
        <v>45208</v>
      </c>
      <c r="H178" s="152" t="s">
        <v>71</v>
      </c>
      <c r="I178" s="155">
        <v>1190936987</v>
      </c>
      <c r="J178" s="156">
        <v>1014409270</v>
      </c>
      <c r="K178" s="155">
        <v>1036841015.6153291</v>
      </c>
      <c r="L178" s="156">
        <v>1190936987</v>
      </c>
      <c r="M178" s="157">
        <v>0.87060946711099996</v>
      </c>
      <c r="N178" s="157">
        <v>7.7448794826</v>
      </c>
      <c r="O178" s="152" t="s">
        <v>72</v>
      </c>
      <c r="P178" s="158">
        <v>0.16741419760000001</v>
      </c>
      <c r="Q178" s="151"/>
      <c r="R178" s="125"/>
    </row>
    <row r="179" spans="2:18" x14ac:dyDescent="0.25">
      <c r="B179" s="116" t="s">
        <v>68</v>
      </c>
      <c r="C179" s="152" t="s">
        <v>229</v>
      </c>
      <c r="D179" s="153" t="s">
        <v>69</v>
      </c>
      <c r="E179" s="152" t="s">
        <v>70</v>
      </c>
      <c r="F179" s="154">
        <v>44270.708240740743</v>
      </c>
      <c r="G179" s="154">
        <v>45100</v>
      </c>
      <c r="H179" s="152" t="s">
        <v>71</v>
      </c>
      <c r="I179" s="155">
        <v>597950093</v>
      </c>
      <c r="J179" s="156">
        <v>509742445</v>
      </c>
      <c r="K179" s="155">
        <v>501871039.2391125</v>
      </c>
      <c r="L179" s="156">
        <v>597950093</v>
      </c>
      <c r="M179" s="157">
        <v>0.83931927616400004</v>
      </c>
      <c r="N179" s="157">
        <v>7.9783001883000004</v>
      </c>
      <c r="O179" s="152" t="s">
        <v>72</v>
      </c>
      <c r="P179" s="158">
        <v>8.1034928300000003E-2</v>
      </c>
      <c r="Q179" s="151"/>
      <c r="R179" s="125"/>
    </row>
    <row r="180" spans="2:18" x14ac:dyDescent="0.25">
      <c r="B180" s="116" t="s">
        <v>68</v>
      </c>
      <c r="C180" s="152" t="s">
        <v>229</v>
      </c>
      <c r="D180" s="153" t="s">
        <v>69</v>
      </c>
      <c r="E180" s="152" t="s">
        <v>70</v>
      </c>
      <c r="F180" s="154">
        <v>44642.628009259257</v>
      </c>
      <c r="G180" s="154">
        <v>45418</v>
      </c>
      <c r="H180" s="152" t="s">
        <v>71</v>
      </c>
      <c r="I180" s="155">
        <v>2341561644</v>
      </c>
      <c r="J180" s="156">
        <v>2050090816</v>
      </c>
      <c r="K180" s="155">
        <v>2053498279.3795335</v>
      </c>
      <c r="L180" s="156">
        <v>2341561644</v>
      </c>
      <c r="M180" s="157">
        <v>0.87697809905699997</v>
      </c>
      <c r="N180" s="157">
        <v>6.9671507518000002</v>
      </c>
      <c r="O180" s="152" t="s">
        <v>72</v>
      </c>
      <c r="P180" s="158">
        <v>0.33156941290000003</v>
      </c>
      <c r="Q180" s="151"/>
      <c r="R180" s="125"/>
    </row>
    <row r="181" spans="2:18" x14ac:dyDescent="0.25">
      <c r="B181" s="116" t="s">
        <v>68</v>
      </c>
      <c r="C181" s="152" t="s">
        <v>229</v>
      </c>
      <c r="D181" s="153" t="s">
        <v>69</v>
      </c>
      <c r="E181" s="152" t="s">
        <v>70</v>
      </c>
      <c r="F181" s="154">
        <v>44313.69158564815</v>
      </c>
      <c r="G181" s="154">
        <v>45104</v>
      </c>
      <c r="H181" s="152" t="s">
        <v>71</v>
      </c>
      <c r="I181" s="155">
        <v>588385741</v>
      </c>
      <c r="J181" s="156">
        <v>504304011</v>
      </c>
      <c r="K181" s="155">
        <v>501450125.32093537</v>
      </c>
      <c r="L181" s="156">
        <v>588385741</v>
      </c>
      <c r="M181" s="157">
        <v>0.85224724254700002</v>
      </c>
      <c r="N181" s="157">
        <v>7.9784515877000004</v>
      </c>
      <c r="O181" s="152" t="s">
        <v>72</v>
      </c>
      <c r="P181" s="158">
        <v>8.0966965200000005E-2</v>
      </c>
      <c r="Q181" s="151"/>
      <c r="R181" s="125"/>
    </row>
    <row r="182" spans="2:18" x14ac:dyDescent="0.25">
      <c r="B182" s="116" t="s">
        <v>68</v>
      </c>
      <c r="C182" s="152" t="s">
        <v>229</v>
      </c>
      <c r="D182" s="153" t="s">
        <v>69</v>
      </c>
      <c r="E182" s="152" t="s">
        <v>70</v>
      </c>
      <c r="F182" s="154">
        <v>44260.741273148145</v>
      </c>
      <c r="G182" s="154">
        <v>45104</v>
      </c>
      <c r="H182" s="152" t="s">
        <v>71</v>
      </c>
      <c r="I182" s="155">
        <v>597950090</v>
      </c>
      <c r="J182" s="156">
        <v>508244370</v>
      </c>
      <c r="K182" s="155">
        <v>501450125.25198585</v>
      </c>
      <c r="L182" s="156">
        <v>597950090</v>
      </c>
      <c r="M182" s="157">
        <v>0.83861535208100002</v>
      </c>
      <c r="N182" s="157">
        <v>7.9784516000999997</v>
      </c>
      <c r="O182" s="152" t="s">
        <v>72</v>
      </c>
      <c r="P182" s="158">
        <v>8.0966965200000005E-2</v>
      </c>
      <c r="Q182" s="151"/>
      <c r="R182" s="125"/>
    </row>
    <row r="183" spans="2:18" x14ac:dyDescent="0.25">
      <c r="B183" s="116" t="s">
        <v>68</v>
      </c>
      <c r="C183" s="152" t="s">
        <v>229</v>
      </c>
      <c r="D183" s="153" t="s">
        <v>69</v>
      </c>
      <c r="E183" s="152" t="s">
        <v>70</v>
      </c>
      <c r="F183" s="154">
        <v>44568.676041666666</v>
      </c>
      <c r="G183" s="154">
        <v>45159</v>
      </c>
      <c r="H183" s="152" t="s">
        <v>71</v>
      </c>
      <c r="I183" s="155">
        <v>576992855</v>
      </c>
      <c r="J183" s="156">
        <v>515345420</v>
      </c>
      <c r="K183" s="155">
        <v>504821085.90614581</v>
      </c>
      <c r="L183" s="156">
        <v>576992855</v>
      </c>
      <c r="M183" s="157">
        <v>0.87491739547799996</v>
      </c>
      <c r="N183" s="157">
        <v>7.7448406001999999</v>
      </c>
      <c r="O183" s="152" t="s">
        <v>72</v>
      </c>
      <c r="P183" s="158">
        <v>8.1511259500000002E-2</v>
      </c>
      <c r="Q183" s="151"/>
      <c r="R183" s="125"/>
    </row>
    <row r="184" spans="2:18" x14ac:dyDescent="0.25">
      <c r="B184" s="116" t="s">
        <v>68</v>
      </c>
      <c r="C184" s="152" t="s">
        <v>229</v>
      </c>
      <c r="D184" s="153" t="s">
        <v>69</v>
      </c>
      <c r="E184" s="152" t="s">
        <v>70</v>
      </c>
      <c r="F184" s="154">
        <v>44309.688090277778</v>
      </c>
      <c r="G184" s="154">
        <v>45100</v>
      </c>
      <c r="H184" s="152" t="s">
        <v>71</v>
      </c>
      <c r="I184" s="155">
        <v>588385744</v>
      </c>
      <c r="J184" s="156">
        <v>504303388</v>
      </c>
      <c r="K184" s="155">
        <v>501871038.81086272</v>
      </c>
      <c r="L184" s="156">
        <v>588385744</v>
      </c>
      <c r="M184" s="157">
        <v>0.85296260816799996</v>
      </c>
      <c r="N184" s="157">
        <v>7.9783002662999998</v>
      </c>
      <c r="O184" s="152" t="s">
        <v>72</v>
      </c>
      <c r="P184" s="158">
        <v>8.1034928199999995E-2</v>
      </c>
      <c r="Q184" s="151"/>
      <c r="R184" s="125"/>
    </row>
    <row r="185" spans="2:18" x14ac:dyDescent="0.25">
      <c r="B185" s="116" t="s">
        <v>68</v>
      </c>
      <c r="C185" s="152" t="s">
        <v>229</v>
      </c>
      <c r="D185" s="153" t="s">
        <v>69</v>
      </c>
      <c r="E185" s="152" t="s">
        <v>70</v>
      </c>
      <c r="F185" s="154">
        <v>44550.713831018518</v>
      </c>
      <c r="G185" s="154">
        <v>45154</v>
      </c>
      <c r="H185" s="152" t="s">
        <v>71</v>
      </c>
      <c r="I185" s="155">
        <v>577097068</v>
      </c>
      <c r="J185" s="156">
        <v>514083718</v>
      </c>
      <c r="K185" s="155">
        <v>505427488.35820293</v>
      </c>
      <c r="L185" s="156">
        <v>577097068</v>
      </c>
      <c r="M185" s="157">
        <v>0.87581018234899999</v>
      </c>
      <c r="N185" s="157">
        <v>7.7345469832999996</v>
      </c>
      <c r="O185" s="152" t="s">
        <v>72</v>
      </c>
      <c r="P185" s="158">
        <v>8.1609172600000002E-2</v>
      </c>
      <c r="Q185" s="151"/>
      <c r="R185" s="125"/>
    </row>
    <row r="186" spans="2:18" x14ac:dyDescent="0.25">
      <c r="B186" s="116" t="s">
        <v>68</v>
      </c>
      <c r="C186" s="152" t="s">
        <v>229</v>
      </c>
      <c r="D186" s="153" t="s">
        <v>69</v>
      </c>
      <c r="E186" s="152" t="s">
        <v>70</v>
      </c>
      <c r="F186" s="154">
        <v>44309.674178240741</v>
      </c>
      <c r="G186" s="154">
        <v>45104</v>
      </c>
      <c r="H186" s="152" t="s">
        <v>71</v>
      </c>
      <c r="I186" s="155">
        <v>588385741</v>
      </c>
      <c r="J186" s="156">
        <v>503879957</v>
      </c>
      <c r="K186" s="155">
        <v>501450125.32093537</v>
      </c>
      <c r="L186" s="156">
        <v>588385741</v>
      </c>
      <c r="M186" s="157">
        <v>0.85224724254700002</v>
      </c>
      <c r="N186" s="157">
        <v>7.9784515877000004</v>
      </c>
      <c r="O186" s="152" t="s">
        <v>72</v>
      </c>
      <c r="P186" s="158">
        <v>8.0966965200000005E-2</v>
      </c>
      <c r="Q186" s="151"/>
      <c r="R186" s="125"/>
    </row>
    <row r="187" spans="2:18" x14ac:dyDescent="0.25">
      <c r="B187" s="116" t="s">
        <v>68</v>
      </c>
      <c r="C187" s="152" t="s">
        <v>229</v>
      </c>
      <c r="D187" s="153" t="s">
        <v>69</v>
      </c>
      <c r="E187" s="152" t="s">
        <v>70</v>
      </c>
      <c r="F187" s="154">
        <v>44424.645231481481</v>
      </c>
      <c r="G187" s="154">
        <v>45208</v>
      </c>
      <c r="H187" s="152" t="s">
        <v>71</v>
      </c>
      <c r="I187" s="155">
        <v>1190936987</v>
      </c>
      <c r="J187" s="156">
        <v>1027554719</v>
      </c>
      <c r="K187" s="155">
        <v>1036841015.4951873</v>
      </c>
      <c r="L187" s="156">
        <v>1190936987</v>
      </c>
      <c r="M187" s="157">
        <v>0.87060946701099995</v>
      </c>
      <c r="N187" s="157">
        <v>7.7448794913999999</v>
      </c>
      <c r="O187" s="152" t="s">
        <v>72</v>
      </c>
      <c r="P187" s="158">
        <v>0.16741419760000001</v>
      </c>
      <c r="Q187" s="151"/>
      <c r="R187" s="125"/>
    </row>
    <row r="188" spans="2:18" x14ac:dyDescent="0.25">
      <c r="B188" s="116" t="s">
        <v>68</v>
      </c>
      <c r="C188" s="152" t="s">
        <v>229</v>
      </c>
      <c r="D188" s="153" t="s">
        <v>69</v>
      </c>
      <c r="E188" s="152" t="s">
        <v>70</v>
      </c>
      <c r="F188" s="154">
        <v>44385.646898148145</v>
      </c>
      <c r="G188" s="154">
        <v>45117</v>
      </c>
      <c r="H188" s="152" t="s">
        <v>71</v>
      </c>
      <c r="I188" s="155">
        <v>576784427</v>
      </c>
      <c r="J188" s="156">
        <v>500499307</v>
      </c>
      <c r="K188" s="155">
        <v>508754849.96612465</v>
      </c>
      <c r="L188" s="156">
        <v>576784427</v>
      </c>
      <c r="M188" s="157">
        <v>0.88205372085400002</v>
      </c>
      <c r="N188" s="157">
        <v>7.7440159904000003</v>
      </c>
      <c r="O188" s="152" t="s">
        <v>72</v>
      </c>
      <c r="P188" s="158">
        <v>8.2146427199999997E-2</v>
      </c>
      <c r="Q188" s="151"/>
      <c r="R188" s="125"/>
    </row>
    <row r="189" spans="2:18" x14ac:dyDescent="0.25">
      <c r="B189" s="116" t="s">
        <v>68</v>
      </c>
      <c r="C189" s="152" t="s">
        <v>229</v>
      </c>
      <c r="D189" s="153" t="s">
        <v>69</v>
      </c>
      <c r="E189" s="152" t="s">
        <v>70</v>
      </c>
      <c r="F189" s="154">
        <v>44285.729259259257</v>
      </c>
      <c r="G189" s="154">
        <v>44370</v>
      </c>
      <c r="H189" s="152" t="s">
        <v>71</v>
      </c>
      <c r="I189" s="155">
        <v>588385744</v>
      </c>
      <c r="J189" s="156">
        <v>501764462</v>
      </c>
      <c r="K189" s="155">
        <v>501871039.19623226</v>
      </c>
      <c r="L189" s="156">
        <v>588385744</v>
      </c>
      <c r="M189" s="157">
        <v>0.85296260882300001</v>
      </c>
      <c r="N189" s="157">
        <v>7.9783001961000002</v>
      </c>
      <c r="O189" s="152" t="s">
        <v>72</v>
      </c>
      <c r="P189" s="158">
        <v>8.1034928300000003E-2</v>
      </c>
      <c r="Q189" s="151"/>
      <c r="R189" s="125"/>
    </row>
    <row r="190" spans="2:18" x14ac:dyDescent="0.25">
      <c r="B190" s="116" t="s">
        <v>68</v>
      </c>
      <c r="C190" s="152" t="s">
        <v>229</v>
      </c>
      <c r="D190" s="153" t="s">
        <v>69</v>
      </c>
      <c r="E190" s="152" t="s">
        <v>70</v>
      </c>
      <c r="F190" s="154">
        <v>44348.737488425926</v>
      </c>
      <c r="G190" s="154">
        <v>45117</v>
      </c>
      <c r="H190" s="152" t="s">
        <v>71</v>
      </c>
      <c r="I190" s="155">
        <v>595647106</v>
      </c>
      <c r="J190" s="156">
        <v>515449911</v>
      </c>
      <c r="K190" s="155">
        <v>508754849.76662022</v>
      </c>
      <c r="L190" s="156">
        <v>595647106</v>
      </c>
      <c r="M190" s="157">
        <v>0.85412124837299996</v>
      </c>
      <c r="N190" s="157">
        <v>7.7440160248999996</v>
      </c>
      <c r="O190" s="152" t="s">
        <v>72</v>
      </c>
      <c r="P190" s="158">
        <v>8.2146427199999997E-2</v>
      </c>
      <c r="Q190" s="151"/>
      <c r="R190" s="125"/>
    </row>
    <row r="191" spans="2:18" x14ac:dyDescent="0.25">
      <c r="B191" s="116" t="s">
        <v>68</v>
      </c>
      <c r="C191" s="152" t="s">
        <v>229</v>
      </c>
      <c r="D191" s="153" t="s">
        <v>69</v>
      </c>
      <c r="E191" s="152" t="s">
        <v>70</v>
      </c>
      <c r="F191" s="154">
        <v>44264.693553240744</v>
      </c>
      <c r="G191" s="154">
        <v>45100</v>
      </c>
      <c r="H191" s="152" t="s">
        <v>71</v>
      </c>
      <c r="I191" s="155">
        <v>597950093</v>
      </c>
      <c r="J191" s="156">
        <v>509099652</v>
      </c>
      <c r="K191" s="155">
        <v>501871038.68041235</v>
      </c>
      <c r="L191" s="156">
        <v>597950093</v>
      </c>
      <c r="M191" s="157">
        <v>0.83931927523000005</v>
      </c>
      <c r="N191" s="157">
        <v>7.97830029</v>
      </c>
      <c r="O191" s="152" t="s">
        <v>72</v>
      </c>
      <c r="P191" s="158">
        <v>8.1034928199999995E-2</v>
      </c>
      <c r="Q191" s="151"/>
      <c r="R191" s="125"/>
    </row>
    <row r="192" spans="2:18" x14ac:dyDescent="0.25">
      <c r="B192" s="116" t="s">
        <v>68</v>
      </c>
      <c r="C192" s="152" t="s">
        <v>229</v>
      </c>
      <c r="D192" s="153" t="s">
        <v>69</v>
      </c>
      <c r="E192" s="152" t="s">
        <v>70</v>
      </c>
      <c r="F192" s="154">
        <v>44587.696250000001</v>
      </c>
      <c r="G192" s="154">
        <v>45154</v>
      </c>
      <c r="H192" s="152" t="s">
        <v>71</v>
      </c>
      <c r="I192" s="155">
        <v>577097068</v>
      </c>
      <c r="J192" s="156">
        <v>517985872</v>
      </c>
      <c r="K192" s="155">
        <v>505432012.84756255</v>
      </c>
      <c r="L192" s="156">
        <v>577097068</v>
      </c>
      <c r="M192" s="157">
        <v>0.875818022433</v>
      </c>
      <c r="N192" s="157">
        <v>7.7338190636000004</v>
      </c>
      <c r="O192" s="152" t="s">
        <v>72</v>
      </c>
      <c r="P192" s="158">
        <v>8.16099032E-2</v>
      </c>
      <c r="Q192" s="151"/>
      <c r="R192" s="125"/>
    </row>
    <row r="193" spans="2:18" x14ac:dyDescent="0.25">
      <c r="B193" s="116" t="s">
        <v>68</v>
      </c>
      <c r="C193" s="152" t="s">
        <v>229</v>
      </c>
      <c r="D193" s="153" t="s">
        <v>69</v>
      </c>
      <c r="E193" s="152" t="s">
        <v>70</v>
      </c>
      <c r="F193" s="154">
        <v>44313.68959490741</v>
      </c>
      <c r="G193" s="154">
        <v>45104</v>
      </c>
      <c r="H193" s="152" t="s">
        <v>71</v>
      </c>
      <c r="I193" s="155">
        <v>588385741</v>
      </c>
      <c r="J193" s="156">
        <v>504304011</v>
      </c>
      <c r="K193" s="155">
        <v>501450125.32093537</v>
      </c>
      <c r="L193" s="156">
        <v>588385741</v>
      </c>
      <c r="M193" s="157">
        <v>0.85224724254700002</v>
      </c>
      <c r="N193" s="157">
        <v>7.9784515877000004</v>
      </c>
      <c r="O193" s="152" t="s">
        <v>72</v>
      </c>
      <c r="P193" s="158">
        <v>8.0966965200000005E-2</v>
      </c>
      <c r="Q193" s="151"/>
      <c r="R193" s="125"/>
    </row>
    <row r="194" spans="2:18" x14ac:dyDescent="0.25">
      <c r="B194" s="116" t="s">
        <v>68</v>
      </c>
      <c r="C194" s="152" t="s">
        <v>229</v>
      </c>
      <c r="D194" s="153" t="s">
        <v>69</v>
      </c>
      <c r="E194" s="152" t="s">
        <v>70</v>
      </c>
      <c r="F194" s="154">
        <v>44260.739710648151</v>
      </c>
      <c r="G194" s="154">
        <v>45104</v>
      </c>
      <c r="H194" s="152" t="s">
        <v>71</v>
      </c>
      <c r="I194" s="155">
        <v>597950090</v>
      </c>
      <c r="J194" s="156">
        <v>508244370</v>
      </c>
      <c r="K194" s="155">
        <v>501450125.25198585</v>
      </c>
      <c r="L194" s="156">
        <v>597950090</v>
      </c>
      <c r="M194" s="157">
        <v>0.83861535208100002</v>
      </c>
      <c r="N194" s="157">
        <v>7.9784516000999997</v>
      </c>
      <c r="O194" s="152" t="s">
        <v>72</v>
      </c>
      <c r="P194" s="158">
        <v>8.0966965200000005E-2</v>
      </c>
      <c r="Q194" s="151"/>
      <c r="R194" s="125"/>
    </row>
    <row r="195" spans="2:18" x14ac:dyDescent="0.25">
      <c r="B195" s="116" t="s">
        <v>68</v>
      </c>
      <c r="C195" s="152" t="s">
        <v>229</v>
      </c>
      <c r="D195" s="153" t="s">
        <v>69</v>
      </c>
      <c r="E195" s="152" t="s">
        <v>70</v>
      </c>
      <c r="F195" s="154">
        <v>44559.66542824074</v>
      </c>
      <c r="G195" s="154">
        <v>45196</v>
      </c>
      <c r="H195" s="152" t="s">
        <v>71</v>
      </c>
      <c r="I195" s="155">
        <v>2306082192</v>
      </c>
      <c r="J195" s="156">
        <v>2040473257</v>
      </c>
      <c r="K195" s="155">
        <v>2003688239.4529459</v>
      </c>
      <c r="L195" s="156">
        <v>2306082192</v>
      </c>
      <c r="M195" s="157">
        <v>0.86887112974699998</v>
      </c>
      <c r="N195" s="157">
        <v>7.7450001971000004</v>
      </c>
      <c r="O195" s="152" t="s">
        <v>72</v>
      </c>
      <c r="P195" s="158">
        <v>0.32352680290000002</v>
      </c>
      <c r="Q195" s="151"/>
      <c r="R195" s="125"/>
    </row>
    <row r="196" spans="2:18" x14ac:dyDescent="0.25">
      <c r="B196" s="116" t="s">
        <v>68</v>
      </c>
      <c r="C196" s="152" t="s">
        <v>229</v>
      </c>
      <c r="D196" s="153" t="s">
        <v>69</v>
      </c>
      <c r="E196" s="152" t="s">
        <v>70</v>
      </c>
      <c r="F196" s="154">
        <v>44309.685543981483</v>
      </c>
      <c r="G196" s="154">
        <v>45100</v>
      </c>
      <c r="H196" s="152" t="s">
        <v>71</v>
      </c>
      <c r="I196" s="155">
        <v>588385744</v>
      </c>
      <c r="J196" s="156">
        <v>504303388</v>
      </c>
      <c r="K196" s="155">
        <v>501871038.81086272</v>
      </c>
      <c r="L196" s="156">
        <v>588385744</v>
      </c>
      <c r="M196" s="157">
        <v>0.85296260816799996</v>
      </c>
      <c r="N196" s="157">
        <v>7.9783002662999998</v>
      </c>
      <c r="O196" s="152" t="s">
        <v>72</v>
      </c>
      <c r="P196" s="158">
        <v>8.1034928199999995E-2</v>
      </c>
      <c r="Q196" s="151"/>
      <c r="R196" s="125"/>
    </row>
    <row r="197" spans="2:18" x14ac:dyDescent="0.25">
      <c r="B197" s="116" t="s">
        <v>68</v>
      </c>
      <c r="C197" s="152" t="s">
        <v>229</v>
      </c>
      <c r="D197" s="153" t="s">
        <v>69</v>
      </c>
      <c r="E197" s="152" t="s">
        <v>70</v>
      </c>
      <c r="F197" s="154">
        <v>44475.684201388889</v>
      </c>
      <c r="G197" s="154">
        <v>45117</v>
      </c>
      <c r="H197" s="152" t="s">
        <v>71</v>
      </c>
      <c r="I197" s="155">
        <v>576784427</v>
      </c>
      <c r="J197" s="156">
        <v>509789439</v>
      </c>
      <c r="K197" s="155">
        <v>508754849.76662022</v>
      </c>
      <c r="L197" s="156">
        <v>576784427</v>
      </c>
      <c r="M197" s="157">
        <v>0.88205372050800002</v>
      </c>
      <c r="N197" s="157">
        <v>7.7440160248999996</v>
      </c>
      <c r="O197" s="152" t="s">
        <v>72</v>
      </c>
      <c r="P197" s="158">
        <v>8.2146427199999997E-2</v>
      </c>
      <c r="Q197" s="151"/>
      <c r="R197" s="125"/>
    </row>
    <row r="198" spans="2:18" x14ac:dyDescent="0.25">
      <c r="B198" s="116" t="s">
        <v>68</v>
      </c>
      <c r="C198" s="152" t="s">
        <v>229</v>
      </c>
      <c r="D198" s="153" t="s">
        <v>69</v>
      </c>
      <c r="E198" s="152" t="s">
        <v>70</v>
      </c>
      <c r="F198" s="154">
        <v>44292.681608796294</v>
      </c>
      <c r="G198" s="154">
        <v>45100</v>
      </c>
      <c r="H198" s="152" t="s">
        <v>71</v>
      </c>
      <c r="I198" s="155">
        <v>588385744</v>
      </c>
      <c r="J198" s="156">
        <v>502503660</v>
      </c>
      <c r="K198" s="155">
        <v>501871039.10039163</v>
      </c>
      <c r="L198" s="156">
        <v>588385744</v>
      </c>
      <c r="M198" s="157">
        <v>0.85296260865999995</v>
      </c>
      <c r="N198" s="157">
        <v>7.9783002135999999</v>
      </c>
      <c r="O198" s="152" t="s">
        <v>72</v>
      </c>
      <c r="P198" s="158">
        <v>8.1034928300000003E-2</v>
      </c>
      <c r="Q198" s="151"/>
      <c r="R198" s="125"/>
    </row>
    <row r="199" spans="2:18" x14ac:dyDescent="0.25">
      <c r="B199" s="116" t="s">
        <v>68</v>
      </c>
      <c r="C199" s="152" t="s">
        <v>229</v>
      </c>
      <c r="D199" s="153" t="s">
        <v>69</v>
      </c>
      <c r="E199" s="152" t="s">
        <v>70</v>
      </c>
      <c r="F199" s="154">
        <v>44414.651493055557</v>
      </c>
      <c r="G199" s="154">
        <v>45117</v>
      </c>
      <c r="H199" s="152" t="s">
        <v>71</v>
      </c>
      <c r="I199" s="155">
        <v>576784427</v>
      </c>
      <c r="J199" s="156">
        <v>503474157</v>
      </c>
      <c r="K199" s="155">
        <v>508754850.11729044</v>
      </c>
      <c r="L199" s="156">
        <v>576784427</v>
      </c>
      <c r="M199" s="157">
        <v>0.882053721116</v>
      </c>
      <c r="N199" s="157">
        <v>7.7440159641999999</v>
      </c>
      <c r="O199" s="152" t="s">
        <v>72</v>
      </c>
      <c r="P199" s="158">
        <v>8.2146427199999997E-2</v>
      </c>
      <c r="Q199" s="151"/>
      <c r="R199" s="125"/>
    </row>
    <row r="200" spans="2:18" x14ac:dyDescent="0.25">
      <c r="B200" s="116" t="s">
        <v>68</v>
      </c>
      <c r="C200" s="152" t="s">
        <v>229</v>
      </c>
      <c r="D200" s="153" t="s">
        <v>69</v>
      </c>
      <c r="E200" s="152" t="s">
        <v>70</v>
      </c>
      <c r="F200" s="154">
        <v>44510.647407407407</v>
      </c>
      <c r="G200" s="154">
        <v>45117</v>
      </c>
      <c r="H200" s="152" t="s">
        <v>71</v>
      </c>
      <c r="I200" s="155">
        <v>576784427</v>
      </c>
      <c r="J200" s="156">
        <v>513448663</v>
      </c>
      <c r="K200" s="155">
        <v>508754849.76662022</v>
      </c>
      <c r="L200" s="156">
        <v>576784427</v>
      </c>
      <c r="M200" s="157">
        <v>0.88205372050800002</v>
      </c>
      <c r="N200" s="157">
        <v>7.7440160248999996</v>
      </c>
      <c r="O200" s="152" t="s">
        <v>72</v>
      </c>
      <c r="P200" s="158">
        <v>8.2146427199999997E-2</v>
      </c>
      <c r="Q200" s="151"/>
      <c r="R200" s="125"/>
    </row>
    <row r="201" spans="2:18" x14ac:dyDescent="0.25">
      <c r="B201" s="116" t="s">
        <v>68</v>
      </c>
      <c r="C201" s="152" t="s">
        <v>229</v>
      </c>
      <c r="D201" s="153" t="s">
        <v>69</v>
      </c>
      <c r="E201" s="152" t="s">
        <v>70</v>
      </c>
      <c r="F201" s="154">
        <v>44361.654490740744</v>
      </c>
      <c r="G201" s="154">
        <v>45208</v>
      </c>
      <c r="H201" s="152" t="s">
        <v>71</v>
      </c>
      <c r="I201" s="155">
        <v>1190936987</v>
      </c>
      <c r="J201" s="156">
        <v>1014409270</v>
      </c>
      <c r="K201" s="155">
        <v>1036841015.6153291</v>
      </c>
      <c r="L201" s="156">
        <v>1190936987</v>
      </c>
      <c r="M201" s="157">
        <v>0.87060946711099996</v>
      </c>
      <c r="N201" s="157">
        <v>7.7448794826</v>
      </c>
      <c r="O201" s="152" t="s">
        <v>72</v>
      </c>
      <c r="P201" s="158">
        <v>0.16741419760000001</v>
      </c>
      <c r="Q201" s="151"/>
      <c r="R201" s="125"/>
    </row>
    <row r="202" spans="2:18" x14ac:dyDescent="0.25">
      <c r="B202" s="116" t="s">
        <v>68</v>
      </c>
      <c r="C202" s="152" t="s">
        <v>229</v>
      </c>
      <c r="D202" s="153" t="s">
        <v>69</v>
      </c>
      <c r="E202" s="152" t="s">
        <v>70</v>
      </c>
      <c r="F202" s="154">
        <v>44271.644178240742</v>
      </c>
      <c r="G202" s="154">
        <v>45100</v>
      </c>
      <c r="H202" s="152" t="s">
        <v>71</v>
      </c>
      <c r="I202" s="155">
        <v>597950093</v>
      </c>
      <c r="J202" s="156">
        <v>509849657</v>
      </c>
      <c r="K202" s="155">
        <v>501871039.05084687</v>
      </c>
      <c r="L202" s="156">
        <v>597950093</v>
      </c>
      <c r="M202" s="157">
        <v>0.83931927584900001</v>
      </c>
      <c r="N202" s="157">
        <v>7.9783002225999997</v>
      </c>
      <c r="O202" s="152" t="s">
        <v>72</v>
      </c>
      <c r="P202" s="158">
        <v>8.1034928300000003E-2</v>
      </c>
      <c r="Q202" s="151"/>
      <c r="R202" s="125"/>
    </row>
    <row r="203" spans="2:18" x14ac:dyDescent="0.25">
      <c r="B203" s="116" t="s">
        <v>68</v>
      </c>
      <c r="C203" s="152" t="s">
        <v>229</v>
      </c>
      <c r="D203" s="153" t="s">
        <v>69</v>
      </c>
      <c r="E203" s="152" t="s">
        <v>70</v>
      </c>
      <c r="F203" s="154">
        <v>44642.635300925926</v>
      </c>
      <c r="G203" s="154">
        <v>45418</v>
      </c>
      <c r="H203" s="152" t="s">
        <v>71</v>
      </c>
      <c r="I203" s="155">
        <v>2341561644</v>
      </c>
      <c r="J203" s="156">
        <v>2050090816</v>
      </c>
      <c r="K203" s="155">
        <v>2053498279.3795335</v>
      </c>
      <c r="L203" s="156">
        <v>2341561644</v>
      </c>
      <c r="M203" s="157">
        <v>0.87697809905699997</v>
      </c>
      <c r="N203" s="157">
        <v>6.9671507518000002</v>
      </c>
      <c r="O203" s="152" t="s">
        <v>72</v>
      </c>
      <c r="P203" s="158">
        <v>0.33156941290000003</v>
      </c>
      <c r="Q203" s="151"/>
      <c r="R203" s="125"/>
    </row>
    <row r="204" spans="2:18" x14ac:dyDescent="0.25">
      <c r="B204" s="116" t="s">
        <v>68</v>
      </c>
      <c r="C204" s="152" t="s">
        <v>229</v>
      </c>
      <c r="D204" s="153" t="s">
        <v>69</v>
      </c>
      <c r="E204" s="152" t="s">
        <v>70</v>
      </c>
      <c r="F204" s="154">
        <v>44314.645995370367</v>
      </c>
      <c r="G204" s="154">
        <v>45104</v>
      </c>
      <c r="H204" s="152" t="s">
        <v>71</v>
      </c>
      <c r="I204" s="155">
        <v>588385741</v>
      </c>
      <c r="J204" s="156">
        <v>504410079</v>
      </c>
      <c r="K204" s="155">
        <v>501450125.151568</v>
      </c>
      <c r="L204" s="156">
        <v>588385741</v>
      </c>
      <c r="M204" s="157">
        <v>0.85224724225899995</v>
      </c>
      <c r="N204" s="157">
        <v>7.9784516182000003</v>
      </c>
      <c r="O204" s="152" t="s">
        <v>72</v>
      </c>
      <c r="P204" s="158">
        <v>8.0966965099999996E-2</v>
      </c>
      <c r="Q204" s="151"/>
      <c r="R204" s="125"/>
    </row>
    <row r="205" spans="2:18" x14ac:dyDescent="0.25">
      <c r="B205" s="116" t="s">
        <v>68</v>
      </c>
      <c r="C205" s="152" t="s">
        <v>229</v>
      </c>
      <c r="D205" s="153" t="s">
        <v>69</v>
      </c>
      <c r="E205" s="152" t="s">
        <v>70</v>
      </c>
      <c r="F205" s="154">
        <v>44260.742013888892</v>
      </c>
      <c r="G205" s="154">
        <v>45104</v>
      </c>
      <c r="H205" s="152" t="s">
        <v>71</v>
      </c>
      <c r="I205" s="155">
        <v>597950090</v>
      </c>
      <c r="J205" s="156">
        <v>508244370</v>
      </c>
      <c r="K205" s="155">
        <v>501450125.25198585</v>
      </c>
      <c r="L205" s="156">
        <v>597950090</v>
      </c>
      <c r="M205" s="157">
        <v>0.83861535208100002</v>
      </c>
      <c r="N205" s="157">
        <v>7.9784516000999997</v>
      </c>
      <c r="O205" s="152" t="s">
        <v>72</v>
      </c>
      <c r="P205" s="158">
        <v>8.0966965200000005E-2</v>
      </c>
      <c r="Q205" s="151"/>
      <c r="R205" s="125"/>
    </row>
    <row r="206" spans="2:18" x14ac:dyDescent="0.25">
      <c r="B206" s="116" t="s">
        <v>68</v>
      </c>
      <c r="C206" s="152" t="s">
        <v>229</v>
      </c>
      <c r="D206" s="153" t="s">
        <v>69</v>
      </c>
      <c r="E206" s="152" t="s">
        <v>70</v>
      </c>
      <c r="F206" s="154">
        <v>44572.669745370367</v>
      </c>
      <c r="G206" s="154">
        <v>45117</v>
      </c>
      <c r="H206" s="152" t="s">
        <v>71</v>
      </c>
      <c r="I206" s="155">
        <v>557400679</v>
      </c>
      <c r="J206" s="156">
        <v>500607602</v>
      </c>
      <c r="K206" s="155">
        <v>508754850.11729044</v>
      </c>
      <c r="L206" s="156">
        <v>557400679</v>
      </c>
      <c r="M206" s="157">
        <v>0.91272735984099995</v>
      </c>
      <c r="N206" s="157">
        <v>7.7440159641999999</v>
      </c>
      <c r="O206" s="152" t="s">
        <v>72</v>
      </c>
      <c r="P206" s="158">
        <v>8.2146427199999997E-2</v>
      </c>
      <c r="Q206" s="151"/>
      <c r="R206" s="125"/>
    </row>
    <row r="207" spans="2:18" x14ac:dyDescent="0.25">
      <c r="B207" s="116" t="s">
        <v>68</v>
      </c>
      <c r="C207" s="152" t="s">
        <v>229</v>
      </c>
      <c r="D207" s="153" t="s">
        <v>69</v>
      </c>
      <c r="E207" s="152" t="s">
        <v>70</v>
      </c>
      <c r="F207" s="154">
        <v>44309.688773148147</v>
      </c>
      <c r="G207" s="154">
        <v>45100</v>
      </c>
      <c r="H207" s="152" t="s">
        <v>71</v>
      </c>
      <c r="I207" s="155">
        <v>588385744</v>
      </c>
      <c r="J207" s="156">
        <v>504303388</v>
      </c>
      <c r="K207" s="155">
        <v>501871038.81086272</v>
      </c>
      <c r="L207" s="156">
        <v>588385744</v>
      </c>
      <c r="M207" s="157">
        <v>0.85296260816799996</v>
      </c>
      <c r="N207" s="157">
        <v>7.9783002662999998</v>
      </c>
      <c r="O207" s="152" t="s">
        <v>72</v>
      </c>
      <c r="P207" s="158">
        <v>8.1034928199999995E-2</v>
      </c>
      <c r="Q207" s="151"/>
      <c r="R207" s="125"/>
    </row>
    <row r="208" spans="2:18" x14ac:dyDescent="0.25">
      <c r="B208" s="116" t="s">
        <v>68</v>
      </c>
      <c r="C208" s="152" t="s">
        <v>229</v>
      </c>
      <c r="D208" s="153" t="s">
        <v>69</v>
      </c>
      <c r="E208" s="152" t="s">
        <v>70</v>
      </c>
      <c r="F208" s="154">
        <v>44553.659733796296</v>
      </c>
      <c r="G208" s="154">
        <v>45292</v>
      </c>
      <c r="H208" s="152" t="s">
        <v>71</v>
      </c>
      <c r="I208" s="155">
        <v>2343813698</v>
      </c>
      <c r="J208" s="156">
        <v>2066404194</v>
      </c>
      <c r="K208" s="155">
        <v>2034250441.0797622</v>
      </c>
      <c r="L208" s="156">
        <v>2343813698</v>
      </c>
      <c r="M208" s="157">
        <v>0.86792326660399999</v>
      </c>
      <c r="N208" s="157">
        <v>6.9676034079000004</v>
      </c>
      <c r="O208" s="152" t="s">
        <v>72</v>
      </c>
      <c r="P208" s="158">
        <v>0.32846154840000003</v>
      </c>
      <c r="Q208" s="151"/>
      <c r="R208" s="125"/>
    </row>
    <row r="209" spans="2:18" x14ac:dyDescent="0.25">
      <c r="B209" s="116" t="s">
        <v>68</v>
      </c>
      <c r="C209" s="152" t="s">
        <v>229</v>
      </c>
      <c r="D209" s="153" t="s">
        <v>69</v>
      </c>
      <c r="E209" s="152" t="s">
        <v>70</v>
      </c>
      <c r="F209" s="154">
        <v>44309.67491898148</v>
      </c>
      <c r="G209" s="154">
        <v>45104</v>
      </c>
      <c r="H209" s="152" t="s">
        <v>71</v>
      </c>
      <c r="I209" s="155">
        <v>588385741</v>
      </c>
      <c r="J209" s="156">
        <v>503879957</v>
      </c>
      <c r="K209" s="155">
        <v>501450125.32093537</v>
      </c>
      <c r="L209" s="156">
        <v>588385741</v>
      </c>
      <c r="M209" s="157">
        <v>0.85224724254700002</v>
      </c>
      <c r="N209" s="157">
        <v>7.9784515877000004</v>
      </c>
      <c r="O209" s="152" t="s">
        <v>72</v>
      </c>
      <c r="P209" s="158">
        <v>8.0966965200000005E-2</v>
      </c>
      <c r="Q209" s="151"/>
      <c r="R209" s="125"/>
    </row>
    <row r="210" spans="2:18" x14ac:dyDescent="0.25">
      <c r="B210" s="116" t="s">
        <v>68</v>
      </c>
      <c r="C210" s="152" t="s">
        <v>229</v>
      </c>
      <c r="D210" s="153" t="s">
        <v>69</v>
      </c>
      <c r="E210" s="152" t="s">
        <v>70</v>
      </c>
      <c r="F210" s="154">
        <v>44449.658958333333</v>
      </c>
      <c r="G210" s="154">
        <v>45117</v>
      </c>
      <c r="H210" s="152" t="s">
        <v>71</v>
      </c>
      <c r="I210" s="155">
        <v>576784427</v>
      </c>
      <c r="J210" s="156">
        <v>507088050</v>
      </c>
      <c r="K210" s="155">
        <v>508754849.76662022</v>
      </c>
      <c r="L210" s="156">
        <v>576784427</v>
      </c>
      <c r="M210" s="157">
        <v>0.88205372050800002</v>
      </c>
      <c r="N210" s="157">
        <v>7.7440160248999996</v>
      </c>
      <c r="O210" s="152" t="s">
        <v>72</v>
      </c>
      <c r="P210" s="158">
        <v>8.2146427199999997E-2</v>
      </c>
      <c r="Q210" s="151"/>
      <c r="R210" s="125"/>
    </row>
    <row r="211" spans="2:18" x14ac:dyDescent="0.25">
      <c r="B211" s="116" t="s">
        <v>68</v>
      </c>
      <c r="C211" s="152" t="s">
        <v>229</v>
      </c>
      <c r="D211" s="153" t="s">
        <v>69</v>
      </c>
      <c r="E211" s="152" t="s">
        <v>70</v>
      </c>
      <c r="F211" s="154">
        <v>44399.671261574076</v>
      </c>
      <c r="G211" s="154">
        <v>45208</v>
      </c>
      <c r="H211" s="152" t="s">
        <v>71</v>
      </c>
      <c r="I211" s="155">
        <v>1190936987</v>
      </c>
      <c r="J211" s="156">
        <v>1022318006</v>
      </c>
      <c r="K211" s="155">
        <v>1036841015.4951873</v>
      </c>
      <c r="L211" s="156">
        <v>1190936987</v>
      </c>
      <c r="M211" s="157">
        <v>0.87060946701099995</v>
      </c>
      <c r="N211" s="157">
        <v>7.7448794913999999</v>
      </c>
      <c r="O211" s="152" t="s">
        <v>72</v>
      </c>
      <c r="P211" s="158">
        <v>0.16741419760000001</v>
      </c>
      <c r="Q211" s="151"/>
      <c r="R211" s="125"/>
    </row>
    <row r="212" spans="2:18" x14ac:dyDescent="0.25">
      <c r="B212" s="116" t="s">
        <v>68</v>
      </c>
      <c r="C212" s="152" t="s">
        <v>229</v>
      </c>
      <c r="D212" s="153" t="s">
        <v>69</v>
      </c>
      <c r="E212" s="152" t="s">
        <v>70</v>
      </c>
      <c r="F212" s="154">
        <v>44292.666550925926</v>
      </c>
      <c r="G212" s="154">
        <v>45100</v>
      </c>
      <c r="H212" s="152" t="s">
        <v>71</v>
      </c>
      <c r="I212" s="155">
        <v>588385744</v>
      </c>
      <c r="J212" s="156">
        <v>502503660</v>
      </c>
      <c r="K212" s="155">
        <v>501871039.10039163</v>
      </c>
      <c r="L212" s="156">
        <v>588385744</v>
      </c>
      <c r="M212" s="157">
        <v>0.85296260865999995</v>
      </c>
      <c r="N212" s="157">
        <v>7.9783002135999999</v>
      </c>
      <c r="O212" s="152" t="s">
        <v>72</v>
      </c>
      <c r="P212" s="158">
        <v>8.1034928300000003E-2</v>
      </c>
      <c r="Q212" s="151"/>
      <c r="R212" s="125"/>
    </row>
    <row r="213" spans="2:18" x14ac:dyDescent="0.25">
      <c r="B213" s="116" t="s">
        <v>68</v>
      </c>
      <c r="C213" s="152" t="s">
        <v>229</v>
      </c>
      <c r="D213" s="153" t="s">
        <v>69</v>
      </c>
      <c r="E213" s="152" t="s">
        <v>70</v>
      </c>
      <c r="F213" s="154">
        <v>44361.653414351851</v>
      </c>
      <c r="G213" s="154">
        <v>45208</v>
      </c>
      <c r="H213" s="152" t="s">
        <v>71</v>
      </c>
      <c r="I213" s="155">
        <v>1190936987</v>
      </c>
      <c r="J213" s="156">
        <v>1014409270</v>
      </c>
      <c r="K213" s="155">
        <v>1036841015.6153291</v>
      </c>
      <c r="L213" s="156">
        <v>1190936987</v>
      </c>
      <c r="M213" s="157">
        <v>0.87060946711099996</v>
      </c>
      <c r="N213" s="157">
        <v>7.7448794826</v>
      </c>
      <c r="O213" s="152" t="s">
        <v>72</v>
      </c>
      <c r="P213" s="158">
        <v>0.16741419760000001</v>
      </c>
      <c r="Q213" s="151"/>
      <c r="R213" s="125"/>
    </row>
    <row r="214" spans="2:18" x14ac:dyDescent="0.25">
      <c r="B214" s="116" t="s">
        <v>68</v>
      </c>
      <c r="C214" s="152" t="s">
        <v>229</v>
      </c>
      <c r="D214" s="153" t="s">
        <v>69</v>
      </c>
      <c r="E214" s="152" t="s">
        <v>70</v>
      </c>
      <c r="F214" s="154">
        <v>44264.694236111114</v>
      </c>
      <c r="G214" s="154">
        <v>45100</v>
      </c>
      <c r="H214" s="152" t="s">
        <v>71</v>
      </c>
      <c r="I214" s="155">
        <v>597950093</v>
      </c>
      <c r="J214" s="156">
        <v>509099652</v>
      </c>
      <c r="K214" s="155">
        <v>501871038.68041235</v>
      </c>
      <c r="L214" s="156">
        <v>597950093</v>
      </c>
      <c r="M214" s="157">
        <v>0.83931927523000005</v>
      </c>
      <c r="N214" s="157">
        <v>7.97830029</v>
      </c>
      <c r="O214" s="152" t="s">
        <v>72</v>
      </c>
      <c r="P214" s="158">
        <v>8.1034928199999995E-2</v>
      </c>
      <c r="Q214" s="151"/>
      <c r="R214" s="125"/>
    </row>
    <row r="215" spans="2:18" x14ac:dyDescent="0.25">
      <c r="B215" s="116" t="s">
        <v>68</v>
      </c>
      <c r="C215" s="152" t="s">
        <v>229</v>
      </c>
      <c r="D215" s="153" t="s">
        <v>69</v>
      </c>
      <c r="E215" s="152" t="s">
        <v>70</v>
      </c>
      <c r="F215" s="154">
        <v>44623.699143518519</v>
      </c>
      <c r="G215" s="154">
        <v>45303</v>
      </c>
      <c r="H215" s="152" t="s">
        <v>71</v>
      </c>
      <c r="I215" s="155">
        <v>1137187671</v>
      </c>
      <c r="J215" s="156">
        <v>1009456540</v>
      </c>
      <c r="K215" s="155">
        <v>1014685786.3529496</v>
      </c>
      <c r="L215" s="156">
        <v>1137187671</v>
      </c>
      <c r="M215" s="157">
        <v>0.89227645728899996</v>
      </c>
      <c r="N215" s="157">
        <v>6.9674121720000004</v>
      </c>
      <c r="O215" s="152" t="s">
        <v>72</v>
      </c>
      <c r="P215" s="158">
        <v>0.16383688939999999</v>
      </c>
      <c r="Q215" s="151"/>
      <c r="R215" s="125"/>
    </row>
    <row r="216" spans="2:18" x14ac:dyDescent="0.25">
      <c r="B216" s="116" t="s">
        <v>68</v>
      </c>
      <c r="C216" s="152" t="s">
        <v>229</v>
      </c>
      <c r="D216" s="153" t="s">
        <v>69</v>
      </c>
      <c r="E216" s="152" t="s">
        <v>70</v>
      </c>
      <c r="F216" s="154">
        <v>44313.690254629626</v>
      </c>
      <c r="G216" s="154">
        <v>45104</v>
      </c>
      <c r="H216" s="152" t="s">
        <v>71</v>
      </c>
      <c r="I216" s="155">
        <v>588385741</v>
      </c>
      <c r="J216" s="156">
        <v>504304011</v>
      </c>
      <c r="K216" s="155">
        <v>501450125.32093537</v>
      </c>
      <c r="L216" s="156">
        <v>588385741</v>
      </c>
      <c r="M216" s="157">
        <v>0.85224724254700002</v>
      </c>
      <c r="N216" s="157">
        <v>7.9784515877000004</v>
      </c>
      <c r="O216" s="152" t="s">
        <v>72</v>
      </c>
      <c r="P216" s="158">
        <v>8.0966965200000005E-2</v>
      </c>
      <c r="Q216" s="151"/>
      <c r="R216" s="125"/>
    </row>
    <row r="217" spans="2:18" x14ac:dyDescent="0.25">
      <c r="B217" s="116" t="s">
        <v>68</v>
      </c>
      <c r="C217" s="152" t="s">
        <v>229</v>
      </c>
      <c r="D217" s="153" t="s">
        <v>69</v>
      </c>
      <c r="E217" s="152" t="s">
        <v>70</v>
      </c>
      <c r="F217" s="154">
        <v>44260.740324074075</v>
      </c>
      <c r="G217" s="154">
        <v>45104</v>
      </c>
      <c r="H217" s="152" t="s">
        <v>71</v>
      </c>
      <c r="I217" s="155">
        <v>597950090</v>
      </c>
      <c r="J217" s="156">
        <v>508244370</v>
      </c>
      <c r="K217" s="155">
        <v>501450125.25198585</v>
      </c>
      <c r="L217" s="156">
        <v>597950090</v>
      </c>
      <c r="M217" s="157">
        <v>0.83861535208100002</v>
      </c>
      <c r="N217" s="157">
        <v>7.9784516000999997</v>
      </c>
      <c r="O217" s="152" t="s">
        <v>72</v>
      </c>
      <c r="P217" s="158">
        <v>8.0966965200000005E-2</v>
      </c>
      <c r="Q217" s="151"/>
      <c r="R217" s="125"/>
    </row>
    <row r="218" spans="2:18" x14ac:dyDescent="0.25">
      <c r="B218" s="116" t="s">
        <v>68</v>
      </c>
      <c r="C218" s="152" t="s">
        <v>229</v>
      </c>
      <c r="D218" s="153" t="s">
        <v>69</v>
      </c>
      <c r="E218" s="152" t="s">
        <v>70</v>
      </c>
      <c r="F218" s="154">
        <v>44559.66542824074</v>
      </c>
      <c r="G218" s="154">
        <v>45196</v>
      </c>
      <c r="H218" s="152" t="s">
        <v>71</v>
      </c>
      <c r="I218" s="155">
        <v>2306082192</v>
      </c>
      <c r="J218" s="156">
        <v>2040473257</v>
      </c>
      <c r="K218" s="155">
        <v>2003688239.4529459</v>
      </c>
      <c r="L218" s="156">
        <v>2306082192</v>
      </c>
      <c r="M218" s="157">
        <v>0.86887112974699998</v>
      </c>
      <c r="N218" s="157">
        <v>7.7450001971000004</v>
      </c>
      <c r="O218" s="152" t="s">
        <v>72</v>
      </c>
      <c r="P218" s="158">
        <v>0.32352680290000002</v>
      </c>
      <c r="Q218" s="151"/>
      <c r="R218" s="125"/>
    </row>
    <row r="219" spans="2:18" x14ac:dyDescent="0.25">
      <c r="B219" s="116" t="s">
        <v>68</v>
      </c>
      <c r="C219" s="152" t="s">
        <v>229</v>
      </c>
      <c r="D219" s="153" t="s">
        <v>69</v>
      </c>
      <c r="E219" s="152" t="s">
        <v>70</v>
      </c>
      <c r="F219" s="154">
        <v>44309.686481481483</v>
      </c>
      <c r="G219" s="154">
        <v>45100</v>
      </c>
      <c r="H219" s="152" t="s">
        <v>71</v>
      </c>
      <c r="I219" s="155">
        <v>588385744</v>
      </c>
      <c r="J219" s="156">
        <v>504303388</v>
      </c>
      <c r="K219" s="155">
        <v>501871038.81086272</v>
      </c>
      <c r="L219" s="156">
        <v>588385744</v>
      </c>
      <c r="M219" s="157">
        <v>0.85296260816799996</v>
      </c>
      <c r="N219" s="157">
        <v>7.9783002662999998</v>
      </c>
      <c r="O219" s="152" t="s">
        <v>72</v>
      </c>
      <c r="P219" s="158">
        <v>8.1034928199999995E-2</v>
      </c>
      <c r="Q219" s="151"/>
      <c r="R219" s="125"/>
    </row>
    <row r="220" spans="2:18" x14ac:dyDescent="0.25">
      <c r="B220" s="116" t="s">
        <v>68</v>
      </c>
      <c r="C220" s="152" t="s">
        <v>229</v>
      </c>
      <c r="D220" s="153" t="s">
        <v>69</v>
      </c>
      <c r="E220" s="152" t="s">
        <v>70</v>
      </c>
      <c r="F220" s="154">
        <v>44475.684340277781</v>
      </c>
      <c r="G220" s="154">
        <v>45117</v>
      </c>
      <c r="H220" s="152" t="s">
        <v>71</v>
      </c>
      <c r="I220" s="155">
        <v>576784427</v>
      </c>
      <c r="J220" s="156">
        <v>509789439</v>
      </c>
      <c r="K220" s="155">
        <v>508754849.76662022</v>
      </c>
      <c r="L220" s="156">
        <v>576784427</v>
      </c>
      <c r="M220" s="157">
        <v>0.88205372050800002</v>
      </c>
      <c r="N220" s="157">
        <v>7.7440160248999996</v>
      </c>
      <c r="O220" s="152" t="s">
        <v>72</v>
      </c>
      <c r="P220" s="158">
        <v>8.2146427199999997E-2</v>
      </c>
      <c r="Q220" s="151"/>
      <c r="R220" s="125"/>
    </row>
    <row r="221" spans="2:18" x14ac:dyDescent="0.25">
      <c r="B221" s="116" t="s">
        <v>68</v>
      </c>
      <c r="C221" s="152" t="s">
        <v>229</v>
      </c>
      <c r="D221" s="153" t="s">
        <v>69</v>
      </c>
      <c r="E221" s="152" t="s">
        <v>70</v>
      </c>
      <c r="F221" s="154">
        <v>44512.657997685186</v>
      </c>
      <c r="G221" s="154">
        <v>45117</v>
      </c>
      <c r="H221" s="152" t="s">
        <v>71</v>
      </c>
      <c r="I221" s="155">
        <v>576784427</v>
      </c>
      <c r="J221" s="156">
        <v>513655717</v>
      </c>
      <c r="K221" s="155">
        <v>508752632.98317361</v>
      </c>
      <c r="L221" s="156">
        <v>576784427</v>
      </c>
      <c r="M221" s="157">
        <v>0.88204987716000005</v>
      </c>
      <c r="N221" s="157">
        <v>7.7443999716</v>
      </c>
      <c r="O221" s="152" t="s">
        <v>72</v>
      </c>
      <c r="P221" s="158">
        <v>8.2146069200000005E-2</v>
      </c>
      <c r="Q221" s="151"/>
      <c r="R221" s="125"/>
    </row>
    <row r="222" spans="2:18" x14ac:dyDescent="0.25">
      <c r="B222" s="116" t="s">
        <v>68</v>
      </c>
      <c r="C222" s="152" t="s">
        <v>229</v>
      </c>
      <c r="D222" s="153" t="s">
        <v>69</v>
      </c>
      <c r="E222" s="152" t="s">
        <v>70</v>
      </c>
      <c r="F222" s="154">
        <v>44302.702060185184</v>
      </c>
      <c r="G222" s="154">
        <v>45100</v>
      </c>
      <c r="H222" s="152" t="s">
        <v>71</v>
      </c>
      <c r="I222" s="155">
        <v>588385744</v>
      </c>
      <c r="J222" s="156">
        <v>503561545</v>
      </c>
      <c r="K222" s="155">
        <v>501871038.81086272</v>
      </c>
      <c r="L222" s="156">
        <v>588385744</v>
      </c>
      <c r="M222" s="157">
        <v>0.85296260816799996</v>
      </c>
      <c r="N222" s="157">
        <v>7.9783002662999998</v>
      </c>
      <c r="O222" s="152" t="s">
        <v>72</v>
      </c>
      <c r="P222" s="158">
        <v>8.1034928199999995E-2</v>
      </c>
      <c r="Q222" s="151"/>
      <c r="R222" s="125"/>
    </row>
    <row r="223" spans="2:18" x14ac:dyDescent="0.25">
      <c r="B223" s="116" t="s">
        <v>68</v>
      </c>
      <c r="C223" s="152" t="s">
        <v>229</v>
      </c>
      <c r="D223" s="153" t="s">
        <v>69</v>
      </c>
      <c r="E223" s="152" t="s">
        <v>70</v>
      </c>
      <c r="F223" s="154">
        <v>44417.694236111114</v>
      </c>
      <c r="G223" s="154">
        <v>45117</v>
      </c>
      <c r="H223" s="152" t="s">
        <v>71</v>
      </c>
      <c r="I223" s="155">
        <v>576784427</v>
      </c>
      <c r="J223" s="156">
        <v>503782907</v>
      </c>
      <c r="K223" s="155">
        <v>508754849.50696373</v>
      </c>
      <c r="L223" s="156">
        <v>576784427</v>
      </c>
      <c r="M223" s="157">
        <v>0.88205372005799998</v>
      </c>
      <c r="N223" s="157">
        <v>7.7440160698999998</v>
      </c>
      <c r="O223" s="152" t="s">
        <v>72</v>
      </c>
      <c r="P223" s="158">
        <v>8.2146427100000002E-2</v>
      </c>
      <c r="Q223" s="151"/>
      <c r="R223" s="125"/>
    </row>
    <row r="224" spans="2:18" x14ac:dyDescent="0.25">
      <c r="B224" s="116"/>
      <c r="C224" s="159" t="s">
        <v>186</v>
      </c>
      <c r="D224" s="159"/>
      <c r="E224" s="159"/>
      <c r="F224" s="159"/>
      <c r="G224" s="159"/>
      <c r="H224" s="159"/>
      <c r="I224" s="160">
        <v>69665535309</v>
      </c>
      <c r="J224" s="161">
        <v>60464257736</v>
      </c>
      <c r="K224" s="160">
        <v>60328505926.194046</v>
      </c>
      <c r="L224" s="161">
        <v>69665535309</v>
      </c>
      <c r="M224" s="151"/>
      <c r="N224" s="151"/>
      <c r="O224" s="151"/>
      <c r="P224" s="162">
        <v>9.7409807899999983</v>
      </c>
      <c r="Q224" s="163" t="s">
        <v>225</v>
      </c>
      <c r="R224" s="125"/>
    </row>
    <row r="225" spans="2:18" x14ac:dyDescent="0.25">
      <c r="B225" s="116" t="s">
        <v>68</v>
      </c>
      <c r="C225" s="152" t="s">
        <v>75</v>
      </c>
      <c r="D225" s="153" t="s">
        <v>69</v>
      </c>
      <c r="E225" s="152" t="s">
        <v>70</v>
      </c>
      <c r="F225" s="154">
        <v>44616.672071759262</v>
      </c>
      <c r="G225" s="154">
        <v>44939</v>
      </c>
      <c r="H225" s="152" t="s">
        <v>71</v>
      </c>
      <c r="I225" s="155">
        <v>53877399</v>
      </c>
      <c r="J225" s="156">
        <v>50116187</v>
      </c>
      <c r="K225" s="155">
        <v>50197570.069083057</v>
      </c>
      <c r="L225" s="156">
        <v>53877399</v>
      </c>
      <c r="M225" s="157">
        <v>0.93169995212800005</v>
      </c>
      <c r="N225" s="157">
        <v>8.8390895634</v>
      </c>
      <c r="O225" s="152" t="s">
        <v>72</v>
      </c>
      <c r="P225" s="158">
        <v>8.1051827999999992E-3</v>
      </c>
      <c r="Q225" s="151"/>
      <c r="R225" s="125"/>
    </row>
    <row r="226" spans="2:18" x14ac:dyDescent="0.25">
      <c r="B226" s="116" t="s">
        <v>68</v>
      </c>
      <c r="C226" s="152" t="s">
        <v>75</v>
      </c>
      <c r="D226" s="153" t="s">
        <v>69</v>
      </c>
      <c r="E226" s="152" t="s">
        <v>70</v>
      </c>
      <c r="F226" s="154">
        <v>44313.546990740739</v>
      </c>
      <c r="G226" s="154">
        <v>45075</v>
      </c>
      <c r="H226" s="152" t="s">
        <v>71</v>
      </c>
      <c r="I226" s="155">
        <v>64233219</v>
      </c>
      <c r="J226" s="156">
        <v>55095630</v>
      </c>
      <c r="K226" s="155">
        <v>55045986.258933313</v>
      </c>
      <c r="L226" s="156">
        <v>64233219</v>
      </c>
      <c r="M226" s="157">
        <v>0.85697069391699998</v>
      </c>
      <c r="N226" s="157">
        <v>8.2432160839000002</v>
      </c>
      <c r="O226" s="152" t="s">
        <v>72</v>
      </c>
      <c r="P226" s="158">
        <v>8.8880354000000009E-3</v>
      </c>
      <c r="Q226" s="151"/>
      <c r="R226" s="125"/>
    </row>
    <row r="227" spans="2:18" x14ac:dyDescent="0.25">
      <c r="B227" s="116" t="s">
        <v>68</v>
      </c>
      <c r="C227" s="152" t="s">
        <v>75</v>
      </c>
      <c r="D227" s="153" t="s">
        <v>69</v>
      </c>
      <c r="E227" s="152" t="s">
        <v>70</v>
      </c>
      <c r="F227" s="154">
        <v>44616.672488425924</v>
      </c>
      <c r="G227" s="154">
        <v>44693</v>
      </c>
      <c r="H227" s="152" t="s">
        <v>71</v>
      </c>
      <c r="I227" s="155">
        <v>163590121</v>
      </c>
      <c r="J227" s="156">
        <v>160551193</v>
      </c>
      <c r="K227" s="155">
        <v>160669803.89413965</v>
      </c>
      <c r="L227" s="156">
        <v>163590121</v>
      </c>
      <c r="M227" s="157">
        <v>0.98214857298199998</v>
      </c>
      <c r="N227" s="157">
        <v>9.3806902725000008</v>
      </c>
      <c r="O227" s="152" t="s">
        <v>72</v>
      </c>
      <c r="P227" s="158">
        <v>2.5942652600000001E-2</v>
      </c>
      <c r="Q227" s="151"/>
      <c r="R227" s="125"/>
    </row>
    <row r="228" spans="2:18" x14ac:dyDescent="0.25">
      <c r="B228" s="116" t="s">
        <v>68</v>
      </c>
      <c r="C228" s="152" t="s">
        <v>75</v>
      </c>
      <c r="D228" s="153" t="s">
        <v>69</v>
      </c>
      <c r="E228" s="152" t="s">
        <v>70</v>
      </c>
      <c r="F228" s="154">
        <v>44567.662743055553</v>
      </c>
      <c r="G228" s="154">
        <v>46225</v>
      </c>
      <c r="H228" s="152" t="s">
        <v>71</v>
      </c>
      <c r="I228" s="155">
        <v>269079452</v>
      </c>
      <c r="J228" s="156">
        <v>205477828</v>
      </c>
      <c r="K228" s="155">
        <v>201716986.64444754</v>
      </c>
      <c r="L228" s="156">
        <v>269079452</v>
      </c>
      <c r="M228" s="157">
        <v>0.74965585497200005</v>
      </c>
      <c r="N228" s="157">
        <v>7.1224999615</v>
      </c>
      <c r="O228" s="152" t="s">
        <v>72</v>
      </c>
      <c r="P228" s="158">
        <v>3.2570362200000001E-2</v>
      </c>
      <c r="Q228" s="151"/>
      <c r="R228" s="125"/>
    </row>
    <row r="229" spans="2:18" x14ac:dyDescent="0.25">
      <c r="B229" s="116" t="s">
        <v>68</v>
      </c>
      <c r="C229" s="152" t="s">
        <v>75</v>
      </c>
      <c r="D229" s="153" t="s">
        <v>69</v>
      </c>
      <c r="E229" s="152" t="s">
        <v>70</v>
      </c>
      <c r="F229" s="154">
        <v>44586.657337962963</v>
      </c>
      <c r="G229" s="154">
        <v>45205</v>
      </c>
      <c r="H229" s="152" t="s">
        <v>71</v>
      </c>
      <c r="I229" s="155">
        <v>975497263</v>
      </c>
      <c r="J229" s="156">
        <v>867741596</v>
      </c>
      <c r="K229" s="155">
        <v>879145091.69630945</v>
      </c>
      <c r="L229" s="156">
        <v>975497263</v>
      </c>
      <c r="M229" s="157">
        <v>0.90122763542399997</v>
      </c>
      <c r="N229" s="157">
        <v>7.6068737832000002</v>
      </c>
      <c r="O229" s="152" t="s">
        <v>72</v>
      </c>
      <c r="P229" s="158">
        <v>0.14195172440000001</v>
      </c>
      <c r="Q229" s="151"/>
      <c r="R229" s="125"/>
    </row>
    <row r="230" spans="2:18" x14ac:dyDescent="0.25">
      <c r="B230" s="116"/>
      <c r="C230" s="159" t="s">
        <v>76</v>
      </c>
      <c r="D230" s="159"/>
      <c r="E230" s="159"/>
      <c r="F230" s="159"/>
      <c r="G230" s="159"/>
      <c r="H230" s="159"/>
      <c r="I230" s="160">
        <v>1526277454</v>
      </c>
      <c r="J230" s="161">
        <v>1338982434</v>
      </c>
      <c r="K230" s="160">
        <v>1346775438.5629129</v>
      </c>
      <c r="L230" s="161">
        <v>1526277454</v>
      </c>
      <c r="M230" s="151"/>
      <c r="N230" s="151"/>
      <c r="O230" s="151"/>
      <c r="P230" s="162">
        <v>0.21745795740000001</v>
      </c>
      <c r="Q230" s="163" t="s">
        <v>225</v>
      </c>
      <c r="R230" s="125"/>
    </row>
    <row r="231" spans="2:18" x14ac:dyDescent="0.25">
      <c r="B231" s="116" t="s">
        <v>68</v>
      </c>
      <c r="C231" s="152" t="s">
        <v>91</v>
      </c>
      <c r="D231" s="153" t="s">
        <v>69</v>
      </c>
      <c r="E231" s="152" t="s">
        <v>70</v>
      </c>
      <c r="F231" s="154">
        <v>44182.594571759262</v>
      </c>
      <c r="G231" s="154">
        <v>44830</v>
      </c>
      <c r="H231" s="152" t="s">
        <v>71</v>
      </c>
      <c r="I231" s="155">
        <v>179095895</v>
      </c>
      <c r="J231" s="156">
        <v>152465649</v>
      </c>
      <c r="K231" s="155">
        <v>150041887.88315946</v>
      </c>
      <c r="L231" s="156">
        <v>179095895</v>
      </c>
      <c r="M231" s="157">
        <v>0.83777401979599997</v>
      </c>
      <c r="N231" s="157">
        <v>10.381147478899999</v>
      </c>
      <c r="O231" s="152" t="s">
        <v>72</v>
      </c>
      <c r="P231" s="158">
        <v>2.4226609400000002E-2</v>
      </c>
      <c r="Q231" s="151"/>
      <c r="R231" s="125"/>
    </row>
    <row r="232" spans="2:18" x14ac:dyDescent="0.25">
      <c r="B232" s="116" t="s">
        <v>68</v>
      </c>
      <c r="C232" s="152" t="s">
        <v>91</v>
      </c>
      <c r="D232" s="153" t="s">
        <v>69</v>
      </c>
      <c r="E232" s="152" t="s">
        <v>70</v>
      </c>
      <c r="F232" s="154">
        <v>44208.690324074072</v>
      </c>
      <c r="G232" s="154">
        <v>44946</v>
      </c>
      <c r="H232" s="152" t="s">
        <v>71</v>
      </c>
      <c r="I232" s="155">
        <v>619643835</v>
      </c>
      <c r="J232" s="156">
        <v>524875706</v>
      </c>
      <c r="K232" s="155">
        <v>515799618.85709488</v>
      </c>
      <c r="L232" s="156">
        <v>619643835</v>
      </c>
      <c r="M232" s="157">
        <v>0.83241305686</v>
      </c>
      <c r="N232" s="157">
        <v>9.5213807274000004</v>
      </c>
      <c r="O232" s="152" t="s">
        <v>72</v>
      </c>
      <c r="P232" s="158">
        <v>8.3283915299999997E-2</v>
      </c>
      <c r="Q232" s="151"/>
      <c r="R232" s="125"/>
    </row>
    <row r="233" spans="2:18" x14ac:dyDescent="0.25">
      <c r="B233" s="116" t="s">
        <v>68</v>
      </c>
      <c r="C233" s="152" t="s">
        <v>91</v>
      </c>
      <c r="D233" s="153" t="s">
        <v>69</v>
      </c>
      <c r="E233" s="152" t="s">
        <v>70</v>
      </c>
      <c r="F233" s="154">
        <v>44224.700914351852</v>
      </c>
      <c r="G233" s="154">
        <v>45000</v>
      </c>
      <c r="H233" s="152" t="s">
        <v>71</v>
      </c>
      <c r="I233" s="155">
        <v>95633282</v>
      </c>
      <c r="J233" s="156">
        <v>79513434</v>
      </c>
      <c r="K233" s="155">
        <v>79476904.982520655</v>
      </c>
      <c r="L233" s="156">
        <v>95633282</v>
      </c>
      <c r="M233" s="157">
        <v>0.83105905517800005</v>
      </c>
      <c r="N233" s="157">
        <v>10.249999968599999</v>
      </c>
      <c r="O233" s="152" t="s">
        <v>72</v>
      </c>
      <c r="P233" s="158">
        <v>1.2832789299999999E-2</v>
      </c>
      <c r="Q233" s="151"/>
      <c r="R233" s="125"/>
    </row>
    <row r="234" spans="2:18" x14ac:dyDescent="0.25">
      <c r="B234" s="116" t="s">
        <v>68</v>
      </c>
      <c r="C234" s="152" t="s">
        <v>91</v>
      </c>
      <c r="D234" s="153" t="s">
        <v>69</v>
      </c>
      <c r="E234" s="152" t="s">
        <v>70</v>
      </c>
      <c r="F234" s="154">
        <v>44194.710173611114</v>
      </c>
      <c r="G234" s="154">
        <v>44783</v>
      </c>
      <c r="H234" s="152" t="s">
        <v>71</v>
      </c>
      <c r="I234" s="155">
        <v>1186246575</v>
      </c>
      <c r="J234" s="156">
        <v>1038466414</v>
      </c>
      <c r="K234" s="155">
        <v>1020839804.4688241</v>
      </c>
      <c r="L234" s="156">
        <v>1186246575</v>
      </c>
      <c r="M234" s="157">
        <v>0.86056290992399997</v>
      </c>
      <c r="N234" s="157">
        <v>9.3083318523000003</v>
      </c>
      <c r="O234" s="152" t="s">
        <v>72</v>
      </c>
      <c r="P234" s="158">
        <v>0.16483055190000001</v>
      </c>
      <c r="Q234" s="151"/>
      <c r="R234" s="125"/>
    </row>
    <row r="235" spans="2:18" x14ac:dyDescent="0.25">
      <c r="B235" s="116" t="s">
        <v>68</v>
      </c>
      <c r="C235" s="152" t="s">
        <v>91</v>
      </c>
      <c r="D235" s="153" t="s">
        <v>69</v>
      </c>
      <c r="E235" s="152" t="s">
        <v>70</v>
      </c>
      <c r="F235" s="154">
        <v>44209.560960648145</v>
      </c>
      <c r="G235" s="154">
        <v>44946</v>
      </c>
      <c r="H235" s="152" t="s">
        <v>71</v>
      </c>
      <c r="I235" s="155">
        <v>619643835</v>
      </c>
      <c r="J235" s="156">
        <v>525007194</v>
      </c>
      <c r="K235" s="155">
        <v>515799904.86761701</v>
      </c>
      <c r="L235" s="156">
        <v>619643835</v>
      </c>
      <c r="M235" s="157">
        <v>0.83241351843300004</v>
      </c>
      <c r="N235" s="157">
        <v>9.5213020248000007</v>
      </c>
      <c r="O235" s="152" t="s">
        <v>72</v>
      </c>
      <c r="P235" s="158">
        <v>8.3283961500000003E-2</v>
      </c>
      <c r="Q235" s="151"/>
      <c r="R235" s="125"/>
    </row>
    <row r="236" spans="2:18" x14ac:dyDescent="0.25">
      <c r="B236" s="116" t="s">
        <v>68</v>
      </c>
      <c r="C236" s="152" t="s">
        <v>91</v>
      </c>
      <c r="D236" s="153" t="s">
        <v>69</v>
      </c>
      <c r="E236" s="152" t="s">
        <v>70</v>
      </c>
      <c r="F236" s="154">
        <v>44201.699502314812</v>
      </c>
      <c r="G236" s="154">
        <v>44946</v>
      </c>
      <c r="H236" s="152" t="s">
        <v>71</v>
      </c>
      <c r="I236" s="155">
        <v>619643835</v>
      </c>
      <c r="J236" s="156">
        <v>523960996</v>
      </c>
      <c r="K236" s="155">
        <v>515799618.85709488</v>
      </c>
      <c r="L236" s="156">
        <v>619643835</v>
      </c>
      <c r="M236" s="157">
        <v>0.83241305686</v>
      </c>
      <c r="N236" s="157">
        <v>9.5213807274000004</v>
      </c>
      <c r="O236" s="152" t="s">
        <v>72</v>
      </c>
      <c r="P236" s="158">
        <v>8.3283915299999997E-2</v>
      </c>
      <c r="Q236" s="151"/>
      <c r="R236" s="125"/>
    </row>
    <row r="237" spans="2:18" x14ac:dyDescent="0.25">
      <c r="B237" s="116" t="s">
        <v>68</v>
      </c>
      <c r="C237" s="152" t="s">
        <v>91</v>
      </c>
      <c r="D237" s="153" t="s">
        <v>69</v>
      </c>
      <c r="E237" s="152" t="s">
        <v>70</v>
      </c>
      <c r="F237" s="154">
        <v>44209.561249999999</v>
      </c>
      <c r="G237" s="154">
        <v>44946</v>
      </c>
      <c r="H237" s="152" t="s">
        <v>71</v>
      </c>
      <c r="I237" s="155">
        <v>619643835</v>
      </c>
      <c r="J237" s="156">
        <v>525007194</v>
      </c>
      <c r="K237" s="155">
        <v>515799904.86761701</v>
      </c>
      <c r="L237" s="156">
        <v>619643835</v>
      </c>
      <c r="M237" s="157">
        <v>0.83241351843300004</v>
      </c>
      <c r="N237" s="157">
        <v>9.5213020248000007</v>
      </c>
      <c r="O237" s="152" t="s">
        <v>72</v>
      </c>
      <c r="P237" s="158">
        <v>8.3283961500000003E-2</v>
      </c>
      <c r="Q237" s="151"/>
      <c r="R237" s="125"/>
    </row>
    <row r="238" spans="2:18" x14ac:dyDescent="0.25">
      <c r="B238" s="116" t="s">
        <v>89</v>
      </c>
      <c r="C238" s="152" t="s">
        <v>91</v>
      </c>
      <c r="D238" s="153" t="s">
        <v>69</v>
      </c>
      <c r="E238" s="152" t="s">
        <v>70</v>
      </c>
      <c r="F238" s="154">
        <v>44049.411921296298</v>
      </c>
      <c r="G238" s="154">
        <v>44988</v>
      </c>
      <c r="H238" s="152" t="s">
        <v>71</v>
      </c>
      <c r="I238" s="155">
        <v>207868492</v>
      </c>
      <c r="J238" s="156">
        <v>168286447</v>
      </c>
      <c r="K238" s="155">
        <v>161780878.07287607</v>
      </c>
      <c r="L238" s="156">
        <v>207868492</v>
      </c>
      <c r="M238" s="157">
        <v>0.77828475357799998</v>
      </c>
      <c r="N238" s="157">
        <v>9.7798620811999992</v>
      </c>
      <c r="O238" s="152" t="s">
        <v>72</v>
      </c>
      <c r="P238" s="158">
        <v>2.6122052900000001E-2</v>
      </c>
      <c r="Q238" s="151"/>
      <c r="R238" s="125"/>
    </row>
    <row r="239" spans="2:18" x14ac:dyDescent="0.25">
      <c r="B239" s="116" t="s">
        <v>68</v>
      </c>
      <c r="C239" s="152" t="s">
        <v>91</v>
      </c>
      <c r="D239" s="153" t="s">
        <v>69</v>
      </c>
      <c r="E239" s="152" t="s">
        <v>70</v>
      </c>
      <c r="F239" s="154">
        <v>44207.723368055558</v>
      </c>
      <c r="G239" s="154">
        <v>44946</v>
      </c>
      <c r="H239" s="152" t="s">
        <v>71</v>
      </c>
      <c r="I239" s="155">
        <v>619643835</v>
      </c>
      <c r="J239" s="156">
        <v>524744937</v>
      </c>
      <c r="K239" s="155">
        <v>515799618.85709488</v>
      </c>
      <c r="L239" s="156">
        <v>619643835</v>
      </c>
      <c r="M239" s="157">
        <v>0.83241305686</v>
      </c>
      <c r="N239" s="157">
        <v>9.5213807274000004</v>
      </c>
      <c r="O239" s="152" t="s">
        <v>72</v>
      </c>
      <c r="P239" s="158">
        <v>8.3283915299999997E-2</v>
      </c>
      <c r="Q239" s="151"/>
      <c r="R239" s="125"/>
    </row>
    <row r="240" spans="2:18" x14ac:dyDescent="0.25">
      <c r="B240" s="116" t="s">
        <v>68</v>
      </c>
      <c r="C240" s="152" t="s">
        <v>91</v>
      </c>
      <c r="D240" s="153" t="s">
        <v>69</v>
      </c>
      <c r="E240" s="152" t="s">
        <v>70</v>
      </c>
      <c r="F240" s="154">
        <v>44211.649606481478</v>
      </c>
      <c r="G240" s="154">
        <v>44946</v>
      </c>
      <c r="H240" s="152" t="s">
        <v>71</v>
      </c>
      <c r="I240" s="155">
        <v>619643835</v>
      </c>
      <c r="J240" s="156">
        <v>525268924</v>
      </c>
      <c r="K240" s="155">
        <v>515799915.95927703</v>
      </c>
      <c r="L240" s="156">
        <v>619643835</v>
      </c>
      <c r="M240" s="157">
        <v>0.83241353633299997</v>
      </c>
      <c r="N240" s="157">
        <v>9.5212989727000004</v>
      </c>
      <c r="O240" s="152" t="s">
        <v>72</v>
      </c>
      <c r="P240" s="158">
        <v>8.32839633E-2</v>
      </c>
      <c r="Q240" s="151"/>
      <c r="R240" s="125"/>
    </row>
    <row r="241" spans="2:18" x14ac:dyDescent="0.25">
      <c r="B241" s="116"/>
      <c r="C241" s="159" t="s">
        <v>92</v>
      </c>
      <c r="D241" s="159"/>
      <c r="E241" s="159"/>
      <c r="F241" s="159"/>
      <c r="G241" s="159"/>
      <c r="H241" s="159"/>
      <c r="I241" s="160">
        <v>5386707254</v>
      </c>
      <c r="J241" s="161">
        <v>4587596895</v>
      </c>
      <c r="K241" s="160">
        <v>4506938057.6731758</v>
      </c>
      <c r="L241" s="161">
        <v>5386707254</v>
      </c>
      <c r="M241" s="151"/>
      <c r="N241" s="151"/>
      <c r="O241" s="151"/>
      <c r="P241" s="162">
        <v>0.72771563569999997</v>
      </c>
      <c r="Q241" s="163" t="s">
        <v>225</v>
      </c>
      <c r="R241" s="125"/>
    </row>
    <row r="242" spans="2:18" x14ac:dyDescent="0.25">
      <c r="B242" s="116" t="s">
        <v>68</v>
      </c>
      <c r="C242" s="152" t="s">
        <v>172</v>
      </c>
      <c r="D242" s="153" t="s">
        <v>69</v>
      </c>
      <c r="E242" s="152" t="s">
        <v>70</v>
      </c>
      <c r="F242" s="154">
        <v>44187.661041666666</v>
      </c>
      <c r="G242" s="154">
        <v>44977</v>
      </c>
      <c r="H242" s="152" t="s">
        <v>71</v>
      </c>
      <c r="I242" s="155">
        <v>2458630137</v>
      </c>
      <c r="J242" s="156">
        <v>2064708018</v>
      </c>
      <c r="K242" s="155">
        <v>2049330073.9880817</v>
      </c>
      <c r="L242" s="156">
        <v>2458630137</v>
      </c>
      <c r="M242" s="157">
        <v>0.83352515823700002</v>
      </c>
      <c r="N242" s="157">
        <v>9.3083318922</v>
      </c>
      <c r="O242" s="152" t="s">
        <v>72</v>
      </c>
      <c r="P242" s="158">
        <v>0.3308963909</v>
      </c>
      <c r="Q242" s="151"/>
      <c r="R242" s="125"/>
    </row>
    <row r="243" spans="2:18" x14ac:dyDescent="0.25">
      <c r="B243" s="116"/>
      <c r="C243" s="159" t="s">
        <v>173</v>
      </c>
      <c r="D243" s="159"/>
      <c r="E243" s="159"/>
      <c r="F243" s="159"/>
      <c r="G243" s="159"/>
      <c r="H243" s="159"/>
      <c r="I243" s="160">
        <v>2458630137</v>
      </c>
      <c r="J243" s="161">
        <v>2064708018</v>
      </c>
      <c r="K243" s="160">
        <v>2049330073.9880817</v>
      </c>
      <c r="L243" s="161">
        <v>2458630137</v>
      </c>
      <c r="M243" s="151"/>
      <c r="N243" s="151"/>
      <c r="O243" s="151"/>
      <c r="P243" s="162">
        <v>0.3308963909</v>
      </c>
      <c r="Q243" s="163" t="s">
        <v>225</v>
      </c>
      <c r="R243" s="125"/>
    </row>
    <row r="244" spans="2:18" x14ac:dyDescent="0.25">
      <c r="B244" s="116" t="s">
        <v>68</v>
      </c>
      <c r="C244" s="152" t="s">
        <v>230</v>
      </c>
      <c r="D244" s="153" t="s">
        <v>69</v>
      </c>
      <c r="E244" s="152" t="s">
        <v>70</v>
      </c>
      <c r="F244" s="154">
        <v>44621.669675925928</v>
      </c>
      <c r="G244" s="154">
        <v>44767</v>
      </c>
      <c r="H244" s="152" t="s">
        <v>71</v>
      </c>
      <c r="I244" s="155">
        <v>154684926</v>
      </c>
      <c r="J244" s="156">
        <v>150184458</v>
      </c>
      <c r="K244" s="155">
        <v>150184417.48788622</v>
      </c>
      <c r="L244" s="156">
        <v>154684926</v>
      </c>
      <c r="M244" s="157">
        <v>0.97090531942299996</v>
      </c>
      <c r="N244" s="157">
        <v>7.7632598856000001</v>
      </c>
      <c r="O244" s="152" t="s">
        <v>72</v>
      </c>
      <c r="P244" s="158">
        <v>2.4249623000000001E-2</v>
      </c>
      <c r="Q244" s="151"/>
      <c r="R244" s="125"/>
    </row>
    <row r="245" spans="2:18" x14ac:dyDescent="0.25">
      <c r="B245" s="116" t="s">
        <v>68</v>
      </c>
      <c r="C245" s="152" t="s">
        <v>230</v>
      </c>
      <c r="D245" s="153" t="s">
        <v>69</v>
      </c>
      <c r="E245" s="152" t="s">
        <v>70</v>
      </c>
      <c r="F245" s="154">
        <v>44551.706134259257</v>
      </c>
      <c r="G245" s="154">
        <v>44753</v>
      </c>
      <c r="H245" s="152" t="s">
        <v>71</v>
      </c>
      <c r="I245" s="155">
        <v>158342458</v>
      </c>
      <c r="J245" s="156">
        <v>150042347</v>
      </c>
      <c r="K245" s="155">
        <v>150533903.70211264</v>
      </c>
      <c r="L245" s="156">
        <v>158342458</v>
      </c>
      <c r="M245" s="157">
        <v>0.95068565691999996</v>
      </c>
      <c r="N245" s="157">
        <v>10.4713067441</v>
      </c>
      <c r="O245" s="152" t="s">
        <v>72</v>
      </c>
      <c r="P245" s="158">
        <v>2.4306053000000001E-2</v>
      </c>
      <c r="Q245" s="151"/>
      <c r="R245" s="125"/>
    </row>
    <row r="246" spans="2:18" x14ac:dyDescent="0.25">
      <c r="B246" s="116"/>
      <c r="C246" s="159" t="s">
        <v>231</v>
      </c>
      <c r="D246" s="159"/>
      <c r="E246" s="159"/>
      <c r="F246" s="159"/>
      <c r="G246" s="159"/>
      <c r="H246" s="159"/>
      <c r="I246" s="160">
        <v>313027384</v>
      </c>
      <c r="J246" s="161">
        <v>300226805</v>
      </c>
      <c r="K246" s="160">
        <v>300718321.18999887</v>
      </c>
      <c r="L246" s="161">
        <v>313027384</v>
      </c>
      <c r="M246" s="151"/>
      <c r="N246" s="151"/>
      <c r="O246" s="151"/>
      <c r="P246" s="162">
        <v>4.8555676000000006E-2</v>
      </c>
      <c r="Q246" s="163" t="s">
        <v>225</v>
      </c>
      <c r="R246" s="125"/>
    </row>
    <row r="247" spans="2:18" x14ac:dyDescent="0.25">
      <c r="B247" s="116" t="s">
        <v>68</v>
      </c>
      <c r="C247" s="152" t="s">
        <v>232</v>
      </c>
      <c r="D247" s="153" t="s">
        <v>69</v>
      </c>
      <c r="E247" s="152" t="s">
        <v>70</v>
      </c>
      <c r="F247" s="154">
        <v>44509.456504629627</v>
      </c>
      <c r="G247" s="154">
        <v>44963</v>
      </c>
      <c r="H247" s="152" t="s">
        <v>71</v>
      </c>
      <c r="I247" s="155">
        <v>329036712</v>
      </c>
      <c r="J247" s="156">
        <v>297632209</v>
      </c>
      <c r="K247" s="155">
        <v>297837791.25792396</v>
      </c>
      <c r="L247" s="156">
        <v>329036712</v>
      </c>
      <c r="M247" s="157">
        <v>0.90518103419999996</v>
      </c>
      <c r="N247" s="157">
        <v>8.7349887341999999</v>
      </c>
      <c r="O247" s="152" t="s">
        <v>72</v>
      </c>
      <c r="P247" s="158">
        <v>4.8090569399999998E-2</v>
      </c>
      <c r="Q247" s="151"/>
      <c r="R247" s="125"/>
    </row>
    <row r="248" spans="2:18" x14ac:dyDescent="0.25">
      <c r="B248" s="116" t="s">
        <v>68</v>
      </c>
      <c r="C248" s="152" t="s">
        <v>232</v>
      </c>
      <c r="D248" s="153" t="s">
        <v>69</v>
      </c>
      <c r="E248" s="152" t="s">
        <v>70</v>
      </c>
      <c r="F248" s="154">
        <v>44081.701064814813</v>
      </c>
      <c r="G248" s="154">
        <v>45159</v>
      </c>
      <c r="H248" s="152" t="s">
        <v>71</v>
      </c>
      <c r="I248" s="155">
        <v>127750000</v>
      </c>
      <c r="J248" s="156">
        <v>100426743</v>
      </c>
      <c r="K248" s="155">
        <v>101131991.68560739</v>
      </c>
      <c r="L248" s="156">
        <v>127750000</v>
      </c>
      <c r="M248" s="157">
        <v>0.79163985663900005</v>
      </c>
      <c r="N248" s="157">
        <v>9.5758343904000007</v>
      </c>
      <c r="O248" s="152" t="s">
        <v>72</v>
      </c>
      <c r="P248" s="158">
        <v>1.63293417E-2</v>
      </c>
      <c r="Q248" s="151"/>
      <c r="R248" s="125"/>
    </row>
    <row r="249" spans="2:18" x14ac:dyDescent="0.25">
      <c r="B249" s="116" t="s">
        <v>68</v>
      </c>
      <c r="C249" s="152" t="s">
        <v>232</v>
      </c>
      <c r="D249" s="153" t="s">
        <v>69</v>
      </c>
      <c r="E249" s="152" t="s">
        <v>70</v>
      </c>
      <c r="F249" s="154">
        <v>44158.646134259259</v>
      </c>
      <c r="G249" s="154">
        <v>45224</v>
      </c>
      <c r="H249" s="152" t="s">
        <v>71</v>
      </c>
      <c r="I249" s="155">
        <v>127175342</v>
      </c>
      <c r="J249" s="156">
        <v>100594666</v>
      </c>
      <c r="K249" s="155">
        <v>101640207.94618405</v>
      </c>
      <c r="L249" s="156">
        <v>127175342</v>
      </c>
      <c r="M249" s="157">
        <v>0.79921316780200002</v>
      </c>
      <c r="N249" s="157">
        <v>9.4152739930999996</v>
      </c>
      <c r="O249" s="152" t="s">
        <v>72</v>
      </c>
      <c r="P249" s="158">
        <v>1.6411401199999998E-2</v>
      </c>
      <c r="Q249" s="151"/>
      <c r="R249" s="125"/>
    </row>
    <row r="250" spans="2:18" x14ac:dyDescent="0.25">
      <c r="B250" s="116" t="s">
        <v>68</v>
      </c>
      <c r="C250" s="152" t="s">
        <v>232</v>
      </c>
      <c r="D250" s="153" t="s">
        <v>69</v>
      </c>
      <c r="E250" s="152" t="s">
        <v>70</v>
      </c>
      <c r="F250" s="154">
        <v>43608.676122685189</v>
      </c>
      <c r="G250" s="154">
        <v>44698</v>
      </c>
      <c r="H250" s="152" t="s">
        <v>71</v>
      </c>
      <c r="I250" s="155">
        <v>131384932</v>
      </c>
      <c r="J250" s="156">
        <v>100028400</v>
      </c>
      <c r="K250" s="155">
        <v>101484370.4533172</v>
      </c>
      <c r="L250" s="156">
        <v>131384932</v>
      </c>
      <c r="M250" s="157">
        <v>0.77242016195100005</v>
      </c>
      <c r="N250" s="157">
        <v>10.921338202999999</v>
      </c>
      <c r="O250" s="152" t="s">
        <v>72</v>
      </c>
      <c r="P250" s="158">
        <v>1.6386238800000001E-2</v>
      </c>
      <c r="Q250" s="151"/>
      <c r="R250" s="125"/>
    </row>
    <row r="251" spans="2:18" x14ac:dyDescent="0.25">
      <c r="B251" s="116" t="s">
        <v>68</v>
      </c>
      <c r="C251" s="152" t="s">
        <v>232</v>
      </c>
      <c r="D251" s="153" t="s">
        <v>69</v>
      </c>
      <c r="E251" s="152" t="s">
        <v>70</v>
      </c>
      <c r="F251" s="154">
        <v>44145.647581018522</v>
      </c>
      <c r="G251" s="154">
        <v>45224</v>
      </c>
      <c r="H251" s="152" t="s">
        <v>71</v>
      </c>
      <c r="I251" s="155">
        <v>127175342</v>
      </c>
      <c r="J251" s="156">
        <v>100272797</v>
      </c>
      <c r="K251" s="155">
        <v>101640207.99447297</v>
      </c>
      <c r="L251" s="156">
        <v>127175342</v>
      </c>
      <c r="M251" s="157">
        <v>0.79921316818200006</v>
      </c>
      <c r="N251" s="157">
        <v>9.4152739574000002</v>
      </c>
      <c r="O251" s="152" t="s">
        <v>72</v>
      </c>
      <c r="P251" s="158">
        <v>1.6411401199999998E-2</v>
      </c>
      <c r="Q251" s="151"/>
      <c r="R251" s="125"/>
    </row>
    <row r="252" spans="2:18" x14ac:dyDescent="0.25">
      <c r="B252" s="116" t="s">
        <v>68</v>
      </c>
      <c r="C252" s="152" t="s">
        <v>232</v>
      </c>
      <c r="D252" s="153" t="s">
        <v>69</v>
      </c>
      <c r="E252" s="152" t="s">
        <v>70</v>
      </c>
      <c r="F252" s="154">
        <v>44503.590671296297</v>
      </c>
      <c r="G252" s="154">
        <v>45205</v>
      </c>
      <c r="H252" s="152" t="s">
        <v>71</v>
      </c>
      <c r="I252" s="155">
        <v>590739727</v>
      </c>
      <c r="J252" s="156">
        <v>508591780</v>
      </c>
      <c r="K252" s="155">
        <v>503799673.13523543</v>
      </c>
      <c r="L252" s="156">
        <v>590739727</v>
      </c>
      <c r="M252" s="157">
        <v>0.85282849639000002</v>
      </c>
      <c r="N252" s="157">
        <v>8.7737691788000003</v>
      </c>
      <c r="O252" s="152" t="s">
        <v>72</v>
      </c>
      <c r="P252" s="158">
        <v>8.1346336399999997E-2</v>
      </c>
      <c r="Q252" s="151"/>
      <c r="R252" s="125"/>
    </row>
    <row r="253" spans="2:18" x14ac:dyDescent="0.25">
      <c r="B253" s="116" t="s">
        <v>68</v>
      </c>
      <c r="C253" s="152" t="s">
        <v>232</v>
      </c>
      <c r="D253" s="153" t="s">
        <v>69</v>
      </c>
      <c r="E253" s="152" t="s">
        <v>70</v>
      </c>
      <c r="F253" s="154">
        <v>44125.709548611114</v>
      </c>
      <c r="G253" s="154">
        <v>45230</v>
      </c>
      <c r="H253" s="152" t="s">
        <v>71</v>
      </c>
      <c r="I253" s="155">
        <v>637746575</v>
      </c>
      <c r="J253" s="156">
        <v>500000000</v>
      </c>
      <c r="K253" s="155">
        <v>509468612.09830004</v>
      </c>
      <c r="L253" s="156">
        <v>637746575</v>
      </c>
      <c r="M253" s="157">
        <v>0.798857464814</v>
      </c>
      <c r="N253" s="157">
        <v>9.4183053163999997</v>
      </c>
      <c r="O253" s="152" t="s">
        <v>72</v>
      </c>
      <c r="P253" s="158">
        <v>8.2261675300000003E-2</v>
      </c>
      <c r="Q253" s="151"/>
      <c r="R253" s="125"/>
    </row>
    <row r="254" spans="2:18" x14ac:dyDescent="0.25">
      <c r="B254" s="116" t="s">
        <v>68</v>
      </c>
      <c r="C254" s="152" t="s">
        <v>232</v>
      </c>
      <c r="D254" s="153" t="s">
        <v>69</v>
      </c>
      <c r="E254" s="152" t="s">
        <v>70</v>
      </c>
      <c r="F254" s="154">
        <v>43608.673831018517</v>
      </c>
      <c r="G254" s="154">
        <v>44698</v>
      </c>
      <c r="H254" s="152" t="s">
        <v>71</v>
      </c>
      <c r="I254" s="155">
        <v>131384932</v>
      </c>
      <c r="J254" s="156">
        <v>100028400</v>
      </c>
      <c r="K254" s="155">
        <v>101484370.4533172</v>
      </c>
      <c r="L254" s="156">
        <v>131384932</v>
      </c>
      <c r="M254" s="157">
        <v>0.77242016195100005</v>
      </c>
      <c r="N254" s="157">
        <v>10.921338202999999</v>
      </c>
      <c r="O254" s="152" t="s">
        <v>72</v>
      </c>
      <c r="P254" s="158">
        <v>1.6386238800000001E-2</v>
      </c>
      <c r="Q254" s="151"/>
      <c r="R254" s="125"/>
    </row>
    <row r="255" spans="2:18" x14ac:dyDescent="0.25">
      <c r="B255" s="116" t="s">
        <v>68</v>
      </c>
      <c r="C255" s="152" t="s">
        <v>232</v>
      </c>
      <c r="D255" s="153" t="s">
        <v>69</v>
      </c>
      <c r="E255" s="152" t="s">
        <v>70</v>
      </c>
      <c r="F255" s="154">
        <v>44111.701655092591</v>
      </c>
      <c r="G255" s="154">
        <v>45201</v>
      </c>
      <c r="H255" s="152" t="s">
        <v>71</v>
      </c>
      <c r="I255" s="155">
        <v>635876712</v>
      </c>
      <c r="J255" s="156">
        <v>500000001</v>
      </c>
      <c r="K255" s="155">
        <v>499993158.02621454</v>
      </c>
      <c r="L255" s="156">
        <v>635876712</v>
      </c>
      <c r="M255" s="157">
        <v>0.78630518871099997</v>
      </c>
      <c r="N255" s="157">
        <v>9.4158180076000004</v>
      </c>
      <c r="O255" s="152" t="s">
        <v>72</v>
      </c>
      <c r="P255" s="158">
        <v>8.0731714999999996E-2</v>
      </c>
      <c r="Q255" s="151"/>
      <c r="R255" s="125"/>
    </row>
    <row r="256" spans="2:18" x14ac:dyDescent="0.25">
      <c r="B256" s="116" t="s">
        <v>68</v>
      </c>
      <c r="C256" s="152" t="s">
        <v>232</v>
      </c>
      <c r="D256" s="153" t="s">
        <v>69</v>
      </c>
      <c r="E256" s="152" t="s">
        <v>70</v>
      </c>
      <c r="F256" s="154">
        <v>44596.608587962961</v>
      </c>
      <c r="G256" s="154">
        <v>44781</v>
      </c>
      <c r="H256" s="152" t="s">
        <v>71</v>
      </c>
      <c r="I256" s="155">
        <v>109863014</v>
      </c>
      <c r="J256" s="156">
        <v>105412951</v>
      </c>
      <c r="K256" s="155">
        <v>106716776.62829843</v>
      </c>
      <c r="L256" s="156">
        <v>109863014</v>
      </c>
      <c r="M256" s="157">
        <v>0.97136217861499996</v>
      </c>
      <c r="N256" s="157">
        <v>8.4999997013000002</v>
      </c>
      <c r="O256" s="152" t="s">
        <v>72</v>
      </c>
      <c r="P256" s="158">
        <v>1.7231092600000001E-2</v>
      </c>
      <c r="Q256" s="151"/>
      <c r="R256" s="125"/>
    </row>
    <row r="257" spans="2:18" x14ac:dyDescent="0.25">
      <c r="B257" s="116" t="s">
        <v>68</v>
      </c>
      <c r="C257" s="152" t="s">
        <v>232</v>
      </c>
      <c r="D257" s="153" t="s">
        <v>69</v>
      </c>
      <c r="E257" s="152" t="s">
        <v>70</v>
      </c>
      <c r="F257" s="154">
        <v>44111.698125000003</v>
      </c>
      <c r="G257" s="154">
        <v>45201</v>
      </c>
      <c r="H257" s="152" t="s">
        <v>71</v>
      </c>
      <c r="I257" s="155">
        <v>635876712</v>
      </c>
      <c r="J257" s="156">
        <v>500000001</v>
      </c>
      <c r="K257" s="155">
        <v>499993158.02621454</v>
      </c>
      <c r="L257" s="156">
        <v>635876712</v>
      </c>
      <c r="M257" s="157">
        <v>0.78630518871099997</v>
      </c>
      <c r="N257" s="157">
        <v>9.4158180076000004</v>
      </c>
      <c r="O257" s="152" t="s">
        <v>72</v>
      </c>
      <c r="P257" s="158">
        <v>8.0731714999999996E-2</v>
      </c>
      <c r="Q257" s="151"/>
      <c r="R257" s="125"/>
    </row>
    <row r="258" spans="2:18" x14ac:dyDescent="0.25">
      <c r="B258" s="116" t="s">
        <v>68</v>
      </c>
      <c r="C258" s="152" t="s">
        <v>232</v>
      </c>
      <c r="D258" s="153" t="s">
        <v>69</v>
      </c>
      <c r="E258" s="152" t="s">
        <v>70</v>
      </c>
      <c r="F258" s="154">
        <v>44509.456412037034</v>
      </c>
      <c r="G258" s="154">
        <v>44963</v>
      </c>
      <c r="H258" s="152" t="s">
        <v>71</v>
      </c>
      <c r="I258" s="155">
        <v>329036712</v>
      </c>
      <c r="J258" s="156">
        <v>297632209</v>
      </c>
      <c r="K258" s="155">
        <v>297837791.25792396</v>
      </c>
      <c r="L258" s="156">
        <v>329036712</v>
      </c>
      <c r="M258" s="157">
        <v>0.90518103419999996</v>
      </c>
      <c r="N258" s="157">
        <v>8.7349887341999999</v>
      </c>
      <c r="O258" s="152" t="s">
        <v>72</v>
      </c>
      <c r="P258" s="158">
        <v>4.8090569399999998E-2</v>
      </c>
      <c r="Q258" s="151"/>
      <c r="R258" s="125"/>
    </row>
    <row r="259" spans="2:18" x14ac:dyDescent="0.25">
      <c r="B259" s="116" t="s">
        <v>68</v>
      </c>
      <c r="C259" s="152" t="s">
        <v>232</v>
      </c>
      <c r="D259" s="153" t="s">
        <v>69</v>
      </c>
      <c r="E259" s="152" t="s">
        <v>70</v>
      </c>
      <c r="F259" s="154">
        <v>43608.677581018521</v>
      </c>
      <c r="G259" s="154">
        <v>44698</v>
      </c>
      <c r="H259" s="152" t="s">
        <v>71</v>
      </c>
      <c r="I259" s="155">
        <v>131384932</v>
      </c>
      <c r="J259" s="156">
        <v>100028400</v>
      </c>
      <c r="K259" s="155">
        <v>101484370.4533172</v>
      </c>
      <c r="L259" s="156">
        <v>131384932</v>
      </c>
      <c r="M259" s="157">
        <v>0.77242016195100005</v>
      </c>
      <c r="N259" s="157">
        <v>10.921338202999999</v>
      </c>
      <c r="O259" s="152" t="s">
        <v>72</v>
      </c>
      <c r="P259" s="158">
        <v>1.6386238800000001E-2</v>
      </c>
      <c r="Q259" s="151"/>
      <c r="R259" s="125"/>
    </row>
    <row r="260" spans="2:18" x14ac:dyDescent="0.25">
      <c r="B260" s="116" t="s">
        <v>68</v>
      </c>
      <c r="C260" s="152" t="s">
        <v>232</v>
      </c>
      <c r="D260" s="153" t="s">
        <v>69</v>
      </c>
      <c r="E260" s="152" t="s">
        <v>70</v>
      </c>
      <c r="F260" s="154">
        <v>44151.667824074073</v>
      </c>
      <c r="G260" s="154">
        <v>45224</v>
      </c>
      <c r="H260" s="152" t="s">
        <v>71</v>
      </c>
      <c r="I260" s="155">
        <v>127175342</v>
      </c>
      <c r="J260" s="156">
        <v>100421223</v>
      </c>
      <c r="K260" s="155">
        <v>101640207.94618405</v>
      </c>
      <c r="L260" s="156">
        <v>127175342</v>
      </c>
      <c r="M260" s="157">
        <v>0.79921316780200002</v>
      </c>
      <c r="N260" s="157">
        <v>9.4152739930999996</v>
      </c>
      <c r="O260" s="152" t="s">
        <v>72</v>
      </c>
      <c r="P260" s="158">
        <v>1.6411401199999998E-2</v>
      </c>
      <c r="Q260" s="151"/>
      <c r="R260" s="125"/>
    </row>
    <row r="261" spans="2:18" x14ac:dyDescent="0.25">
      <c r="B261" s="116" t="s">
        <v>68</v>
      </c>
      <c r="C261" s="152" t="s">
        <v>232</v>
      </c>
      <c r="D261" s="153" t="s">
        <v>69</v>
      </c>
      <c r="E261" s="152" t="s">
        <v>70</v>
      </c>
      <c r="F261" s="154">
        <v>44137.560578703706</v>
      </c>
      <c r="G261" s="154">
        <v>45224</v>
      </c>
      <c r="H261" s="152" t="s">
        <v>71</v>
      </c>
      <c r="I261" s="155">
        <v>635876712</v>
      </c>
      <c r="J261" s="156">
        <v>500376188</v>
      </c>
      <c r="K261" s="155">
        <v>508201046.43047845</v>
      </c>
      <c r="L261" s="156">
        <v>635876712</v>
      </c>
      <c r="M261" s="157">
        <v>0.79921317582499996</v>
      </c>
      <c r="N261" s="157">
        <v>9.415274084</v>
      </c>
      <c r="O261" s="152" t="s">
        <v>72</v>
      </c>
      <c r="P261" s="158">
        <v>8.2057007000000001E-2</v>
      </c>
      <c r="Q261" s="151"/>
      <c r="R261" s="125"/>
    </row>
    <row r="262" spans="2:18" x14ac:dyDescent="0.25">
      <c r="B262" s="116" t="s">
        <v>68</v>
      </c>
      <c r="C262" s="152" t="s">
        <v>232</v>
      </c>
      <c r="D262" s="153" t="s">
        <v>69</v>
      </c>
      <c r="E262" s="152" t="s">
        <v>70</v>
      </c>
      <c r="F262" s="154">
        <v>44446.684062499997</v>
      </c>
      <c r="G262" s="154">
        <v>45072</v>
      </c>
      <c r="H262" s="152" t="s">
        <v>71</v>
      </c>
      <c r="I262" s="155">
        <v>3569589039</v>
      </c>
      <c r="J262" s="156">
        <v>3003663984</v>
      </c>
      <c r="K262" s="155">
        <v>3026046090.6684318</v>
      </c>
      <c r="L262" s="156">
        <v>3569589039</v>
      </c>
      <c r="M262" s="157">
        <v>0.84772954466399997</v>
      </c>
      <c r="N262" s="157">
        <v>11.4621259437</v>
      </c>
      <c r="O262" s="152" t="s">
        <v>72</v>
      </c>
      <c r="P262" s="158">
        <v>0.4886024672</v>
      </c>
      <c r="Q262" s="151"/>
      <c r="R262" s="125"/>
    </row>
    <row r="263" spans="2:18" x14ac:dyDescent="0.25">
      <c r="B263" s="116" t="s">
        <v>68</v>
      </c>
      <c r="C263" s="152" t="s">
        <v>232</v>
      </c>
      <c r="D263" s="153" t="s">
        <v>69</v>
      </c>
      <c r="E263" s="152" t="s">
        <v>70</v>
      </c>
      <c r="F263" s="154">
        <v>43608.675104166665</v>
      </c>
      <c r="G263" s="154">
        <v>44698</v>
      </c>
      <c r="H263" s="152" t="s">
        <v>71</v>
      </c>
      <c r="I263" s="155">
        <v>131384932</v>
      </c>
      <c r="J263" s="156">
        <v>100028400</v>
      </c>
      <c r="K263" s="155">
        <v>101484370.4533172</v>
      </c>
      <c r="L263" s="156">
        <v>131384932</v>
      </c>
      <c r="M263" s="157">
        <v>0.77242016195100005</v>
      </c>
      <c r="N263" s="157">
        <v>10.921338202999999</v>
      </c>
      <c r="O263" s="152" t="s">
        <v>72</v>
      </c>
      <c r="P263" s="158">
        <v>1.6386238800000001E-2</v>
      </c>
      <c r="Q263" s="151"/>
      <c r="R263" s="125"/>
    </row>
    <row r="264" spans="2:18" x14ac:dyDescent="0.25">
      <c r="B264" s="116" t="s">
        <v>68</v>
      </c>
      <c r="C264" s="152" t="s">
        <v>232</v>
      </c>
      <c r="D264" s="153" t="s">
        <v>69</v>
      </c>
      <c r="E264" s="152" t="s">
        <v>70</v>
      </c>
      <c r="F264" s="154">
        <v>44124.612395833334</v>
      </c>
      <c r="G264" s="154">
        <v>45201</v>
      </c>
      <c r="H264" s="152" t="s">
        <v>71</v>
      </c>
      <c r="I264" s="155">
        <v>127175342</v>
      </c>
      <c r="J264" s="156">
        <v>100322314</v>
      </c>
      <c r="K264" s="155">
        <v>99999338.900090307</v>
      </c>
      <c r="L264" s="156">
        <v>127175342</v>
      </c>
      <c r="M264" s="157">
        <v>0.78631075275700002</v>
      </c>
      <c r="N264" s="157">
        <v>9.4152739655000008</v>
      </c>
      <c r="O264" s="152" t="s">
        <v>72</v>
      </c>
      <c r="P264" s="158">
        <v>1.6146457199999999E-2</v>
      </c>
      <c r="Q264" s="151"/>
      <c r="R264" s="125"/>
    </row>
    <row r="265" spans="2:18" x14ac:dyDescent="0.25">
      <c r="B265" s="116" t="s">
        <v>68</v>
      </c>
      <c r="C265" s="152" t="s">
        <v>232</v>
      </c>
      <c r="D265" s="153" t="s">
        <v>69</v>
      </c>
      <c r="E265" s="152" t="s">
        <v>70</v>
      </c>
      <c r="F265" s="154">
        <v>43608.672951388886</v>
      </c>
      <c r="G265" s="154">
        <v>44698</v>
      </c>
      <c r="H265" s="152" t="s">
        <v>71</v>
      </c>
      <c r="I265" s="155">
        <v>131384932</v>
      </c>
      <c r="J265" s="156">
        <v>100028400</v>
      </c>
      <c r="K265" s="155">
        <v>101484370.4533172</v>
      </c>
      <c r="L265" s="156">
        <v>131384932</v>
      </c>
      <c r="M265" s="157">
        <v>0.77242016195100005</v>
      </c>
      <c r="N265" s="157">
        <v>10.921338202999999</v>
      </c>
      <c r="O265" s="152" t="s">
        <v>72</v>
      </c>
      <c r="P265" s="158">
        <v>1.6386238800000001E-2</v>
      </c>
      <c r="Q265" s="151"/>
      <c r="R265" s="125"/>
    </row>
    <row r="266" spans="2:18" x14ac:dyDescent="0.25">
      <c r="B266" s="116" t="s">
        <v>68</v>
      </c>
      <c r="C266" s="152" t="s">
        <v>232</v>
      </c>
      <c r="D266" s="153" t="s">
        <v>69</v>
      </c>
      <c r="E266" s="152" t="s">
        <v>70</v>
      </c>
      <c r="F266" s="154">
        <v>44641.628877314812</v>
      </c>
      <c r="G266" s="154">
        <v>44662</v>
      </c>
      <c r="H266" s="152" t="s">
        <v>71</v>
      </c>
      <c r="I266" s="155">
        <v>102934248</v>
      </c>
      <c r="J266" s="156">
        <v>102330137</v>
      </c>
      <c r="K266" s="155">
        <v>102617365.44774173</v>
      </c>
      <c r="L266" s="156">
        <v>102934248</v>
      </c>
      <c r="M266" s="157">
        <v>0.99692150515099998</v>
      </c>
      <c r="N266" s="157">
        <v>10.772417193000001</v>
      </c>
      <c r="O266" s="152" t="s">
        <v>72</v>
      </c>
      <c r="P266" s="158">
        <v>1.65691785E-2</v>
      </c>
      <c r="Q266" s="151"/>
      <c r="R266" s="125"/>
    </row>
    <row r="267" spans="2:18" x14ac:dyDescent="0.25">
      <c r="B267" s="116" t="s">
        <v>68</v>
      </c>
      <c r="C267" s="152" t="s">
        <v>232</v>
      </c>
      <c r="D267" s="153" t="s">
        <v>69</v>
      </c>
      <c r="E267" s="152" t="s">
        <v>70</v>
      </c>
      <c r="F267" s="154">
        <v>44111.699479166666</v>
      </c>
      <c r="G267" s="154">
        <v>45201</v>
      </c>
      <c r="H267" s="152" t="s">
        <v>71</v>
      </c>
      <c r="I267" s="155">
        <v>635876712</v>
      </c>
      <c r="J267" s="156">
        <v>500000001</v>
      </c>
      <c r="K267" s="155">
        <v>499993158.02621454</v>
      </c>
      <c r="L267" s="156">
        <v>635876712</v>
      </c>
      <c r="M267" s="157">
        <v>0.78630518871099997</v>
      </c>
      <c r="N267" s="157">
        <v>9.4158180076000004</v>
      </c>
      <c r="O267" s="152" t="s">
        <v>72</v>
      </c>
      <c r="P267" s="158">
        <v>8.0731714999999996E-2</v>
      </c>
      <c r="Q267" s="151"/>
      <c r="R267" s="125"/>
    </row>
    <row r="268" spans="2:18" x14ac:dyDescent="0.25">
      <c r="B268" s="116" t="s">
        <v>68</v>
      </c>
      <c r="C268" s="152" t="s">
        <v>232</v>
      </c>
      <c r="D268" s="153" t="s">
        <v>69</v>
      </c>
      <c r="E268" s="152" t="s">
        <v>70</v>
      </c>
      <c r="F268" s="154">
        <v>44509.45652777778</v>
      </c>
      <c r="G268" s="154">
        <v>44963</v>
      </c>
      <c r="H268" s="152" t="s">
        <v>71</v>
      </c>
      <c r="I268" s="155">
        <v>329036712</v>
      </c>
      <c r="J268" s="156">
        <v>297632209</v>
      </c>
      <c r="K268" s="155">
        <v>297837791.25792396</v>
      </c>
      <c r="L268" s="156">
        <v>329036712</v>
      </c>
      <c r="M268" s="157">
        <v>0.90518103419999996</v>
      </c>
      <c r="N268" s="157">
        <v>8.7349887341999999</v>
      </c>
      <c r="O268" s="152" t="s">
        <v>72</v>
      </c>
      <c r="P268" s="158">
        <v>4.8090569399999998E-2</v>
      </c>
      <c r="Q268" s="151"/>
      <c r="R268" s="125"/>
    </row>
    <row r="269" spans="2:18" x14ac:dyDescent="0.25">
      <c r="B269" s="116" t="s">
        <v>68</v>
      </c>
      <c r="C269" s="152" t="s">
        <v>232</v>
      </c>
      <c r="D269" s="153" t="s">
        <v>69</v>
      </c>
      <c r="E269" s="152" t="s">
        <v>70</v>
      </c>
      <c r="F269" s="154">
        <v>44081.701458333337</v>
      </c>
      <c r="G269" s="154">
        <v>45159</v>
      </c>
      <c r="H269" s="152" t="s">
        <v>71</v>
      </c>
      <c r="I269" s="155">
        <v>127750000</v>
      </c>
      <c r="J269" s="156">
        <v>100426743</v>
      </c>
      <c r="K269" s="155">
        <v>101131991.68560739</v>
      </c>
      <c r="L269" s="156">
        <v>127750000</v>
      </c>
      <c r="M269" s="157">
        <v>0.79163985663900005</v>
      </c>
      <c r="N269" s="157">
        <v>9.5758343904000007</v>
      </c>
      <c r="O269" s="152" t="s">
        <v>72</v>
      </c>
      <c r="P269" s="158">
        <v>1.63293417E-2</v>
      </c>
      <c r="Q269" s="151"/>
      <c r="R269" s="125"/>
    </row>
    <row r="270" spans="2:18" x14ac:dyDescent="0.25">
      <c r="B270" s="116" t="s">
        <v>68</v>
      </c>
      <c r="C270" s="152" t="s">
        <v>232</v>
      </c>
      <c r="D270" s="153" t="s">
        <v>69</v>
      </c>
      <c r="E270" s="152" t="s">
        <v>70</v>
      </c>
      <c r="F270" s="154">
        <v>44188.461516203701</v>
      </c>
      <c r="G270" s="154">
        <v>45224</v>
      </c>
      <c r="H270" s="152" t="s">
        <v>71</v>
      </c>
      <c r="I270" s="155">
        <v>635876712</v>
      </c>
      <c r="J270" s="156">
        <v>506706926</v>
      </c>
      <c r="K270" s="155">
        <v>508201046.51373309</v>
      </c>
      <c r="L270" s="156">
        <v>635876712</v>
      </c>
      <c r="M270" s="157">
        <v>0.79921317595600005</v>
      </c>
      <c r="N270" s="157">
        <v>9.4152740717000007</v>
      </c>
      <c r="O270" s="152" t="s">
        <v>72</v>
      </c>
      <c r="P270" s="158">
        <v>8.2057007000000001E-2</v>
      </c>
      <c r="Q270" s="151"/>
      <c r="R270" s="125"/>
    </row>
    <row r="271" spans="2:18" x14ac:dyDescent="0.25">
      <c r="B271" s="116" t="s">
        <v>68</v>
      </c>
      <c r="C271" s="152" t="s">
        <v>232</v>
      </c>
      <c r="D271" s="153" t="s">
        <v>69</v>
      </c>
      <c r="E271" s="152" t="s">
        <v>70</v>
      </c>
      <c r="F271" s="154">
        <v>44509.454108796293</v>
      </c>
      <c r="G271" s="154">
        <v>44963</v>
      </c>
      <c r="H271" s="152" t="s">
        <v>71</v>
      </c>
      <c r="I271" s="155">
        <v>329036712</v>
      </c>
      <c r="J271" s="156">
        <v>297632209</v>
      </c>
      <c r="K271" s="155">
        <v>297837791.25792396</v>
      </c>
      <c r="L271" s="156">
        <v>329036712</v>
      </c>
      <c r="M271" s="157">
        <v>0.90518103419999996</v>
      </c>
      <c r="N271" s="157">
        <v>8.7349887341999999</v>
      </c>
      <c r="O271" s="152" t="s">
        <v>72</v>
      </c>
      <c r="P271" s="158">
        <v>4.8090569399999998E-2</v>
      </c>
      <c r="Q271" s="151"/>
      <c r="R271" s="125"/>
    </row>
    <row r="272" spans="2:18" ht="14.25" customHeight="1" x14ac:dyDescent="0.25">
      <c r="B272" s="116" t="s">
        <v>68</v>
      </c>
      <c r="C272" s="152" t="s">
        <v>232</v>
      </c>
      <c r="D272" s="153" t="s">
        <v>69</v>
      </c>
      <c r="E272" s="152" t="s">
        <v>70</v>
      </c>
      <c r="F272" s="154">
        <v>43608.676435185182</v>
      </c>
      <c r="G272" s="154">
        <v>44698</v>
      </c>
      <c r="H272" s="152" t="s">
        <v>71</v>
      </c>
      <c r="I272" s="155">
        <v>131384932</v>
      </c>
      <c r="J272" s="156">
        <v>100028400</v>
      </c>
      <c r="K272" s="155">
        <v>101484370.4533172</v>
      </c>
      <c r="L272" s="156">
        <v>131384932</v>
      </c>
      <c r="M272" s="157">
        <v>0.77242016195100005</v>
      </c>
      <c r="N272" s="157">
        <v>10.921338202999999</v>
      </c>
      <c r="O272" s="152" t="s">
        <v>72</v>
      </c>
      <c r="P272" s="158">
        <v>1.6386238800000001E-2</v>
      </c>
      <c r="Q272" s="151"/>
      <c r="R272" s="125"/>
    </row>
    <row r="273" spans="2:18" x14ac:dyDescent="0.25">
      <c r="B273" s="116" t="s">
        <v>68</v>
      </c>
      <c r="C273" s="152" t="s">
        <v>232</v>
      </c>
      <c r="D273" s="153" t="s">
        <v>69</v>
      </c>
      <c r="E273" s="152" t="s">
        <v>70</v>
      </c>
      <c r="F273" s="154">
        <v>44145.648194444446</v>
      </c>
      <c r="G273" s="154">
        <v>45224</v>
      </c>
      <c r="H273" s="152" t="s">
        <v>71</v>
      </c>
      <c r="I273" s="155">
        <v>127175342</v>
      </c>
      <c r="J273" s="156">
        <v>100272797</v>
      </c>
      <c r="K273" s="155">
        <v>101640207.99447297</v>
      </c>
      <c r="L273" s="156">
        <v>127175342</v>
      </c>
      <c r="M273" s="157">
        <v>0.79921316818200006</v>
      </c>
      <c r="N273" s="157">
        <v>9.4152739574000002</v>
      </c>
      <c r="O273" s="152" t="s">
        <v>72</v>
      </c>
      <c r="P273" s="158">
        <v>1.6411401199999998E-2</v>
      </c>
      <c r="Q273" s="151"/>
      <c r="R273" s="125"/>
    </row>
    <row r="274" spans="2:18" x14ac:dyDescent="0.25">
      <c r="B274" s="116" t="s">
        <v>68</v>
      </c>
      <c r="C274" s="152" t="s">
        <v>232</v>
      </c>
      <c r="D274" s="153" t="s">
        <v>69</v>
      </c>
      <c r="E274" s="152" t="s">
        <v>70</v>
      </c>
      <c r="F274" s="154">
        <v>44130.658993055556</v>
      </c>
      <c r="G274" s="154">
        <v>45230</v>
      </c>
      <c r="H274" s="152" t="s">
        <v>71</v>
      </c>
      <c r="I274" s="155">
        <v>637746575</v>
      </c>
      <c r="J274" s="156">
        <v>500653842</v>
      </c>
      <c r="K274" s="155">
        <v>509489315.99741238</v>
      </c>
      <c r="L274" s="156">
        <v>637746575</v>
      </c>
      <c r="M274" s="157">
        <v>0.79888992896199995</v>
      </c>
      <c r="N274" s="157">
        <v>9.4152741248999998</v>
      </c>
      <c r="O274" s="152" t="s">
        <v>72</v>
      </c>
      <c r="P274" s="158">
        <v>8.2265018199999998E-2</v>
      </c>
      <c r="Q274" s="151"/>
      <c r="R274" s="125"/>
    </row>
    <row r="275" spans="2:18" x14ac:dyDescent="0.25">
      <c r="B275" s="116" t="s">
        <v>68</v>
      </c>
      <c r="C275" s="152" t="s">
        <v>232</v>
      </c>
      <c r="D275" s="153" t="s">
        <v>69</v>
      </c>
      <c r="E275" s="152" t="s">
        <v>70</v>
      </c>
      <c r="F275" s="154">
        <v>43608.674131944441</v>
      </c>
      <c r="G275" s="154">
        <v>44698</v>
      </c>
      <c r="H275" s="152" t="s">
        <v>71</v>
      </c>
      <c r="I275" s="155">
        <v>131384932</v>
      </c>
      <c r="J275" s="156">
        <v>100028400</v>
      </c>
      <c r="K275" s="155">
        <v>101484370.4533172</v>
      </c>
      <c r="L275" s="156">
        <v>131384932</v>
      </c>
      <c r="M275" s="157">
        <v>0.77242016195100005</v>
      </c>
      <c r="N275" s="157">
        <v>10.921338202999999</v>
      </c>
      <c r="O275" s="152" t="s">
        <v>72</v>
      </c>
      <c r="P275" s="158">
        <v>1.6386238800000001E-2</v>
      </c>
      <c r="Q275" s="151"/>
      <c r="R275" s="125"/>
    </row>
    <row r="276" spans="2:18" x14ac:dyDescent="0.25">
      <c r="B276" s="116" t="s">
        <v>68</v>
      </c>
      <c r="C276" s="152" t="s">
        <v>232</v>
      </c>
      <c r="D276" s="153" t="s">
        <v>69</v>
      </c>
      <c r="E276" s="152" t="s">
        <v>70</v>
      </c>
      <c r="F276" s="154">
        <v>44111.702291666668</v>
      </c>
      <c r="G276" s="154">
        <v>45201</v>
      </c>
      <c r="H276" s="152" t="s">
        <v>71</v>
      </c>
      <c r="I276" s="155">
        <v>635876712</v>
      </c>
      <c r="J276" s="156">
        <v>500000001</v>
      </c>
      <c r="K276" s="155">
        <v>499993158.02621454</v>
      </c>
      <c r="L276" s="156">
        <v>635876712</v>
      </c>
      <c r="M276" s="157">
        <v>0.78630518871099997</v>
      </c>
      <c r="N276" s="157">
        <v>9.4158180076000004</v>
      </c>
      <c r="O276" s="152" t="s">
        <v>72</v>
      </c>
      <c r="P276" s="158">
        <v>8.0731714999999996E-2</v>
      </c>
      <c r="Q276" s="151"/>
      <c r="R276" s="125"/>
    </row>
    <row r="277" spans="2:18" x14ac:dyDescent="0.25">
      <c r="B277" s="116" t="s">
        <v>68</v>
      </c>
      <c r="C277" s="152" t="s">
        <v>232</v>
      </c>
      <c r="D277" s="153" t="s">
        <v>69</v>
      </c>
      <c r="E277" s="152" t="s">
        <v>70</v>
      </c>
      <c r="F277" s="154">
        <v>43608.671759259261</v>
      </c>
      <c r="G277" s="154">
        <v>44698</v>
      </c>
      <c r="H277" s="152" t="s">
        <v>71</v>
      </c>
      <c r="I277" s="155">
        <v>131384932</v>
      </c>
      <c r="J277" s="156">
        <v>100028400</v>
      </c>
      <c r="K277" s="155">
        <v>101484370.4533172</v>
      </c>
      <c r="L277" s="156">
        <v>131384932</v>
      </c>
      <c r="M277" s="157">
        <v>0.77242016195100005</v>
      </c>
      <c r="N277" s="157">
        <v>10.921338202999999</v>
      </c>
      <c r="O277" s="152" t="s">
        <v>72</v>
      </c>
      <c r="P277" s="158">
        <v>1.6386238800000001E-2</v>
      </c>
      <c r="Q277" s="151"/>
      <c r="R277" s="125"/>
    </row>
    <row r="278" spans="2:18" x14ac:dyDescent="0.25">
      <c r="B278" s="116" t="s">
        <v>68</v>
      </c>
      <c r="C278" s="152" t="s">
        <v>232</v>
      </c>
      <c r="D278" s="153" t="s">
        <v>69</v>
      </c>
      <c r="E278" s="152" t="s">
        <v>70</v>
      </c>
      <c r="F278" s="154">
        <v>44596.610381944447</v>
      </c>
      <c r="G278" s="154">
        <v>44781</v>
      </c>
      <c r="H278" s="152" t="s">
        <v>71</v>
      </c>
      <c r="I278" s="155">
        <v>109863014</v>
      </c>
      <c r="J278" s="156">
        <v>105412951</v>
      </c>
      <c r="K278" s="155">
        <v>106716776.62829843</v>
      </c>
      <c r="L278" s="156">
        <v>109863014</v>
      </c>
      <c r="M278" s="157">
        <v>0.97136217861499996</v>
      </c>
      <c r="N278" s="157">
        <v>8.4999997013000002</v>
      </c>
      <c r="O278" s="152" t="s">
        <v>72</v>
      </c>
      <c r="P278" s="158">
        <v>1.7231092600000001E-2</v>
      </c>
      <c r="Q278" s="151"/>
      <c r="R278" s="125"/>
    </row>
    <row r="279" spans="2:18" x14ac:dyDescent="0.25">
      <c r="B279" s="116" t="s">
        <v>68</v>
      </c>
      <c r="C279" s="152" t="s">
        <v>232</v>
      </c>
      <c r="D279" s="153" t="s">
        <v>69</v>
      </c>
      <c r="E279" s="152" t="s">
        <v>70</v>
      </c>
      <c r="F279" s="154">
        <v>44111.698483796295</v>
      </c>
      <c r="G279" s="154">
        <v>45201</v>
      </c>
      <c r="H279" s="152" t="s">
        <v>71</v>
      </c>
      <c r="I279" s="155">
        <v>635876712</v>
      </c>
      <c r="J279" s="156">
        <v>500000001</v>
      </c>
      <c r="K279" s="155">
        <v>499993158.02621454</v>
      </c>
      <c r="L279" s="156">
        <v>635876712</v>
      </c>
      <c r="M279" s="157">
        <v>0.78630518871099997</v>
      </c>
      <c r="N279" s="157">
        <v>9.4158180076000004</v>
      </c>
      <c r="O279" s="152" t="s">
        <v>72</v>
      </c>
      <c r="P279" s="158">
        <v>8.0731714999999996E-2</v>
      </c>
      <c r="Q279" s="151"/>
      <c r="R279" s="125"/>
    </row>
    <row r="280" spans="2:18" x14ac:dyDescent="0.25">
      <c r="B280" s="116" t="s">
        <v>68</v>
      </c>
      <c r="C280" s="152" t="s">
        <v>232</v>
      </c>
      <c r="D280" s="153" t="s">
        <v>69</v>
      </c>
      <c r="E280" s="152" t="s">
        <v>70</v>
      </c>
      <c r="F280" s="154">
        <v>44509.456446759257</v>
      </c>
      <c r="G280" s="154">
        <v>44963</v>
      </c>
      <c r="H280" s="152" t="s">
        <v>71</v>
      </c>
      <c r="I280" s="155">
        <v>329036712</v>
      </c>
      <c r="J280" s="156">
        <v>297632209</v>
      </c>
      <c r="K280" s="155">
        <v>297837791.25792396</v>
      </c>
      <c r="L280" s="156">
        <v>329036712</v>
      </c>
      <c r="M280" s="157">
        <v>0.90518103419999996</v>
      </c>
      <c r="N280" s="157">
        <v>8.7349887341999999</v>
      </c>
      <c r="O280" s="152" t="s">
        <v>72</v>
      </c>
      <c r="P280" s="158">
        <v>4.8090569399999998E-2</v>
      </c>
      <c r="Q280" s="151"/>
      <c r="R280" s="125"/>
    </row>
    <row r="281" spans="2:18" ht="14.25" customHeight="1" x14ac:dyDescent="0.25">
      <c r="B281" s="116" t="s">
        <v>68</v>
      </c>
      <c r="C281" s="152" t="s">
        <v>232</v>
      </c>
      <c r="D281" s="153" t="s">
        <v>69</v>
      </c>
      <c r="E281" s="152" t="s">
        <v>70</v>
      </c>
      <c r="F281" s="154">
        <v>43608.677870370368</v>
      </c>
      <c r="G281" s="154">
        <v>44698</v>
      </c>
      <c r="H281" s="152" t="s">
        <v>71</v>
      </c>
      <c r="I281" s="155">
        <v>131384932</v>
      </c>
      <c r="J281" s="156">
        <v>100028400</v>
      </c>
      <c r="K281" s="155">
        <v>101484370.4533172</v>
      </c>
      <c r="L281" s="156">
        <v>131384932</v>
      </c>
      <c r="M281" s="157">
        <v>0.77242016195100005</v>
      </c>
      <c r="N281" s="157">
        <v>10.921338202999999</v>
      </c>
      <c r="O281" s="152" t="s">
        <v>72</v>
      </c>
      <c r="P281" s="158">
        <v>1.6386238800000001E-2</v>
      </c>
      <c r="Q281" s="151"/>
      <c r="R281" s="125"/>
    </row>
    <row r="282" spans="2:18" ht="14.25" customHeight="1" x14ac:dyDescent="0.25">
      <c r="B282" s="116" t="s">
        <v>68</v>
      </c>
      <c r="C282" s="152" t="s">
        <v>232</v>
      </c>
      <c r="D282" s="153" t="s">
        <v>69</v>
      </c>
      <c r="E282" s="152" t="s">
        <v>70</v>
      </c>
      <c r="F282" s="154">
        <v>44151.668124999997</v>
      </c>
      <c r="G282" s="154">
        <v>45224</v>
      </c>
      <c r="H282" s="152" t="s">
        <v>71</v>
      </c>
      <c r="I282" s="155">
        <v>127175342</v>
      </c>
      <c r="J282" s="156">
        <v>100421223</v>
      </c>
      <c r="K282" s="155">
        <v>101640207.94618405</v>
      </c>
      <c r="L282" s="156">
        <v>127175342</v>
      </c>
      <c r="M282" s="157">
        <v>0.79921316780200002</v>
      </c>
      <c r="N282" s="157">
        <v>9.4152739930999996</v>
      </c>
      <c r="O282" s="152" t="s">
        <v>72</v>
      </c>
      <c r="P282" s="158">
        <v>1.6411401199999998E-2</v>
      </c>
      <c r="Q282" s="151"/>
      <c r="R282" s="125"/>
    </row>
    <row r="283" spans="2:18" ht="14.25" customHeight="1" x14ac:dyDescent="0.25">
      <c r="B283" s="116" t="s">
        <v>68</v>
      </c>
      <c r="C283" s="152" t="s">
        <v>232</v>
      </c>
      <c r="D283" s="153" t="s">
        <v>69</v>
      </c>
      <c r="E283" s="152" t="s">
        <v>70</v>
      </c>
      <c r="F283" s="154">
        <v>43608.675416666665</v>
      </c>
      <c r="G283" s="154">
        <v>44698</v>
      </c>
      <c r="H283" s="152" t="s">
        <v>71</v>
      </c>
      <c r="I283" s="155">
        <v>131384932</v>
      </c>
      <c r="J283" s="156">
        <v>100028400</v>
      </c>
      <c r="K283" s="155">
        <v>101484370.4533172</v>
      </c>
      <c r="L283" s="156">
        <v>131384932</v>
      </c>
      <c r="M283" s="157">
        <v>0.77242016195100005</v>
      </c>
      <c r="N283" s="157">
        <v>10.921338202999999</v>
      </c>
      <c r="O283" s="152" t="s">
        <v>72</v>
      </c>
      <c r="P283" s="158">
        <v>1.6386238800000001E-2</v>
      </c>
      <c r="Q283" s="151"/>
      <c r="R283" s="125"/>
    </row>
    <row r="284" spans="2:18" ht="14.25" customHeight="1" x14ac:dyDescent="0.25">
      <c r="B284" s="116" t="s">
        <v>68</v>
      </c>
      <c r="C284" s="152" t="s">
        <v>232</v>
      </c>
      <c r="D284" s="153" t="s">
        <v>69</v>
      </c>
      <c r="E284" s="152" t="s">
        <v>70</v>
      </c>
      <c r="F284" s="154">
        <v>44140.694039351853</v>
      </c>
      <c r="G284" s="154">
        <v>45232</v>
      </c>
      <c r="H284" s="152" t="s">
        <v>71</v>
      </c>
      <c r="I284" s="155">
        <v>127175342</v>
      </c>
      <c r="J284" s="156">
        <v>100718801</v>
      </c>
      <c r="K284" s="155">
        <v>99999338.900090307</v>
      </c>
      <c r="L284" s="156">
        <v>127175342</v>
      </c>
      <c r="M284" s="157">
        <v>0.78631075275700002</v>
      </c>
      <c r="N284" s="157">
        <v>9.4152739655000008</v>
      </c>
      <c r="O284" s="152" t="s">
        <v>72</v>
      </c>
      <c r="P284" s="158">
        <v>1.6146457199999999E-2</v>
      </c>
      <c r="Q284" s="151"/>
      <c r="R284" s="125"/>
    </row>
    <row r="285" spans="2:18" ht="14.25" customHeight="1" x14ac:dyDescent="0.25">
      <c r="B285" s="116" t="s">
        <v>68</v>
      </c>
      <c r="C285" s="152" t="s">
        <v>232</v>
      </c>
      <c r="D285" s="153" t="s">
        <v>69</v>
      </c>
      <c r="E285" s="152" t="s">
        <v>70</v>
      </c>
      <c r="F285" s="154">
        <v>44495.646701388891</v>
      </c>
      <c r="G285" s="154">
        <v>45159</v>
      </c>
      <c r="H285" s="152" t="s">
        <v>71</v>
      </c>
      <c r="I285" s="155">
        <v>177940067</v>
      </c>
      <c r="J285" s="156">
        <v>152701929</v>
      </c>
      <c r="K285" s="155">
        <v>151861057.6556848</v>
      </c>
      <c r="L285" s="156">
        <v>177940067</v>
      </c>
      <c r="M285" s="157">
        <v>0.85343936425300004</v>
      </c>
      <c r="N285" s="157">
        <v>9.5758345545000001</v>
      </c>
      <c r="O285" s="152" t="s">
        <v>72</v>
      </c>
      <c r="P285" s="158">
        <v>2.4520342800000001E-2</v>
      </c>
      <c r="Q285" s="151"/>
      <c r="R285" s="125"/>
    </row>
    <row r="286" spans="2:18" ht="14.25" customHeight="1" x14ac:dyDescent="0.25">
      <c r="B286" s="116" t="s">
        <v>68</v>
      </c>
      <c r="C286" s="152" t="s">
        <v>232</v>
      </c>
      <c r="D286" s="153" t="s">
        <v>69</v>
      </c>
      <c r="E286" s="152" t="s">
        <v>70</v>
      </c>
      <c r="F286" s="154">
        <v>44124.612939814811</v>
      </c>
      <c r="G286" s="154">
        <v>45201</v>
      </c>
      <c r="H286" s="152" t="s">
        <v>71</v>
      </c>
      <c r="I286" s="155">
        <v>127175342</v>
      </c>
      <c r="J286" s="156">
        <v>100322314</v>
      </c>
      <c r="K286" s="155">
        <v>99999338.900090307</v>
      </c>
      <c r="L286" s="156">
        <v>127175342</v>
      </c>
      <c r="M286" s="157">
        <v>0.78631075275700002</v>
      </c>
      <c r="N286" s="157">
        <v>9.4152739655000008</v>
      </c>
      <c r="O286" s="152" t="s">
        <v>72</v>
      </c>
      <c r="P286" s="158">
        <v>1.6146457199999999E-2</v>
      </c>
      <c r="Q286" s="151"/>
      <c r="R286" s="125"/>
    </row>
    <row r="287" spans="2:18" ht="14.25" customHeight="1" x14ac:dyDescent="0.25">
      <c r="B287" s="116" t="s">
        <v>68</v>
      </c>
      <c r="C287" s="152" t="s">
        <v>232</v>
      </c>
      <c r="D287" s="153" t="s">
        <v>69</v>
      </c>
      <c r="E287" s="152" t="s">
        <v>70</v>
      </c>
      <c r="F287" s="154">
        <v>43608.673252314817</v>
      </c>
      <c r="G287" s="154">
        <v>44698</v>
      </c>
      <c r="H287" s="152" t="s">
        <v>71</v>
      </c>
      <c r="I287" s="155">
        <v>131384932</v>
      </c>
      <c r="J287" s="156">
        <v>100028400</v>
      </c>
      <c r="K287" s="155">
        <v>101484370.4533172</v>
      </c>
      <c r="L287" s="156">
        <v>131384932</v>
      </c>
      <c r="M287" s="157">
        <v>0.77242016195100005</v>
      </c>
      <c r="N287" s="157">
        <v>10.921338202999999</v>
      </c>
      <c r="O287" s="152" t="s">
        <v>72</v>
      </c>
      <c r="P287" s="158">
        <v>1.6386238800000001E-2</v>
      </c>
      <c r="Q287" s="151"/>
      <c r="R287" s="125"/>
    </row>
    <row r="288" spans="2:18" ht="14.25" customHeight="1" x14ac:dyDescent="0.25">
      <c r="B288" s="116" t="s">
        <v>68</v>
      </c>
      <c r="C288" s="152" t="s">
        <v>232</v>
      </c>
      <c r="D288" s="153" t="s">
        <v>69</v>
      </c>
      <c r="E288" s="152" t="s">
        <v>70</v>
      </c>
      <c r="F288" s="154">
        <v>44641.628900462965</v>
      </c>
      <c r="G288" s="154">
        <v>44662</v>
      </c>
      <c r="H288" s="152" t="s">
        <v>71</v>
      </c>
      <c r="I288" s="155">
        <v>102934248</v>
      </c>
      <c r="J288" s="156">
        <v>102330137</v>
      </c>
      <c r="K288" s="155">
        <v>102617365.44774173</v>
      </c>
      <c r="L288" s="156">
        <v>102934248</v>
      </c>
      <c r="M288" s="157">
        <v>0.99692150515099998</v>
      </c>
      <c r="N288" s="157">
        <v>10.772417193000001</v>
      </c>
      <c r="O288" s="152" t="s">
        <v>72</v>
      </c>
      <c r="P288" s="158">
        <v>1.65691785E-2</v>
      </c>
      <c r="Q288" s="151"/>
      <c r="R288" s="125"/>
    </row>
    <row r="289" spans="2:18" ht="14.25" customHeight="1" x14ac:dyDescent="0.25">
      <c r="B289" s="116" t="s">
        <v>68</v>
      </c>
      <c r="C289" s="152" t="s">
        <v>232</v>
      </c>
      <c r="D289" s="153" t="s">
        <v>69</v>
      </c>
      <c r="E289" s="152" t="s">
        <v>70</v>
      </c>
      <c r="F289" s="154">
        <v>44111.700231481482</v>
      </c>
      <c r="G289" s="154">
        <v>45206</v>
      </c>
      <c r="H289" s="152" t="s">
        <v>71</v>
      </c>
      <c r="I289" s="155">
        <v>635876712</v>
      </c>
      <c r="J289" s="156">
        <v>500000001</v>
      </c>
      <c r="K289" s="155">
        <v>499993158.02621454</v>
      </c>
      <c r="L289" s="156">
        <v>635876712</v>
      </c>
      <c r="M289" s="157">
        <v>0.78630518871099997</v>
      </c>
      <c r="N289" s="157">
        <v>9.4158180076000004</v>
      </c>
      <c r="O289" s="152" t="s">
        <v>72</v>
      </c>
      <c r="P289" s="158">
        <v>8.0731714999999996E-2</v>
      </c>
      <c r="Q289" s="151"/>
      <c r="R289" s="125"/>
    </row>
    <row r="290" spans="2:18" ht="14.25" customHeight="1" x14ac:dyDescent="0.25">
      <c r="B290" s="116" t="s">
        <v>68</v>
      </c>
      <c r="C290" s="152" t="s">
        <v>232</v>
      </c>
      <c r="D290" s="153" t="s">
        <v>69</v>
      </c>
      <c r="E290" s="152" t="s">
        <v>70</v>
      </c>
      <c r="F290" s="154">
        <v>44509.456550925926</v>
      </c>
      <c r="G290" s="154">
        <v>44963</v>
      </c>
      <c r="H290" s="152" t="s">
        <v>71</v>
      </c>
      <c r="I290" s="155">
        <v>329036712</v>
      </c>
      <c r="J290" s="156">
        <v>297632209</v>
      </c>
      <c r="K290" s="155">
        <v>297837791.25792396</v>
      </c>
      <c r="L290" s="156">
        <v>329036712</v>
      </c>
      <c r="M290" s="157">
        <v>0.90518103419999996</v>
      </c>
      <c r="N290" s="157">
        <v>8.7349887341999999</v>
      </c>
      <c r="O290" s="152" t="s">
        <v>72</v>
      </c>
      <c r="P290" s="158">
        <v>4.8090569399999998E-2</v>
      </c>
      <c r="Q290" s="151"/>
      <c r="R290" s="125"/>
    </row>
    <row r="291" spans="2:18" ht="14.25" customHeight="1" x14ac:dyDescent="0.25">
      <c r="B291" s="116" t="s">
        <v>68</v>
      </c>
      <c r="C291" s="152" t="s">
        <v>232</v>
      </c>
      <c r="D291" s="153" t="s">
        <v>69</v>
      </c>
      <c r="E291" s="152" t="s">
        <v>70</v>
      </c>
      <c r="F291" s="154">
        <v>44081.701747685183</v>
      </c>
      <c r="G291" s="154">
        <v>45159</v>
      </c>
      <c r="H291" s="152" t="s">
        <v>71</v>
      </c>
      <c r="I291" s="155">
        <v>127750000</v>
      </c>
      <c r="J291" s="156">
        <v>100426743</v>
      </c>
      <c r="K291" s="155">
        <v>101131991.68560739</v>
      </c>
      <c r="L291" s="156">
        <v>127750000</v>
      </c>
      <c r="M291" s="157">
        <v>0.79163985663900005</v>
      </c>
      <c r="N291" s="157">
        <v>9.5758343904000007</v>
      </c>
      <c r="O291" s="152" t="s">
        <v>72</v>
      </c>
      <c r="P291" s="158">
        <v>1.63293417E-2</v>
      </c>
      <c r="Q291" s="151"/>
      <c r="R291" s="125"/>
    </row>
    <row r="292" spans="2:18" ht="14.25" customHeight="1" x14ac:dyDescent="0.25">
      <c r="B292" s="116" t="s">
        <v>68</v>
      </c>
      <c r="C292" s="152" t="s">
        <v>232</v>
      </c>
      <c r="D292" s="153" t="s">
        <v>69</v>
      </c>
      <c r="E292" s="152" t="s">
        <v>70</v>
      </c>
      <c r="F292" s="154">
        <v>44509.456331018519</v>
      </c>
      <c r="G292" s="154">
        <v>44963</v>
      </c>
      <c r="H292" s="152" t="s">
        <v>71</v>
      </c>
      <c r="I292" s="155">
        <v>329036712</v>
      </c>
      <c r="J292" s="156">
        <v>297632209</v>
      </c>
      <c r="K292" s="155">
        <v>297837791.25792396</v>
      </c>
      <c r="L292" s="156">
        <v>329036712</v>
      </c>
      <c r="M292" s="157">
        <v>0.90518103419999996</v>
      </c>
      <c r="N292" s="157">
        <v>8.7349887341999999</v>
      </c>
      <c r="O292" s="152" t="s">
        <v>72</v>
      </c>
      <c r="P292" s="158">
        <v>4.8090569399999998E-2</v>
      </c>
      <c r="Q292" s="151"/>
      <c r="R292" s="125"/>
    </row>
    <row r="293" spans="2:18" ht="14.25" customHeight="1" x14ac:dyDescent="0.25">
      <c r="B293" s="116" t="s">
        <v>68</v>
      </c>
      <c r="C293" s="152" t="s">
        <v>232</v>
      </c>
      <c r="D293" s="153" t="s">
        <v>69</v>
      </c>
      <c r="E293" s="152" t="s">
        <v>70</v>
      </c>
      <c r="F293" s="154">
        <v>43608.676782407405</v>
      </c>
      <c r="G293" s="154">
        <v>44698</v>
      </c>
      <c r="H293" s="152" t="s">
        <v>71</v>
      </c>
      <c r="I293" s="155">
        <v>131384932</v>
      </c>
      <c r="J293" s="156">
        <v>100028400</v>
      </c>
      <c r="K293" s="155">
        <v>101484370.4533172</v>
      </c>
      <c r="L293" s="156">
        <v>131384932</v>
      </c>
      <c r="M293" s="157">
        <v>0.77242016195100005</v>
      </c>
      <c r="N293" s="157">
        <v>10.921338202999999</v>
      </c>
      <c r="O293" s="152" t="s">
        <v>72</v>
      </c>
      <c r="P293" s="158">
        <v>1.6386238800000001E-2</v>
      </c>
      <c r="Q293" s="151"/>
      <c r="R293" s="125"/>
    </row>
    <row r="294" spans="2:18" ht="14.25" customHeight="1" x14ac:dyDescent="0.25">
      <c r="B294" s="116" t="s">
        <v>68</v>
      </c>
      <c r="C294" s="152" t="s">
        <v>232</v>
      </c>
      <c r="D294" s="153" t="s">
        <v>69</v>
      </c>
      <c r="E294" s="152" t="s">
        <v>70</v>
      </c>
      <c r="F294" s="154">
        <v>44146.626631944448</v>
      </c>
      <c r="G294" s="154">
        <v>45224</v>
      </c>
      <c r="H294" s="152" t="s">
        <v>71</v>
      </c>
      <c r="I294" s="155">
        <v>127175342</v>
      </c>
      <c r="J294" s="156">
        <v>100297521</v>
      </c>
      <c r="K294" s="155">
        <v>101640207.74734472</v>
      </c>
      <c r="L294" s="156">
        <v>127175342</v>
      </c>
      <c r="M294" s="157">
        <v>0.79921316623899996</v>
      </c>
      <c r="N294" s="157">
        <v>9.4152741399999993</v>
      </c>
      <c r="O294" s="152" t="s">
        <v>72</v>
      </c>
      <c r="P294" s="158">
        <v>1.64114011E-2</v>
      </c>
      <c r="Q294" s="151"/>
      <c r="R294" s="125"/>
    </row>
    <row r="295" spans="2:18" ht="14.25" customHeight="1" x14ac:dyDescent="0.25">
      <c r="B295" s="116" t="s">
        <v>68</v>
      </c>
      <c r="C295" s="152" t="s">
        <v>232</v>
      </c>
      <c r="D295" s="153" t="s">
        <v>69</v>
      </c>
      <c r="E295" s="152" t="s">
        <v>70</v>
      </c>
      <c r="F295" s="154">
        <v>44130.659282407411</v>
      </c>
      <c r="G295" s="154">
        <v>45230</v>
      </c>
      <c r="H295" s="152" t="s">
        <v>71</v>
      </c>
      <c r="I295" s="155">
        <v>637746575</v>
      </c>
      <c r="J295" s="156">
        <v>500653842</v>
      </c>
      <c r="K295" s="155">
        <v>509489315.99741238</v>
      </c>
      <c r="L295" s="156">
        <v>637746575</v>
      </c>
      <c r="M295" s="157">
        <v>0.79888992896199995</v>
      </c>
      <c r="N295" s="157">
        <v>9.4152741248999998</v>
      </c>
      <c r="O295" s="152" t="s">
        <v>72</v>
      </c>
      <c r="P295" s="158">
        <v>8.2265018199999998E-2</v>
      </c>
      <c r="Q295" s="151"/>
      <c r="R295" s="125"/>
    </row>
    <row r="296" spans="2:18" ht="14.25" customHeight="1" x14ac:dyDescent="0.25">
      <c r="B296" s="116" t="s">
        <v>68</v>
      </c>
      <c r="C296" s="152" t="s">
        <v>232</v>
      </c>
      <c r="D296" s="153" t="s">
        <v>69</v>
      </c>
      <c r="E296" s="152" t="s">
        <v>70</v>
      </c>
      <c r="F296" s="154">
        <v>44188.461898148147</v>
      </c>
      <c r="G296" s="154">
        <v>45224</v>
      </c>
      <c r="H296" s="152" t="s">
        <v>71</v>
      </c>
      <c r="I296" s="155">
        <v>635876712</v>
      </c>
      <c r="J296" s="156">
        <v>506706926</v>
      </c>
      <c r="K296" s="155">
        <v>508201046.51373309</v>
      </c>
      <c r="L296" s="156">
        <v>635876712</v>
      </c>
      <c r="M296" s="157">
        <v>0.79921317595600005</v>
      </c>
      <c r="N296" s="157">
        <v>9.4152740717000007</v>
      </c>
      <c r="O296" s="152" t="s">
        <v>72</v>
      </c>
      <c r="P296" s="158">
        <v>8.2057007000000001E-2</v>
      </c>
      <c r="Q296" s="151"/>
      <c r="R296" s="125"/>
    </row>
    <row r="297" spans="2:18" ht="14.25" customHeight="1" x14ac:dyDescent="0.25">
      <c r="B297" s="116" t="s">
        <v>68</v>
      </c>
      <c r="C297" s="152" t="s">
        <v>232</v>
      </c>
      <c r="D297" s="153" t="s">
        <v>69</v>
      </c>
      <c r="E297" s="152" t="s">
        <v>70</v>
      </c>
      <c r="F297" s="154">
        <v>43608.674444444441</v>
      </c>
      <c r="G297" s="154">
        <v>44698</v>
      </c>
      <c r="H297" s="152" t="s">
        <v>71</v>
      </c>
      <c r="I297" s="155">
        <v>131384932</v>
      </c>
      <c r="J297" s="156">
        <v>100028400</v>
      </c>
      <c r="K297" s="155">
        <v>101484370.4533172</v>
      </c>
      <c r="L297" s="156">
        <v>131384932</v>
      </c>
      <c r="M297" s="157">
        <v>0.77242016195100005</v>
      </c>
      <c r="N297" s="157">
        <v>10.921338202999999</v>
      </c>
      <c r="O297" s="152" t="s">
        <v>72</v>
      </c>
      <c r="P297" s="158">
        <v>1.6386238800000001E-2</v>
      </c>
      <c r="Q297" s="151"/>
      <c r="R297" s="125"/>
    </row>
    <row r="298" spans="2:18" ht="14.25" customHeight="1" x14ac:dyDescent="0.25">
      <c r="B298" s="116" t="s">
        <v>68</v>
      </c>
      <c r="C298" s="152" t="s">
        <v>232</v>
      </c>
      <c r="D298" s="153" t="s">
        <v>69</v>
      </c>
      <c r="E298" s="152" t="s">
        <v>70</v>
      </c>
      <c r="F298" s="154">
        <v>44124.611331018517</v>
      </c>
      <c r="G298" s="154">
        <v>45201</v>
      </c>
      <c r="H298" s="152" t="s">
        <v>71</v>
      </c>
      <c r="I298" s="155">
        <v>127175342</v>
      </c>
      <c r="J298" s="156">
        <v>100322314</v>
      </c>
      <c r="K298" s="155">
        <v>99999338.900090307</v>
      </c>
      <c r="L298" s="156">
        <v>127175342</v>
      </c>
      <c r="M298" s="157">
        <v>0.78631075275700002</v>
      </c>
      <c r="N298" s="157">
        <v>9.4152739655000008</v>
      </c>
      <c r="O298" s="152" t="s">
        <v>72</v>
      </c>
      <c r="P298" s="158">
        <v>1.6146457199999999E-2</v>
      </c>
      <c r="Q298" s="151"/>
      <c r="R298" s="125"/>
    </row>
    <row r="299" spans="2:18" ht="14.25" customHeight="1" x14ac:dyDescent="0.25">
      <c r="B299" s="116" t="s">
        <v>68</v>
      </c>
      <c r="C299" s="152" t="s">
        <v>232</v>
      </c>
      <c r="D299" s="153" t="s">
        <v>69</v>
      </c>
      <c r="E299" s="152" t="s">
        <v>70</v>
      </c>
      <c r="F299" s="154">
        <v>43608.672164351854</v>
      </c>
      <c r="G299" s="154">
        <v>44698</v>
      </c>
      <c r="H299" s="152" t="s">
        <v>71</v>
      </c>
      <c r="I299" s="155">
        <v>131384932</v>
      </c>
      <c r="J299" s="156">
        <v>100028400</v>
      </c>
      <c r="K299" s="155">
        <v>101484370.4533172</v>
      </c>
      <c r="L299" s="156">
        <v>131384932</v>
      </c>
      <c r="M299" s="157">
        <v>0.77242016195100005</v>
      </c>
      <c r="N299" s="157">
        <v>10.921338202999999</v>
      </c>
      <c r="O299" s="152" t="s">
        <v>72</v>
      </c>
      <c r="P299" s="158">
        <v>1.6386238800000001E-2</v>
      </c>
      <c r="Q299" s="151"/>
      <c r="R299" s="125"/>
    </row>
    <row r="300" spans="2:18" ht="14.25" customHeight="1" x14ac:dyDescent="0.25">
      <c r="B300" s="116" t="s">
        <v>68</v>
      </c>
      <c r="C300" s="152" t="s">
        <v>232</v>
      </c>
      <c r="D300" s="153" t="s">
        <v>69</v>
      </c>
      <c r="E300" s="152" t="s">
        <v>70</v>
      </c>
      <c r="F300" s="154">
        <v>44616.431574074071</v>
      </c>
      <c r="G300" s="154">
        <v>44698</v>
      </c>
      <c r="H300" s="152" t="s">
        <v>71</v>
      </c>
      <c r="I300" s="155">
        <v>102847945</v>
      </c>
      <c r="J300" s="156">
        <v>100480822</v>
      </c>
      <c r="K300" s="155">
        <v>101484441.09991562</v>
      </c>
      <c r="L300" s="156">
        <v>102847945</v>
      </c>
      <c r="M300" s="157">
        <v>0.98674252655100003</v>
      </c>
      <c r="N300" s="157">
        <v>10.920721797700001</v>
      </c>
      <c r="O300" s="152" t="s">
        <v>72</v>
      </c>
      <c r="P300" s="158">
        <v>1.6386250200000001E-2</v>
      </c>
      <c r="Q300" s="151"/>
      <c r="R300" s="125"/>
    </row>
    <row r="301" spans="2:18" ht="14.25" customHeight="1" x14ac:dyDescent="0.25">
      <c r="B301" s="116" t="s">
        <v>68</v>
      </c>
      <c r="C301" s="152" t="s">
        <v>232</v>
      </c>
      <c r="D301" s="153" t="s">
        <v>69</v>
      </c>
      <c r="E301" s="152" t="s">
        <v>70</v>
      </c>
      <c r="F301" s="154">
        <v>44111.698865740742</v>
      </c>
      <c r="G301" s="154">
        <v>45201</v>
      </c>
      <c r="H301" s="152" t="s">
        <v>71</v>
      </c>
      <c r="I301" s="155">
        <v>635876712</v>
      </c>
      <c r="J301" s="156">
        <v>500000001</v>
      </c>
      <c r="K301" s="155">
        <v>499993158.02621454</v>
      </c>
      <c r="L301" s="156">
        <v>635876712</v>
      </c>
      <c r="M301" s="157">
        <v>0.78630518871099997</v>
      </c>
      <c r="N301" s="157">
        <v>9.4158180076000004</v>
      </c>
      <c r="O301" s="152" t="s">
        <v>72</v>
      </c>
      <c r="P301" s="158">
        <v>8.0731714999999996E-2</v>
      </c>
      <c r="Q301" s="151"/>
      <c r="R301" s="125"/>
    </row>
    <row r="302" spans="2:18" ht="14.25" customHeight="1" x14ac:dyDescent="0.25">
      <c r="B302" s="116" t="s">
        <v>68</v>
      </c>
      <c r="C302" s="152" t="s">
        <v>232</v>
      </c>
      <c r="D302" s="153" t="s">
        <v>69</v>
      </c>
      <c r="E302" s="152" t="s">
        <v>70</v>
      </c>
      <c r="F302" s="154">
        <v>44509.456469907411</v>
      </c>
      <c r="G302" s="154">
        <v>44963</v>
      </c>
      <c r="H302" s="152" t="s">
        <v>71</v>
      </c>
      <c r="I302" s="155">
        <v>329036712</v>
      </c>
      <c r="J302" s="156">
        <v>297632209</v>
      </c>
      <c r="K302" s="155">
        <v>297837791.25792396</v>
      </c>
      <c r="L302" s="156">
        <v>329036712</v>
      </c>
      <c r="M302" s="157">
        <v>0.90518103419999996</v>
      </c>
      <c r="N302" s="157">
        <v>8.7349887341999999</v>
      </c>
      <c r="O302" s="152" t="s">
        <v>72</v>
      </c>
      <c r="P302" s="158">
        <v>4.8090569399999998E-2</v>
      </c>
      <c r="Q302" s="151"/>
      <c r="R302" s="125"/>
    </row>
    <row r="303" spans="2:18" ht="14.25" customHeight="1" x14ac:dyDescent="0.25">
      <c r="B303" s="116" t="s">
        <v>68</v>
      </c>
      <c r="C303" s="152" t="s">
        <v>232</v>
      </c>
      <c r="D303" s="153" t="s">
        <v>69</v>
      </c>
      <c r="E303" s="152" t="s">
        <v>70</v>
      </c>
      <c r="F303" s="154">
        <v>43608.678124999999</v>
      </c>
      <c r="G303" s="154">
        <v>44698</v>
      </c>
      <c r="H303" s="152" t="s">
        <v>71</v>
      </c>
      <c r="I303" s="155">
        <v>131384932</v>
      </c>
      <c r="J303" s="156">
        <v>100028400</v>
      </c>
      <c r="K303" s="155">
        <v>101484370.4533172</v>
      </c>
      <c r="L303" s="156">
        <v>131384932</v>
      </c>
      <c r="M303" s="157">
        <v>0.77242016195100005</v>
      </c>
      <c r="N303" s="157">
        <v>10.921338202999999</v>
      </c>
      <c r="O303" s="152" t="s">
        <v>72</v>
      </c>
      <c r="P303" s="158">
        <v>1.6386238800000001E-2</v>
      </c>
      <c r="Q303" s="151"/>
      <c r="R303" s="125"/>
    </row>
    <row r="304" spans="2:18" ht="14.25" customHeight="1" x14ac:dyDescent="0.25">
      <c r="B304" s="116" t="s">
        <v>68</v>
      </c>
      <c r="C304" s="152" t="s">
        <v>232</v>
      </c>
      <c r="D304" s="153" t="s">
        <v>69</v>
      </c>
      <c r="E304" s="152" t="s">
        <v>70</v>
      </c>
      <c r="F304" s="154">
        <v>44152.671597222223</v>
      </c>
      <c r="G304" s="154">
        <v>45224</v>
      </c>
      <c r="H304" s="152" t="s">
        <v>71</v>
      </c>
      <c r="I304" s="155">
        <v>127175342</v>
      </c>
      <c r="J304" s="156">
        <v>100445983</v>
      </c>
      <c r="K304" s="155">
        <v>101640207.94618405</v>
      </c>
      <c r="L304" s="156">
        <v>127175342</v>
      </c>
      <c r="M304" s="157">
        <v>0.79921316780200002</v>
      </c>
      <c r="N304" s="157">
        <v>9.4152739930999996</v>
      </c>
      <c r="O304" s="152" t="s">
        <v>72</v>
      </c>
      <c r="P304" s="158">
        <v>1.6411401199999998E-2</v>
      </c>
      <c r="Q304" s="151"/>
      <c r="R304" s="125"/>
    </row>
    <row r="305" spans="2:18" ht="14.25" customHeight="1" x14ac:dyDescent="0.25">
      <c r="B305" s="116" t="s">
        <v>68</v>
      </c>
      <c r="C305" s="152" t="s">
        <v>232</v>
      </c>
      <c r="D305" s="153" t="s">
        <v>69</v>
      </c>
      <c r="E305" s="152" t="s">
        <v>70</v>
      </c>
      <c r="F305" s="154">
        <v>43608.675821759258</v>
      </c>
      <c r="G305" s="154">
        <v>44698</v>
      </c>
      <c r="H305" s="152" t="s">
        <v>71</v>
      </c>
      <c r="I305" s="155">
        <v>131384932</v>
      </c>
      <c r="J305" s="156">
        <v>100028400</v>
      </c>
      <c r="K305" s="155">
        <v>101484370.4533172</v>
      </c>
      <c r="L305" s="156">
        <v>131384932</v>
      </c>
      <c r="M305" s="157">
        <v>0.77242016195100005</v>
      </c>
      <c r="N305" s="157">
        <v>10.921338202999999</v>
      </c>
      <c r="O305" s="152" t="s">
        <v>72</v>
      </c>
      <c r="P305" s="158">
        <v>1.6386238800000001E-2</v>
      </c>
      <c r="Q305" s="151"/>
      <c r="R305" s="125"/>
    </row>
    <row r="306" spans="2:18" ht="14.25" customHeight="1" x14ac:dyDescent="0.25">
      <c r="B306" s="116" t="s">
        <v>68</v>
      </c>
      <c r="C306" s="152" t="s">
        <v>232</v>
      </c>
      <c r="D306" s="153" t="s">
        <v>69</v>
      </c>
      <c r="E306" s="152" t="s">
        <v>70</v>
      </c>
      <c r="F306" s="154">
        <v>44145.646793981483</v>
      </c>
      <c r="G306" s="154">
        <v>45224</v>
      </c>
      <c r="H306" s="152" t="s">
        <v>71</v>
      </c>
      <c r="I306" s="155">
        <v>127175342</v>
      </c>
      <c r="J306" s="156">
        <v>100272797</v>
      </c>
      <c r="K306" s="155">
        <v>101640207.99447297</v>
      </c>
      <c r="L306" s="156">
        <v>127175342</v>
      </c>
      <c r="M306" s="157">
        <v>0.79921316818200006</v>
      </c>
      <c r="N306" s="157">
        <v>9.4152739574000002</v>
      </c>
      <c r="O306" s="152" t="s">
        <v>72</v>
      </c>
      <c r="P306" s="158">
        <v>1.6411401199999998E-2</v>
      </c>
      <c r="Q306" s="151"/>
      <c r="R306" s="125"/>
    </row>
    <row r="307" spans="2:18" x14ac:dyDescent="0.25">
      <c r="B307" s="116" t="s">
        <v>68</v>
      </c>
      <c r="C307" s="152" t="s">
        <v>232</v>
      </c>
      <c r="D307" s="153" t="s">
        <v>69</v>
      </c>
      <c r="E307" s="152" t="s">
        <v>70</v>
      </c>
      <c r="F307" s="154">
        <v>44503.58766203704</v>
      </c>
      <c r="G307" s="154">
        <v>45205</v>
      </c>
      <c r="H307" s="152" t="s">
        <v>71</v>
      </c>
      <c r="I307" s="155">
        <v>590739727</v>
      </c>
      <c r="J307" s="156">
        <v>508591780</v>
      </c>
      <c r="K307" s="155">
        <v>503799673.13523543</v>
      </c>
      <c r="L307" s="156">
        <v>590739727</v>
      </c>
      <c r="M307" s="157">
        <v>0.85282849639000002</v>
      </c>
      <c r="N307" s="157">
        <v>8.7737691788000003</v>
      </c>
      <c r="O307" s="152" t="s">
        <v>72</v>
      </c>
      <c r="P307" s="158">
        <v>8.1346336399999997E-2</v>
      </c>
      <c r="Q307" s="151"/>
      <c r="R307" s="125"/>
    </row>
    <row r="308" spans="2:18" x14ac:dyDescent="0.25">
      <c r="B308" s="116" t="s">
        <v>68</v>
      </c>
      <c r="C308" s="152" t="s">
        <v>232</v>
      </c>
      <c r="D308" s="153" t="s">
        <v>69</v>
      </c>
      <c r="E308" s="152" t="s">
        <v>70</v>
      </c>
      <c r="F308" s="154">
        <v>44125.709236111114</v>
      </c>
      <c r="G308" s="154">
        <v>45230</v>
      </c>
      <c r="H308" s="152" t="s">
        <v>71</v>
      </c>
      <c r="I308" s="155">
        <v>637746575</v>
      </c>
      <c r="J308" s="156">
        <v>500000000</v>
      </c>
      <c r="K308" s="155">
        <v>509468612.09830004</v>
      </c>
      <c r="L308" s="156">
        <v>637746575</v>
      </c>
      <c r="M308" s="157">
        <v>0.798857464814</v>
      </c>
      <c r="N308" s="157">
        <v>9.4183053163999997</v>
      </c>
      <c r="O308" s="152" t="s">
        <v>72</v>
      </c>
      <c r="P308" s="158">
        <v>8.2261675300000003E-2</v>
      </c>
      <c r="Q308" s="151"/>
      <c r="R308" s="125"/>
    </row>
    <row r="309" spans="2:18" x14ac:dyDescent="0.25">
      <c r="B309" s="116" t="s">
        <v>68</v>
      </c>
      <c r="C309" s="152" t="s">
        <v>232</v>
      </c>
      <c r="D309" s="153" t="s">
        <v>69</v>
      </c>
      <c r="E309" s="152" t="s">
        <v>70</v>
      </c>
      <c r="F309" s="154">
        <v>43608.673541666663</v>
      </c>
      <c r="G309" s="154">
        <v>44698</v>
      </c>
      <c r="H309" s="152" t="s">
        <v>71</v>
      </c>
      <c r="I309" s="155">
        <v>131384932</v>
      </c>
      <c r="J309" s="156">
        <v>100028400</v>
      </c>
      <c r="K309" s="155">
        <v>101484370.4533172</v>
      </c>
      <c r="L309" s="156">
        <v>131384932</v>
      </c>
      <c r="M309" s="157">
        <v>0.77242016195100005</v>
      </c>
      <c r="N309" s="157">
        <v>10.921338202999999</v>
      </c>
      <c r="O309" s="152" t="s">
        <v>72</v>
      </c>
      <c r="P309" s="158">
        <v>1.6386238800000001E-2</v>
      </c>
      <c r="Q309" s="151"/>
      <c r="R309" s="125"/>
    </row>
    <row r="310" spans="2:18" x14ac:dyDescent="0.25">
      <c r="B310" s="116" t="s">
        <v>68</v>
      </c>
      <c r="C310" s="152" t="s">
        <v>232</v>
      </c>
      <c r="D310" s="153" t="s">
        <v>69</v>
      </c>
      <c r="E310" s="152" t="s">
        <v>70</v>
      </c>
      <c r="F310" s="154">
        <v>44641.628923611112</v>
      </c>
      <c r="G310" s="154">
        <v>44662</v>
      </c>
      <c r="H310" s="152" t="s">
        <v>71</v>
      </c>
      <c r="I310" s="155">
        <v>102934248</v>
      </c>
      <c r="J310" s="156">
        <v>102330137</v>
      </c>
      <c r="K310" s="155">
        <v>102617365.44774173</v>
      </c>
      <c r="L310" s="156">
        <v>102934248</v>
      </c>
      <c r="M310" s="157">
        <v>0.99692150515099998</v>
      </c>
      <c r="N310" s="157">
        <v>10.772417193000001</v>
      </c>
      <c r="O310" s="152" t="s">
        <v>72</v>
      </c>
      <c r="P310" s="158">
        <v>1.65691785E-2</v>
      </c>
      <c r="Q310" s="151"/>
      <c r="R310" s="125"/>
    </row>
    <row r="311" spans="2:18" ht="14.25" customHeight="1" x14ac:dyDescent="0.25">
      <c r="B311" s="116" t="s">
        <v>68</v>
      </c>
      <c r="C311" s="152" t="s">
        <v>232</v>
      </c>
      <c r="D311" s="153" t="s">
        <v>69</v>
      </c>
      <c r="E311" s="152" t="s">
        <v>70</v>
      </c>
      <c r="F311" s="154">
        <v>44111.700798611113</v>
      </c>
      <c r="G311" s="154">
        <v>45201</v>
      </c>
      <c r="H311" s="152" t="s">
        <v>71</v>
      </c>
      <c r="I311" s="155">
        <v>635876712</v>
      </c>
      <c r="J311" s="156">
        <v>500000001</v>
      </c>
      <c r="K311" s="155">
        <v>499993158.02621454</v>
      </c>
      <c r="L311" s="156">
        <v>635876712</v>
      </c>
      <c r="M311" s="157">
        <v>0.78630518871099997</v>
      </c>
      <c r="N311" s="157">
        <v>9.4158180076000004</v>
      </c>
      <c r="O311" s="152" t="s">
        <v>72</v>
      </c>
      <c r="P311" s="158">
        <v>8.0731714999999996E-2</v>
      </c>
      <c r="Q311" s="151"/>
      <c r="R311" s="125"/>
    </row>
    <row r="312" spans="2:18" x14ac:dyDescent="0.25">
      <c r="B312" s="116" t="s">
        <v>68</v>
      </c>
      <c r="C312" s="152" t="s">
        <v>232</v>
      </c>
      <c r="D312" s="153" t="s">
        <v>69</v>
      </c>
      <c r="E312" s="152" t="s">
        <v>70</v>
      </c>
      <c r="F312" s="154">
        <v>44509.457291666666</v>
      </c>
      <c r="G312" s="154">
        <v>44963</v>
      </c>
      <c r="H312" s="152" t="s">
        <v>71</v>
      </c>
      <c r="I312" s="155">
        <v>329036712</v>
      </c>
      <c r="J312" s="156">
        <v>297632209</v>
      </c>
      <c r="K312" s="155">
        <v>297837791.25792396</v>
      </c>
      <c r="L312" s="156">
        <v>329036712</v>
      </c>
      <c r="M312" s="157">
        <v>0.90518103419999996</v>
      </c>
      <c r="N312" s="157">
        <v>8.7349887341999999</v>
      </c>
      <c r="O312" s="152" t="s">
        <v>72</v>
      </c>
      <c r="P312" s="158">
        <v>4.8090569399999998E-2</v>
      </c>
      <c r="Q312" s="151"/>
      <c r="R312" s="125"/>
    </row>
    <row r="313" spans="2:18" x14ac:dyDescent="0.25">
      <c r="B313" s="116" t="s">
        <v>68</v>
      </c>
      <c r="C313" s="152" t="s">
        <v>232</v>
      </c>
      <c r="D313" s="153" t="s">
        <v>69</v>
      </c>
      <c r="E313" s="152" t="s">
        <v>70</v>
      </c>
      <c r="F313" s="154">
        <v>44111.697835648149</v>
      </c>
      <c r="G313" s="154">
        <v>45201</v>
      </c>
      <c r="H313" s="152" t="s">
        <v>71</v>
      </c>
      <c r="I313" s="155">
        <v>635876712</v>
      </c>
      <c r="J313" s="156">
        <v>500000001</v>
      </c>
      <c r="K313" s="155">
        <v>499993158.02621454</v>
      </c>
      <c r="L313" s="156">
        <v>635876712</v>
      </c>
      <c r="M313" s="157">
        <v>0.78630518871099997</v>
      </c>
      <c r="N313" s="157">
        <v>9.4158180076000004</v>
      </c>
      <c r="O313" s="152" t="s">
        <v>72</v>
      </c>
      <c r="P313" s="158">
        <v>8.0731714999999996E-2</v>
      </c>
      <c r="Q313" s="151"/>
      <c r="R313" s="125"/>
    </row>
    <row r="314" spans="2:18" x14ac:dyDescent="0.25">
      <c r="B314" s="116" t="s">
        <v>68</v>
      </c>
      <c r="C314" s="152" t="s">
        <v>232</v>
      </c>
      <c r="D314" s="153" t="s">
        <v>69</v>
      </c>
      <c r="E314" s="152" t="s">
        <v>70</v>
      </c>
      <c r="F314" s="154">
        <v>44509.456377314818</v>
      </c>
      <c r="G314" s="154">
        <v>44963</v>
      </c>
      <c r="H314" s="152" t="s">
        <v>71</v>
      </c>
      <c r="I314" s="155">
        <v>329036712</v>
      </c>
      <c r="J314" s="156">
        <v>297632209</v>
      </c>
      <c r="K314" s="155">
        <v>297837791.25792396</v>
      </c>
      <c r="L314" s="156">
        <v>329036712</v>
      </c>
      <c r="M314" s="157">
        <v>0.90518103419999996</v>
      </c>
      <c r="N314" s="157">
        <v>8.7349887341999999</v>
      </c>
      <c r="O314" s="152" t="s">
        <v>72</v>
      </c>
      <c r="P314" s="158">
        <v>4.8090569399999998E-2</v>
      </c>
      <c r="Q314" s="151"/>
      <c r="R314" s="125"/>
    </row>
    <row r="315" spans="2:18" x14ac:dyDescent="0.25">
      <c r="B315" s="116" t="s">
        <v>68</v>
      </c>
      <c r="C315" s="152" t="s">
        <v>232</v>
      </c>
      <c r="D315" s="153" t="s">
        <v>69</v>
      </c>
      <c r="E315" s="152" t="s">
        <v>70</v>
      </c>
      <c r="F315" s="154">
        <v>43608.677187499998</v>
      </c>
      <c r="G315" s="154">
        <v>44698</v>
      </c>
      <c r="H315" s="152" t="s">
        <v>71</v>
      </c>
      <c r="I315" s="155">
        <v>131384932</v>
      </c>
      <c r="J315" s="156">
        <v>100028400</v>
      </c>
      <c r="K315" s="155">
        <v>101484370.4533172</v>
      </c>
      <c r="L315" s="156">
        <v>131384932</v>
      </c>
      <c r="M315" s="157">
        <v>0.77242016195100005</v>
      </c>
      <c r="N315" s="157">
        <v>10.921338202999999</v>
      </c>
      <c r="O315" s="152" t="s">
        <v>72</v>
      </c>
      <c r="P315" s="158">
        <v>1.6386238800000001E-2</v>
      </c>
      <c r="Q315" s="151"/>
      <c r="R315" s="125"/>
    </row>
    <row r="316" spans="2:18" x14ac:dyDescent="0.25">
      <c r="B316" s="116" t="s">
        <v>68</v>
      </c>
      <c r="C316" s="152" t="s">
        <v>232</v>
      </c>
      <c r="D316" s="153" t="s">
        <v>69</v>
      </c>
      <c r="E316" s="152" t="s">
        <v>70</v>
      </c>
      <c r="F316" s="154">
        <v>44151.667523148149</v>
      </c>
      <c r="G316" s="154">
        <v>45224</v>
      </c>
      <c r="H316" s="152" t="s">
        <v>71</v>
      </c>
      <c r="I316" s="155">
        <v>127175342</v>
      </c>
      <c r="J316" s="156">
        <v>100421223</v>
      </c>
      <c r="K316" s="155">
        <v>101640207.94618405</v>
      </c>
      <c r="L316" s="156">
        <v>127175342</v>
      </c>
      <c r="M316" s="157">
        <v>0.79921316780200002</v>
      </c>
      <c r="N316" s="157">
        <v>9.4152739930999996</v>
      </c>
      <c r="O316" s="152" t="s">
        <v>72</v>
      </c>
      <c r="P316" s="158">
        <v>1.6411401199999998E-2</v>
      </c>
      <c r="Q316" s="151"/>
      <c r="R316" s="125"/>
    </row>
    <row r="317" spans="2:18" x14ac:dyDescent="0.25">
      <c r="B317" s="116" t="s">
        <v>68</v>
      </c>
      <c r="C317" s="152" t="s">
        <v>232</v>
      </c>
      <c r="D317" s="153" t="s">
        <v>69</v>
      </c>
      <c r="E317" s="152" t="s">
        <v>70</v>
      </c>
      <c r="F317" s="154">
        <v>44137.560231481482</v>
      </c>
      <c r="G317" s="154">
        <v>45224</v>
      </c>
      <c r="H317" s="152" t="s">
        <v>71</v>
      </c>
      <c r="I317" s="155">
        <v>635876712</v>
      </c>
      <c r="J317" s="156">
        <v>500376188</v>
      </c>
      <c r="K317" s="155">
        <v>508201046.43047845</v>
      </c>
      <c r="L317" s="156">
        <v>635876712</v>
      </c>
      <c r="M317" s="157">
        <v>0.79921317582499996</v>
      </c>
      <c r="N317" s="157">
        <v>9.415274084</v>
      </c>
      <c r="O317" s="152" t="s">
        <v>72</v>
      </c>
      <c r="P317" s="158">
        <v>8.2057007000000001E-2</v>
      </c>
      <c r="Q317" s="151"/>
      <c r="R317" s="125"/>
    </row>
    <row r="318" spans="2:18" x14ac:dyDescent="0.25">
      <c r="B318" s="116" t="s">
        <v>68</v>
      </c>
      <c r="C318" s="152" t="s">
        <v>232</v>
      </c>
      <c r="D318" s="153" t="s">
        <v>69</v>
      </c>
      <c r="E318" s="152" t="s">
        <v>70</v>
      </c>
      <c r="F318" s="154">
        <v>44278.678344907406</v>
      </c>
      <c r="G318" s="154">
        <v>44698</v>
      </c>
      <c r="H318" s="152" t="s">
        <v>71</v>
      </c>
      <c r="I318" s="155">
        <v>113261643</v>
      </c>
      <c r="J318" s="156">
        <v>101169316</v>
      </c>
      <c r="K318" s="155">
        <v>101484441.29453051</v>
      </c>
      <c r="L318" s="156">
        <v>113261643</v>
      </c>
      <c r="M318" s="157">
        <v>0.89601773916100003</v>
      </c>
      <c r="N318" s="157">
        <v>10.920720145800001</v>
      </c>
      <c r="O318" s="152" t="s">
        <v>72</v>
      </c>
      <c r="P318" s="158">
        <v>1.6386250200000001E-2</v>
      </c>
      <c r="Q318" s="151"/>
      <c r="R318" s="125"/>
    </row>
    <row r="319" spans="2:18" x14ac:dyDescent="0.25">
      <c r="B319" s="116" t="s">
        <v>68</v>
      </c>
      <c r="C319" s="152" t="s">
        <v>232</v>
      </c>
      <c r="D319" s="153" t="s">
        <v>69</v>
      </c>
      <c r="E319" s="152" t="s">
        <v>70</v>
      </c>
      <c r="F319" s="154">
        <v>43608.674780092595</v>
      </c>
      <c r="G319" s="154">
        <v>44698</v>
      </c>
      <c r="H319" s="152" t="s">
        <v>71</v>
      </c>
      <c r="I319" s="155">
        <v>131384932</v>
      </c>
      <c r="J319" s="156">
        <v>100028400</v>
      </c>
      <c r="K319" s="155">
        <v>101484370.4533172</v>
      </c>
      <c r="L319" s="156">
        <v>131384932</v>
      </c>
      <c r="M319" s="157">
        <v>0.77242016195100005</v>
      </c>
      <c r="N319" s="157">
        <v>10.921338202999999</v>
      </c>
      <c r="O319" s="152" t="s">
        <v>72</v>
      </c>
      <c r="P319" s="158">
        <v>1.6386238800000001E-2</v>
      </c>
      <c r="Q319" s="151"/>
      <c r="R319" s="125"/>
    </row>
    <row r="320" spans="2:18" x14ac:dyDescent="0.25">
      <c r="B320" s="116" t="s">
        <v>68</v>
      </c>
      <c r="C320" s="152" t="s">
        <v>232</v>
      </c>
      <c r="D320" s="153" t="s">
        <v>69</v>
      </c>
      <c r="E320" s="152" t="s">
        <v>70</v>
      </c>
      <c r="F320" s="154">
        <v>44124.612037037034</v>
      </c>
      <c r="G320" s="154">
        <v>45201</v>
      </c>
      <c r="H320" s="152" t="s">
        <v>71</v>
      </c>
      <c r="I320" s="155">
        <v>127175342</v>
      </c>
      <c r="J320" s="156">
        <v>100322314</v>
      </c>
      <c r="K320" s="155">
        <v>99999338.900090307</v>
      </c>
      <c r="L320" s="156">
        <v>127175342</v>
      </c>
      <c r="M320" s="157">
        <v>0.78631075275700002</v>
      </c>
      <c r="N320" s="157">
        <v>9.4152739655000008</v>
      </c>
      <c r="O320" s="152" t="s">
        <v>72</v>
      </c>
      <c r="P320" s="158">
        <v>1.6146457199999999E-2</v>
      </c>
      <c r="Q320" s="151"/>
      <c r="R320" s="125"/>
    </row>
    <row r="321" spans="2:18" x14ac:dyDescent="0.25">
      <c r="B321" s="116" t="s">
        <v>68</v>
      </c>
      <c r="C321" s="152" t="s">
        <v>232</v>
      </c>
      <c r="D321" s="153" t="s">
        <v>69</v>
      </c>
      <c r="E321" s="152" t="s">
        <v>70</v>
      </c>
      <c r="F321" s="154">
        <v>43608.672476851854</v>
      </c>
      <c r="G321" s="154">
        <v>44698</v>
      </c>
      <c r="H321" s="152" t="s">
        <v>71</v>
      </c>
      <c r="I321" s="155">
        <v>131384932</v>
      </c>
      <c r="J321" s="156">
        <v>100028400</v>
      </c>
      <c r="K321" s="155">
        <v>101484370.4533172</v>
      </c>
      <c r="L321" s="156">
        <v>131384932</v>
      </c>
      <c r="M321" s="157">
        <v>0.77242016195100005</v>
      </c>
      <c r="N321" s="157">
        <v>10.921338202999999</v>
      </c>
      <c r="O321" s="152" t="s">
        <v>72</v>
      </c>
      <c r="P321" s="158">
        <v>1.6386238800000001E-2</v>
      </c>
      <c r="Q321" s="151"/>
      <c r="R321" s="125"/>
    </row>
    <row r="322" spans="2:18" x14ac:dyDescent="0.25">
      <c r="B322" s="116" t="s">
        <v>68</v>
      </c>
      <c r="C322" s="152" t="s">
        <v>232</v>
      </c>
      <c r="D322" s="153" t="s">
        <v>69</v>
      </c>
      <c r="E322" s="152" t="s">
        <v>70</v>
      </c>
      <c r="F322" s="154">
        <v>44641.627384259256</v>
      </c>
      <c r="G322" s="154">
        <v>44662</v>
      </c>
      <c r="H322" s="152" t="s">
        <v>71</v>
      </c>
      <c r="I322" s="155">
        <v>102934248</v>
      </c>
      <c r="J322" s="156">
        <v>102330137</v>
      </c>
      <c r="K322" s="155">
        <v>102617365.44774173</v>
      </c>
      <c r="L322" s="156">
        <v>102934248</v>
      </c>
      <c r="M322" s="157">
        <v>0.99692150515099998</v>
      </c>
      <c r="N322" s="157">
        <v>10.772417193000001</v>
      </c>
      <c r="O322" s="152" t="s">
        <v>72</v>
      </c>
      <c r="P322" s="158">
        <v>1.65691785E-2</v>
      </c>
      <c r="Q322" s="151"/>
      <c r="R322" s="125"/>
    </row>
    <row r="323" spans="2:18" x14ac:dyDescent="0.25">
      <c r="B323" s="116" t="s">
        <v>68</v>
      </c>
      <c r="C323" s="152" t="s">
        <v>232</v>
      </c>
      <c r="D323" s="153" t="s">
        <v>69</v>
      </c>
      <c r="E323" s="152" t="s">
        <v>70</v>
      </c>
      <c r="F323" s="154">
        <v>44111.699166666665</v>
      </c>
      <c r="G323" s="154">
        <v>45201</v>
      </c>
      <c r="H323" s="152" t="s">
        <v>71</v>
      </c>
      <c r="I323" s="155">
        <v>635876712</v>
      </c>
      <c r="J323" s="156">
        <v>500000001</v>
      </c>
      <c r="K323" s="155">
        <v>499993158.02621454</v>
      </c>
      <c r="L323" s="156">
        <v>635876712</v>
      </c>
      <c r="M323" s="157">
        <v>0.78630518871099997</v>
      </c>
      <c r="N323" s="157">
        <v>9.4158180076000004</v>
      </c>
      <c r="O323" s="152" t="s">
        <v>72</v>
      </c>
      <c r="P323" s="158">
        <v>8.0731714999999996E-2</v>
      </c>
      <c r="Q323" s="151"/>
      <c r="R323" s="125"/>
    </row>
    <row r="324" spans="2:18" x14ac:dyDescent="0.25">
      <c r="B324" s="116"/>
      <c r="C324" s="159" t="s">
        <v>164</v>
      </c>
      <c r="D324" s="159"/>
      <c r="E324" s="159"/>
      <c r="F324" s="159"/>
      <c r="G324" s="159"/>
      <c r="H324" s="159"/>
      <c r="I324" s="160">
        <v>25311611984</v>
      </c>
      <c r="J324" s="161">
        <v>20694418589</v>
      </c>
      <c r="K324" s="160">
        <v>20809249877.043125</v>
      </c>
      <c r="L324" s="161">
        <v>25311611984</v>
      </c>
      <c r="M324" s="151"/>
      <c r="N324" s="151"/>
      <c r="O324" s="151"/>
      <c r="P324" s="162">
        <v>3.3599788392000014</v>
      </c>
      <c r="Q324" s="163" t="s">
        <v>225</v>
      </c>
      <c r="R324" s="125"/>
    </row>
    <row r="325" spans="2:18" x14ac:dyDescent="0.25">
      <c r="B325" s="116" t="s">
        <v>74</v>
      </c>
      <c r="C325" s="152" t="s">
        <v>233</v>
      </c>
      <c r="D325" s="153" t="s">
        <v>69</v>
      </c>
      <c r="E325" s="152" t="s">
        <v>70</v>
      </c>
      <c r="F325" s="154">
        <v>44545.556203703702</v>
      </c>
      <c r="G325" s="154">
        <v>47864</v>
      </c>
      <c r="H325" s="152" t="s">
        <v>71</v>
      </c>
      <c r="I325" s="155">
        <v>18532808206</v>
      </c>
      <c r="J325" s="156">
        <v>10470083835</v>
      </c>
      <c r="K325" s="155">
        <v>10500741692.852415</v>
      </c>
      <c r="L325" s="156">
        <v>18532808206</v>
      </c>
      <c r="M325" s="157">
        <v>0.56660283623100005</v>
      </c>
      <c r="N325" s="157">
        <v>8.9783780334000003</v>
      </c>
      <c r="O325" s="152" t="s">
        <v>72</v>
      </c>
      <c r="P325" s="158">
        <v>1.6955089726000001</v>
      </c>
      <c r="Q325" s="151"/>
      <c r="R325" s="125"/>
    </row>
    <row r="326" spans="2:18" x14ac:dyDescent="0.25">
      <c r="B326" s="116" t="s">
        <v>74</v>
      </c>
      <c r="C326" s="152" t="s">
        <v>233</v>
      </c>
      <c r="D326" s="153" t="s">
        <v>69</v>
      </c>
      <c r="E326" s="152" t="s">
        <v>70</v>
      </c>
      <c r="F326" s="154">
        <v>44362.694606481484</v>
      </c>
      <c r="G326" s="154">
        <v>47864</v>
      </c>
      <c r="H326" s="152" t="s">
        <v>71</v>
      </c>
      <c r="I326" s="155">
        <v>4596557942</v>
      </c>
      <c r="J326" s="156">
        <v>2583450254</v>
      </c>
      <c r="K326" s="155">
        <v>2585769111.5824327</v>
      </c>
      <c r="L326" s="156">
        <v>4596557942</v>
      </c>
      <c r="M326" s="157">
        <v>0.56254465715699997</v>
      </c>
      <c r="N326" s="157">
        <v>8.6673858299000006</v>
      </c>
      <c r="O326" s="152" t="s">
        <v>72</v>
      </c>
      <c r="P326" s="158">
        <v>0.41751286319999997</v>
      </c>
      <c r="Q326" s="151"/>
      <c r="R326" s="125"/>
    </row>
    <row r="327" spans="2:18" x14ac:dyDescent="0.25">
      <c r="B327" s="116" t="s">
        <v>74</v>
      </c>
      <c r="C327" s="152" t="s">
        <v>233</v>
      </c>
      <c r="D327" s="153" t="s">
        <v>69</v>
      </c>
      <c r="E327" s="152" t="s">
        <v>70</v>
      </c>
      <c r="F327" s="154">
        <v>44427.808391203704</v>
      </c>
      <c r="G327" s="154">
        <v>47864</v>
      </c>
      <c r="H327" s="152" t="s">
        <v>71</v>
      </c>
      <c r="I327" s="155">
        <v>562902734</v>
      </c>
      <c r="J327" s="156">
        <v>324246576</v>
      </c>
      <c r="K327" s="155">
        <v>326423444.5986681</v>
      </c>
      <c r="L327" s="156">
        <v>562902734</v>
      </c>
      <c r="M327" s="157">
        <v>0.57989315894600002</v>
      </c>
      <c r="N327" s="157">
        <v>8.3451744913999999</v>
      </c>
      <c r="O327" s="152" t="s">
        <v>72</v>
      </c>
      <c r="P327" s="158">
        <v>5.2706170199999999E-2</v>
      </c>
      <c r="Q327" s="151"/>
      <c r="R327" s="125"/>
    </row>
    <row r="328" spans="2:18" x14ac:dyDescent="0.25">
      <c r="B328" s="116" t="s">
        <v>74</v>
      </c>
      <c r="C328" s="152" t="s">
        <v>233</v>
      </c>
      <c r="D328" s="153" t="s">
        <v>69</v>
      </c>
      <c r="E328" s="152" t="s">
        <v>70</v>
      </c>
      <c r="F328" s="154">
        <v>44547.47152777778</v>
      </c>
      <c r="G328" s="154">
        <v>47864</v>
      </c>
      <c r="H328" s="152" t="s">
        <v>71</v>
      </c>
      <c r="I328" s="155">
        <v>18532808206</v>
      </c>
      <c r="J328" s="156">
        <v>10475152330</v>
      </c>
      <c r="K328" s="155">
        <v>10500873466.104315</v>
      </c>
      <c r="L328" s="156">
        <v>18532808206</v>
      </c>
      <c r="M328" s="157">
        <v>0.56660994649999996</v>
      </c>
      <c r="N328" s="157">
        <v>8.9781528493000007</v>
      </c>
      <c r="O328" s="152" t="s">
        <v>72</v>
      </c>
      <c r="P328" s="158">
        <v>1.6955302495</v>
      </c>
      <c r="Q328" s="151"/>
      <c r="R328" s="125"/>
    </row>
    <row r="329" spans="2:18" x14ac:dyDescent="0.25">
      <c r="B329" s="116" t="s">
        <v>74</v>
      </c>
      <c r="C329" s="152" t="s">
        <v>233</v>
      </c>
      <c r="D329" s="153" t="s">
        <v>69</v>
      </c>
      <c r="E329" s="152" t="s">
        <v>70</v>
      </c>
      <c r="F329" s="154">
        <v>44362.702094907407</v>
      </c>
      <c r="G329" s="154">
        <v>47864</v>
      </c>
      <c r="H329" s="152" t="s">
        <v>71</v>
      </c>
      <c r="I329" s="155">
        <v>1130145442</v>
      </c>
      <c r="J329" s="156">
        <v>635187151</v>
      </c>
      <c r="K329" s="155">
        <v>635757279.98796165</v>
      </c>
      <c r="L329" s="156">
        <v>1130145442</v>
      </c>
      <c r="M329" s="157">
        <v>0.56254465696300004</v>
      </c>
      <c r="N329" s="157">
        <v>8.6673858299000006</v>
      </c>
      <c r="O329" s="152" t="s">
        <v>72</v>
      </c>
      <c r="P329" s="158">
        <v>0.1026529558</v>
      </c>
      <c r="Q329" s="151"/>
      <c r="R329" s="125"/>
    </row>
    <row r="330" spans="2:18" x14ac:dyDescent="0.25">
      <c r="B330" s="116" t="s">
        <v>74</v>
      </c>
      <c r="C330" s="152" t="s">
        <v>233</v>
      </c>
      <c r="D330" s="153" t="s">
        <v>69</v>
      </c>
      <c r="E330" s="152" t="s">
        <v>70</v>
      </c>
      <c r="F330" s="154">
        <v>44435.527106481481</v>
      </c>
      <c r="G330" s="154">
        <v>48075</v>
      </c>
      <c r="H330" s="152" t="s">
        <v>71</v>
      </c>
      <c r="I330" s="155">
        <v>11086027400</v>
      </c>
      <c r="J330" s="156">
        <v>6000000000</v>
      </c>
      <c r="K330" s="155">
        <v>6047195120.1016273</v>
      </c>
      <c r="L330" s="156">
        <v>11086027400</v>
      </c>
      <c r="M330" s="157">
        <v>0.54547899819400003</v>
      </c>
      <c r="N330" s="157">
        <v>8.7750578829000005</v>
      </c>
      <c r="O330" s="152" t="s">
        <v>72</v>
      </c>
      <c r="P330" s="158">
        <v>0.97641422720000004</v>
      </c>
      <c r="Q330" s="151"/>
      <c r="R330" s="125"/>
    </row>
    <row r="331" spans="2:18" x14ac:dyDescent="0.25">
      <c r="B331" s="116" t="s">
        <v>74</v>
      </c>
      <c r="C331" s="152" t="s">
        <v>233</v>
      </c>
      <c r="D331" s="153" t="s">
        <v>69</v>
      </c>
      <c r="E331" s="152" t="s">
        <v>70</v>
      </c>
      <c r="F331" s="154">
        <v>44392.424907407411</v>
      </c>
      <c r="G331" s="154">
        <v>47864</v>
      </c>
      <c r="H331" s="152" t="s">
        <v>71</v>
      </c>
      <c r="I331" s="155">
        <v>1899404116</v>
      </c>
      <c r="J331" s="156">
        <v>1094913701</v>
      </c>
      <c r="K331" s="155">
        <v>1087487846.8546143</v>
      </c>
      <c r="L331" s="156">
        <v>1899404116</v>
      </c>
      <c r="M331" s="157">
        <v>0.57254158696099999</v>
      </c>
      <c r="N331" s="157">
        <v>8.3547691304999994</v>
      </c>
      <c r="O331" s="152" t="s">
        <v>72</v>
      </c>
      <c r="P331" s="158">
        <v>0.17559192060000001</v>
      </c>
      <c r="Q331" s="151"/>
      <c r="R331" s="125"/>
    </row>
    <row r="332" spans="2:18" x14ac:dyDescent="0.25">
      <c r="B332" s="116" t="s">
        <v>74</v>
      </c>
      <c r="C332" s="152" t="s">
        <v>233</v>
      </c>
      <c r="D332" s="153" t="s">
        <v>69</v>
      </c>
      <c r="E332" s="152" t="s">
        <v>70</v>
      </c>
      <c r="F332" s="154">
        <v>44508.428425925929</v>
      </c>
      <c r="G332" s="154">
        <v>47560</v>
      </c>
      <c r="H332" s="152" t="s">
        <v>71</v>
      </c>
      <c r="I332" s="155">
        <v>685849870</v>
      </c>
      <c r="J332" s="156">
        <v>415414793</v>
      </c>
      <c r="K332" s="155">
        <v>408755567.70567632</v>
      </c>
      <c r="L332" s="156">
        <v>685849870</v>
      </c>
      <c r="M332" s="157">
        <v>0.59598402738699996</v>
      </c>
      <c r="N332" s="157">
        <v>8.7732654242999999</v>
      </c>
      <c r="O332" s="152" t="s">
        <v>72</v>
      </c>
      <c r="P332" s="158">
        <v>6.5999979099999995E-2</v>
      </c>
      <c r="Q332" s="151"/>
      <c r="R332" s="125"/>
    </row>
    <row r="333" spans="2:18" x14ac:dyDescent="0.25">
      <c r="B333" s="116" t="s">
        <v>74</v>
      </c>
      <c r="C333" s="152" t="s">
        <v>233</v>
      </c>
      <c r="D333" s="153" t="s">
        <v>69</v>
      </c>
      <c r="E333" s="152" t="s">
        <v>70</v>
      </c>
      <c r="F333" s="154">
        <v>44392.47896990741</v>
      </c>
      <c r="G333" s="154">
        <v>47864</v>
      </c>
      <c r="H333" s="152" t="s">
        <v>71</v>
      </c>
      <c r="I333" s="155">
        <v>3798808232</v>
      </c>
      <c r="J333" s="156">
        <v>2190185640</v>
      </c>
      <c r="K333" s="155">
        <v>2175314641.8528256</v>
      </c>
      <c r="L333" s="156">
        <v>3798808232</v>
      </c>
      <c r="M333" s="157">
        <v>0.572630811824</v>
      </c>
      <c r="N333" s="157">
        <v>8.3520138605999996</v>
      </c>
      <c r="O333" s="152" t="s">
        <v>72</v>
      </c>
      <c r="P333" s="158">
        <v>0.35123856980000001</v>
      </c>
      <c r="Q333" s="151"/>
      <c r="R333" s="125"/>
    </row>
    <row r="334" spans="2:18" x14ac:dyDescent="0.25">
      <c r="B334" s="116"/>
      <c r="C334" s="159" t="s">
        <v>157</v>
      </c>
      <c r="D334" s="159"/>
      <c r="E334" s="159"/>
      <c r="F334" s="159"/>
      <c r="G334" s="159"/>
      <c r="H334" s="159"/>
      <c r="I334" s="160">
        <v>60825312148</v>
      </c>
      <c r="J334" s="161">
        <v>34188634280</v>
      </c>
      <c r="K334" s="160">
        <v>34268318171.640537</v>
      </c>
      <c r="L334" s="161">
        <v>60825312148</v>
      </c>
      <c r="M334" s="151"/>
      <c r="N334" s="151"/>
      <c r="O334" s="151"/>
      <c r="P334" s="162">
        <v>5.5331559079999995</v>
      </c>
      <c r="Q334" s="163" t="s">
        <v>225</v>
      </c>
      <c r="R334" s="125"/>
    </row>
    <row r="335" spans="2:18" x14ac:dyDescent="0.25">
      <c r="B335" s="116" t="s">
        <v>74</v>
      </c>
      <c r="C335" s="152" t="s">
        <v>248</v>
      </c>
      <c r="D335" s="153" t="s">
        <v>237</v>
      </c>
      <c r="E335" s="152" t="s">
        <v>70</v>
      </c>
      <c r="F335" s="154">
        <v>44596.477453703701</v>
      </c>
      <c r="G335" s="154">
        <v>46365</v>
      </c>
      <c r="H335" s="152" t="s">
        <v>71</v>
      </c>
      <c r="I335" s="155">
        <v>3000000005</v>
      </c>
      <c r="J335" s="156">
        <v>2057391999</v>
      </c>
      <c r="K335" s="155">
        <v>2037042776.922801</v>
      </c>
      <c r="L335" s="156">
        <v>3000000005</v>
      </c>
      <c r="M335" s="157">
        <v>0.67901425784299996</v>
      </c>
      <c r="N335" s="157">
        <v>10.0048734359</v>
      </c>
      <c r="O335" s="152" t="s">
        <v>72</v>
      </c>
      <c r="P335" s="158">
        <v>0.32891241469999999</v>
      </c>
      <c r="Q335" s="151"/>
      <c r="R335" s="125"/>
    </row>
    <row r="336" spans="2:18" x14ac:dyDescent="0.25">
      <c r="B336" s="116"/>
      <c r="C336" s="159" t="s">
        <v>251</v>
      </c>
      <c r="D336" s="159"/>
      <c r="E336" s="159"/>
      <c r="F336" s="159"/>
      <c r="G336" s="159"/>
      <c r="H336" s="159"/>
      <c r="I336" s="160">
        <v>3000000005</v>
      </c>
      <c r="J336" s="161">
        <v>2057391999</v>
      </c>
      <c r="K336" s="160">
        <v>2037042776.922801</v>
      </c>
      <c r="L336" s="161">
        <v>3000000005</v>
      </c>
      <c r="M336" s="151"/>
      <c r="N336" s="151"/>
      <c r="O336" s="151"/>
      <c r="P336" s="162">
        <v>0.32891241469999999</v>
      </c>
      <c r="Q336" s="163" t="s">
        <v>225</v>
      </c>
      <c r="R336" s="125"/>
    </row>
    <row r="337" spans="2:18" x14ac:dyDescent="0.25">
      <c r="B337" s="116" t="s">
        <v>74</v>
      </c>
      <c r="C337" s="152" t="s">
        <v>234</v>
      </c>
      <c r="D337" s="153" t="s">
        <v>69</v>
      </c>
      <c r="E337" s="152" t="s">
        <v>70</v>
      </c>
      <c r="F337" s="154">
        <v>44425.551319444443</v>
      </c>
      <c r="G337" s="154">
        <v>46009</v>
      </c>
      <c r="H337" s="152" t="s">
        <v>71</v>
      </c>
      <c r="I337" s="155">
        <v>691572094.519449</v>
      </c>
      <c r="J337" s="156">
        <v>433720763</v>
      </c>
      <c r="K337" s="155">
        <v>440899275.65311289</v>
      </c>
      <c r="L337" s="156">
        <v>691572094.519449</v>
      </c>
      <c r="M337" s="157">
        <v>0.63753190614099997</v>
      </c>
      <c r="N337" s="157">
        <v>14.585476248000001</v>
      </c>
      <c r="O337" s="152" t="s">
        <v>72</v>
      </c>
      <c r="P337" s="158">
        <v>7.1190083500000001E-2</v>
      </c>
      <c r="Q337" s="151"/>
      <c r="R337" s="125"/>
    </row>
    <row r="338" spans="2:18" x14ac:dyDescent="0.25">
      <c r="B338" s="116" t="s">
        <v>74</v>
      </c>
      <c r="C338" s="152" t="s">
        <v>234</v>
      </c>
      <c r="D338" s="153" t="s">
        <v>69</v>
      </c>
      <c r="E338" s="152" t="s">
        <v>70</v>
      </c>
      <c r="F338" s="154">
        <v>44021.51871527778</v>
      </c>
      <c r="G338" s="154">
        <v>45840</v>
      </c>
      <c r="H338" s="152" t="s">
        <v>71</v>
      </c>
      <c r="I338" s="155">
        <v>615387500</v>
      </c>
      <c r="J338" s="156">
        <v>365275000</v>
      </c>
      <c r="K338" s="155">
        <v>376953772.49822074</v>
      </c>
      <c r="L338" s="156">
        <v>615387500</v>
      </c>
      <c r="M338" s="157">
        <v>0.61254700899600001</v>
      </c>
      <c r="N338" s="157">
        <v>14.4756031982</v>
      </c>
      <c r="O338" s="152" t="s">
        <v>72</v>
      </c>
      <c r="P338" s="158">
        <v>6.08650819E-2</v>
      </c>
      <c r="Q338" s="151"/>
      <c r="R338" s="125"/>
    </row>
    <row r="339" spans="2:18" x14ac:dyDescent="0.25">
      <c r="B339" s="116" t="s">
        <v>74</v>
      </c>
      <c r="C339" s="152" t="s">
        <v>234</v>
      </c>
      <c r="D339" s="153" t="s">
        <v>69</v>
      </c>
      <c r="E339" s="152" t="s">
        <v>70</v>
      </c>
      <c r="F339" s="154">
        <v>43711.626608796294</v>
      </c>
      <c r="G339" s="154">
        <v>46262</v>
      </c>
      <c r="H339" s="152" t="s">
        <v>71</v>
      </c>
      <c r="I339" s="155">
        <v>248299987</v>
      </c>
      <c r="J339" s="156">
        <v>130510203</v>
      </c>
      <c r="K339" s="155">
        <v>130375006.31087857</v>
      </c>
      <c r="L339" s="156">
        <v>248299987</v>
      </c>
      <c r="M339" s="157">
        <v>0.52507053216599997</v>
      </c>
      <c r="N339" s="157">
        <v>13.738863354299999</v>
      </c>
      <c r="O339" s="152" t="s">
        <v>72</v>
      </c>
      <c r="P339" s="158">
        <v>2.1051083799999998E-2</v>
      </c>
      <c r="Q339" s="151"/>
      <c r="R339" s="125"/>
    </row>
    <row r="340" spans="2:18" x14ac:dyDescent="0.25">
      <c r="B340" s="116" t="s">
        <v>74</v>
      </c>
      <c r="C340" s="152" t="s">
        <v>234</v>
      </c>
      <c r="D340" s="153" t="s">
        <v>69</v>
      </c>
      <c r="E340" s="152" t="s">
        <v>70</v>
      </c>
      <c r="F340" s="154">
        <v>43913.561249999999</v>
      </c>
      <c r="G340" s="154">
        <v>46262</v>
      </c>
      <c r="H340" s="152" t="s">
        <v>71</v>
      </c>
      <c r="I340" s="155">
        <v>73707388</v>
      </c>
      <c r="J340" s="156">
        <v>40242191</v>
      </c>
      <c r="K340" s="155">
        <v>40042607.209700905</v>
      </c>
      <c r="L340" s="156">
        <v>73707388</v>
      </c>
      <c r="M340" s="157">
        <v>0.54326449893600004</v>
      </c>
      <c r="N340" s="157">
        <v>13.7999962939</v>
      </c>
      <c r="O340" s="152" t="s">
        <v>72</v>
      </c>
      <c r="P340" s="158">
        <v>6.4655051999999999E-3</v>
      </c>
      <c r="Q340" s="151"/>
      <c r="R340" s="125"/>
    </row>
    <row r="341" spans="2:18" x14ac:dyDescent="0.25">
      <c r="B341" s="116" t="s">
        <v>74</v>
      </c>
      <c r="C341" s="152" t="s">
        <v>234</v>
      </c>
      <c r="D341" s="153" t="s">
        <v>69</v>
      </c>
      <c r="E341" s="152" t="s">
        <v>70</v>
      </c>
      <c r="F341" s="154">
        <v>43502.651701388888</v>
      </c>
      <c r="G341" s="154">
        <v>45183</v>
      </c>
      <c r="H341" s="152" t="s">
        <v>71</v>
      </c>
      <c r="I341" s="155">
        <v>29084543</v>
      </c>
      <c r="J341" s="156">
        <v>18547126</v>
      </c>
      <c r="K341" s="155">
        <v>18180437.122164935</v>
      </c>
      <c r="L341" s="156">
        <v>29084543</v>
      </c>
      <c r="M341" s="157">
        <v>0.62508931710399995</v>
      </c>
      <c r="N341" s="157">
        <v>13.2208948915</v>
      </c>
      <c r="O341" s="152" t="s">
        <v>72</v>
      </c>
      <c r="P341" s="158">
        <v>2.9355159E-3</v>
      </c>
      <c r="Q341" s="151"/>
      <c r="R341" s="125"/>
    </row>
    <row r="342" spans="2:18" x14ac:dyDescent="0.25">
      <c r="B342" s="116" t="s">
        <v>74</v>
      </c>
      <c r="C342" s="152" t="s">
        <v>234</v>
      </c>
      <c r="D342" s="153" t="s">
        <v>69</v>
      </c>
      <c r="E342" s="152" t="s">
        <v>70</v>
      </c>
      <c r="F342" s="154">
        <v>44357.636724537035</v>
      </c>
      <c r="G342" s="154">
        <v>44672</v>
      </c>
      <c r="H342" s="152" t="s">
        <v>71</v>
      </c>
      <c r="I342" s="155">
        <v>28116440</v>
      </c>
      <c r="J342" s="156">
        <v>25419521</v>
      </c>
      <c r="K342" s="155">
        <v>25597397.834004782</v>
      </c>
      <c r="L342" s="156">
        <v>28116440</v>
      </c>
      <c r="M342" s="157">
        <v>0.91040678812800002</v>
      </c>
      <c r="N342" s="157">
        <v>13.082668457</v>
      </c>
      <c r="O342" s="152" t="s">
        <v>72</v>
      </c>
      <c r="P342" s="158">
        <v>4.1331001999999999E-3</v>
      </c>
      <c r="Q342" s="151"/>
      <c r="R342" s="125"/>
    </row>
    <row r="343" spans="2:18" x14ac:dyDescent="0.25">
      <c r="B343" s="116" t="s">
        <v>74</v>
      </c>
      <c r="C343" s="152" t="s">
        <v>234</v>
      </c>
      <c r="D343" s="153" t="s">
        <v>69</v>
      </c>
      <c r="E343" s="152" t="s">
        <v>70</v>
      </c>
      <c r="F343" s="154">
        <v>43817.659502314818</v>
      </c>
      <c r="G343" s="154">
        <v>45726</v>
      </c>
      <c r="H343" s="152" t="s">
        <v>71</v>
      </c>
      <c r="I343" s="155">
        <v>110193976</v>
      </c>
      <c r="J343" s="156">
        <v>65448766</v>
      </c>
      <c r="K343" s="155">
        <v>65404351.179574445</v>
      </c>
      <c r="L343" s="156">
        <v>110193976</v>
      </c>
      <c r="M343" s="157">
        <v>0.59353835439799996</v>
      </c>
      <c r="N343" s="157">
        <v>14.0489416935</v>
      </c>
      <c r="O343" s="152" t="s">
        <v>72</v>
      </c>
      <c r="P343" s="158">
        <v>1.0560555399999999E-2</v>
      </c>
      <c r="Q343" s="151"/>
      <c r="R343" s="125"/>
    </row>
    <row r="344" spans="2:18" x14ac:dyDescent="0.25">
      <c r="B344" s="116" t="s">
        <v>74</v>
      </c>
      <c r="C344" s="152" t="s">
        <v>234</v>
      </c>
      <c r="D344" s="153" t="s">
        <v>69</v>
      </c>
      <c r="E344" s="152" t="s">
        <v>70</v>
      </c>
      <c r="F344" s="154">
        <v>44273.625057870369</v>
      </c>
      <c r="G344" s="154">
        <v>46262</v>
      </c>
      <c r="H344" s="152" t="s">
        <v>71</v>
      </c>
      <c r="I344" s="155">
        <v>970984319</v>
      </c>
      <c r="J344" s="156">
        <v>602686905</v>
      </c>
      <c r="K344" s="155">
        <v>597733010.7805171</v>
      </c>
      <c r="L344" s="156">
        <v>970984319</v>
      </c>
      <c r="M344" s="157">
        <v>0.61559491650300002</v>
      </c>
      <c r="N344" s="157">
        <v>12.1371664383</v>
      </c>
      <c r="O344" s="152" t="s">
        <v>72</v>
      </c>
      <c r="P344" s="158">
        <v>9.6513342799999999E-2</v>
      </c>
      <c r="Q344" s="151"/>
      <c r="R344" s="125"/>
    </row>
    <row r="345" spans="2:18" x14ac:dyDescent="0.25">
      <c r="B345" s="116" t="s">
        <v>74</v>
      </c>
      <c r="C345" s="152" t="s">
        <v>234</v>
      </c>
      <c r="D345" s="153" t="s">
        <v>69</v>
      </c>
      <c r="E345" s="152" t="s">
        <v>70</v>
      </c>
      <c r="F345" s="154">
        <v>43749.673148148147</v>
      </c>
      <c r="G345" s="154">
        <v>46262</v>
      </c>
      <c r="H345" s="152" t="s">
        <v>71</v>
      </c>
      <c r="I345" s="155">
        <v>79756275</v>
      </c>
      <c r="J345" s="156">
        <v>42281553</v>
      </c>
      <c r="K345" s="155">
        <v>42130978.498448223</v>
      </c>
      <c r="L345" s="156">
        <v>79756275</v>
      </c>
      <c r="M345" s="157">
        <v>0.528246567414</v>
      </c>
      <c r="N345" s="157">
        <v>13.731019115100001</v>
      </c>
      <c r="O345" s="152" t="s">
        <v>72</v>
      </c>
      <c r="P345" s="158">
        <v>6.8027054000000002E-3</v>
      </c>
      <c r="Q345" s="151"/>
      <c r="R345" s="125"/>
    </row>
    <row r="346" spans="2:18" x14ac:dyDescent="0.25">
      <c r="B346" s="116" t="s">
        <v>74</v>
      </c>
      <c r="C346" s="152" t="s">
        <v>234</v>
      </c>
      <c r="D346" s="153" t="s">
        <v>69</v>
      </c>
      <c r="E346" s="152" t="s">
        <v>70</v>
      </c>
      <c r="F346" s="154">
        <v>44138.565266203703</v>
      </c>
      <c r="G346" s="154">
        <v>44726</v>
      </c>
      <c r="H346" s="152" t="s">
        <v>71</v>
      </c>
      <c r="I346" s="155">
        <v>1054918492</v>
      </c>
      <c r="J346" s="156">
        <v>887287146</v>
      </c>
      <c r="K346" s="155">
        <v>871636167.07984734</v>
      </c>
      <c r="L346" s="156">
        <v>1054918492</v>
      </c>
      <c r="M346" s="157">
        <v>0.82625925480499995</v>
      </c>
      <c r="N346" s="157">
        <v>12.499699271400001</v>
      </c>
      <c r="O346" s="152" t="s">
        <v>72</v>
      </c>
      <c r="P346" s="158">
        <v>0.1407392911</v>
      </c>
      <c r="Q346" s="151"/>
      <c r="R346" s="125"/>
    </row>
    <row r="347" spans="2:18" x14ac:dyDescent="0.25">
      <c r="B347" s="116" t="s">
        <v>74</v>
      </c>
      <c r="C347" s="152" t="s">
        <v>234</v>
      </c>
      <c r="D347" s="153" t="s">
        <v>69</v>
      </c>
      <c r="E347" s="152" t="s">
        <v>70</v>
      </c>
      <c r="F347" s="154">
        <v>44027.539097222223</v>
      </c>
      <c r="G347" s="154">
        <v>45840</v>
      </c>
      <c r="H347" s="152" t="s">
        <v>71</v>
      </c>
      <c r="I347" s="155">
        <v>84299657</v>
      </c>
      <c r="J347" s="156">
        <v>50150687</v>
      </c>
      <c r="K347" s="155">
        <v>51638733.510725245</v>
      </c>
      <c r="L347" s="156">
        <v>84299657</v>
      </c>
      <c r="M347" s="157">
        <v>0.61256160877099997</v>
      </c>
      <c r="N347" s="157">
        <v>14.4745515391</v>
      </c>
      <c r="O347" s="152" t="s">
        <v>72</v>
      </c>
      <c r="P347" s="158">
        <v>8.3378810999999997E-3</v>
      </c>
      <c r="Q347" s="151"/>
      <c r="R347" s="125"/>
    </row>
    <row r="348" spans="2:18" x14ac:dyDescent="0.25">
      <c r="B348" s="116" t="s">
        <v>74</v>
      </c>
      <c r="C348" s="152" t="s">
        <v>234</v>
      </c>
      <c r="D348" s="153" t="s">
        <v>69</v>
      </c>
      <c r="E348" s="152" t="s">
        <v>70</v>
      </c>
      <c r="F348" s="154">
        <v>43717.662453703706</v>
      </c>
      <c r="G348" s="154">
        <v>46262</v>
      </c>
      <c r="H348" s="152" t="s">
        <v>71</v>
      </c>
      <c r="I348" s="155">
        <v>171899999</v>
      </c>
      <c r="J348" s="156">
        <v>90545548</v>
      </c>
      <c r="K348" s="155">
        <v>90260297.201685697</v>
      </c>
      <c r="L348" s="156">
        <v>171899999</v>
      </c>
      <c r="M348" s="157">
        <v>0.52507444867200004</v>
      </c>
      <c r="N348" s="157">
        <v>13.7386119845</v>
      </c>
      <c r="O348" s="152" t="s">
        <v>72</v>
      </c>
      <c r="P348" s="158">
        <v>1.45739366E-2</v>
      </c>
      <c r="Q348" s="151"/>
      <c r="R348" s="125"/>
    </row>
    <row r="349" spans="2:18" x14ac:dyDescent="0.25">
      <c r="B349" s="116" t="s">
        <v>74</v>
      </c>
      <c r="C349" s="152" t="s">
        <v>234</v>
      </c>
      <c r="D349" s="153" t="s">
        <v>69</v>
      </c>
      <c r="E349" s="152" t="s">
        <v>70</v>
      </c>
      <c r="F349" s="154">
        <v>43957.501157407409</v>
      </c>
      <c r="G349" s="154">
        <v>46252</v>
      </c>
      <c r="H349" s="152" t="s">
        <v>71</v>
      </c>
      <c r="I349" s="155">
        <v>254884353</v>
      </c>
      <c r="J349" s="156">
        <v>141453692</v>
      </c>
      <c r="K349" s="155">
        <v>141427040.47966596</v>
      </c>
      <c r="L349" s="156">
        <v>254884353</v>
      </c>
      <c r="M349" s="157">
        <v>0.55486748721599999</v>
      </c>
      <c r="N349" s="157">
        <v>13.612289478999999</v>
      </c>
      <c r="O349" s="152" t="s">
        <v>72</v>
      </c>
      <c r="P349" s="158">
        <v>2.2835607500000001E-2</v>
      </c>
      <c r="Q349" s="151"/>
      <c r="R349" s="125"/>
    </row>
    <row r="350" spans="2:18" x14ac:dyDescent="0.25">
      <c r="B350" s="116" t="s">
        <v>74</v>
      </c>
      <c r="C350" s="152" t="s">
        <v>234</v>
      </c>
      <c r="D350" s="153" t="s">
        <v>69</v>
      </c>
      <c r="E350" s="152" t="s">
        <v>70</v>
      </c>
      <c r="F350" s="154">
        <v>43588.590416666666</v>
      </c>
      <c r="G350" s="154">
        <v>45547</v>
      </c>
      <c r="H350" s="152" t="s">
        <v>71</v>
      </c>
      <c r="I350" s="155">
        <v>826721238</v>
      </c>
      <c r="J350" s="156">
        <v>487020528</v>
      </c>
      <c r="K350" s="155">
        <v>479891436.51153696</v>
      </c>
      <c r="L350" s="156">
        <v>826721238</v>
      </c>
      <c r="M350" s="157">
        <v>0.580475515148</v>
      </c>
      <c r="N350" s="157">
        <v>13.9224214682</v>
      </c>
      <c r="O350" s="152" t="s">
        <v>72</v>
      </c>
      <c r="P350" s="158">
        <v>7.74859777E-2</v>
      </c>
      <c r="Q350" s="151"/>
      <c r="R350" s="125"/>
    </row>
    <row r="351" spans="2:18" ht="14.25" customHeight="1" x14ac:dyDescent="0.25">
      <c r="B351" s="116" t="s">
        <v>74</v>
      </c>
      <c r="C351" s="152" t="s">
        <v>234</v>
      </c>
      <c r="D351" s="153" t="s">
        <v>69</v>
      </c>
      <c r="E351" s="152" t="s">
        <v>70</v>
      </c>
      <c r="F351" s="154">
        <v>44362.730821759258</v>
      </c>
      <c r="G351" s="154">
        <v>45124</v>
      </c>
      <c r="H351" s="152" t="s">
        <v>71</v>
      </c>
      <c r="I351" s="155">
        <v>192913359</v>
      </c>
      <c r="J351" s="156">
        <v>159189145</v>
      </c>
      <c r="K351" s="155">
        <v>157831288.11114872</v>
      </c>
      <c r="L351" s="156">
        <v>192913359</v>
      </c>
      <c r="M351" s="157">
        <v>0.81814597459299998</v>
      </c>
      <c r="N351" s="157">
        <v>10.9352622647</v>
      </c>
      <c r="O351" s="152" t="s">
        <v>72</v>
      </c>
      <c r="P351" s="158">
        <v>2.5484329900000002E-2</v>
      </c>
      <c r="Q351" s="151"/>
      <c r="R351" s="125"/>
    </row>
    <row r="352" spans="2:18" x14ac:dyDescent="0.25">
      <c r="B352" s="116" t="s">
        <v>74</v>
      </c>
      <c r="C352" s="152" t="s">
        <v>234</v>
      </c>
      <c r="D352" s="153" t="s">
        <v>69</v>
      </c>
      <c r="E352" s="152" t="s">
        <v>70</v>
      </c>
      <c r="F352" s="154">
        <v>43889.566631944443</v>
      </c>
      <c r="G352" s="154">
        <v>46366</v>
      </c>
      <c r="H352" s="152" t="s">
        <v>71</v>
      </c>
      <c r="I352" s="155">
        <v>377939706</v>
      </c>
      <c r="J352" s="156">
        <v>206055887</v>
      </c>
      <c r="K352" s="155">
        <v>205322748.47326553</v>
      </c>
      <c r="L352" s="156">
        <v>377939706</v>
      </c>
      <c r="M352" s="157">
        <v>0.54326852990999996</v>
      </c>
      <c r="N352" s="157">
        <v>13.2418493856</v>
      </c>
      <c r="O352" s="152" t="s">
        <v>72</v>
      </c>
      <c r="P352" s="158">
        <v>3.3152568899999998E-2</v>
      </c>
      <c r="Q352" s="151"/>
      <c r="R352" s="125"/>
    </row>
    <row r="353" spans="2:18" x14ac:dyDescent="0.25">
      <c r="B353" s="116" t="s">
        <v>74</v>
      </c>
      <c r="C353" s="152" t="s">
        <v>234</v>
      </c>
      <c r="D353" s="153" t="s">
        <v>69</v>
      </c>
      <c r="E353" s="152" t="s">
        <v>70</v>
      </c>
      <c r="F353" s="154">
        <v>43494.679988425924</v>
      </c>
      <c r="G353" s="154">
        <v>45462</v>
      </c>
      <c r="H353" s="152" t="s">
        <v>71</v>
      </c>
      <c r="I353" s="155">
        <v>871626713</v>
      </c>
      <c r="J353" s="156">
        <v>500941780</v>
      </c>
      <c r="K353" s="155">
        <v>513172320.31639504</v>
      </c>
      <c r="L353" s="156">
        <v>871626713</v>
      </c>
      <c r="M353" s="157">
        <v>0.58875240129999995</v>
      </c>
      <c r="N353" s="157">
        <v>14.4769853739</v>
      </c>
      <c r="O353" s="152" t="s">
        <v>72</v>
      </c>
      <c r="P353" s="158">
        <v>8.2859696900000002E-2</v>
      </c>
      <c r="Q353" s="151"/>
      <c r="R353" s="125"/>
    </row>
    <row r="354" spans="2:18" x14ac:dyDescent="0.25">
      <c r="B354" s="116" t="s">
        <v>74</v>
      </c>
      <c r="C354" s="152" t="s">
        <v>234</v>
      </c>
      <c r="D354" s="153" t="s">
        <v>69</v>
      </c>
      <c r="E354" s="152" t="s">
        <v>70</v>
      </c>
      <c r="F354" s="154">
        <v>44284.615729166668</v>
      </c>
      <c r="G354" s="154">
        <v>45840</v>
      </c>
      <c r="H354" s="152" t="s">
        <v>71</v>
      </c>
      <c r="I354" s="155">
        <v>647123292</v>
      </c>
      <c r="J354" s="156">
        <v>441257535</v>
      </c>
      <c r="K354" s="155">
        <v>436164158.53585672</v>
      </c>
      <c r="L354" s="156">
        <v>647123292</v>
      </c>
      <c r="M354" s="157">
        <v>0.67400472819900004</v>
      </c>
      <c r="N354" s="157">
        <v>12.1139682602</v>
      </c>
      <c r="O354" s="152" t="s">
        <v>72</v>
      </c>
      <c r="P354" s="158">
        <v>7.04255248E-2</v>
      </c>
      <c r="Q354" s="151"/>
      <c r="R354" s="125"/>
    </row>
    <row r="355" spans="2:18" x14ac:dyDescent="0.25">
      <c r="B355" s="116" t="s">
        <v>74</v>
      </c>
      <c r="C355" s="152" t="s">
        <v>234</v>
      </c>
      <c r="D355" s="153" t="s">
        <v>69</v>
      </c>
      <c r="E355" s="152" t="s">
        <v>70</v>
      </c>
      <c r="F355" s="154">
        <v>43775.568009259259</v>
      </c>
      <c r="G355" s="154">
        <v>46262</v>
      </c>
      <c r="H355" s="152" t="s">
        <v>71</v>
      </c>
      <c r="I355" s="155">
        <v>200119298</v>
      </c>
      <c r="J355" s="156">
        <v>106968520</v>
      </c>
      <c r="K355" s="155">
        <v>106662758.73413372</v>
      </c>
      <c r="L355" s="156">
        <v>200119298</v>
      </c>
      <c r="M355" s="157">
        <v>0.53299586696599999</v>
      </c>
      <c r="N355" s="157">
        <v>13.6261391096</v>
      </c>
      <c r="O355" s="152" t="s">
        <v>72</v>
      </c>
      <c r="P355" s="158">
        <v>1.72223705E-2</v>
      </c>
      <c r="Q355" s="151"/>
      <c r="R355" s="125"/>
    </row>
    <row r="356" spans="2:18" x14ac:dyDescent="0.25">
      <c r="B356" s="116" t="s">
        <v>74</v>
      </c>
      <c r="C356" s="152" t="s">
        <v>234</v>
      </c>
      <c r="D356" s="153" t="s">
        <v>69</v>
      </c>
      <c r="E356" s="152" t="s">
        <v>70</v>
      </c>
      <c r="F356" s="154">
        <v>44246.539884259262</v>
      </c>
      <c r="G356" s="154">
        <v>46009</v>
      </c>
      <c r="H356" s="152" t="s">
        <v>71</v>
      </c>
      <c r="I356" s="155">
        <v>1681115</v>
      </c>
      <c r="J356" s="156">
        <v>1200255</v>
      </c>
      <c r="K356" s="155">
        <v>1179489.6117806067</v>
      </c>
      <c r="L356" s="156">
        <v>1681115</v>
      </c>
      <c r="M356" s="157">
        <v>0.70161149700100001</v>
      </c>
      <c r="N356" s="157">
        <v>9.3128737807000004</v>
      </c>
      <c r="O356" s="152" t="s">
        <v>72</v>
      </c>
      <c r="P356" s="158">
        <v>1.90447E-4</v>
      </c>
      <c r="Q356" s="151"/>
      <c r="R356" s="125"/>
    </row>
    <row r="357" spans="2:18" x14ac:dyDescent="0.25">
      <c r="B357" s="116" t="s">
        <v>74</v>
      </c>
      <c r="C357" s="152" t="s">
        <v>234</v>
      </c>
      <c r="D357" s="153" t="s">
        <v>69</v>
      </c>
      <c r="E357" s="152" t="s">
        <v>70</v>
      </c>
      <c r="F357" s="154">
        <v>44106.479490740741</v>
      </c>
      <c r="G357" s="154">
        <v>46009</v>
      </c>
      <c r="H357" s="152" t="s">
        <v>71</v>
      </c>
      <c r="I357" s="155">
        <v>2974655342</v>
      </c>
      <c r="J357" s="156">
        <v>1747090001</v>
      </c>
      <c r="K357" s="155">
        <v>1747107066.7111475</v>
      </c>
      <c r="L357" s="156">
        <v>2974655342</v>
      </c>
      <c r="M357" s="157">
        <v>0.58733092269300002</v>
      </c>
      <c r="N357" s="157">
        <v>14.586525932500001</v>
      </c>
      <c r="O357" s="152" t="s">
        <v>72</v>
      </c>
      <c r="P357" s="158">
        <v>0.28209775980000001</v>
      </c>
      <c r="Q357" s="151"/>
      <c r="R357" s="125"/>
    </row>
    <row r="358" spans="2:18" x14ac:dyDescent="0.25">
      <c r="B358" s="116" t="s">
        <v>74</v>
      </c>
      <c r="C358" s="152" t="s">
        <v>234</v>
      </c>
      <c r="D358" s="153" t="s">
        <v>69</v>
      </c>
      <c r="E358" s="152" t="s">
        <v>70</v>
      </c>
      <c r="F358" s="154">
        <v>43739.654756944445</v>
      </c>
      <c r="G358" s="154">
        <v>46262</v>
      </c>
      <c r="H358" s="152" t="s">
        <v>71</v>
      </c>
      <c r="I358" s="155">
        <v>347509510</v>
      </c>
      <c r="J358" s="156">
        <v>183522674</v>
      </c>
      <c r="K358" s="155">
        <v>183529675.75589278</v>
      </c>
      <c r="L358" s="156">
        <v>347509510</v>
      </c>
      <c r="M358" s="157">
        <v>0.52812849857199995</v>
      </c>
      <c r="N358" s="157">
        <v>13.7385409795</v>
      </c>
      <c r="O358" s="152" t="s">
        <v>72</v>
      </c>
      <c r="P358" s="158">
        <v>2.9633736500000001E-2</v>
      </c>
      <c r="Q358" s="151"/>
      <c r="R358" s="125"/>
    </row>
    <row r="359" spans="2:18" x14ac:dyDescent="0.25">
      <c r="B359" s="116" t="s">
        <v>74</v>
      </c>
      <c r="C359" s="152" t="s">
        <v>234</v>
      </c>
      <c r="D359" s="153" t="s">
        <v>69</v>
      </c>
      <c r="E359" s="152" t="s">
        <v>70</v>
      </c>
      <c r="F359" s="154">
        <v>44488.526932870373</v>
      </c>
      <c r="G359" s="154">
        <v>46366</v>
      </c>
      <c r="H359" s="152" t="s">
        <v>71</v>
      </c>
      <c r="I359" s="155">
        <v>1673506871</v>
      </c>
      <c r="J359" s="156">
        <v>1052630134</v>
      </c>
      <c r="K359" s="155">
        <v>1053791273.4676032</v>
      </c>
      <c r="L359" s="156">
        <v>1673506871</v>
      </c>
      <c r="M359" s="157">
        <v>0.62969043732600005</v>
      </c>
      <c r="N359" s="157">
        <v>12.406871084900001</v>
      </c>
      <c r="O359" s="152" t="s">
        <v>72</v>
      </c>
      <c r="P359" s="158">
        <v>0.1701510819</v>
      </c>
      <c r="Q359" s="151"/>
      <c r="R359" s="125"/>
    </row>
    <row r="360" spans="2:18" x14ac:dyDescent="0.25">
      <c r="B360" s="116" t="s">
        <v>74</v>
      </c>
      <c r="C360" s="152" t="s">
        <v>234</v>
      </c>
      <c r="D360" s="153" t="s">
        <v>69</v>
      </c>
      <c r="E360" s="152" t="s">
        <v>70</v>
      </c>
      <c r="F360" s="154">
        <v>44022.523634259262</v>
      </c>
      <c r="G360" s="154">
        <v>45840</v>
      </c>
      <c r="H360" s="152" t="s">
        <v>71</v>
      </c>
      <c r="I360" s="155">
        <v>202319184</v>
      </c>
      <c r="J360" s="156">
        <v>120135615</v>
      </c>
      <c r="K360" s="155">
        <v>123930531.97451712</v>
      </c>
      <c r="L360" s="156">
        <v>202319184</v>
      </c>
      <c r="M360" s="157">
        <v>0.61254958390199998</v>
      </c>
      <c r="N360" s="157">
        <v>14.475417698799999</v>
      </c>
      <c r="O360" s="152" t="s">
        <v>72</v>
      </c>
      <c r="P360" s="158">
        <v>2.00105226E-2</v>
      </c>
      <c r="Q360" s="151"/>
      <c r="R360" s="125"/>
    </row>
    <row r="361" spans="2:18" x14ac:dyDescent="0.25">
      <c r="B361" s="116" t="s">
        <v>74</v>
      </c>
      <c r="C361" s="152" t="s">
        <v>234</v>
      </c>
      <c r="D361" s="153" t="s">
        <v>69</v>
      </c>
      <c r="E361" s="152" t="s">
        <v>70</v>
      </c>
      <c r="F361" s="154">
        <v>43712.539837962962</v>
      </c>
      <c r="G361" s="154">
        <v>46262</v>
      </c>
      <c r="H361" s="152" t="s">
        <v>71</v>
      </c>
      <c r="I361" s="155">
        <v>410650016</v>
      </c>
      <c r="J361" s="156">
        <v>215920376</v>
      </c>
      <c r="K361" s="155">
        <v>215620538.56427127</v>
      </c>
      <c r="L361" s="156">
        <v>410650016</v>
      </c>
      <c r="M361" s="157">
        <v>0.52507130199200003</v>
      </c>
      <c r="N361" s="157">
        <v>13.7388137462</v>
      </c>
      <c r="O361" s="152" t="s">
        <v>72</v>
      </c>
      <c r="P361" s="158">
        <v>3.4815308099999998E-2</v>
      </c>
      <c r="Q361" s="151"/>
      <c r="R361" s="125"/>
    </row>
    <row r="362" spans="2:18" x14ac:dyDescent="0.25">
      <c r="B362" s="116" t="s">
        <v>74</v>
      </c>
      <c r="C362" s="152" t="s">
        <v>234</v>
      </c>
      <c r="D362" s="153" t="s">
        <v>69</v>
      </c>
      <c r="E362" s="152" t="s">
        <v>70</v>
      </c>
      <c r="F362" s="154">
        <v>43914.563067129631</v>
      </c>
      <c r="G362" s="154">
        <v>46366</v>
      </c>
      <c r="H362" s="152" t="s">
        <v>71</v>
      </c>
      <c r="I362" s="155">
        <v>328765072</v>
      </c>
      <c r="J362" s="156">
        <v>183984933</v>
      </c>
      <c r="K362" s="155">
        <v>182825791.93156007</v>
      </c>
      <c r="L362" s="156">
        <v>328765072</v>
      </c>
      <c r="M362" s="157">
        <v>0.55609858681000002</v>
      </c>
      <c r="N362" s="157">
        <v>12.6820233748</v>
      </c>
      <c r="O362" s="152" t="s">
        <v>72</v>
      </c>
      <c r="P362" s="158">
        <v>2.9520083400000001E-2</v>
      </c>
      <c r="Q362" s="151"/>
      <c r="R362" s="125"/>
    </row>
    <row r="363" spans="2:18" x14ac:dyDescent="0.25">
      <c r="B363" s="116" t="s">
        <v>74</v>
      </c>
      <c r="C363" s="152" t="s">
        <v>234</v>
      </c>
      <c r="D363" s="153" t="s">
        <v>69</v>
      </c>
      <c r="E363" s="152" t="s">
        <v>70</v>
      </c>
      <c r="F363" s="154">
        <v>43557.630046296297</v>
      </c>
      <c r="G363" s="154">
        <v>45547</v>
      </c>
      <c r="H363" s="152" t="s">
        <v>71</v>
      </c>
      <c r="I363" s="155">
        <v>896339860</v>
      </c>
      <c r="J363" s="156">
        <v>522178253</v>
      </c>
      <c r="K363" s="155">
        <v>520281272.6775977</v>
      </c>
      <c r="L363" s="156">
        <v>896339860</v>
      </c>
      <c r="M363" s="157">
        <v>0.58045089356799995</v>
      </c>
      <c r="N363" s="157">
        <v>13.9247004941</v>
      </c>
      <c r="O363" s="152" t="s">
        <v>72</v>
      </c>
      <c r="P363" s="158">
        <v>8.4007548400000007E-2</v>
      </c>
      <c r="Q363" s="151"/>
      <c r="R363" s="125"/>
    </row>
    <row r="364" spans="2:18" x14ac:dyDescent="0.25">
      <c r="B364" s="116" t="s">
        <v>74</v>
      </c>
      <c r="C364" s="152" t="s">
        <v>234</v>
      </c>
      <c r="D364" s="153" t="s">
        <v>69</v>
      </c>
      <c r="E364" s="152" t="s">
        <v>70</v>
      </c>
      <c r="F364" s="154">
        <v>44357.641030092593</v>
      </c>
      <c r="G364" s="154">
        <v>45124</v>
      </c>
      <c r="H364" s="152" t="s">
        <v>71</v>
      </c>
      <c r="I364" s="155">
        <v>32152228</v>
      </c>
      <c r="J364" s="156">
        <v>25454110</v>
      </c>
      <c r="K364" s="155">
        <v>25637495.150846194</v>
      </c>
      <c r="L364" s="156">
        <v>32152228</v>
      </c>
      <c r="M364" s="157">
        <v>0.79737849429399998</v>
      </c>
      <c r="N364" s="157">
        <v>13.3659106493</v>
      </c>
      <c r="O364" s="152" t="s">
        <v>72</v>
      </c>
      <c r="P364" s="158">
        <v>4.1395744999999998E-3</v>
      </c>
      <c r="Q364" s="151"/>
      <c r="R364" s="125"/>
    </row>
    <row r="365" spans="2:18" x14ac:dyDescent="0.25">
      <c r="B365" s="116" t="s">
        <v>74</v>
      </c>
      <c r="C365" s="152" t="s">
        <v>234</v>
      </c>
      <c r="D365" s="153" t="s">
        <v>69</v>
      </c>
      <c r="E365" s="152" t="s">
        <v>70</v>
      </c>
      <c r="F365" s="154">
        <v>43861.551365740743</v>
      </c>
      <c r="G365" s="154">
        <v>44672</v>
      </c>
      <c r="H365" s="152" t="s">
        <v>71</v>
      </c>
      <c r="I365" s="155">
        <v>320119864</v>
      </c>
      <c r="J365" s="156">
        <v>257484932</v>
      </c>
      <c r="K365" s="155">
        <v>256172216.24045926</v>
      </c>
      <c r="L365" s="156">
        <v>320119864</v>
      </c>
      <c r="M365" s="157">
        <v>0.80023842644300003</v>
      </c>
      <c r="N365" s="157">
        <v>11.571257730699999</v>
      </c>
      <c r="O365" s="152" t="s">
        <v>72</v>
      </c>
      <c r="P365" s="158">
        <v>4.1363010700000001E-2</v>
      </c>
      <c r="Q365" s="151"/>
      <c r="R365" s="125"/>
    </row>
    <row r="366" spans="2:18" x14ac:dyDescent="0.25">
      <c r="B366" s="116" t="s">
        <v>74</v>
      </c>
      <c r="C366" s="152" t="s">
        <v>234</v>
      </c>
      <c r="D366" s="153" t="s">
        <v>69</v>
      </c>
      <c r="E366" s="152" t="s">
        <v>70</v>
      </c>
      <c r="F366" s="154">
        <v>44273.626516203702</v>
      </c>
      <c r="G366" s="154">
        <v>46252</v>
      </c>
      <c r="H366" s="152" t="s">
        <v>71</v>
      </c>
      <c r="I366" s="155">
        <v>42736989</v>
      </c>
      <c r="J366" s="156">
        <v>26615748</v>
      </c>
      <c r="K366" s="155">
        <v>26396171.736742493</v>
      </c>
      <c r="L366" s="156">
        <v>42736989</v>
      </c>
      <c r="M366" s="157">
        <v>0.61764228960400003</v>
      </c>
      <c r="N366" s="157">
        <v>12.131134959000001</v>
      </c>
      <c r="O366" s="152" t="s">
        <v>72</v>
      </c>
      <c r="P366" s="158">
        <v>4.2620747E-3</v>
      </c>
      <c r="Q366" s="151"/>
      <c r="R366" s="125"/>
    </row>
    <row r="367" spans="2:18" x14ac:dyDescent="0.25">
      <c r="B367" s="116" t="s">
        <v>74</v>
      </c>
      <c r="C367" s="152" t="s">
        <v>234</v>
      </c>
      <c r="D367" s="153" t="s">
        <v>69</v>
      </c>
      <c r="E367" s="152" t="s">
        <v>70</v>
      </c>
      <c r="F367" s="154">
        <v>43754.643125000002</v>
      </c>
      <c r="G367" s="154">
        <v>45309</v>
      </c>
      <c r="H367" s="152" t="s">
        <v>71</v>
      </c>
      <c r="I367" s="155">
        <v>90555068</v>
      </c>
      <c r="J367" s="156">
        <v>57750960</v>
      </c>
      <c r="K367" s="155">
        <v>57472239.614489935</v>
      </c>
      <c r="L367" s="156">
        <v>90555068</v>
      </c>
      <c r="M367" s="157">
        <v>0.63466618582300005</v>
      </c>
      <c r="N367" s="157">
        <v>14.474462621500001</v>
      </c>
      <c r="O367" s="152" t="s">
        <v>72</v>
      </c>
      <c r="P367" s="158">
        <v>9.2797919000000006E-3</v>
      </c>
      <c r="Q367" s="151"/>
      <c r="R367" s="125"/>
    </row>
    <row r="368" spans="2:18" x14ac:dyDescent="0.25">
      <c r="B368" s="116" t="s">
        <v>74</v>
      </c>
      <c r="C368" s="152" t="s">
        <v>234</v>
      </c>
      <c r="D368" s="153" t="s">
        <v>69</v>
      </c>
      <c r="E368" s="152" t="s">
        <v>70</v>
      </c>
      <c r="F368" s="154">
        <v>44144.628333333334</v>
      </c>
      <c r="G368" s="154">
        <v>45183</v>
      </c>
      <c r="H368" s="152" t="s">
        <v>71</v>
      </c>
      <c r="I368" s="155">
        <v>55557256</v>
      </c>
      <c r="J368" s="156">
        <v>40755068</v>
      </c>
      <c r="K368" s="155">
        <v>40199575.075590327</v>
      </c>
      <c r="L368" s="156">
        <v>55557256</v>
      </c>
      <c r="M368" s="157">
        <v>0.72357020432399999</v>
      </c>
      <c r="N368" s="157">
        <v>13.6423235435</v>
      </c>
      <c r="O368" s="152" t="s">
        <v>72</v>
      </c>
      <c r="P368" s="158">
        <v>6.4908500999999999E-3</v>
      </c>
      <c r="Q368" s="151"/>
      <c r="R368" s="125"/>
    </row>
    <row r="369" spans="2:18" x14ac:dyDescent="0.25">
      <c r="B369" s="116" t="s">
        <v>74</v>
      </c>
      <c r="C369" s="152" t="s">
        <v>234</v>
      </c>
      <c r="D369" s="153" t="s">
        <v>69</v>
      </c>
      <c r="E369" s="152" t="s">
        <v>70</v>
      </c>
      <c r="F369" s="154">
        <v>44082.497557870367</v>
      </c>
      <c r="G369" s="154">
        <v>46009</v>
      </c>
      <c r="H369" s="152" t="s">
        <v>71</v>
      </c>
      <c r="I369" s="155">
        <v>2099756708</v>
      </c>
      <c r="J369" s="156">
        <v>1222311783</v>
      </c>
      <c r="K369" s="155">
        <v>1233301410.3361962</v>
      </c>
      <c r="L369" s="156">
        <v>2099756708</v>
      </c>
      <c r="M369" s="157">
        <v>0.58735443284300004</v>
      </c>
      <c r="N369" s="157">
        <v>14.5849383784</v>
      </c>
      <c r="O369" s="152" t="s">
        <v>72</v>
      </c>
      <c r="P369" s="158">
        <v>0.19913580089999999</v>
      </c>
      <c r="Q369" s="151"/>
      <c r="R369" s="125"/>
    </row>
    <row r="370" spans="2:18" x14ac:dyDescent="0.25">
      <c r="B370" s="116" t="s">
        <v>74</v>
      </c>
      <c r="C370" s="152" t="s">
        <v>234</v>
      </c>
      <c r="D370" s="153" t="s">
        <v>69</v>
      </c>
      <c r="E370" s="152" t="s">
        <v>70</v>
      </c>
      <c r="F370" s="154">
        <v>43720.548854166664</v>
      </c>
      <c r="G370" s="154">
        <v>46262</v>
      </c>
      <c r="H370" s="152" t="s">
        <v>71</v>
      </c>
      <c r="I370" s="155">
        <v>466040002</v>
      </c>
      <c r="J370" s="156">
        <v>245739758</v>
      </c>
      <c r="K370" s="155">
        <v>244706312.38189247</v>
      </c>
      <c r="L370" s="156">
        <v>466040002</v>
      </c>
      <c r="M370" s="157">
        <v>0.52507576888600005</v>
      </c>
      <c r="N370" s="157">
        <v>13.7385276072</v>
      </c>
      <c r="O370" s="152" t="s">
        <v>72</v>
      </c>
      <c r="P370" s="158">
        <v>3.9511661199999999E-2</v>
      </c>
      <c r="Q370" s="151"/>
      <c r="R370" s="125"/>
    </row>
    <row r="371" spans="2:18" x14ac:dyDescent="0.25">
      <c r="B371" s="116" t="s">
        <v>74</v>
      </c>
      <c r="C371" s="152" t="s">
        <v>234</v>
      </c>
      <c r="D371" s="153" t="s">
        <v>69</v>
      </c>
      <c r="E371" s="152" t="s">
        <v>70</v>
      </c>
      <c r="F371" s="154">
        <v>43958.533449074072</v>
      </c>
      <c r="G371" s="154">
        <v>46252</v>
      </c>
      <c r="H371" s="152" t="s">
        <v>71</v>
      </c>
      <c r="I371" s="155">
        <v>109236187</v>
      </c>
      <c r="J371" s="156">
        <v>60644381</v>
      </c>
      <c r="K371" s="155">
        <v>60611740.014324524</v>
      </c>
      <c r="L371" s="156">
        <v>109236187</v>
      </c>
      <c r="M371" s="157">
        <v>0.55486869030200003</v>
      </c>
      <c r="N371" s="157">
        <v>13.6122157461</v>
      </c>
      <c r="O371" s="152" t="s">
        <v>72</v>
      </c>
      <c r="P371" s="158">
        <v>9.7867134000000008E-3</v>
      </c>
      <c r="Q371" s="151"/>
      <c r="R371" s="125"/>
    </row>
    <row r="372" spans="2:18" x14ac:dyDescent="0.25">
      <c r="B372" s="116" t="s">
        <v>74</v>
      </c>
      <c r="C372" s="152" t="s">
        <v>234</v>
      </c>
      <c r="D372" s="153" t="s">
        <v>69</v>
      </c>
      <c r="E372" s="152" t="s">
        <v>70</v>
      </c>
      <c r="F372" s="154">
        <v>43651.524907407409</v>
      </c>
      <c r="G372" s="154">
        <v>46037</v>
      </c>
      <c r="H372" s="152" t="s">
        <v>71</v>
      </c>
      <c r="I372" s="155">
        <v>81708791</v>
      </c>
      <c r="J372" s="156">
        <v>42176363</v>
      </c>
      <c r="K372" s="155">
        <v>42158184.155440524</v>
      </c>
      <c r="L372" s="156">
        <v>81708791</v>
      </c>
      <c r="M372" s="157">
        <v>0.51595652853899998</v>
      </c>
      <c r="N372" s="157">
        <v>15.583854156999999</v>
      </c>
      <c r="O372" s="152" t="s">
        <v>72</v>
      </c>
      <c r="P372" s="158">
        <v>6.8070982000000002E-3</v>
      </c>
      <c r="Q372" s="151"/>
      <c r="R372" s="125"/>
    </row>
    <row r="373" spans="2:18" x14ac:dyDescent="0.25">
      <c r="B373" s="116" t="s">
        <v>74</v>
      </c>
      <c r="C373" s="152" t="s">
        <v>234</v>
      </c>
      <c r="D373" s="153" t="s">
        <v>69</v>
      </c>
      <c r="E373" s="152" t="s">
        <v>70</v>
      </c>
      <c r="F373" s="154">
        <v>44363.666863425926</v>
      </c>
      <c r="G373" s="154">
        <v>45124</v>
      </c>
      <c r="H373" s="152" t="s">
        <v>71</v>
      </c>
      <c r="I373" s="155">
        <v>321522262</v>
      </c>
      <c r="J373" s="156">
        <v>265402570</v>
      </c>
      <c r="K373" s="155">
        <v>263059769.78215539</v>
      </c>
      <c r="L373" s="156">
        <v>321522262</v>
      </c>
      <c r="M373" s="157">
        <v>0.81816969110000004</v>
      </c>
      <c r="N373" s="157">
        <v>10.9325539183</v>
      </c>
      <c r="O373" s="152" t="s">
        <v>72</v>
      </c>
      <c r="P373" s="158">
        <v>4.2475114000000001E-2</v>
      </c>
      <c r="Q373" s="151"/>
      <c r="R373" s="125"/>
    </row>
    <row r="374" spans="2:18" x14ac:dyDescent="0.25">
      <c r="B374" s="116" t="s">
        <v>74</v>
      </c>
      <c r="C374" s="152" t="s">
        <v>234</v>
      </c>
      <c r="D374" s="153" t="s">
        <v>69</v>
      </c>
      <c r="E374" s="152" t="s">
        <v>70</v>
      </c>
      <c r="F374" s="154">
        <v>43896.456817129627</v>
      </c>
      <c r="G374" s="154">
        <v>46366</v>
      </c>
      <c r="H374" s="152" t="s">
        <v>71</v>
      </c>
      <c r="I374" s="155">
        <v>85036436</v>
      </c>
      <c r="J374" s="156">
        <v>46474769</v>
      </c>
      <c r="K374" s="155">
        <v>46198773.969825126</v>
      </c>
      <c r="L374" s="156">
        <v>85036436</v>
      </c>
      <c r="M374" s="157">
        <v>0.54328210521200004</v>
      </c>
      <c r="N374" s="157">
        <v>13.2410460504</v>
      </c>
      <c r="O374" s="152" t="s">
        <v>72</v>
      </c>
      <c r="P374" s="158">
        <v>7.4595145999999998E-3</v>
      </c>
      <c r="Q374" s="151"/>
      <c r="R374" s="125"/>
    </row>
    <row r="375" spans="2:18" x14ac:dyDescent="0.25">
      <c r="B375" s="116" t="s">
        <v>74</v>
      </c>
      <c r="C375" s="152" t="s">
        <v>234</v>
      </c>
      <c r="D375" s="153" t="s">
        <v>69</v>
      </c>
      <c r="E375" s="152" t="s">
        <v>70</v>
      </c>
      <c r="F375" s="154">
        <v>43501.670254629629</v>
      </c>
      <c r="G375" s="154">
        <v>45183</v>
      </c>
      <c r="H375" s="152" t="s">
        <v>71</v>
      </c>
      <c r="I375" s="155">
        <v>164812442</v>
      </c>
      <c r="J375" s="156">
        <v>105064052</v>
      </c>
      <c r="K375" s="155">
        <v>103022257.62843686</v>
      </c>
      <c r="L375" s="156">
        <v>164812442</v>
      </c>
      <c r="M375" s="157">
        <v>0.62508786580800002</v>
      </c>
      <c r="N375" s="157">
        <v>13.221081499</v>
      </c>
      <c r="O375" s="152" t="s">
        <v>72</v>
      </c>
      <c r="P375" s="158">
        <v>1.6634554700000002E-2</v>
      </c>
      <c r="Q375" s="151"/>
      <c r="R375" s="125"/>
    </row>
    <row r="376" spans="2:18" x14ac:dyDescent="0.25">
      <c r="B376" s="116" t="s">
        <v>74</v>
      </c>
      <c r="C376" s="152" t="s">
        <v>234</v>
      </c>
      <c r="D376" s="153" t="s">
        <v>69</v>
      </c>
      <c r="E376" s="152" t="s">
        <v>70</v>
      </c>
      <c r="F376" s="154">
        <v>44340.540312500001</v>
      </c>
      <c r="G376" s="154">
        <v>46009</v>
      </c>
      <c r="H376" s="152" t="s">
        <v>71</v>
      </c>
      <c r="I376" s="155">
        <v>296385534.24606001</v>
      </c>
      <c r="J376" s="156">
        <v>195565930</v>
      </c>
      <c r="K376" s="155">
        <v>196211923.4758727</v>
      </c>
      <c r="L376" s="156">
        <v>296385534.24606001</v>
      </c>
      <c r="M376" s="157">
        <v>0.66201585706599997</v>
      </c>
      <c r="N376" s="157">
        <v>12.2857570161</v>
      </c>
      <c r="O376" s="152" t="s">
        <v>72</v>
      </c>
      <c r="P376" s="158">
        <v>3.1681483699999999E-2</v>
      </c>
      <c r="Q376" s="151"/>
      <c r="R376" s="125"/>
    </row>
    <row r="377" spans="2:18" x14ac:dyDescent="0.25">
      <c r="B377" s="116" t="s">
        <v>74</v>
      </c>
      <c r="C377" s="152" t="s">
        <v>234</v>
      </c>
      <c r="D377" s="153" t="s">
        <v>69</v>
      </c>
      <c r="E377" s="152" t="s">
        <v>70</v>
      </c>
      <c r="F377" s="154">
        <v>43776.568136574075</v>
      </c>
      <c r="G377" s="154">
        <v>46262</v>
      </c>
      <c r="H377" s="152" t="s">
        <v>71</v>
      </c>
      <c r="I377" s="155">
        <v>94395899</v>
      </c>
      <c r="J377" s="156">
        <v>50499651</v>
      </c>
      <c r="K377" s="155">
        <v>50331246.47918091</v>
      </c>
      <c r="L377" s="156">
        <v>94395899</v>
      </c>
      <c r="M377" s="157">
        <v>0.53319314729099998</v>
      </c>
      <c r="N377" s="157">
        <v>13.6137063804</v>
      </c>
      <c r="O377" s="152" t="s">
        <v>72</v>
      </c>
      <c r="P377" s="158">
        <v>8.1267669000000004E-3</v>
      </c>
      <c r="Q377" s="151"/>
      <c r="R377" s="125"/>
    </row>
    <row r="378" spans="2:18" x14ac:dyDescent="0.25">
      <c r="B378" s="116" t="s">
        <v>74</v>
      </c>
      <c r="C378" s="152" t="s">
        <v>234</v>
      </c>
      <c r="D378" s="153" t="s">
        <v>69</v>
      </c>
      <c r="E378" s="152" t="s">
        <v>70</v>
      </c>
      <c r="F378" s="154">
        <v>44250.586585648147</v>
      </c>
      <c r="G378" s="154">
        <v>46252</v>
      </c>
      <c r="H378" s="152" t="s">
        <v>71</v>
      </c>
      <c r="I378" s="155">
        <v>385476359</v>
      </c>
      <c r="J378" s="156">
        <v>238859177</v>
      </c>
      <c r="K378" s="155">
        <v>236132267.47340906</v>
      </c>
      <c r="L378" s="156">
        <v>385476359</v>
      </c>
      <c r="M378" s="157">
        <v>0.61257263113600002</v>
      </c>
      <c r="N378" s="157">
        <v>12.184106378099999</v>
      </c>
      <c r="O378" s="152" t="s">
        <v>72</v>
      </c>
      <c r="P378" s="158">
        <v>3.8127247599999997E-2</v>
      </c>
      <c r="Q378" s="151"/>
      <c r="R378" s="125"/>
    </row>
    <row r="379" spans="2:18" x14ac:dyDescent="0.25">
      <c r="B379" s="116" t="s">
        <v>74</v>
      </c>
      <c r="C379" s="152" t="s">
        <v>234</v>
      </c>
      <c r="D379" s="153" t="s">
        <v>69</v>
      </c>
      <c r="E379" s="152" t="s">
        <v>70</v>
      </c>
      <c r="F379" s="154">
        <v>44250.554236111115</v>
      </c>
      <c r="G379" s="154">
        <v>46262</v>
      </c>
      <c r="H379" s="152" t="s">
        <v>71</v>
      </c>
      <c r="I379" s="155">
        <v>86043842</v>
      </c>
      <c r="J379" s="156">
        <v>53163698</v>
      </c>
      <c r="K379" s="155">
        <v>52554637.297372974</v>
      </c>
      <c r="L379" s="156">
        <v>86043842</v>
      </c>
      <c r="M379" s="157">
        <v>0.61078905911000003</v>
      </c>
      <c r="N379" s="157">
        <v>12.176403475100001</v>
      </c>
      <c r="O379" s="152" t="s">
        <v>72</v>
      </c>
      <c r="P379" s="158">
        <v>8.4857681000000008E-3</v>
      </c>
      <c r="Q379" s="151"/>
      <c r="R379" s="125"/>
    </row>
    <row r="380" spans="2:18" x14ac:dyDescent="0.25">
      <c r="B380" s="116" t="s">
        <v>74</v>
      </c>
      <c r="C380" s="152" t="s">
        <v>234</v>
      </c>
      <c r="D380" s="153" t="s">
        <v>69</v>
      </c>
      <c r="E380" s="152" t="s">
        <v>70</v>
      </c>
      <c r="F380" s="154">
        <v>44117.515416666669</v>
      </c>
      <c r="G380" s="154">
        <v>46009</v>
      </c>
      <c r="H380" s="152" t="s">
        <v>71</v>
      </c>
      <c r="I380" s="155">
        <v>349959448</v>
      </c>
      <c r="J380" s="156">
        <v>206374793</v>
      </c>
      <c r="K380" s="155">
        <v>205533870.10860223</v>
      </c>
      <c r="L380" s="156">
        <v>349959448</v>
      </c>
      <c r="M380" s="157">
        <v>0.58730767602699996</v>
      </c>
      <c r="N380" s="157">
        <v>14.5880957246</v>
      </c>
      <c r="O380" s="152" t="s">
        <v>72</v>
      </c>
      <c r="P380" s="158">
        <v>3.3186657799999998E-2</v>
      </c>
      <c r="Q380" s="151"/>
      <c r="R380" s="125"/>
    </row>
    <row r="381" spans="2:18" x14ac:dyDescent="0.25">
      <c r="B381" s="116" t="s">
        <v>74</v>
      </c>
      <c r="C381" s="152" t="s">
        <v>234</v>
      </c>
      <c r="D381" s="153" t="s">
        <v>69</v>
      </c>
      <c r="E381" s="152" t="s">
        <v>70</v>
      </c>
      <c r="F381" s="154">
        <v>43740.543217592596</v>
      </c>
      <c r="G381" s="154">
        <v>46262</v>
      </c>
      <c r="H381" s="152" t="s">
        <v>71</v>
      </c>
      <c r="I381" s="155">
        <v>138624000</v>
      </c>
      <c r="J381" s="156">
        <v>73256399</v>
      </c>
      <c r="K381" s="155">
        <v>73227517.965110719</v>
      </c>
      <c r="L381" s="156">
        <v>138624000</v>
      </c>
      <c r="M381" s="157">
        <v>0.52824559935600002</v>
      </c>
      <c r="N381" s="157">
        <v>13.731080711000001</v>
      </c>
      <c r="O381" s="152" t="s">
        <v>72</v>
      </c>
      <c r="P381" s="158">
        <v>1.1823728E-2</v>
      </c>
      <c r="Q381" s="151"/>
      <c r="R381" s="125"/>
    </row>
    <row r="382" spans="2:18" x14ac:dyDescent="0.25">
      <c r="B382" s="116" t="s">
        <v>74</v>
      </c>
      <c r="C382" s="152" t="s">
        <v>234</v>
      </c>
      <c r="D382" s="153" t="s">
        <v>69</v>
      </c>
      <c r="E382" s="152" t="s">
        <v>70</v>
      </c>
      <c r="F382" s="154">
        <v>44641.509340277778</v>
      </c>
      <c r="G382" s="154">
        <v>44671</v>
      </c>
      <c r="H382" s="152" t="s">
        <v>71</v>
      </c>
      <c r="I382" s="155">
        <v>154674658</v>
      </c>
      <c r="J382" s="156">
        <v>153082192</v>
      </c>
      <c r="K382" s="155">
        <v>153594091.16321281</v>
      </c>
      <c r="L382" s="156">
        <v>154674658</v>
      </c>
      <c r="M382" s="157">
        <v>0.99301393744300004</v>
      </c>
      <c r="N382" s="157">
        <v>12.9585269186</v>
      </c>
      <c r="O382" s="152" t="s">
        <v>72</v>
      </c>
      <c r="P382" s="158">
        <v>2.48001682E-2</v>
      </c>
      <c r="Q382" s="151"/>
      <c r="R382" s="125"/>
    </row>
    <row r="383" spans="2:18" x14ac:dyDescent="0.25">
      <c r="B383" s="116" t="s">
        <v>74</v>
      </c>
      <c r="C383" s="152" t="s">
        <v>234</v>
      </c>
      <c r="D383" s="153" t="s">
        <v>69</v>
      </c>
      <c r="E383" s="152" t="s">
        <v>70</v>
      </c>
      <c r="F383" s="154">
        <v>44025.53769675926</v>
      </c>
      <c r="G383" s="154">
        <v>45840</v>
      </c>
      <c r="H383" s="152" t="s">
        <v>71</v>
      </c>
      <c r="I383" s="155">
        <v>252898969</v>
      </c>
      <c r="J383" s="156">
        <v>150339040</v>
      </c>
      <c r="K383" s="155">
        <v>154915026.79647353</v>
      </c>
      <c r="L383" s="156">
        <v>252898969</v>
      </c>
      <c r="M383" s="157">
        <v>0.61255697248999996</v>
      </c>
      <c r="N383" s="157">
        <v>14.474885567299999</v>
      </c>
      <c r="O383" s="152" t="s">
        <v>72</v>
      </c>
      <c r="P383" s="158">
        <v>2.50134539E-2</v>
      </c>
      <c r="Q383" s="151"/>
      <c r="R383" s="125"/>
    </row>
    <row r="384" spans="2:18" x14ac:dyDescent="0.25">
      <c r="B384" s="116" t="s">
        <v>74</v>
      </c>
      <c r="C384" s="152" t="s">
        <v>234</v>
      </c>
      <c r="D384" s="153" t="s">
        <v>69</v>
      </c>
      <c r="E384" s="152" t="s">
        <v>70</v>
      </c>
      <c r="F384" s="154">
        <v>43713.541712962964</v>
      </c>
      <c r="G384" s="154">
        <v>46262</v>
      </c>
      <c r="H384" s="152" t="s">
        <v>71</v>
      </c>
      <c r="I384" s="155">
        <v>85949998</v>
      </c>
      <c r="J384" s="156">
        <v>45208663</v>
      </c>
      <c r="K384" s="155">
        <v>45129939.602200784</v>
      </c>
      <c r="L384" s="156">
        <v>85949998</v>
      </c>
      <c r="M384" s="157">
        <v>0.52507202620500004</v>
      </c>
      <c r="N384" s="157">
        <v>13.7387675417</v>
      </c>
      <c r="O384" s="152" t="s">
        <v>72</v>
      </c>
      <c r="P384" s="158">
        <v>7.2869346000000003E-3</v>
      </c>
      <c r="Q384" s="151"/>
      <c r="R384" s="125"/>
    </row>
    <row r="385" spans="2:18" x14ac:dyDescent="0.25">
      <c r="B385" s="116" t="s">
        <v>74</v>
      </c>
      <c r="C385" s="152" t="s">
        <v>234</v>
      </c>
      <c r="D385" s="153" t="s">
        <v>69</v>
      </c>
      <c r="E385" s="152" t="s">
        <v>70</v>
      </c>
      <c r="F385" s="154">
        <v>43941.61347222222</v>
      </c>
      <c r="G385" s="154">
        <v>46037</v>
      </c>
      <c r="H385" s="152" t="s">
        <v>71</v>
      </c>
      <c r="I385" s="155">
        <v>26356064</v>
      </c>
      <c r="J385" s="156">
        <v>14497862</v>
      </c>
      <c r="K385" s="155">
        <v>14394595.169186871</v>
      </c>
      <c r="L385" s="156">
        <v>26356064</v>
      </c>
      <c r="M385" s="157">
        <v>0.54615875758900001</v>
      </c>
      <c r="N385" s="157">
        <v>15.5863146259</v>
      </c>
      <c r="O385" s="152" t="s">
        <v>72</v>
      </c>
      <c r="P385" s="158">
        <v>2.3242325E-3</v>
      </c>
      <c r="Q385" s="151"/>
      <c r="R385" s="125"/>
    </row>
    <row r="386" spans="2:18" x14ac:dyDescent="0.25">
      <c r="B386" s="116" t="s">
        <v>74</v>
      </c>
      <c r="C386" s="152" t="s">
        <v>234</v>
      </c>
      <c r="D386" s="153" t="s">
        <v>69</v>
      </c>
      <c r="E386" s="152" t="s">
        <v>70</v>
      </c>
      <c r="F386" s="154">
        <v>43564.69840277778</v>
      </c>
      <c r="G386" s="154">
        <v>45726</v>
      </c>
      <c r="H386" s="152" t="s">
        <v>71</v>
      </c>
      <c r="I386" s="155">
        <v>182462323</v>
      </c>
      <c r="J386" s="156">
        <v>103067120</v>
      </c>
      <c r="K386" s="155">
        <v>102119459.22094843</v>
      </c>
      <c r="L386" s="156">
        <v>182462323</v>
      </c>
      <c r="M386" s="157">
        <v>0.55967422502300002</v>
      </c>
      <c r="N386" s="157">
        <v>14.0834612552</v>
      </c>
      <c r="O386" s="152" t="s">
        <v>72</v>
      </c>
      <c r="P386" s="158">
        <v>1.64887838E-2</v>
      </c>
      <c r="Q386" s="151"/>
      <c r="R386" s="125"/>
    </row>
    <row r="387" spans="2:18" x14ac:dyDescent="0.25">
      <c r="B387" s="116" t="s">
        <v>74</v>
      </c>
      <c r="C387" s="152" t="s">
        <v>234</v>
      </c>
      <c r="D387" s="153" t="s">
        <v>69</v>
      </c>
      <c r="E387" s="152" t="s">
        <v>70</v>
      </c>
      <c r="F387" s="154">
        <v>44357.650821759256</v>
      </c>
      <c r="G387" s="154">
        <v>44713</v>
      </c>
      <c r="H387" s="152" t="s">
        <v>71</v>
      </c>
      <c r="I387" s="155">
        <v>326150684</v>
      </c>
      <c r="J387" s="156">
        <v>292105944</v>
      </c>
      <c r="K387" s="155">
        <v>293092614.82441694</v>
      </c>
      <c r="L387" s="156">
        <v>326150684</v>
      </c>
      <c r="M387" s="157">
        <v>0.89864172973599998</v>
      </c>
      <c r="N387" s="157">
        <v>12.5489700586</v>
      </c>
      <c r="O387" s="152" t="s">
        <v>72</v>
      </c>
      <c r="P387" s="158">
        <v>4.7324386500000003E-2</v>
      </c>
      <c r="Q387" s="151"/>
      <c r="R387" s="125"/>
    </row>
    <row r="388" spans="2:18" x14ac:dyDescent="0.25">
      <c r="B388" s="116" t="s">
        <v>74</v>
      </c>
      <c r="C388" s="152" t="s">
        <v>234</v>
      </c>
      <c r="D388" s="153" t="s">
        <v>69</v>
      </c>
      <c r="E388" s="152" t="s">
        <v>70</v>
      </c>
      <c r="F388" s="154">
        <v>43865.527592592596</v>
      </c>
      <c r="G388" s="154">
        <v>44672</v>
      </c>
      <c r="H388" s="152" t="s">
        <v>71</v>
      </c>
      <c r="I388" s="155">
        <v>256095893</v>
      </c>
      <c r="J388" s="156">
        <v>206221918</v>
      </c>
      <c r="K388" s="155">
        <v>204937384.23215249</v>
      </c>
      <c r="L388" s="156">
        <v>256095893</v>
      </c>
      <c r="M388" s="157">
        <v>0.80023690279199999</v>
      </c>
      <c r="N388" s="157">
        <v>11.574938302</v>
      </c>
      <c r="O388" s="152" t="s">
        <v>72</v>
      </c>
      <c r="P388" s="158">
        <v>3.3090345799999997E-2</v>
      </c>
      <c r="Q388" s="151"/>
      <c r="R388" s="125"/>
    </row>
    <row r="389" spans="2:18" x14ac:dyDescent="0.25">
      <c r="B389" s="116" t="s">
        <v>74</v>
      </c>
      <c r="C389" s="152" t="s">
        <v>234</v>
      </c>
      <c r="D389" s="153" t="s">
        <v>69</v>
      </c>
      <c r="E389" s="152" t="s">
        <v>70</v>
      </c>
      <c r="F389" s="154">
        <v>44277.649722222224</v>
      </c>
      <c r="G389" s="154">
        <v>46366</v>
      </c>
      <c r="H389" s="152" t="s">
        <v>71</v>
      </c>
      <c r="I389" s="155">
        <v>87450707</v>
      </c>
      <c r="J389" s="156">
        <v>53195892</v>
      </c>
      <c r="K389" s="155">
        <v>52996758.006829128</v>
      </c>
      <c r="L389" s="156">
        <v>87450707</v>
      </c>
      <c r="M389" s="157">
        <v>0.60601863409599999</v>
      </c>
      <c r="N389" s="157">
        <v>12.222527767700001</v>
      </c>
      <c r="O389" s="152" t="s">
        <v>72</v>
      </c>
      <c r="P389" s="158">
        <v>8.5571554000000005E-3</v>
      </c>
      <c r="Q389" s="151"/>
      <c r="R389" s="125"/>
    </row>
    <row r="390" spans="2:18" x14ac:dyDescent="0.25">
      <c r="B390" s="116" t="s">
        <v>74</v>
      </c>
      <c r="C390" s="152" t="s">
        <v>234</v>
      </c>
      <c r="D390" s="153" t="s">
        <v>69</v>
      </c>
      <c r="E390" s="152" t="s">
        <v>70</v>
      </c>
      <c r="F390" s="154">
        <v>43770.593113425923</v>
      </c>
      <c r="G390" s="154">
        <v>45309</v>
      </c>
      <c r="H390" s="152" t="s">
        <v>71</v>
      </c>
      <c r="I390" s="155">
        <v>1177583844</v>
      </c>
      <c r="J390" s="156">
        <v>746013087</v>
      </c>
      <c r="K390" s="155">
        <v>763445631.40214717</v>
      </c>
      <c r="L390" s="156">
        <v>1177583844</v>
      </c>
      <c r="M390" s="157">
        <v>0.64831530705200002</v>
      </c>
      <c r="N390" s="157">
        <v>14.485251914399999</v>
      </c>
      <c r="O390" s="152" t="s">
        <v>72</v>
      </c>
      <c r="P390" s="158">
        <v>0.1232702371</v>
      </c>
      <c r="Q390" s="151"/>
      <c r="R390" s="125"/>
    </row>
    <row r="391" spans="2:18" x14ac:dyDescent="0.25">
      <c r="B391" s="116" t="s">
        <v>74</v>
      </c>
      <c r="C391" s="152" t="s">
        <v>234</v>
      </c>
      <c r="D391" s="153" t="s">
        <v>69</v>
      </c>
      <c r="E391" s="152" t="s">
        <v>70</v>
      </c>
      <c r="F391" s="154">
        <v>44239.466608796298</v>
      </c>
      <c r="G391" s="154">
        <v>45183</v>
      </c>
      <c r="H391" s="152" t="s">
        <v>71</v>
      </c>
      <c r="I391" s="155">
        <v>24417367</v>
      </c>
      <c r="J391" s="156">
        <v>18365424</v>
      </c>
      <c r="K391" s="155">
        <v>18089863.535279632</v>
      </c>
      <c r="L391" s="156">
        <v>24417367</v>
      </c>
      <c r="M391" s="157">
        <v>0.74086053321300005</v>
      </c>
      <c r="N391" s="157">
        <v>13.642065281500001</v>
      </c>
      <c r="O391" s="152" t="s">
        <v>72</v>
      </c>
      <c r="P391" s="158">
        <v>2.9208913999999998E-3</v>
      </c>
      <c r="Q391" s="151"/>
      <c r="R391" s="125"/>
    </row>
    <row r="392" spans="2:18" ht="14.25" customHeight="1" x14ac:dyDescent="0.25">
      <c r="B392" s="116" t="s">
        <v>74</v>
      </c>
      <c r="C392" s="152" t="s">
        <v>234</v>
      </c>
      <c r="D392" s="153" t="s">
        <v>69</v>
      </c>
      <c r="E392" s="152" t="s">
        <v>70</v>
      </c>
      <c r="F392" s="154">
        <v>44084.493981481479</v>
      </c>
      <c r="G392" s="154">
        <v>46009</v>
      </c>
      <c r="H392" s="152" t="s">
        <v>71</v>
      </c>
      <c r="I392" s="155">
        <v>4024533698</v>
      </c>
      <c r="J392" s="156">
        <v>2344509728</v>
      </c>
      <c r="K392" s="155">
        <v>2363825464.9145765</v>
      </c>
      <c r="L392" s="156">
        <v>4024533698</v>
      </c>
      <c r="M392" s="157">
        <v>0.58735387557800001</v>
      </c>
      <c r="N392" s="157">
        <v>14.584975994200001</v>
      </c>
      <c r="O392" s="152" t="s">
        <v>72</v>
      </c>
      <c r="P392" s="158">
        <v>0.38167659040000002</v>
      </c>
      <c r="Q392" s="151"/>
      <c r="R392" s="125"/>
    </row>
    <row r="393" spans="2:18" ht="14.25" customHeight="1" x14ac:dyDescent="0.25">
      <c r="B393" s="116" t="s">
        <v>74</v>
      </c>
      <c r="C393" s="152" t="s">
        <v>234</v>
      </c>
      <c r="D393" s="153" t="s">
        <v>69</v>
      </c>
      <c r="E393" s="152" t="s">
        <v>70</v>
      </c>
      <c r="F393" s="154">
        <v>43724.626006944447</v>
      </c>
      <c r="G393" s="154">
        <v>46262</v>
      </c>
      <c r="H393" s="152" t="s">
        <v>71</v>
      </c>
      <c r="I393" s="155">
        <v>198639999</v>
      </c>
      <c r="J393" s="156">
        <v>104889697</v>
      </c>
      <c r="K393" s="155">
        <v>104301266.17950438</v>
      </c>
      <c r="L393" s="156">
        <v>198639999</v>
      </c>
      <c r="M393" s="157">
        <v>0.52507685614499999</v>
      </c>
      <c r="N393" s="157">
        <v>13.738457818300001</v>
      </c>
      <c r="O393" s="152" t="s">
        <v>72</v>
      </c>
      <c r="P393" s="158">
        <v>1.6841070600000001E-2</v>
      </c>
      <c r="Q393" s="151"/>
      <c r="R393" s="125"/>
    </row>
    <row r="394" spans="2:18" ht="14.25" customHeight="1" x14ac:dyDescent="0.25">
      <c r="B394" s="116" t="s">
        <v>74</v>
      </c>
      <c r="C394" s="152" t="s">
        <v>234</v>
      </c>
      <c r="D394" s="153" t="s">
        <v>69</v>
      </c>
      <c r="E394" s="152" t="s">
        <v>70</v>
      </c>
      <c r="F394" s="154">
        <v>43959.452048611114</v>
      </c>
      <c r="G394" s="154">
        <v>46037</v>
      </c>
      <c r="H394" s="152" t="s">
        <v>71</v>
      </c>
      <c r="I394" s="155">
        <v>184580131</v>
      </c>
      <c r="J394" s="156">
        <v>100606167</v>
      </c>
      <c r="K394" s="155">
        <v>102823800.29920858</v>
      </c>
      <c r="L394" s="156">
        <v>184580131</v>
      </c>
      <c r="M394" s="157">
        <v>0.55706862782099997</v>
      </c>
      <c r="N394" s="157">
        <v>15.5842552122</v>
      </c>
      <c r="O394" s="152" t="s">
        <v>72</v>
      </c>
      <c r="P394" s="158">
        <v>1.66025107E-2</v>
      </c>
      <c r="Q394" s="151"/>
      <c r="R394" s="125"/>
    </row>
    <row r="395" spans="2:18" ht="14.25" customHeight="1" x14ac:dyDescent="0.25">
      <c r="B395" s="116" t="s">
        <v>74</v>
      </c>
      <c r="C395" s="152" t="s">
        <v>234</v>
      </c>
      <c r="D395" s="153" t="s">
        <v>69</v>
      </c>
      <c r="E395" s="152" t="s">
        <v>70</v>
      </c>
      <c r="F395" s="154">
        <v>43705.612268518518</v>
      </c>
      <c r="G395" s="154">
        <v>45183</v>
      </c>
      <c r="H395" s="152" t="s">
        <v>71</v>
      </c>
      <c r="I395" s="155">
        <v>20162814</v>
      </c>
      <c r="J395" s="156">
        <v>13319477</v>
      </c>
      <c r="K395" s="155">
        <v>13064470.034457499</v>
      </c>
      <c r="L395" s="156">
        <v>20162814</v>
      </c>
      <c r="M395" s="157">
        <v>0.647948745371</v>
      </c>
      <c r="N395" s="157">
        <v>13.644845757100001</v>
      </c>
      <c r="O395" s="152" t="s">
        <v>72</v>
      </c>
      <c r="P395" s="158">
        <v>2.1094629999999998E-3</v>
      </c>
      <c r="Q395" s="151"/>
      <c r="R395" s="125"/>
    </row>
    <row r="396" spans="2:18" x14ac:dyDescent="0.25">
      <c r="B396" s="116" t="s">
        <v>74</v>
      </c>
      <c r="C396" s="152" t="s">
        <v>234</v>
      </c>
      <c r="D396" s="153" t="s">
        <v>69</v>
      </c>
      <c r="E396" s="152" t="s">
        <v>70</v>
      </c>
      <c r="F396" s="154">
        <v>44425.545995370368</v>
      </c>
      <c r="G396" s="154">
        <v>45474</v>
      </c>
      <c r="H396" s="152" t="s">
        <v>71</v>
      </c>
      <c r="I396" s="155">
        <v>242975508</v>
      </c>
      <c r="J396" s="156">
        <v>176716069</v>
      </c>
      <c r="K396" s="155">
        <v>179510301.31038302</v>
      </c>
      <c r="L396" s="156">
        <v>242975508</v>
      </c>
      <c r="M396" s="157">
        <v>0.73879998353700005</v>
      </c>
      <c r="N396" s="157">
        <v>13.917406035100001</v>
      </c>
      <c r="O396" s="152" t="s">
        <v>72</v>
      </c>
      <c r="P396" s="158">
        <v>2.89847456E-2</v>
      </c>
      <c r="Q396" s="151"/>
      <c r="R396" s="125"/>
    </row>
    <row r="397" spans="2:18" ht="14.25" customHeight="1" x14ac:dyDescent="0.25">
      <c r="B397" s="116" t="s">
        <v>74</v>
      </c>
      <c r="C397" s="152" t="s">
        <v>234</v>
      </c>
      <c r="D397" s="153" t="s">
        <v>69</v>
      </c>
      <c r="E397" s="152" t="s">
        <v>70</v>
      </c>
      <c r="F397" s="154">
        <v>43896.702928240738</v>
      </c>
      <c r="G397" s="154">
        <v>46037</v>
      </c>
      <c r="H397" s="152" t="s">
        <v>71</v>
      </c>
      <c r="I397" s="155">
        <v>658901360</v>
      </c>
      <c r="J397" s="156">
        <v>356026202</v>
      </c>
      <c r="K397" s="155">
        <v>359860965.98287576</v>
      </c>
      <c r="L397" s="156">
        <v>658901360</v>
      </c>
      <c r="M397" s="157">
        <v>0.54615301747599998</v>
      </c>
      <c r="N397" s="157">
        <v>15.586735455099999</v>
      </c>
      <c r="O397" s="152" t="s">
        <v>72</v>
      </c>
      <c r="P397" s="158">
        <v>5.8105180999999999E-2</v>
      </c>
      <c r="Q397" s="151"/>
      <c r="R397" s="125"/>
    </row>
    <row r="398" spans="2:18" x14ac:dyDescent="0.25">
      <c r="B398" s="116" t="s">
        <v>74</v>
      </c>
      <c r="C398" s="152" t="s">
        <v>234</v>
      </c>
      <c r="D398" s="153" t="s">
        <v>69</v>
      </c>
      <c r="E398" s="152" t="s">
        <v>70</v>
      </c>
      <c r="F398" s="154">
        <v>43502.651122685187</v>
      </c>
      <c r="G398" s="154">
        <v>45183</v>
      </c>
      <c r="H398" s="152" t="s">
        <v>71</v>
      </c>
      <c r="I398" s="155">
        <v>224597337</v>
      </c>
      <c r="J398" s="156">
        <v>151300928</v>
      </c>
      <c r="K398" s="155">
        <v>143382142.48405308</v>
      </c>
      <c r="L398" s="156">
        <v>224597337</v>
      </c>
      <c r="M398" s="157">
        <v>0.63839644939399998</v>
      </c>
      <c r="N398" s="157">
        <v>11.4627554577</v>
      </c>
      <c r="O398" s="152" t="s">
        <v>72</v>
      </c>
      <c r="P398" s="158">
        <v>2.3151289299999999E-2</v>
      </c>
      <c r="Q398" s="151"/>
      <c r="R398" s="125"/>
    </row>
    <row r="399" spans="2:18" x14ac:dyDescent="0.25">
      <c r="B399" s="116" t="s">
        <v>74</v>
      </c>
      <c r="C399" s="152" t="s">
        <v>234</v>
      </c>
      <c r="D399" s="153" t="s">
        <v>69</v>
      </c>
      <c r="E399" s="152" t="s">
        <v>70</v>
      </c>
      <c r="F399" s="154">
        <v>44343.613009259258</v>
      </c>
      <c r="G399" s="154">
        <v>46252</v>
      </c>
      <c r="H399" s="152" t="s">
        <v>71</v>
      </c>
      <c r="I399" s="155">
        <v>67481636</v>
      </c>
      <c r="J399" s="156">
        <v>41965477</v>
      </c>
      <c r="K399" s="155">
        <v>41659737.946697809</v>
      </c>
      <c r="L399" s="156">
        <v>67481636</v>
      </c>
      <c r="M399" s="157">
        <v>0.61734925849599998</v>
      </c>
      <c r="N399" s="157">
        <v>12.586444204899999</v>
      </c>
      <c r="O399" s="152" t="s">
        <v>72</v>
      </c>
      <c r="P399" s="158">
        <v>6.7266161999999996E-3</v>
      </c>
      <c r="Q399" s="151"/>
      <c r="R399" s="125"/>
    </row>
    <row r="400" spans="2:18" x14ac:dyDescent="0.25">
      <c r="B400" s="116" t="s">
        <v>74</v>
      </c>
      <c r="C400" s="152" t="s">
        <v>234</v>
      </c>
      <c r="D400" s="153" t="s">
        <v>69</v>
      </c>
      <c r="E400" s="152" t="s">
        <v>70</v>
      </c>
      <c r="F400" s="154">
        <v>43777.641828703701</v>
      </c>
      <c r="G400" s="154">
        <v>46262</v>
      </c>
      <c r="H400" s="152" t="s">
        <v>71</v>
      </c>
      <c r="I400" s="155">
        <v>377583552</v>
      </c>
      <c r="J400" s="156">
        <v>202069863</v>
      </c>
      <c r="K400" s="155">
        <v>201325397.61281314</v>
      </c>
      <c r="L400" s="156">
        <v>377583552</v>
      </c>
      <c r="M400" s="157">
        <v>0.53319429976900001</v>
      </c>
      <c r="N400" s="157">
        <v>13.6136342862</v>
      </c>
      <c r="O400" s="152" t="s">
        <v>72</v>
      </c>
      <c r="P400" s="158">
        <v>3.2507134100000001E-2</v>
      </c>
      <c r="Q400" s="151"/>
      <c r="R400" s="125"/>
    </row>
    <row r="401" spans="2:18" x14ac:dyDescent="0.25">
      <c r="B401" s="116" t="s">
        <v>74</v>
      </c>
      <c r="C401" s="152" t="s">
        <v>234</v>
      </c>
      <c r="D401" s="153" t="s">
        <v>69</v>
      </c>
      <c r="E401" s="152" t="s">
        <v>70</v>
      </c>
      <c r="F401" s="154">
        <v>44266.598171296297</v>
      </c>
      <c r="G401" s="154">
        <v>46366</v>
      </c>
      <c r="H401" s="152" t="s">
        <v>71</v>
      </c>
      <c r="I401" s="155">
        <v>4634886277</v>
      </c>
      <c r="J401" s="156">
        <v>2811831504</v>
      </c>
      <c r="K401" s="155">
        <v>2810740173.4660234</v>
      </c>
      <c r="L401" s="156">
        <v>4634886277</v>
      </c>
      <c r="M401" s="157">
        <v>0.606431313626</v>
      </c>
      <c r="N401" s="157">
        <v>12.2009738643</v>
      </c>
      <c r="O401" s="152" t="s">
        <v>72</v>
      </c>
      <c r="P401" s="158">
        <v>0.45383795960000001</v>
      </c>
      <c r="Q401" s="151"/>
      <c r="R401" s="125"/>
    </row>
    <row r="402" spans="2:18" x14ac:dyDescent="0.25">
      <c r="B402" s="116" t="s">
        <v>74</v>
      </c>
      <c r="C402" s="152" t="s">
        <v>234</v>
      </c>
      <c r="D402" s="153" t="s">
        <v>69</v>
      </c>
      <c r="E402" s="152" t="s">
        <v>70</v>
      </c>
      <c r="F402" s="154">
        <v>44250.563460648147</v>
      </c>
      <c r="G402" s="154">
        <v>46366</v>
      </c>
      <c r="H402" s="152" t="s">
        <v>71</v>
      </c>
      <c r="I402" s="155">
        <v>73922294</v>
      </c>
      <c r="J402" s="156">
        <v>44789263</v>
      </c>
      <c r="K402" s="155">
        <v>44536388.002724156</v>
      </c>
      <c r="L402" s="156">
        <v>73922294</v>
      </c>
      <c r="M402" s="157">
        <v>0.60247572948299999</v>
      </c>
      <c r="N402" s="157">
        <v>12.2089256596</v>
      </c>
      <c r="O402" s="152" t="s">
        <v>72</v>
      </c>
      <c r="P402" s="158">
        <v>7.1910964000000003E-3</v>
      </c>
      <c r="Q402" s="151"/>
      <c r="R402" s="125"/>
    </row>
    <row r="403" spans="2:18" x14ac:dyDescent="0.25">
      <c r="B403" s="116" t="s">
        <v>74</v>
      </c>
      <c r="C403" s="152" t="s">
        <v>234</v>
      </c>
      <c r="D403" s="153" t="s">
        <v>69</v>
      </c>
      <c r="E403" s="152" t="s">
        <v>70</v>
      </c>
      <c r="F403" s="154">
        <v>43742.66615740741</v>
      </c>
      <c r="G403" s="154">
        <v>46262</v>
      </c>
      <c r="H403" s="152" t="s">
        <v>71</v>
      </c>
      <c r="I403" s="155">
        <v>218380275</v>
      </c>
      <c r="J403" s="156">
        <v>115485838</v>
      </c>
      <c r="K403" s="155">
        <v>115358807.16301666</v>
      </c>
      <c r="L403" s="156">
        <v>218380275</v>
      </c>
      <c r="M403" s="157">
        <v>0.52824737565199997</v>
      </c>
      <c r="N403" s="157">
        <v>13.7309675886</v>
      </c>
      <c r="O403" s="152" t="s">
        <v>72</v>
      </c>
      <c r="P403" s="158">
        <v>1.86264836E-2</v>
      </c>
      <c r="Q403" s="151"/>
      <c r="R403" s="125"/>
    </row>
    <row r="404" spans="2:18" x14ac:dyDescent="0.25">
      <c r="B404" s="116" t="s">
        <v>74</v>
      </c>
      <c r="C404" s="152" t="s">
        <v>234</v>
      </c>
      <c r="D404" s="153" t="s">
        <v>69</v>
      </c>
      <c r="E404" s="152" t="s">
        <v>70</v>
      </c>
      <c r="F404" s="154">
        <v>44125.480104166665</v>
      </c>
      <c r="G404" s="154">
        <v>46009</v>
      </c>
      <c r="H404" s="152" t="s">
        <v>71</v>
      </c>
      <c r="I404" s="155">
        <v>1200421371</v>
      </c>
      <c r="J404" s="156">
        <v>700000002</v>
      </c>
      <c r="K404" s="155">
        <v>719341683.33197379</v>
      </c>
      <c r="L404" s="156">
        <v>1200421371</v>
      </c>
      <c r="M404" s="157">
        <v>0.59924098379900004</v>
      </c>
      <c r="N404" s="157">
        <v>14.589577376599999</v>
      </c>
      <c r="O404" s="152" t="s">
        <v>72</v>
      </c>
      <c r="P404" s="158">
        <v>0.1161489649</v>
      </c>
      <c r="Q404" s="151"/>
      <c r="R404" s="125"/>
    </row>
    <row r="405" spans="2:18" x14ac:dyDescent="0.25">
      <c r="B405" s="116" t="s">
        <v>74</v>
      </c>
      <c r="C405" s="152" t="s">
        <v>234</v>
      </c>
      <c r="D405" s="153" t="s">
        <v>69</v>
      </c>
      <c r="E405" s="152" t="s">
        <v>70</v>
      </c>
      <c r="F405" s="154">
        <v>44026.534641203703</v>
      </c>
      <c r="G405" s="154">
        <v>45840</v>
      </c>
      <c r="H405" s="152" t="s">
        <v>71</v>
      </c>
      <c r="I405" s="155">
        <v>252898969</v>
      </c>
      <c r="J405" s="156">
        <v>150395550</v>
      </c>
      <c r="K405" s="155">
        <v>154915620.56033984</v>
      </c>
      <c r="L405" s="156">
        <v>252898969</v>
      </c>
      <c r="M405" s="157">
        <v>0.61255932032000004</v>
      </c>
      <c r="N405" s="157">
        <v>14.474716476599999</v>
      </c>
      <c r="O405" s="152" t="s">
        <v>72</v>
      </c>
      <c r="P405" s="158">
        <v>2.5013549699999998E-2</v>
      </c>
      <c r="Q405" s="151"/>
      <c r="R405" s="125"/>
    </row>
    <row r="406" spans="2:18" x14ac:dyDescent="0.25">
      <c r="B406" s="116" t="s">
        <v>74</v>
      </c>
      <c r="C406" s="152" t="s">
        <v>234</v>
      </c>
      <c r="D406" s="153" t="s">
        <v>69</v>
      </c>
      <c r="E406" s="152" t="s">
        <v>70</v>
      </c>
      <c r="F406" s="154">
        <v>43714.655497685184</v>
      </c>
      <c r="G406" s="154">
        <v>45183</v>
      </c>
      <c r="H406" s="152" t="s">
        <v>71</v>
      </c>
      <c r="I406" s="155">
        <v>15509870</v>
      </c>
      <c r="J406" s="156">
        <v>10277809</v>
      </c>
      <c r="K406" s="155">
        <v>10049461.052088359</v>
      </c>
      <c r="L406" s="156">
        <v>15509870</v>
      </c>
      <c r="M406" s="157">
        <v>0.64793973463900001</v>
      </c>
      <c r="N406" s="157">
        <v>13.645984540800001</v>
      </c>
      <c r="O406" s="152" t="s">
        <v>72</v>
      </c>
      <c r="P406" s="158">
        <v>1.6226426999999999E-3</v>
      </c>
      <c r="Q406" s="151"/>
      <c r="R406" s="125"/>
    </row>
    <row r="407" spans="2:18" x14ac:dyDescent="0.25">
      <c r="B407" s="116" t="s">
        <v>74</v>
      </c>
      <c r="C407" s="152" t="s">
        <v>234</v>
      </c>
      <c r="D407" s="153" t="s">
        <v>69</v>
      </c>
      <c r="E407" s="152" t="s">
        <v>70</v>
      </c>
      <c r="F407" s="154">
        <v>43941.616087962961</v>
      </c>
      <c r="G407" s="154">
        <v>45726</v>
      </c>
      <c r="H407" s="152" t="s">
        <v>71</v>
      </c>
      <c r="I407" s="155">
        <v>1676190</v>
      </c>
      <c r="J407" s="156">
        <v>1022767</v>
      </c>
      <c r="K407" s="155">
        <v>1021891.7970022927</v>
      </c>
      <c r="L407" s="156">
        <v>1676190</v>
      </c>
      <c r="M407" s="157">
        <v>0.60965152936300004</v>
      </c>
      <c r="N407" s="157">
        <v>14.051174744100001</v>
      </c>
      <c r="O407" s="152" t="s">
        <v>72</v>
      </c>
      <c r="P407" s="158">
        <v>1.650004E-4</v>
      </c>
      <c r="Q407" s="151"/>
      <c r="R407" s="125"/>
    </row>
    <row r="408" spans="2:18" x14ac:dyDescent="0.25">
      <c r="B408" s="116" t="s">
        <v>74</v>
      </c>
      <c r="C408" s="152" t="s">
        <v>234</v>
      </c>
      <c r="D408" s="153" t="s">
        <v>69</v>
      </c>
      <c r="E408" s="152" t="s">
        <v>70</v>
      </c>
      <c r="F408" s="154">
        <v>43580.576898148145</v>
      </c>
      <c r="G408" s="154">
        <v>45547</v>
      </c>
      <c r="H408" s="152" t="s">
        <v>71</v>
      </c>
      <c r="I408" s="155">
        <v>87023294</v>
      </c>
      <c r="J408" s="156">
        <v>50647259</v>
      </c>
      <c r="K408" s="155">
        <v>50258875.155884966</v>
      </c>
      <c r="L408" s="156">
        <v>87023294</v>
      </c>
      <c r="M408" s="157">
        <v>0.57753358722399994</v>
      </c>
      <c r="N408" s="157">
        <v>14.195787579099999</v>
      </c>
      <c r="O408" s="152" t="s">
        <v>72</v>
      </c>
      <c r="P408" s="158">
        <v>8.1150813999999998E-3</v>
      </c>
      <c r="Q408" s="151"/>
      <c r="R408" s="125"/>
    </row>
    <row r="409" spans="2:18" x14ac:dyDescent="0.25">
      <c r="B409" s="116" t="s">
        <v>74</v>
      </c>
      <c r="C409" s="152" t="s">
        <v>234</v>
      </c>
      <c r="D409" s="153" t="s">
        <v>69</v>
      </c>
      <c r="E409" s="152" t="s">
        <v>70</v>
      </c>
      <c r="F409" s="154">
        <v>44357.653912037036</v>
      </c>
      <c r="G409" s="154">
        <v>45726</v>
      </c>
      <c r="H409" s="152" t="s">
        <v>71</v>
      </c>
      <c r="I409" s="155">
        <v>98546229</v>
      </c>
      <c r="J409" s="156">
        <v>68453234</v>
      </c>
      <c r="K409" s="155">
        <v>68402784.755169272</v>
      </c>
      <c r="L409" s="156">
        <v>98546229</v>
      </c>
      <c r="M409" s="157">
        <v>0.69411874456599998</v>
      </c>
      <c r="N409" s="157">
        <v>12.678601220299999</v>
      </c>
      <c r="O409" s="152" t="s">
        <v>72</v>
      </c>
      <c r="P409" s="158">
        <v>1.10446994E-2</v>
      </c>
      <c r="Q409" s="151"/>
      <c r="R409" s="125"/>
    </row>
    <row r="410" spans="2:18" x14ac:dyDescent="0.25">
      <c r="B410" s="116" t="s">
        <v>74</v>
      </c>
      <c r="C410" s="152" t="s">
        <v>234</v>
      </c>
      <c r="D410" s="153" t="s">
        <v>69</v>
      </c>
      <c r="E410" s="152" t="s">
        <v>70</v>
      </c>
      <c r="F410" s="154">
        <v>43878.683576388888</v>
      </c>
      <c r="G410" s="154">
        <v>44672</v>
      </c>
      <c r="H410" s="152" t="s">
        <v>71</v>
      </c>
      <c r="I410" s="155">
        <v>70426369</v>
      </c>
      <c r="J410" s="156">
        <v>57026576</v>
      </c>
      <c r="K410" s="155">
        <v>56360553.881321199</v>
      </c>
      <c r="L410" s="156">
        <v>70426369</v>
      </c>
      <c r="M410" s="157">
        <v>0.80027629823299995</v>
      </c>
      <c r="N410" s="157">
        <v>11.479548683899999</v>
      </c>
      <c r="O410" s="152" t="s">
        <v>72</v>
      </c>
      <c r="P410" s="158">
        <v>9.1002928999999993E-3</v>
      </c>
      <c r="Q410" s="151"/>
      <c r="R410" s="125"/>
    </row>
    <row r="411" spans="2:18" x14ac:dyDescent="0.25">
      <c r="B411" s="116" t="s">
        <v>74</v>
      </c>
      <c r="C411" s="152" t="s">
        <v>234</v>
      </c>
      <c r="D411" s="153" t="s">
        <v>69</v>
      </c>
      <c r="E411" s="152" t="s">
        <v>70</v>
      </c>
      <c r="F411" s="154">
        <v>43321.658854166664</v>
      </c>
      <c r="G411" s="154">
        <v>45726</v>
      </c>
      <c r="H411" s="152" t="s">
        <v>71</v>
      </c>
      <c r="I411" s="155">
        <v>95808198</v>
      </c>
      <c r="J411" s="156">
        <v>51508562</v>
      </c>
      <c r="K411" s="155">
        <v>51005857.129788473</v>
      </c>
      <c r="L411" s="156">
        <v>95808198</v>
      </c>
      <c r="M411" s="157">
        <v>0.53237466307199999</v>
      </c>
      <c r="N411" s="157">
        <v>14.1332265738</v>
      </c>
      <c r="O411" s="152" t="s">
        <v>72</v>
      </c>
      <c r="P411" s="158">
        <v>8.2356932999999993E-3</v>
      </c>
      <c r="Q411" s="151"/>
      <c r="R411" s="125"/>
    </row>
    <row r="412" spans="2:18" x14ac:dyDescent="0.25">
      <c r="B412" s="116" t="s">
        <v>74</v>
      </c>
      <c r="C412" s="152" t="s">
        <v>234</v>
      </c>
      <c r="D412" s="153" t="s">
        <v>69</v>
      </c>
      <c r="E412" s="152" t="s">
        <v>70</v>
      </c>
      <c r="F412" s="154">
        <v>44279.547835648147</v>
      </c>
      <c r="G412" s="154">
        <v>45726</v>
      </c>
      <c r="H412" s="152" t="s">
        <v>71</v>
      </c>
      <c r="I412" s="155">
        <v>232556493</v>
      </c>
      <c r="J412" s="156">
        <v>162416096</v>
      </c>
      <c r="K412" s="155">
        <v>160468162.16444242</v>
      </c>
      <c r="L412" s="156">
        <v>232556493</v>
      </c>
      <c r="M412" s="157">
        <v>0.69001798270299997</v>
      </c>
      <c r="N412" s="157">
        <v>11.920053362499999</v>
      </c>
      <c r="O412" s="152" t="s">
        <v>72</v>
      </c>
      <c r="P412" s="158">
        <v>2.59100944E-2</v>
      </c>
      <c r="Q412" s="151"/>
      <c r="R412" s="125"/>
    </row>
    <row r="413" spans="2:18" x14ac:dyDescent="0.25">
      <c r="B413" s="116" t="s">
        <v>74</v>
      </c>
      <c r="C413" s="152" t="s">
        <v>234</v>
      </c>
      <c r="D413" s="153" t="s">
        <v>69</v>
      </c>
      <c r="E413" s="152" t="s">
        <v>70</v>
      </c>
      <c r="F413" s="154">
        <v>43770.595891203702</v>
      </c>
      <c r="G413" s="154">
        <v>45911</v>
      </c>
      <c r="H413" s="152" t="s">
        <v>71</v>
      </c>
      <c r="I413" s="155">
        <v>1837698640</v>
      </c>
      <c r="J413" s="156">
        <v>1025355447</v>
      </c>
      <c r="K413" s="155">
        <v>1011431129.6861932</v>
      </c>
      <c r="L413" s="156">
        <v>1837698640</v>
      </c>
      <c r="M413" s="157">
        <v>0.55037921216800001</v>
      </c>
      <c r="N413" s="157">
        <v>14.5022215108</v>
      </c>
      <c r="O413" s="152" t="s">
        <v>72</v>
      </c>
      <c r="P413" s="158">
        <v>0.1633113742</v>
      </c>
      <c r="Q413" s="151"/>
      <c r="R413" s="125"/>
    </row>
    <row r="414" spans="2:18" x14ac:dyDescent="0.25">
      <c r="B414" s="116" t="s">
        <v>74</v>
      </c>
      <c r="C414" s="152" t="s">
        <v>234</v>
      </c>
      <c r="D414" s="153" t="s">
        <v>69</v>
      </c>
      <c r="E414" s="152" t="s">
        <v>70</v>
      </c>
      <c r="F414" s="154">
        <v>44246.538831018515</v>
      </c>
      <c r="G414" s="154">
        <v>45840</v>
      </c>
      <c r="H414" s="152" t="s">
        <v>71</v>
      </c>
      <c r="I414" s="155">
        <v>404452048</v>
      </c>
      <c r="J414" s="156">
        <v>296762315</v>
      </c>
      <c r="K414" s="155">
        <v>291367221.17138356</v>
      </c>
      <c r="L414" s="156">
        <v>404452048</v>
      </c>
      <c r="M414" s="157">
        <v>0.72039991542199999</v>
      </c>
      <c r="N414" s="157">
        <v>9.3127935406999995</v>
      </c>
      <c r="O414" s="152" t="s">
        <v>72</v>
      </c>
      <c r="P414" s="158">
        <v>4.7045794699999997E-2</v>
      </c>
      <c r="Q414" s="151"/>
      <c r="R414" s="125"/>
    </row>
    <row r="415" spans="2:18" x14ac:dyDescent="0.25">
      <c r="B415" s="116" t="s">
        <v>74</v>
      </c>
      <c r="C415" s="152" t="s">
        <v>234</v>
      </c>
      <c r="D415" s="153" t="s">
        <v>69</v>
      </c>
      <c r="E415" s="152" t="s">
        <v>70</v>
      </c>
      <c r="F415" s="154">
        <v>44105.508113425924</v>
      </c>
      <c r="G415" s="154">
        <v>46009</v>
      </c>
      <c r="H415" s="152" t="s">
        <v>71</v>
      </c>
      <c r="I415" s="155">
        <v>174979729</v>
      </c>
      <c r="J415" s="156">
        <v>103194101</v>
      </c>
      <c r="K415" s="155">
        <v>103132185.91988462</v>
      </c>
      <c r="L415" s="156">
        <v>174979729</v>
      </c>
      <c r="M415" s="157">
        <v>0.58939504884000005</v>
      </c>
      <c r="N415" s="157">
        <v>14.447510708399999</v>
      </c>
      <c r="O415" s="152" t="s">
        <v>72</v>
      </c>
      <c r="P415" s="158">
        <v>1.6652304400000002E-2</v>
      </c>
      <c r="Q415" s="151"/>
      <c r="R415" s="125"/>
    </row>
    <row r="416" spans="2:18" x14ac:dyDescent="0.25">
      <c r="B416" s="116" t="s">
        <v>74</v>
      </c>
      <c r="C416" s="152" t="s">
        <v>234</v>
      </c>
      <c r="D416" s="153" t="s">
        <v>69</v>
      </c>
      <c r="E416" s="152" t="s">
        <v>70</v>
      </c>
      <c r="F416" s="154">
        <v>43732.651296296295</v>
      </c>
      <c r="G416" s="154">
        <v>46262</v>
      </c>
      <c r="H416" s="152" t="s">
        <v>71</v>
      </c>
      <c r="I416" s="155">
        <v>82129988</v>
      </c>
      <c r="J416" s="156">
        <v>43490381</v>
      </c>
      <c r="K416" s="155">
        <v>43124545.4442674</v>
      </c>
      <c r="L416" s="156">
        <v>82129988</v>
      </c>
      <c r="M416" s="157">
        <v>0.52507672890799995</v>
      </c>
      <c r="N416" s="157">
        <v>13.7384663783</v>
      </c>
      <c r="O416" s="152" t="s">
        <v>72</v>
      </c>
      <c r="P416" s="158">
        <v>6.9631323E-3</v>
      </c>
      <c r="Q416" s="151"/>
      <c r="R416" s="125"/>
    </row>
    <row r="417" spans="2:18" x14ac:dyDescent="0.25">
      <c r="B417" s="116"/>
      <c r="C417" s="159" t="s">
        <v>235</v>
      </c>
      <c r="D417" s="159"/>
      <c r="E417" s="159"/>
      <c r="F417" s="159"/>
      <c r="G417" s="159"/>
      <c r="H417" s="159"/>
      <c r="I417" s="160">
        <v>37639907690.765503</v>
      </c>
      <c r="J417" s="161">
        <v>23001416333</v>
      </c>
      <c r="K417" s="160">
        <v>23036501287.020123</v>
      </c>
      <c r="L417" s="161">
        <v>37639907690.765503</v>
      </c>
      <c r="M417" s="151"/>
      <c r="N417" s="151"/>
      <c r="O417" s="151"/>
      <c r="P417" s="162">
        <v>3.7196034121999997</v>
      </c>
      <c r="Q417" s="163" t="s">
        <v>225</v>
      </c>
      <c r="R417" s="125"/>
    </row>
    <row r="418" spans="2:18" x14ac:dyDescent="0.25">
      <c r="B418" s="116" t="s">
        <v>74</v>
      </c>
      <c r="C418" s="152" t="s">
        <v>161</v>
      </c>
      <c r="D418" s="153" t="s">
        <v>69</v>
      </c>
      <c r="E418" s="152" t="s">
        <v>70</v>
      </c>
      <c r="F418" s="154">
        <v>44539.46837962963</v>
      </c>
      <c r="G418" s="154">
        <v>46541</v>
      </c>
      <c r="H418" s="152" t="s">
        <v>71</v>
      </c>
      <c r="I418" s="155">
        <v>4179760280</v>
      </c>
      <c r="J418" s="156">
        <v>2500000000</v>
      </c>
      <c r="K418" s="155">
        <v>2517416541.0689964</v>
      </c>
      <c r="L418" s="156">
        <v>4179760280</v>
      </c>
      <c r="M418" s="157">
        <v>0.60228730176599998</v>
      </c>
      <c r="N418" s="157">
        <v>12.8248685112</v>
      </c>
      <c r="O418" s="152" t="s">
        <v>72</v>
      </c>
      <c r="P418" s="158">
        <v>0.4064762717</v>
      </c>
      <c r="Q418" s="151"/>
      <c r="R418" s="125"/>
    </row>
    <row r="419" spans="2:18" x14ac:dyDescent="0.25">
      <c r="B419" s="116" t="s">
        <v>74</v>
      </c>
      <c r="C419" s="152" t="s">
        <v>161</v>
      </c>
      <c r="D419" s="153" t="s">
        <v>69</v>
      </c>
      <c r="E419" s="152" t="s">
        <v>70</v>
      </c>
      <c r="F419" s="154">
        <v>44404.487430555557</v>
      </c>
      <c r="G419" s="154">
        <v>45951</v>
      </c>
      <c r="H419" s="152" t="s">
        <v>71</v>
      </c>
      <c r="I419" s="155">
        <v>4462232883</v>
      </c>
      <c r="J419" s="156">
        <v>3000000000</v>
      </c>
      <c r="K419" s="155">
        <v>3061189758.5253563</v>
      </c>
      <c r="L419" s="156">
        <v>4462232883</v>
      </c>
      <c r="M419" s="157">
        <v>0.68602196227500001</v>
      </c>
      <c r="N419" s="157">
        <v>12.005999765</v>
      </c>
      <c r="O419" s="152" t="s">
        <v>72</v>
      </c>
      <c r="P419" s="158">
        <v>0.49427696199999999</v>
      </c>
      <c r="Q419" s="151"/>
      <c r="R419" s="125"/>
    </row>
    <row r="420" spans="2:18" x14ac:dyDescent="0.25">
      <c r="B420" s="116" t="s">
        <v>74</v>
      </c>
      <c r="C420" s="152" t="s">
        <v>161</v>
      </c>
      <c r="D420" s="153" t="s">
        <v>69</v>
      </c>
      <c r="E420" s="152" t="s">
        <v>70</v>
      </c>
      <c r="F420" s="154">
        <v>44144.627905092595</v>
      </c>
      <c r="G420" s="154">
        <v>45825</v>
      </c>
      <c r="H420" s="152" t="s">
        <v>71</v>
      </c>
      <c r="I420" s="155">
        <v>66053427</v>
      </c>
      <c r="J420" s="156">
        <v>42095287</v>
      </c>
      <c r="K420" s="155">
        <v>41175707.007093892</v>
      </c>
      <c r="L420" s="156">
        <v>66053427</v>
      </c>
      <c r="M420" s="157">
        <v>0.62336973079500002</v>
      </c>
      <c r="N420" s="157">
        <v>13.3730067511</v>
      </c>
      <c r="O420" s="152" t="s">
        <v>72</v>
      </c>
      <c r="P420" s="158">
        <v>6.6484619000000003E-3</v>
      </c>
      <c r="Q420" s="151"/>
      <c r="R420" s="125"/>
    </row>
    <row r="421" spans="2:18" x14ac:dyDescent="0.25">
      <c r="B421" s="116" t="s">
        <v>74</v>
      </c>
      <c r="C421" s="152" t="s">
        <v>161</v>
      </c>
      <c r="D421" s="153" t="s">
        <v>69</v>
      </c>
      <c r="E421" s="152" t="s">
        <v>70</v>
      </c>
      <c r="F421" s="154">
        <v>43726.617939814816</v>
      </c>
      <c r="G421" s="154">
        <v>45097</v>
      </c>
      <c r="H421" s="152" t="s">
        <v>71</v>
      </c>
      <c r="I421" s="155">
        <v>45557264</v>
      </c>
      <c r="J421" s="156">
        <v>31208218</v>
      </c>
      <c r="K421" s="155">
        <v>30208539.870304007</v>
      </c>
      <c r="L421" s="156">
        <v>45557264</v>
      </c>
      <c r="M421" s="157">
        <v>0.66308942236500001</v>
      </c>
      <c r="N421" s="157">
        <v>13.2747596265</v>
      </c>
      <c r="O421" s="152" t="s">
        <v>72</v>
      </c>
      <c r="P421" s="158">
        <v>4.8776412000000003E-3</v>
      </c>
      <c r="Q421" s="151"/>
      <c r="R421" s="125"/>
    </row>
    <row r="422" spans="2:18" x14ac:dyDescent="0.25">
      <c r="B422" s="116" t="s">
        <v>74</v>
      </c>
      <c r="C422" s="152" t="s">
        <v>161</v>
      </c>
      <c r="D422" s="153" t="s">
        <v>69</v>
      </c>
      <c r="E422" s="152" t="s">
        <v>70</v>
      </c>
      <c r="F422" s="154">
        <v>43677.491273148145</v>
      </c>
      <c r="G422" s="154">
        <v>46210</v>
      </c>
      <c r="H422" s="152" t="s">
        <v>71</v>
      </c>
      <c r="I422" s="155">
        <v>3448809244</v>
      </c>
      <c r="J422" s="156">
        <v>1756540140</v>
      </c>
      <c r="K422" s="155">
        <v>1796392036.119662</v>
      </c>
      <c r="L422" s="156">
        <v>3448809244</v>
      </c>
      <c r="M422" s="157">
        <v>0.520873121424</v>
      </c>
      <c r="N422" s="157">
        <v>14.7507317763</v>
      </c>
      <c r="O422" s="152" t="s">
        <v>72</v>
      </c>
      <c r="P422" s="158">
        <v>0.29005558889999999</v>
      </c>
      <c r="Q422" s="151"/>
      <c r="R422" s="125"/>
    </row>
    <row r="423" spans="2:18" x14ac:dyDescent="0.25">
      <c r="B423" s="116" t="s">
        <v>74</v>
      </c>
      <c r="C423" s="152" t="s">
        <v>161</v>
      </c>
      <c r="D423" s="153" t="s">
        <v>69</v>
      </c>
      <c r="E423" s="152" t="s">
        <v>70</v>
      </c>
      <c r="F423" s="154">
        <v>44607.487835648149</v>
      </c>
      <c r="G423" s="154">
        <v>46854</v>
      </c>
      <c r="H423" s="152" t="s">
        <v>71</v>
      </c>
      <c r="I423" s="155">
        <v>4431496582</v>
      </c>
      <c r="J423" s="156">
        <v>2500000001</v>
      </c>
      <c r="K423" s="155">
        <v>2537524416.4744205</v>
      </c>
      <c r="L423" s="156">
        <v>4431496582</v>
      </c>
      <c r="M423" s="157">
        <v>0.57261116408900004</v>
      </c>
      <c r="N423" s="157">
        <v>13.1549138976</v>
      </c>
      <c r="O423" s="152" t="s">
        <v>72</v>
      </c>
      <c r="P423" s="158">
        <v>0.4097230026</v>
      </c>
      <c r="Q423" s="151"/>
      <c r="R423" s="125"/>
    </row>
    <row r="424" spans="2:18" x14ac:dyDescent="0.25">
      <c r="B424" s="116" t="s">
        <v>74</v>
      </c>
      <c r="C424" s="152" t="s">
        <v>161</v>
      </c>
      <c r="D424" s="153" t="s">
        <v>69</v>
      </c>
      <c r="E424" s="152" t="s">
        <v>70</v>
      </c>
      <c r="F424" s="154">
        <v>44425.53052083333</v>
      </c>
      <c r="G424" s="154">
        <v>45363</v>
      </c>
      <c r="H424" s="152" t="s">
        <v>71</v>
      </c>
      <c r="I424" s="155">
        <v>67527333</v>
      </c>
      <c r="J424" s="156">
        <v>50630480</v>
      </c>
      <c r="K424" s="155">
        <v>51426164.669812582</v>
      </c>
      <c r="L424" s="156">
        <v>67527333</v>
      </c>
      <c r="M424" s="157">
        <v>0.761560724897</v>
      </c>
      <c r="N424" s="157">
        <v>13.8111816119</v>
      </c>
      <c r="O424" s="152" t="s">
        <v>72</v>
      </c>
      <c r="P424" s="158">
        <v>8.3035586000000002E-3</v>
      </c>
      <c r="Q424" s="151"/>
      <c r="R424" s="125"/>
    </row>
    <row r="425" spans="2:18" x14ac:dyDescent="0.25">
      <c r="B425" s="116" t="s">
        <v>74</v>
      </c>
      <c r="C425" s="152" t="s">
        <v>161</v>
      </c>
      <c r="D425" s="153" t="s">
        <v>69</v>
      </c>
      <c r="E425" s="152" t="s">
        <v>70</v>
      </c>
      <c r="F425" s="154">
        <v>44301.638738425929</v>
      </c>
      <c r="G425" s="154">
        <v>46170</v>
      </c>
      <c r="H425" s="152" t="s">
        <v>71</v>
      </c>
      <c r="I425" s="155">
        <v>4004160958.9074998</v>
      </c>
      <c r="J425" s="156">
        <v>2500000001</v>
      </c>
      <c r="K425" s="155">
        <v>2510960823.0123229</v>
      </c>
      <c r="L425" s="156">
        <v>4004160958.9074998</v>
      </c>
      <c r="M425" s="157">
        <v>0.62708788402399995</v>
      </c>
      <c r="N425" s="157">
        <v>12.2818690602</v>
      </c>
      <c r="O425" s="152" t="s">
        <v>72</v>
      </c>
      <c r="P425" s="158">
        <v>0.40543389499999999</v>
      </c>
      <c r="Q425" s="151"/>
      <c r="R425" s="125"/>
    </row>
    <row r="426" spans="2:18" ht="14.25" customHeight="1" x14ac:dyDescent="0.25">
      <c r="B426" s="116" t="s">
        <v>74</v>
      </c>
      <c r="C426" s="152" t="s">
        <v>161</v>
      </c>
      <c r="D426" s="153" t="s">
        <v>69</v>
      </c>
      <c r="E426" s="152" t="s">
        <v>70</v>
      </c>
      <c r="F426" s="154">
        <v>43913.648206018515</v>
      </c>
      <c r="G426" s="154">
        <v>45603</v>
      </c>
      <c r="H426" s="152" t="s">
        <v>71</v>
      </c>
      <c r="I426" s="155">
        <v>98312470</v>
      </c>
      <c r="J426" s="156">
        <v>61502875</v>
      </c>
      <c r="K426" s="155">
        <v>61723336.682258606</v>
      </c>
      <c r="L426" s="156">
        <v>98312470</v>
      </c>
      <c r="M426" s="157">
        <v>0.62782815529199998</v>
      </c>
      <c r="N426" s="157">
        <v>13.9225804479</v>
      </c>
      <c r="O426" s="152" t="s">
        <v>72</v>
      </c>
      <c r="P426" s="158">
        <v>9.9661980000000008E-3</v>
      </c>
      <c r="Q426" s="151"/>
      <c r="R426" s="125"/>
    </row>
    <row r="427" spans="2:18" x14ac:dyDescent="0.25">
      <c r="B427" s="116" t="s">
        <v>74</v>
      </c>
      <c r="C427" s="152" t="s">
        <v>161</v>
      </c>
      <c r="D427" s="153" t="s">
        <v>69</v>
      </c>
      <c r="E427" s="152" t="s">
        <v>70</v>
      </c>
      <c r="F427" s="154">
        <v>43685.674340277779</v>
      </c>
      <c r="G427" s="154">
        <v>45825</v>
      </c>
      <c r="H427" s="152" t="s">
        <v>71</v>
      </c>
      <c r="I427" s="155">
        <v>1483710136</v>
      </c>
      <c r="J427" s="156">
        <v>830607798</v>
      </c>
      <c r="K427" s="155">
        <v>818798511.02457619</v>
      </c>
      <c r="L427" s="156">
        <v>1483710136</v>
      </c>
      <c r="M427" s="157">
        <v>0.55185881066499998</v>
      </c>
      <c r="N427" s="157">
        <v>14.3660055804</v>
      </c>
      <c r="O427" s="152" t="s">
        <v>72</v>
      </c>
      <c r="P427" s="158">
        <v>0.13220782519999999</v>
      </c>
      <c r="Q427" s="151"/>
      <c r="R427" s="125"/>
    </row>
    <row r="428" spans="2:18" x14ac:dyDescent="0.25">
      <c r="B428" s="116" t="s">
        <v>74</v>
      </c>
      <c r="C428" s="152" t="s">
        <v>161</v>
      </c>
      <c r="D428" s="153" t="s">
        <v>69</v>
      </c>
      <c r="E428" s="152" t="s">
        <v>70</v>
      </c>
      <c r="F428" s="154">
        <v>44539.488009259258</v>
      </c>
      <c r="G428" s="154">
        <v>46723</v>
      </c>
      <c r="H428" s="152" t="s">
        <v>71</v>
      </c>
      <c r="I428" s="155">
        <v>4369863016</v>
      </c>
      <c r="J428" s="156">
        <v>2500000001</v>
      </c>
      <c r="K428" s="155">
        <v>2517767822.4671431</v>
      </c>
      <c r="L428" s="156">
        <v>4369863016</v>
      </c>
      <c r="M428" s="157">
        <v>0.57616630389800005</v>
      </c>
      <c r="N428" s="157">
        <v>13.098820782600001</v>
      </c>
      <c r="O428" s="152" t="s">
        <v>72</v>
      </c>
      <c r="P428" s="158">
        <v>0.4065329916</v>
      </c>
      <c r="Q428" s="151"/>
      <c r="R428" s="125"/>
    </row>
    <row r="429" spans="2:18" x14ac:dyDescent="0.25">
      <c r="B429" s="116" t="s">
        <v>74</v>
      </c>
      <c r="C429" s="152" t="s">
        <v>161</v>
      </c>
      <c r="D429" s="153" t="s">
        <v>69</v>
      </c>
      <c r="E429" s="152" t="s">
        <v>70</v>
      </c>
      <c r="F429" s="154">
        <v>44404.489305555559</v>
      </c>
      <c r="G429" s="154">
        <v>45982</v>
      </c>
      <c r="H429" s="152" t="s">
        <v>71</v>
      </c>
      <c r="I429" s="155">
        <v>4491534253</v>
      </c>
      <c r="J429" s="156">
        <v>3000000000</v>
      </c>
      <c r="K429" s="155">
        <v>3061224096.9686427</v>
      </c>
      <c r="L429" s="156">
        <v>4491534253</v>
      </c>
      <c r="M429" s="157">
        <v>0.68155421389100002</v>
      </c>
      <c r="N429" s="157">
        <v>12.0077988495</v>
      </c>
      <c r="O429" s="152" t="s">
        <v>72</v>
      </c>
      <c r="P429" s="158">
        <v>0.4942825065</v>
      </c>
      <c r="Q429" s="151"/>
      <c r="R429" s="125"/>
    </row>
    <row r="430" spans="2:18" x14ac:dyDescent="0.25">
      <c r="B430" s="116" t="s">
        <v>74</v>
      </c>
      <c r="C430" s="152" t="s">
        <v>161</v>
      </c>
      <c r="D430" s="153" t="s">
        <v>69</v>
      </c>
      <c r="E430" s="152" t="s">
        <v>70</v>
      </c>
      <c r="F430" s="154">
        <v>44147.4608912037</v>
      </c>
      <c r="G430" s="154">
        <v>45456</v>
      </c>
      <c r="H430" s="152" t="s">
        <v>71</v>
      </c>
      <c r="I430" s="155">
        <v>3511945480</v>
      </c>
      <c r="J430" s="156">
        <v>2440000000</v>
      </c>
      <c r="K430" s="155">
        <v>2479903693.8622084</v>
      </c>
      <c r="L430" s="156">
        <v>3511945480</v>
      </c>
      <c r="M430" s="157">
        <v>0.70613388162900004</v>
      </c>
      <c r="N430" s="157">
        <v>12.8265693131</v>
      </c>
      <c r="O430" s="152" t="s">
        <v>72</v>
      </c>
      <c r="P430" s="158">
        <v>0.4004192358</v>
      </c>
      <c r="Q430" s="151"/>
      <c r="R430" s="125"/>
    </row>
    <row r="431" spans="2:18" x14ac:dyDescent="0.25">
      <c r="B431" s="116" t="s">
        <v>74</v>
      </c>
      <c r="C431" s="152" t="s">
        <v>161</v>
      </c>
      <c r="D431" s="153" t="s">
        <v>69</v>
      </c>
      <c r="E431" s="152" t="s">
        <v>70</v>
      </c>
      <c r="F431" s="154">
        <v>43782.630613425928</v>
      </c>
      <c r="G431" s="154">
        <v>45603</v>
      </c>
      <c r="H431" s="152" t="s">
        <v>71</v>
      </c>
      <c r="I431" s="155">
        <v>46804112</v>
      </c>
      <c r="J431" s="156">
        <v>28854767</v>
      </c>
      <c r="K431" s="155">
        <v>29140263.882646341</v>
      </c>
      <c r="L431" s="156">
        <v>46804112</v>
      </c>
      <c r="M431" s="157">
        <v>0.62260050746499995</v>
      </c>
      <c r="N431" s="157">
        <v>13.319755384500001</v>
      </c>
      <c r="O431" s="152" t="s">
        <v>72</v>
      </c>
      <c r="P431" s="158">
        <v>4.7051513E-3</v>
      </c>
      <c r="Q431" s="151"/>
      <c r="R431" s="125"/>
    </row>
    <row r="432" spans="2:18" x14ac:dyDescent="0.25">
      <c r="B432" s="116" t="s">
        <v>74</v>
      </c>
      <c r="C432" s="152" t="s">
        <v>161</v>
      </c>
      <c r="D432" s="153" t="s">
        <v>69</v>
      </c>
      <c r="E432" s="152" t="s">
        <v>70</v>
      </c>
      <c r="F432" s="154">
        <v>43677.50540509259</v>
      </c>
      <c r="G432" s="154">
        <v>45825</v>
      </c>
      <c r="H432" s="152" t="s">
        <v>71</v>
      </c>
      <c r="I432" s="155">
        <v>255183560</v>
      </c>
      <c r="J432" s="156">
        <v>142434423</v>
      </c>
      <c r="K432" s="155">
        <v>140823836.76228896</v>
      </c>
      <c r="L432" s="156">
        <v>255183560</v>
      </c>
      <c r="M432" s="157">
        <v>0.55185309258299997</v>
      </c>
      <c r="N432" s="157">
        <v>14.366453659099999</v>
      </c>
      <c r="O432" s="152" t="s">
        <v>72</v>
      </c>
      <c r="P432" s="158">
        <v>2.27382109E-2</v>
      </c>
      <c r="Q432" s="151"/>
      <c r="R432" s="125"/>
    </row>
    <row r="433" spans="2:18" x14ac:dyDescent="0.25">
      <c r="B433" s="116" t="s">
        <v>74</v>
      </c>
      <c r="C433" s="152" t="s">
        <v>161</v>
      </c>
      <c r="D433" s="153" t="s">
        <v>69</v>
      </c>
      <c r="E433" s="152" t="s">
        <v>70</v>
      </c>
      <c r="F433" s="154">
        <v>44607.488495370373</v>
      </c>
      <c r="G433" s="154">
        <v>46973</v>
      </c>
      <c r="H433" s="152" t="s">
        <v>71</v>
      </c>
      <c r="I433" s="155">
        <v>4566198628</v>
      </c>
      <c r="J433" s="156">
        <v>2499999999</v>
      </c>
      <c r="K433" s="155">
        <v>2538114201.1549644</v>
      </c>
      <c r="L433" s="156">
        <v>4566198628</v>
      </c>
      <c r="M433" s="157">
        <v>0.55584839993400004</v>
      </c>
      <c r="N433" s="157">
        <v>13.373272113800001</v>
      </c>
      <c r="O433" s="152" t="s">
        <v>72</v>
      </c>
      <c r="P433" s="158">
        <v>0.4098182326</v>
      </c>
      <c r="Q433" s="151"/>
      <c r="R433" s="125"/>
    </row>
    <row r="434" spans="2:18" x14ac:dyDescent="0.25">
      <c r="B434" s="116" t="s">
        <v>74</v>
      </c>
      <c r="C434" s="152" t="s">
        <v>161</v>
      </c>
      <c r="D434" s="153" t="s">
        <v>69</v>
      </c>
      <c r="E434" s="152" t="s">
        <v>70</v>
      </c>
      <c r="F434" s="154">
        <v>44425.535324074073</v>
      </c>
      <c r="G434" s="154">
        <v>45603</v>
      </c>
      <c r="H434" s="152" t="s">
        <v>71</v>
      </c>
      <c r="I434" s="155">
        <v>223252018</v>
      </c>
      <c r="J434" s="156">
        <v>156969349</v>
      </c>
      <c r="K434" s="155">
        <v>159454995.07770813</v>
      </c>
      <c r="L434" s="156">
        <v>223252018</v>
      </c>
      <c r="M434" s="157">
        <v>0.71423764276000001</v>
      </c>
      <c r="N434" s="157">
        <v>13.921583145</v>
      </c>
      <c r="O434" s="152" t="s">
        <v>72</v>
      </c>
      <c r="P434" s="158">
        <v>2.5746502800000001E-2</v>
      </c>
      <c r="Q434" s="151"/>
      <c r="R434" s="125"/>
    </row>
    <row r="435" spans="2:18" x14ac:dyDescent="0.25">
      <c r="B435" s="116" t="s">
        <v>74</v>
      </c>
      <c r="C435" s="152" t="s">
        <v>161</v>
      </c>
      <c r="D435" s="153" t="s">
        <v>69</v>
      </c>
      <c r="E435" s="152" t="s">
        <v>70</v>
      </c>
      <c r="F435" s="154">
        <v>44334.689317129632</v>
      </c>
      <c r="G435" s="154">
        <v>45547</v>
      </c>
      <c r="H435" s="152" t="s">
        <v>71</v>
      </c>
      <c r="I435" s="155">
        <v>1475285589.037416</v>
      </c>
      <c r="J435" s="156">
        <v>1085596875</v>
      </c>
      <c r="K435" s="155">
        <v>1070513925.4432639</v>
      </c>
      <c r="L435" s="156">
        <v>1475285589.037416</v>
      </c>
      <c r="M435" s="157">
        <v>0.72563165626899995</v>
      </c>
      <c r="N435" s="157">
        <v>11.459336133900001</v>
      </c>
      <c r="O435" s="152" t="s">
        <v>72</v>
      </c>
      <c r="P435" s="158">
        <v>0.1728512156</v>
      </c>
      <c r="Q435" s="151"/>
      <c r="R435" s="125"/>
    </row>
    <row r="436" spans="2:18" ht="14.25" customHeight="1" x14ac:dyDescent="0.25">
      <c r="B436" s="116" t="s">
        <v>74</v>
      </c>
      <c r="C436" s="152" t="s">
        <v>161</v>
      </c>
      <c r="D436" s="153" t="s">
        <v>69</v>
      </c>
      <c r="E436" s="152" t="s">
        <v>70</v>
      </c>
      <c r="F436" s="154">
        <v>43913.702974537038</v>
      </c>
      <c r="G436" s="154">
        <v>45603</v>
      </c>
      <c r="H436" s="152" t="s">
        <v>71</v>
      </c>
      <c r="I436" s="155">
        <v>85204140</v>
      </c>
      <c r="J436" s="156">
        <v>53302492</v>
      </c>
      <c r="K436" s="155">
        <v>53493556.238754183</v>
      </c>
      <c r="L436" s="156">
        <v>85204140</v>
      </c>
      <c r="M436" s="157">
        <v>0.62782813415799998</v>
      </c>
      <c r="N436" s="157">
        <v>13.9225821487</v>
      </c>
      <c r="O436" s="152" t="s">
        <v>72</v>
      </c>
      <c r="P436" s="158">
        <v>8.6373713000000001E-3</v>
      </c>
      <c r="Q436" s="151"/>
      <c r="R436" s="125"/>
    </row>
    <row r="437" spans="2:18" ht="14.25" customHeight="1" x14ac:dyDescent="0.25">
      <c r="B437" s="116" t="s">
        <v>74</v>
      </c>
      <c r="C437" s="152" t="s">
        <v>161</v>
      </c>
      <c r="D437" s="153" t="s">
        <v>69</v>
      </c>
      <c r="E437" s="152" t="s">
        <v>70</v>
      </c>
      <c r="F437" s="154">
        <v>43704.64335648148</v>
      </c>
      <c r="G437" s="154">
        <v>45097</v>
      </c>
      <c r="H437" s="152" t="s">
        <v>71</v>
      </c>
      <c r="I437" s="155">
        <v>75928768</v>
      </c>
      <c r="J437" s="156">
        <v>51621917</v>
      </c>
      <c r="K437" s="155">
        <v>50346648.226372816</v>
      </c>
      <c r="L437" s="156">
        <v>75928768</v>
      </c>
      <c r="M437" s="157">
        <v>0.66307737571100001</v>
      </c>
      <c r="N437" s="157">
        <v>13.2765589726</v>
      </c>
      <c r="O437" s="152" t="s">
        <v>72</v>
      </c>
      <c r="P437" s="158">
        <v>8.1292537999999998E-3</v>
      </c>
      <c r="Q437" s="151"/>
      <c r="R437" s="125"/>
    </row>
    <row r="438" spans="2:18" ht="14.25" customHeight="1" x14ac:dyDescent="0.25">
      <c r="B438" s="116" t="s">
        <v>74</v>
      </c>
      <c r="C438" s="152" t="s">
        <v>161</v>
      </c>
      <c r="D438" s="153" t="s">
        <v>69</v>
      </c>
      <c r="E438" s="152" t="s">
        <v>70</v>
      </c>
      <c r="F438" s="154">
        <v>44579.516388888886</v>
      </c>
      <c r="G438" s="154">
        <v>46462</v>
      </c>
      <c r="H438" s="152" t="s">
        <v>71</v>
      </c>
      <c r="I438" s="155">
        <v>4092811636</v>
      </c>
      <c r="J438" s="156">
        <v>2499999999</v>
      </c>
      <c r="K438" s="155">
        <v>2560717631.5954933</v>
      </c>
      <c r="L438" s="156">
        <v>4092811636</v>
      </c>
      <c r="M438" s="157">
        <v>0.62566222424499995</v>
      </c>
      <c r="N438" s="157">
        <v>12.935934157</v>
      </c>
      <c r="O438" s="152" t="s">
        <v>72</v>
      </c>
      <c r="P438" s="158">
        <v>0.41346790999999999</v>
      </c>
      <c r="Q438" s="151"/>
      <c r="R438" s="125"/>
    </row>
    <row r="439" spans="2:18" ht="14.25" customHeight="1" x14ac:dyDescent="0.25">
      <c r="B439" s="116" t="s">
        <v>74</v>
      </c>
      <c r="C439" s="152" t="s">
        <v>161</v>
      </c>
      <c r="D439" s="153" t="s">
        <v>69</v>
      </c>
      <c r="E439" s="152" t="s">
        <v>70</v>
      </c>
      <c r="F439" s="154">
        <v>44404.493090277778</v>
      </c>
      <c r="G439" s="154">
        <v>46346</v>
      </c>
      <c r="H439" s="152" t="s">
        <v>71</v>
      </c>
      <c r="I439" s="155">
        <v>4062910951</v>
      </c>
      <c r="J439" s="156">
        <v>2500000000</v>
      </c>
      <c r="K439" s="155">
        <v>2552118091.5163431</v>
      </c>
      <c r="L439" s="156">
        <v>4062910951</v>
      </c>
      <c r="M439" s="157">
        <v>0.62815014217499998</v>
      </c>
      <c r="N439" s="157">
        <v>12.279885762499999</v>
      </c>
      <c r="O439" s="152" t="s">
        <v>72</v>
      </c>
      <c r="P439" s="158">
        <v>0.41207937970000003</v>
      </c>
      <c r="Q439" s="151"/>
      <c r="R439" s="125"/>
    </row>
    <row r="440" spans="2:18" ht="14.25" customHeight="1" x14ac:dyDescent="0.25">
      <c r="B440" s="116" t="s">
        <v>74</v>
      </c>
      <c r="C440" s="152" t="s">
        <v>161</v>
      </c>
      <c r="D440" s="153" t="s">
        <v>69</v>
      </c>
      <c r="E440" s="152" t="s">
        <v>70</v>
      </c>
      <c r="F440" s="154">
        <v>44151.478136574071</v>
      </c>
      <c r="G440" s="154">
        <v>45244</v>
      </c>
      <c r="H440" s="152" t="s">
        <v>71</v>
      </c>
      <c r="I440" s="155">
        <v>2120574248</v>
      </c>
      <c r="J440" s="156">
        <v>1560000000</v>
      </c>
      <c r="K440" s="155">
        <v>1584924558.4087176</v>
      </c>
      <c r="L440" s="156">
        <v>2120574248</v>
      </c>
      <c r="M440" s="157">
        <v>0.74740347333000001</v>
      </c>
      <c r="N440" s="157">
        <v>12.5513100797</v>
      </c>
      <c r="O440" s="152" t="s">
        <v>72</v>
      </c>
      <c r="P440" s="158">
        <v>0.25591085740000002</v>
      </c>
      <c r="Q440" s="151"/>
      <c r="R440" s="125"/>
    </row>
    <row r="441" spans="2:18" ht="14.25" customHeight="1" x14ac:dyDescent="0.25">
      <c r="B441" s="116" t="s">
        <v>74</v>
      </c>
      <c r="C441" s="152" t="s">
        <v>161</v>
      </c>
      <c r="D441" s="153" t="s">
        <v>69</v>
      </c>
      <c r="E441" s="152" t="s">
        <v>70</v>
      </c>
      <c r="F441" s="154">
        <v>43816.555717592593</v>
      </c>
      <c r="G441" s="154">
        <v>45097</v>
      </c>
      <c r="H441" s="152" t="s">
        <v>71</v>
      </c>
      <c r="I441" s="155">
        <v>37154110</v>
      </c>
      <c r="J441" s="156">
        <v>26455446</v>
      </c>
      <c r="K441" s="155">
        <v>25359641.485879745</v>
      </c>
      <c r="L441" s="156">
        <v>37154110</v>
      </c>
      <c r="M441" s="157">
        <v>0.68255279122199997</v>
      </c>
      <c r="N441" s="157">
        <v>12.5502563326</v>
      </c>
      <c r="O441" s="152" t="s">
        <v>72</v>
      </c>
      <c r="P441" s="158">
        <v>4.0947107000000003E-3</v>
      </c>
      <c r="Q441" s="151"/>
      <c r="R441" s="125"/>
    </row>
    <row r="442" spans="2:18" ht="14.25" customHeight="1" x14ac:dyDescent="0.25">
      <c r="B442" s="116" t="s">
        <v>74</v>
      </c>
      <c r="C442" s="152" t="s">
        <v>161</v>
      </c>
      <c r="D442" s="153" t="s">
        <v>69</v>
      </c>
      <c r="E442" s="152" t="s">
        <v>70</v>
      </c>
      <c r="F442" s="154">
        <v>43684.54215277778</v>
      </c>
      <c r="G442" s="154">
        <v>45825</v>
      </c>
      <c r="H442" s="152" t="s">
        <v>71</v>
      </c>
      <c r="I442" s="155">
        <v>251538072</v>
      </c>
      <c r="J442" s="156">
        <v>140763586</v>
      </c>
      <c r="K442" s="155">
        <v>138813372.44722742</v>
      </c>
      <c r="L442" s="156">
        <v>251538072</v>
      </c>
      <c r="M442" s="157">
        <v>0.551858298601</v>
      </c>
      <c r="N442" s="157">
        <v>14.3660460717</v>
      </c>
      <c r="O442" s="152" t="s">
        <v>72</v>
      </c>
      <c r="P442" s="158">
        <v>2.2413590000000001E-2</v>
      </c>
      <c r="Q442" s="151"/>
      <c r="R442" s="125"/>
    </row>
    <row r="443" spans="2:18" ht="14.25" customHeight="1" x14ac:dyDescent="0.25">
      <c r="B443" s="116" t="s">
        <v>74</v>
      </c>
      <c r="C443" s="152" t="s">
        <v>161</v>
      </c>
      <c r="D443" s="153" t="s">
        <v>69</v>
      </c>
      <c r="E443" s="152" t="s">
        <v>70</v>
      </c>
      <c r="F443" s="154">
        <v>44642.515277777777</v>
      </c>
      <c r="G443" s="154">
        <v>46917</v>
      </c>
      <c r="H443" s="152" t="s">
        <v>71</v>
      </c>
      <c r="I443" s="155">
        <v>4471147250</v>
      </c>
      <c r="J443" s="156">
        <v>2500000000</v>
      </c>
      <c r="K443" s="155">
        <v>2507689297.7541704</v>
      </c>
      <c r="L443" s="156">
        <v>4471147250</v>
      </c>
      <c r="M443" s="157">
        <v>0.56086036928299998</v>
      </c>
      <c r="N443" s="157">
        <v>13.263431650099999</v>
      </c>
      <c r="O443" s="152" t="s">
        <v>72</v>
      </c>
      <c r="P443" s="158">
        <v>0.40490565610000001</v>
      </c>
      <c r="Q443" s="151"/>
      <c r="R443" s="125"/>
    </row>
    <row r="444" spans="2:18" ht="14.25" customHeight="1" x14ac:dyDescent="0.25">
      <c r="B444" s="116" t="s">
        <v>74</v>
      </c>
      <c r="C444" s="152" t="s">
        <v>161</v>
      </c>
      <c r="D444" s="153" t="s">
        <v>69</v>
      </c>
      <c r="E444" s="152" t="s">
        <v>70</v>
      </c>
      <c r="F444" s="154">
        <v>44504.509652777779</v>
      </c>
      <c r="G444" s="154">
        <v>44880</v>
      </c>
      <c r="H444" s="152" t="s">
        <v>71</v>
      </c>
      <c r="I444" s="155">
        <v>114493150</v>
      </c>
      <c r="J444" s="156">
        <v>104586575</v>
      </c>
      <c r="K444" s="155">
        <v>102740029.90173982</v>
      </c>
      <c r="L444" s="156">
        <v>114493150</v>
      </c>
      <c r="M444" s="157">
        <v>0.89734652161899997</v>
      </c>
      <c r="N444" s="157">
        <v>9.8405690638000003</v>
      </c>
      <c r="O444" s="152" t="s">
        <v>72</v>
      </c>
      <c r="P444" s="158">
        <v>1.6588984599999999E-2</v>
      </c>
      <c r="Q444" s="151"/>
      <c r="R444" s="125"/>
    </row>
    <row r="445" spans="2:18" ht="14.25" customHeight="1" x14ac:dyDescent="0.25">
      <c r="B445" s="116" t="s">
        <v>74</v>
      </c>
      <c r="C445" s="152" t="s">
        <v>161</v>
      </c>
      <c r="D445" s="153" t="s">
        <v>69</v>
      </c>
      <c r="E445" s="152" t="s">
        <v>70</v>
      </c>
      <c r="F445" s="154">
        <v>44335.664837962962</v>
      </c>
      <c r="G445" s="154">
        <v>45183</v>
      </c>
      <c r="H445" s="152" t="s">
        <v>71</v>
      </c>
      <c r="I445" s="155">
        <v>1986043013.70208</v>
      </c>
      <c r="J445" s="156">
        <v>1602073261</v>
      </c>
      <c r="K445" s="155">
        <v>1580345874.6211259</v>
      </c>
      <c r="L445" s="156">
        <v>1986043013.70208</v>
      </c>
      <c r="M445" s="157">
        <v>0.79572590508800001</v>
      </c>
      <c r="N445" s="157">
        <v>10.917225480100001</v>
      </c>
      <c r="O445" s="152" t="s">
        <v>72</v>
      </c>
      <c r="P445" s="158">
        <v>0.25517155730000002</v>
      </c>
      <c r="Q445" s="151"/>
      <c r="R445" s="125"/>
    </row>
    <row r="446" spans="2:18" ht="14.25" customHeight="1" x14ac:dyDescent="0.25">
      <c r="B446" s="116" t="s">
        <v>74</v>
      </c>
      <c r="C446" s="152" t="s">
        <v>161</v>
      </c>
      <c r="D446" s="153" t="s">
        <v>69</v>
      </c>
      <c r="E446" s="152" t="s">
        <v>70</v>
      </c>
      <c r="F446" s="154">
        <v>43959.531064814815</v>
      </c>
      <c r="G446" s="154">
        <v>46210</v>
      </c>
      <c r="H446" s="152" t="s">
        <v>71</v>
      </c>
      <c r="I446" s="155">
        <v>188195200</v>
      </c>
      <c r="J446" s="156">
        <v>100930411</v>
      </c>
      <c r="K446" s="155">
        <v>103064782.12749334</v>
      </c>
      <c r="L446" s="156">
        <v>188195200</v>
      </c>
      <c r="M446" s="157">
        <v>0.54764830414099996</v>
      </c>
      <c r="N446" s="157">
        <v>14.916220104600001</v>
      </c>
      <c r="O446" s="152" t="s">
        <v>72</v>
      </c>
      <c r="P446" s="158">
        <v>1.6641421E-2</v>
      </c>
      <c r="Q446" s="151"/>
      <c r="R446" s="125"/>
    </row>
    <row r="447" spans="2:18" ht="14.25" customHeight="1" x14ac:dyDescent="0.25">
      <c r="B447" s="116" t="s">
        <v>74</v>
      </c>
      <c r="C447" s="152" t="s">
        <v>161</v>
      </c>
      <c r="D447" s="153" t="s">
        <v>69</v>
      </c>
      <c r="E447" s="152" t="s">
        <v>70</v>
      </c>
      <c r="F447" s="154">
        <v>43710.640462962961</v>
      </c>
      <c r="G447" s="154">
        <v>45825</v>
      </c>
      <c r="H447" s="152" t="s">
        <v>71</v>
      </c>
      <c r="I447" s="155">
        <v>2460698640</v>
      </c>
      <c r="J447" s="156">
        <v>1390241908</v>
      </c>
      <c r="K447" s="155">
        <v>1357941764.3085258</v>
      </c>
      <c r="L447" s="156">
        <v>2460698640</v>
      </c>
      <c r="M447" s="157">
        <v>0.55185212127700001</v>
      </c>
      <c r="N447" s="157">
        <v>14.3665296668</v>
      </c>
      <c r="O447" s="152" t="s">
        <v>72</v>
      </c>
      <c r="P447" s="158">
        <v>0.2192609354</v>
      </c>
      <c r="Q447" s="151"/>
      <c r="R447" s="125"/>
    </row>
    <row r="448" spans="2:18" ht="14.25" customHeight="1" x14ac:dyDescent="0.25">
      <c r="B448" s="116" t="s">
        <v>74</v>
      </c>
      <c r="C448" s="152" t="s">
        <v>161</v>
      </c>
      <c r="D448" s="153" t="s">
        <v>69</v>
      </c>
      <c r="E448" s="152" t="s">
        <v>70</v>
      </c>
      <c r="F448" s="154">
        <v>43670.678796296299</v>
      </c>
      <c r="G448" s="154">
        <v>46210</v>
      </c>
      <c r="H448" s="152" t="s">
        <v>71</v>
      </c>
      <c r="I448" s="155">
        <v>409483980</v>
      </c>
      <c r="J448" s="156">
        <v>207998479</v>
      </c>
      <c r="K448" s="155">
        <v>213282416.59629917</v>
      </c>
      <c r="L448" s="156">
        <v>409483980</v>
      </c>
      <c r="M448" s="157">
        <v>0.52085655853099999</v>
      </c>
      <c r="N448" s="157">
        <v>14.7518780738</v>
      </c>
      <c r="O448" s="152" t="s">
        <v>72</v>
      </c>
      <c r="P448" s="158">
        <v>3.4437781799999997E-2</v>
      </c>
      <c r="Q448" s="151"/>
      <c r="R448" s="125"/>
    </row>
    <row r="449" spans="2:18" ht="14.25" customHeight="1" x14ac:dyDescent="0.25">
      <c r="B449" s="116" t="s">
        <v>74</v>
      </c>
      <c r="C449" s="152" t="s">
        <v>161</v>
      </c>
      <c r="D449" s="153" t="s">
        <v>69</v>
      </c>
      <c r="E449" s="152" t="s">
        <v>70</v>
      </c>
      <c r="F449" s="154">
        <v>44579.516863425924</v>
      </c>
      <c r="G449" s="154">
        <v>46644</v>
      </c>
      <c r="H449" s="152" t="s">
        <v>71</v>
      </c>
      <c r="I449" s="155">
        <v>4260907533</v>
      </c>
      <c r="J449" s="156">
        <v>2500000004</v>
      </c>
      <c r="K449" s="155">
        <v>2561206924.8802743</v>
      </c>
      <c r="L449" s="156">
        <v>4260907533</v>
      </c>
      <c r="M449" s="157">
        <v>0.60109422817699998</v>
      </c>
      <c r="N449" s="157">
        <v>13.045371235999999</v>
      </c>
      <c r="O449" s="152" t="s">
        <v>72</v>
      </c>
      <c r="P449" s="158">
        <v>0.41354691399999999</v>
      </c>
      <c r="Q449" s="151"/>
      <c r="R449" s="125"/>
    </row>
    <row r="450" spans="2:18" ht="14.25" customHeight="1" x14ac:dyDescent="0.25">
      <c r="B450" s="116" t="s">
        <v>74</v>
      </c>
      <c r="C450" s="152" t="s">
        <v>161</v>
      </c>
      <c r="D450" s="153" t="s">
        <v>69</v>
      </c>
      <c r="E450" s="152" t="s">
        <v>70</v>
      </c>
      <c r="F450" s="154">
        <v>44425.526388888888</v>
      </c>
      <c r="G450" s="154">
        <v>45006</v>
      </c>
      <c r="H450" s="152" t="s">
        <v>71</v>
      </c>
      <c r="I450" s="155">
        <v>35659317</v>
      </c>
      <c r="J450" s="156">
        <v>30048288</v>
      </c>
      <c r="K450" s="155">
        <v>30471298.733193401</v>
      </c>
      <c r="L450" s="156">
        <v>35659317</v>
      </c>
      <c r="M450" s="157">
        <v>0.85451156378600002</v>
      </c>
      <c r="N450" s="157">
        <v>12.2815046864</v>
      </c>
      <c r="O450" s="152" t="s">
        <v>72</v>
      </c>
      <c r="P450" s="158">
        <v>4.9200677E-3</v>
      </c>
      <c r="Q450" s="151"/>
      <c r="R450" s="125"/>
    </row>
    <row r="451" spans="2:18" ht="14.25" customHeight="1" x14ac:dyDescent="0.25">
      <c r="B451" s="116" t="s">
        <v>74</v>
      </c>
      <c r="C451" s="152" t="s">
        <v>161</v>
      </c>
      <c r="D451" s="153" t="s">
        <v>69</v>
      </c>
      <c r="E451" s="152" t="s">
        <v>70</v>
      </c>
      <c r="F451" s="154">
        <v>44301.638032407405</v>
      </c>
      <c r="G451" s="154">
        <v>45911</v>
      </c>
      <c r="H451" s="152" t="s">
        <v>71</v>
      </c>
      <c r="I451" s="155">
        <v>3768150684.9425001</v>
      </c>
      <c r="J451" s="156">
        <v>2500000000</v>
      </c>
      <c r="K451" s="155">
        <v>2510721397.9863243</v>
      </c>
      <c r="L451" s="156">
        <v>3768150684.9425001</v>
      </c>
      <c r="M451" s="157">
        <v>0.66630068909399998</v>
      </c>
      <c r="N451" s="157">
        <v>12.0086986977</v>
      </c>
      <c r="O451" s="152" t="s">
        <v>72</v>
      </c>
      <c r="P451" s="158">
        <v>0.4053952361</v>
      </c>
      <c r="Q451" s="151"/>
      <c r="R451" s="125"/>
    </row>
    <row r="452" spans="2:18" ht="14.25" customHeight="1" x14ac:dyDescent="0.25">
      <c r="B452" s="116" t="s">
        <v>74</v>
      </c>
      <c r="C452" s="152" t="s">
        <v>161</v>
      </c>
      <c r="D452" s="153" t="s">
        <v>69</v>
      </c>
      <c r="E452" s="152" t="s">
        <v>70</v>
      </c>
      <c r="F452" s="154">
        <v>43829.527013888888</v>
      </c>
      <c r="G452" s="154">
        <v>45603</v>
      </c>
      <c r="H452" s="152" t="s">
        <v>71</v>
      </c>
      <c r="I452" s="155">
        <v>927724318</v>
      </c>
      <c r="J452" s="156">
        <v>570311920</v>
      </c>
      <c r="K452" s="155">
        <v>570932729.508919</v>
      </c>
      <c r="L452" s="156">
        <v>927724318</v>
      </c>
      <c r="M452" s="157">
        <v>0.61541205553400002</v>
      </c>
      <c r="N452" s="157">
        <v>13.9233217724</v>
      </c>
      <c r="O452" s="152" t="s">
        <v>72</v>
      </c>
      <c r="P452" s="158">
        <v>9.2186018300000006E-2</v>
      </c>
      <c r="Q452" s="151"/>
      <c r="R452" s="125"/>
    </row>
    <row r="453" spans="2:18" ht="14.25" customHeight="1" x14ac:dyDescent="0.25">
      <c r="B453" s="116" t="s">
        <v>74</v>
      </c>
      <c r="C453" s="152" t="s">
        <v>161</v>
      </c>
      <c r="D453" s="153" t="s">
        <v>69</v>
      </c>
      <c r="E453" s="152" t="s">
        <v>70</v>
      </c>
      <c r="F453" s="154">
        <v>43685.628993055558</v>
      </c>
      <c r="G453" s="154">
        <v>45825</v>
      </c>
      <c r="H453" s="152" t="s">
        <v>71</v>
      </c>
      <c r="I453" s="155">
        <v>105718912</v>
      </c>
      <c r="J453" s="156">
        <v>59183360</v>
      </c>
      <c r="K453" s="155">
        <v>58341908.875701092</v>
      </c>
      <c r="L453" s="156">
        <v>105718912</v>
      </c>
      <c r="M453" s="157">
        <v>0.55185877126399996</v>
      </c>
      <c r="N453" s="157">
        <v>14.3660079683</v>
      </c>
      <c r="O453" s="152" t="s">
        <v>72</v>
      </c>
      <c r="P453" s="158">
        <v>9.4202135999999995E-3</v>
      </c>
      <c r="Q453" s="151"/>
      <c r="R453" s="125"/>
    </row>
    <row r="454" spans="2:18" ht="14.25" customHeight="1" x14ac:dyDescent="0.25">
      <c r="B454" s="116" t="s">
        <v>74</v>
      </c>
      <c r="C454" s="152" t="s">
        <v>161</v>
      </c>
      <c r="D454" s="153" t="s">
        <v>69</v>
      </c>
      <c r="E454" s="152" t="s">
        <v>70</v>
      </c>
      <c r="F454" s="154">
        <v>44642.516261574077</v>
      </c>
      <c r="G454" s="154">
        <v>47038</v>
      </c>
      <c r="H454" s="152" t="s">
        <v>71</v>
      </c>
      <c r="I454" s="155">
        <v>4608808226</v>
      </c>
      <c r="J454" s="156">
        <v>2499999997</v>
      </c>
      <c r="K454" s="155">
        <v>2507809832.1466665</v>
      </c>
      <c r="L454" s="156">
        <v>4608808226</v>
      </c>
      <c r="M454" s="157">
        <v>0.54413412517299997</v>
      </c>
      <c r="N454" s="157">
        <v>13.484409322499999</v>
      </c>
      <c r="O454" s="152" t="s">
        <v>72</v>
      </c>
      <c r="P454" s="158">
        <v>0.4049251183</v>
      </c>
      <c r="Q454" s="151"/>
      <c r="R454" s="125"/>
    </row>
    <row r="455" spans="2:18" ht="14.25" customHeight="1" x14ac:dyDescent="0.25">
      <c r="B455" s="116"/>
      <c r="C455" s="159" t="s">
        <v>162</v>
      </c>
      <c r="D455" s="159"/>
      <c r="E455" s="159"/>
      <c r="F455" s="159"/>
      <c r="G455" s="159"/>
      <c r="H455" s="159"/>
      <c r="I455" s="160">
        <v>75290839383.589493</v>
      </c>
      <c r="J455" s="161">
        <v>46023957857</v>
      </c>
      <c r="K455" s="160">
        <v>46494080427.432884</v>
      </c>
      <c r="L455" s="161">
        <v>75290839383.589493</v>
      </c>
      <c r="M455" s="151"/>
      <c r="N455" s="151"/>
      <c r="O455" s="151"/>
      <c r="P455" s="162">
        <v>7.5071964293000004</v>
      </c>
      <c r="Q455" s="163" t="s">
        <v>225</v>
      </c>
      <c r="R455" s="125"/>
    </row>
    <row r="456" spans="2:18" ht="14.25" customHeight="1" x14ac:dyDescent="0.25">
      <c r="B456" s="116" t="s">
        <v>68</v>
      </c>
      <c r="C456" s="152" t="s">
        <v>236</v>
      </c>
      <c r="D456" s="153" t="s">
        <v>69</v>
      </c>
      <c r="E456" s="152" t="s">
        <v>70</v>
      </c>
      <c r="F456" s="154">
        <v>44580.701828703706</v>
      </c>
      <c r="G456" s="154">
        <v>45078</v>
      </c>
      <c r="H456" s="152" t="s">
        <v>71</v>
      </c>
      <c r="I456" s="155">
        <v>132205480</v>
      </c>
      <c r="J456" s="156">
        <v>117721609</v>
      </c>
      <c r="K456" s="155">
        <v>117764048.39449467</v>
      </c>
      <c r="L456" s="156">
        <v>132205480</v>
      </c>
      <c r="M456" s="157">
        <v>0.89076525719300004</v>
      </c>
      <c r="N456" s="157">
        <v>9.3083318789000007</v>
      </c>
      <c r="O456" s="152" t="s">
        <v>72</v>
      </c>
      <c r="P456" s="158">
        <v>1.90148474E-2</v>
      </c>
      <c r="Q456" s="151"/>
      <c r="R456" s="125"/>
    </row>
    <row r="457" spans="2:18" ht="14.25" customHeight="1" x14ac:dyDescent="0.25">
      <c r="B457" s="116" t="s">
        <v>68</v>
      </c>
      <c r="C457" s="152" t="s">
        <v>236</v>
      </c>
      <c r="D457" s="153" t="s">
        <v>69</v>
      </c>
      <c r="E457" s="152" t="s">
        <v>70</v>
      </c>
      <c r="F457" s="154">
        <v>44078.517766203702</v>
      </c>
      <c r="G457" s="154">
        <v>44755</v>
      </c>
      <c r="H457" s="152" t="s">
        <v>71</v>
      </c>
      <c r="I457" s="155">
        <v>152936984</v>
      </c>
      <c r="J457" s="156">
        <v>132390839</v>
      </c>
      <c r="K457" s="155">
        <v>130156836.10824935</v>
      </c>
      <c r="L457" s="156">
        <v>152936984</v>
      </c>
      <c r="M457" s="157">
        <v>0.85104879607299999</v>
      </c>
      <c r="N457" s="157">
        <v>8.7747962578000003</v>
      </c>
      <c r="O457" s="152" t="s">
        <v>72</v>
      </c>
      <c r="P457" s="158">
        <v>2.10158568E-2</v>
      </c>
      <c r="Q457" s="151"/>
      <c r="R457" s="125"/>
    </row>
    <row r="458" spans="2:18" ht="14.25" customHeight="1" x14ac:dyDescent="0.25">
      <c r="B458" s="116" t="s">
        <v>68</v>
      </c>
      <c r="C458" s="152" t="s">
        <v>236</v>
      </c>
      <c r="D458" s="153" t="s">
        <v>69</v>
      </c>
      <c r="E458" s="152" t="s">
        <v>70</v>
      </c>
      <c r="F458" s="154">
        <v>44083.702824074076</v>
      </c>
      <c r="G458" s="154">
        <v>45065</v>
      </c>
      <c r="H458" s="152" t="s">
        <v>71</v>
      </c>
      <c r="I458" s="155">
        <v>169874658</v>
      </c>
      <c r="J458" s="156">
        <v>139845504</v>
      </c>
      <c r="K458" s="155">
        <v>141138579.53667298</v>
      </c>
      <c r="L458" s="156">
        <v>169874658</v>
      </c>
      <c r="M458" s="157">
        <v>0.83083952131700001</v>
      </c>
      <c r="N458" s="157">
        <v>8.2432159035999995</v>
      </c>
      <c r="O458" s="152" t="s">
        <v>72</v>
      </c>
      <c r="P458" s="158">
        <v>2.2789031000000001E-2</v>
      </c>
      <c r="Q458" s="151"/>
      <c r="R458" s="125"/>
    </row>
    <row r="459" spans="2:18" ht="14.25" customHeight="1" x14ac:dyDescent="0.25">
      <c r="B459" s="116" t="s">
        <v>89</v>
      </c>
      <c r="C459" s="152" t="s">
        <v>236</v>
      </c>
      <c r="D459" s="153" t="s">
        <v>69</v>
      </c>
      <c r="E459" s="152" t="s">
        <v>70</v>
      </c>
      <c r="F459" s="154">
        <v>44348.677407407406</v>
      </c>
      <c r="G459" s="154">
        <v>46889</v>
      </c>
      <c r="H459" s="152" t="s">
        <v>71</v>
      </c>
      <c r="I459" s="155">
        <v>5454630132</v>
      </c>
      <c r="J459" s="156">
        <v>3505369863</v>
      </c>
      <c r="K459" s="155">
        <v>3597711602.8199682</v>
      </c>
      <c r="L459" s="156">
        <v>5454630132</v>
      </c>
      <c r="M459" s="157">
        <v>0.65957022121700004</v>
      </c>
      <c r="N459" s="157">
        <v>8.1598829257999999</v>
      </c>
      <c r="O459" s="152" t="s">
        <v>72</v>
      </c>
      <c r="P459" s="158">
        <v>0.5809068047</v>
      </c>
      <c r="Q459" s="151"/>
      <c r="R459" s="125"/>
    </row>
    <row r="460" spans="2:18" ht="14.25" customHeight="1" x14ac:dyDescent="0.25">
      <c r="B460" s="116"/>
      <c r="C460" s="159" t="s">
        <v>133</v>
      </c>
      <c r="D460" s="159"/>
      <c r="E460" s="159"/>
      <c r="F460" s="159"/>
      <c r="G460" s="159"/>
      <c r="H460" s="159"/>
      <c r="I460" s="160">
        <v>5909647254</v>
      </c>
      <c r="J460" s="161">
        <v>3895327815</v>
      </c>
      <c r="K460" s="160">
        <v>3986771066.8593855</v>
      </c>
      <c r="L460" s="161">
        <v>5909647254</v>
      </c>
      <c r="M460" s="151"/>
      <c r="N460" s="151"/>
      <c r="O460" s="151"/>
      <c r="P460" s="162">
        <v>0.64372653990000006</v>
      </c>
      <c r="Q460" s="163" t="s">
        <v>225</v>
      </c>
      <c r="R460" s="125"/>
    </row>
    <row r="461" spans="2:18" ht="14.25" customHeight="1" x14ac:dyDescent="0.25">
      <c r="B461" s="116" t="s">
        <v>68</v>
      </c>
      <c r="C461" s="152" t="s">
        <v>249</v>
      </c>
      <c r="D461" s="153" t="s">
        <v>69</v>
      </c>
      <c r="E461" s="152" t="s">
        <v>70</v>
      </c>
      <c r="F461" s="154">
        <v>44336.657129629632</v>
      </c>
      <c r="G461" s="154">
        <v>46176</v>
      </c>
      <c r="H461" s="152" t="s">
        <v>71</v>
      </c>
      <c r="I461" s="155">
        <v>1415890410</v>
      </c>
      <c r="J461" s="156">
        <v>1000000000</v>
      </c>
      <c r="K461" s="155">
        <v>1070785123.4676805</v>
      </c>
      <c r="L461" s="156">
        <v>1415890410</v>
      </c>
      <c r="M461" s="157">
        <v>0.756262713488</v>
      </c>
      <c r="N461" s="157">
        <v>8.2472779663000004</v>
      </c>
      <c r="O461" s="152" t="s">
        <v>72</v>
      </c>
      <c r="P461" s="158">
        <v>0.17289500469999999</v>
      </c>
      <c r="Q461" s="151"/>
      <c r="R461" s="125"/>
    </row>
    <row r="462" spans="2:18" ht="14.25" customHeight="1" x14ac:dyDescent="0.25">
      <c r="B462" s="116" t="s">
        <v>68</v>
      </c>
      <c r="C462" s="152" t="s">
        <v>249</v>
      </c>
      <c r="D462" s="153" t="s">
        <v>69</v>
      </c>
      <c r="E462" s="152" t="s">
        <v>70</v>
      </c>
      <c r="F462" s="154">
        <v>44336.660879629628</v>
      </c>
      <c r="G462" s="154">
        <v>46176</v>
      </c>
      <c r="H462" s="152" t="s">
        <v>71</v>
      </c>
      <c r="I462" s="155">
        <v>1415890410</v>
      </c>
      <c r="J462" s="156">
        <v>1000000000</v>
      </c>
      <c r="K462" s="155">
        <v>1070785123.4676805</v>
      </c>
      <c r="L462" s="156">
        <v>1415890410</v>
      </c>
      <c r="M462" s="157">
        <v>0.756262713488</v>
      </c>
      <c r="N462" s="157">
        <v>8.2472779663000004</v>
      </c>
      <c r="O462" s="152" t="s">
        <v>72</v>
      </c>
      <c r="P462" s="158">
        <v>0.17289500469999999</v>
      </c>
      <c r="Q462" s="151"/>
      <c r="R462" s="125"/>
    </row>
    <row r="463" spans="2:18" ht="14.25" customHeight="1" x14ac:dyDescent="0.25">
      <c r="B463" s="116" t="s">
        <v>68</v>
      </c>
      <c r="C463" s="152" t="s">
        <v>249</v>
      </c>
      <c r="D463" s="153" t="s">
        <v>69</v>
      </c>
      <c r="E463" s="152" t="s">
        <v>70</v>
      </c>
      <c r="F463" s="154">
        <v>44335.63453703704</v>
      </c>
      <c r="G463" s="154">
        <v>46160</v>
      </c>
      <c r="H463" s="152" t="s">
        <v>71</v>
      </c>
      <c r="I463" s="155">
        <v>1412499999</v>
      </c>
      <c r="J463" s="156">
        <v>1000000000</v>
      </c>
      <c r="K463" s="155">
        <v>1071040835.6080669</v>
      </c>
      <c r="L463" s="156">
        <v>1412499999</v>
      </c>
      <c r="M463" s="157">
        <v>0.75825899919700002</v>
      </c>
      <c r="N463" s="157">
        <v>8.2499864154000004</v>
      </c>
      <c r="O463" s="152" t="s">
        <v>72</v>
      </c>
      <c r="P463" s="158">
        <v>0.1729362935</v>
      </c>
      <c r="Q463" s="151"/>
      <c r="R463" s="125"/>
    </row>
    <row r="464" spans="2:18" ht="14.25" customHeight="1" x14ac:dyDescent="0.25">
      <c r="B464" s="116" t="s">
        <v>68</v>
      </c>
      <c r="C464" s="152" t="s">
        <v>249</v>
      </c>
      <c r="D464" s="153" t="s">
        <v>69</v>
      </c>
      <c r="E464" s="152" t="s">
        <v>70</v>
      </c>
      <c r="F464" s="154">
        <v>44335.628518518519</v>
      </c>
      <c r="G464" s="154">
        <v>46160</v>
      </c>
      <c r="H464" s="152" t="s">
        <v>71</v>
      </c>
      <c r="I464" s="155">
        <v>1412499999</v>
      </c>
      <c r="J464" s="156">
        <v>1000000000</v>
      </c>
      <c r="K464" s="155">
        <v>1071040835.6080669</v>
      </c>
      <c r="L464" s="156">
        <v>1412499999</v>
      </c>
      <c r="M464" s="157">
        <v>0.75825899919700002</v>
      </c>
      <c r="N464" s="157">
        <v>8.2499864154000004</v>
      </c>
      <c r="O464" s="152" t="s">
        <v>72</v>
      </c>
      <c r="P464" s="158">
        <v>0.1729362935</v>
      </c>
      <c r="Q464" s="151"/>
      <c r="R464" s="125"/>
    </row>
    <row r="465" spans="2:18" ht="14.25" customHeight="1" x14ac:dyDescent="0.25">
      <c r="B465" s="116" t="s">
        <v>68</v>
      </c>
      <c r="C465" s="152" t="s">
        <v>249</v>
      </c>
      <c r="D465" s="153" t="s">
        <v>69</v>
      </c>
      <c r="E465" s="152" t="s">
        <v>70</v>
      </c>
      <c r="F465" s="154">
        <v>44336.660115740742</v>
      </c>
      <c r="G465" s="154">
        <v>46176</v>
      </c>
      <c r="H465" s="152" t="s">
        <v>71</v>
      </c>
      <c r="I465" s="155">
        <v>1415890410</v>
      </c>
      <c r="J465" s="156">
        <v>1000000000</v>
      </c>
      <c r="K465" s="155">
        <v>1070785123.4676805</v>
      </c>
      <c r="L465" s="156">
        <v>1415890410</v>
      </c>
      <c r="M465" s="157">
        <v>0.756262713488</v>
      </c>
      <c r="N465" s="157">
        <v>8.2472779663000004</v>
      </c>
      <c r="O465" s="152" t="s">
        <v>72</v>
      </c>
      <c r="P465" s="158">
        <v>0.17289500469999999</v>
      </c>
      <c r="Q465" s="151"/>
      <c r="R465" s="125"/>
    </row>
    <row r="466" spans="2:18" ht="14.25" customHeight="1" x14ac:dyDescent="0.25">
      <c r="B466" s="116" t="s">
        <v>68</v>
      </c>
      <c r="C466" s="152" t="s">
        <v>249</v>
      </c>
      <c r="D466" s="153" t="s">
        <v>69</v>
      </c>
      <c r="E466" s="152" t="s">
        <v>70</v>
      </c>
      <c r="F466" s="154">
        <v>44446.636388888888</v>
      </c>
      <c r="G466" s="154">
        <v>46272</v>
      </c>
      <c r="H466" s="152" t="s">
        <v>71</v>
      </c>
      <c r="I466" s="155">
        <v>1405221918</v>
      </c>
      <c r="J466" s="156">
        <v>1000000001</v>
      </c>
      <c r="K466" s="155">
        <v>1005249358.1392523</v>
      </c>
      <c r="L466" s="156">
        <v>1405221918</v>
      </c>
      <c r="M466" s="157">
        <v>0.71536697888300005</v>
      </c>
      <c r="N466" s="157">
        <v>8.2679758632000002</v>
      </c>
      <c r="O466" s="152" t="s">
        <v>72</v>
      </c>
      <c r="P466" s="158">
        <v>0.16231323049999999</v>
      </c>
      <c r="Q466" s="151"/>
      <c r="R466" s="125"/>
    </row>
    <row r="467" spans="2:18" ht="14.25" customHeight="1" x14ac:dyDescent="0.25">
      <c r="B467" s="116" t="s">
        <v>68</v>
      </c>
      <c r="C467" s="152" t="s">
        <v>249</v>
      </c>
      <c r="D467" s="153" t="s">
        <v>69</v>
      </c>
      <c r="E467" s="152" t="s">
        <v>70</v>
      </c>
      <c r="F467" s="154">
        <v>44336.658263888887</v>
      </c>
      <c r="G467" s="154">
        <v>46176</v>
      </c>
      <c r="H467" s="152" t="s">
        <v>71</v>
      </c>
      <c r="I467" s="155">
        <v>1415890410</v>
      </c>
      <c r="J467" s="156">
        <v>1000000000</v>
      </c>
      <c r="K467" s="155">
        <v>1070785123.4676805</v>
      </c>
      <c r="L467" s="156">
        <v>1415890410</v>
      </c>
      <c r="M467" s="157">
        <v>0.756262713488</v>
      </c>
      <c r="N467" s="157">
        <v>8.2472779663000004</v>
      </c>
      <c r="O467" s="152" t="s">
        <v>72</v>
      </c>
      <c r="P467" s="158">
        <v>0.17289500469999999</v>
      </c>
      <c r="Q467" s="151"/>
      <c r="R467" s="125"/>
    </row>
    <row r="468" spans="2:18" ht="14.25" customHeight="1" x14ac:dyDescent="0.25">
      <c r="B468" s="116" t="s">
        <v>68</v>
      </c>
      <c r="C468" s="152" t="s">
        <v>249</v>
      </c>
      <c r="D468" s="153" t="s">
        <v>69</v>
      </c>
      <c r="E468" s="152" t="s">
        <v>70</v>
      </c>
      <c r="F468" s="154">
        <v>44425.686469907407</v>
      </c>
      <c r="G468" s="154">
        <v>46251</v>
      </c>
      <c r="H468" s="152" t="s">
        <v>71</v>
      </c>
      <c r="I468" s="155">
        <v>1412726022</v>
      </c>
      <c r="J468" s="156">
        <v>1000000000</v>
      </c>
      <c r="K468" s="155">
        <v>1009570864.5203325</v>
      </c>
      <c r="L468" s="156">
        <v>1412726022</v>
      </c>
      <c r="M468" s="157">
        <v>0.71462608375500003</v>
      </c>
      <c r="N468" s="157">
        <v>8.4199832177000005</v>
      </c>
      <c r="O468" s="152" t="s">
        <v>72</v>
      </c>
      <c r="P468" s="158">
        <v>0.16301100530000001</v>
      </c>
      <c r="Q468" s="151"/>
      <c r="R468" s="125"/>
    </row>
    <row r="469" spans="2:18" ht="14.25" customHeight="1" x14ac:dyDescent="0.25">
      <c r="B469" s="116" t="s">
        <v>68</v>
      </c>
      <c r="C469" s="152" t="s">
        <v>249</v>
      </c>
      <c r="D469" s="153" t="s">
        <v>69</v>
      </c>
      <c r="E469" s="152" t="s">
        <v>70</v>
      </c>
      <c r="F469" s="154">
        <v>44335.635613425926</v>
      </c>
      <c r="G469" s="154">
        <v>46160</v>
      </c>
      <c r="H469" s="152" t="s">
        <v>71</v>
      </c>
      <c r="I469" s="155">
        <v>1412499999</v>
      </c>
      <c r="J469" s="156">
        <v>1000000000</v>
      </c>
      <c r="K469" s="155">
        <v>1071040835.6080669</v>
      </c>
      <c r="L469" s="156">
        <v>1412499999</v>
      </c>
      <c r="M469" s="157">
        <v>0.75825899919700002</v>
      </c>
      <c r="N469" s="157">
        <v>8.2499864154000004</v>
      </c>
      <c r="O469" s="152" t="s">
        <v>72</v>
      </c>
      <c r="P469" s="158">
        <v>0.1729362935</v>
      </c>
      <c r="Q469" s="151"/>
      <c r="R469" s="125"/>
    </row>
    <row r="470" spans="2:18" ht="14.25" customHeight="1" x14ac:dyDescent="0.25">
      <c r="B470" s="116" t="s">
        <v>68</v>
      </c>
      <c r="C470" s="152" t="s">
        <v>249</v>
      </c>
      <c r="D470" s="153" t="s">
        <v>69</v>
      </c>
      <c r="E470" s="152" t="s">
        <v>70</v>
      </c>
      <c r="F470" s="154">
        <v>44335.633483796293</v>
      </c>
      <c r="G470" s="154">
        <v>46160</v>
      </c>
      <c r="H470" s="152" t="s">
        <v>71</v>
      </c>
      <c r="I470" s="155">
        <v>1412499999</v>
      </c>
      <c r="J470" s="156">
        <v>1000000000</v>
      </c>
      <c r="K470" s="155">
        <v>1071040835.6080669</v>
      </c>
      <c r="L470" s="156">
        <v>1412499999</v>
      </c>
      <c r="M470" s="157">
        <v>0.75825899919700002</v>
      </c>
      <c r="N470" s="157">
        <v>8.2499864154000004</v>
      </c>
      <c r="O470" s="152" t="s">
        <v>72</v>
      </c>
      <c r="P470" s="158">
        <v>0.1729362935</v>
      </c>
      <c r="Q470" s="151"/>
      <c r="R470" s="125"/>
    </row>
    <row r="471" spans="2:18" ht="14.25" customHeight="1" x14ac:dyDescent="0.25">
      <c r="B471" s="116" t="s">
        <v>68</v>
      </c>
      <c r="C471" s="152" t="s">
        <v>249</v>
      </c>
      <c r="D471" s="153" t="s">
        <v>69</v>
      </c>
      <c r="E471" s="152" t="s">
        <v>70</v>
      </c>
      <c r="F471" s="154">
        <v>44509.471608796295</v>
      </c>
      <c r="G471" s="154">
        <v>44855</v>
      </c>
      <c r="H471" s="152" t="s">
        <v>71</v>
      </c>
      <c r="I471" s="155">
        <v>42858632</v>
      </c>
      <c r="J471" s="156">
        <v>39118849</v>
      </c>
      <c r="K471" s="155">
        <v>39482545.918616295</v>
      </c>
      <c r="L471" s="156">
        <v>42858632</v>
      </c>
      <c r="M471" s="157">
        <v>0.92122739518600005</v>
      </c>
      <c r="N471" s="157">
        <v>10.482946563900001</v>
      </c>
      <c r="O471" s="152" t="s">
        <v>72</v>
      </c>
      <c r="P471" s="158">
        <v>6.3750745000000003E-3</v>
      </c>
      <c r="Q471" s="151"/>
      <c r="R471" s="125"/>
    </row>
    <row r="472" spans="2:18" ht="14.25" customHeight="1" x14ac:dyDescent="0.25">
      <c r="B472" s="116" t="s">
        <v>68</v>
      </c>
      <c r="C472" s="152" t="s">
        <v>249</v>
      </c>
      <c r="D472" s="153" t="s">
        <v>69</v>
      </c>
      <c r="E472" s="152" t="s">
        <v>70</v>
      </c>
      <c r="F472" s="154">
        <v>44329.662581018521</v>
      </c>
      <c r="G472" s="154">
        <v>45062</v>
      </c>
      <c r="H472" s="152" t="s">
        <v>71</v>
      </c>
      <c r="I472" s="155">
        <v>1144591779</v>
      </c>
      <c r="J472" s="156">
        <v>1000000000</v>
      </c>
      <c r="K472" s="155">
        <v>1027300237.8305112</v>
      </c>
      <c r="L472" s="156">
        <v>1144591779</v>
      </c>
      <c r="M472" s="157">
        <v>0.89752543804600005</v>
      </c>
      <c r="N472" s="157">
        <v>7.3290404262999997</v>
      </c>
      <c r="O472" s="152" t="s">
        <v>72</v>
      </c>
      <c r="P472" s="158">
        <v>0.16587368990000001</v>
      </c>
      <c r="Q472" s="151"/>
      <c r="R472" s="125"/>
    </row>
    <row r="473" spans="2:18" ht="14.25" customHeight="1" x14ac:dyDescent="0.25">
      <c r="B473" s="116" t="s">
        <v>68</v>
      </c>
      <c r="C473" s="152" t="s">
        <v>249</v>
      </c>
      <c r="D473" s="153" t="s">
        <v>69</v>
      </c>
      <c r="E473" s="152" t="s">
        <v>70</v>
      </c>
      <c r="F473" s="154">
        <v>44336.659259259257</v>
      </c>
      <c r="G473" s="154">
        <v>46176</v>
      </c>
      <c r="H473" s="152" t="s">
        <v>71</v>
      </c>
      <c r="I473" s="155">
        <v>1415890410</v>
      </c>
      <c r="J473" s="156">
        <v>1000000000</v>
      </c>
      <c r="K473" s="155">
        <v>1070785123.4676805</v>
      </c>
      <c r="L473" s="156">
        <v>1415890410</v>
      </c>
      <c r="M473" s="157">
        <v>0.756262713488</v>
      </c>
      <c r="N473" s="157">
        <v>8.2472779663000004</v>
      </c>
      <c r="O473" s="152" t="s">
        <v>72</v>
      </c>
      <c r="P473" s="158">
        <v>0.17289500469999999</v>
      </c>
      <c r="Q473" s="151"/>
      <c r="R473" s="125"/>
    </row>
    <row r="474" spans="2:18" ht="14.25" customHeight="1" x14ac:dyDescent="0.25">
      <c r="B474" s="116" t="s">
        <v>68</v>
      </c>
      <c r="C474" s="152" t="s">
        <v>249</v>
      </c>
      <c r="D474" s="153" t="s">
        <v>69</v>
      </c>
      <c r="E474" s="152" t="s">
        <v>70</v>
      </c>
      <c r="F474" s="154">
        <v>44425.686527777776</v>
      </c>
      <c r="G474" s="154">
        <v>46251</v>
      </c>
      <c r="H474" s="152" t="s">
        <v>71</v>
      </c>
      <c r="I474" s="155">
        <v>1412726022</v>
      </c>
      <c r="J474" s="156">
        <v>1000000000</v>
      </c>
      <c r="K474" s="155">
        <v>1009570864.5203325</v>
      </c>
      <c r="L474" s="156">
        <v>1412726022</v>
      </c>
      <c r="M474" s="157">
        <v>0.71462608375500003</v>
      </c>
      <c r="N474" s="157">
        <v>8.4199832177000005</v>
      </c>
      <c r="O474" s="152" t="s">
        <v>72</v>
      </c>
      <c r="P474" s="158">
        <v>0.16301100530000001</v>
      </c>
      <c r="Q474" s="151"/>
      <c r="R474" s="125"/>
    </row>
    <row r="475" spans="2:18" ht="14.25" customHeight="1" x14ac:dyDescent="0.25">
      <c r="B475" s="116" t="s">
        <v>68</v>
      </c>
      <c r="C475" s="152" t="s">
        <v>249</v>
      </c>
      <c r="D475" s="153" t="s">
        <v>69</v>
      </c>
      <c r="E475" s="152" t="s">
        <v>70</v>
      </c>
      <c r="F475" s="154">
        <v>44336.657395833332</v>
      </c>
      <c r="G475" s="154">
        <v>46176</v>
      </c>
      <c r="H475" s="152" t="s">
        <v>71</v>
      </c>
      <c r="I475" s="155">
        <v>1415890410</v>
      </c>
      <c r="J475" s="156">
        <v>1000000000</v>
      </c>
      <c r="K475" s="155">
        <v>1070785123.4676805</v>
      </c>
      <c r="L475" s="156">
        <v>1415890410</v>
      </c>
      <c r="M475" s="157">
        <v>0.756262713488</v>
      </c>
      <c r="N475" s="157">
        <v>8.2472779663000004</v>
      </c>
      <c r="O475" s="152" t="s">
        <v>72</v>
      </c>
      <c r="P475" s="158">
        <v>0.17289500469999999</v>
      </c>
      <c r="Q475" s="151"/>
      <c r="R475" s="125"/>
    </row>
    <row r="476" spans="2:18" ht="14.25" customHeight="1" x14ac:dyDescent="0.25">
      <c r="B476" s="116" t="s">
        <v>68</v>
      </c>
      <c r="C476" s="152" t="s">
        <v>249</v>
      </c>
      <c r="D476" s="153" t="s">
        <v>69</v>
      </c>
      <c r="E476" s="152" t="s">
        <v>70</v>
      </c>
      <c r="F476" s="154">
        <v>44425.683182870373</v>
      </c>
      <c r="G476" s="154">
        <v>46251</v>
      </c>
      <c r="H476" s="152" t="s">
        <v>71</v>
      </c>
      <c r="I476" s="155">
        <v>1412726022</v>
      </c>
      <c r="J476" s="156">
        <v>1000000000</v>
      </c>
      <c r="K476" s="155">
        <v>1009570864.5203325</v>
      </c>
      <c r="L476" s="156">
        <v>1412726022</v>
      </c>
      <c r="M476" s="157">
        <v>0.71462608375500003</v>
      </c>
      <c r="N476" s="157">
        <v>8.4199832177000005</v>
      </c>
      <c r="O476" s="152" t="s">
        <v>72</v>
      </c>
      <c r="P476" s="158">
        <v>0.16301100530000001</v>
      </c>
      <c r="Q476" s="151"/>
      <c r="R476" s="125"/>
    </row>
    <row r="477" spans="2:18" ht="14.25" customHeight="1" x14ac:dyDescent="0.25">
      <c r="B477" s="116" t="s">
        <v>68</v>
      </c>
      <c r="C477" s="152" t="s">
        <v>249</v>
      </c>
      <c r="D477" s="153" t="s">
        <v>69</v>
      </c>
      <c r="E477" s="152" t="s">
        <v>70</v>
      </c>
      <c r="F477" s="154">
        <v>44335.634768518517</v>
      </c>
      <c r="G477" s="154">
        <v>46160</v>
      </c>
      <c r="H477" s="152" t="s">
        <v>71</v>
      </c>
      <c r="I477" s="155">
        <v>1412499999</v>
      </c>
      <c r="J477" s="156">
        <v>1000000000</v>
      </c>
      <c r="K477" s="155">
        <v>1071040835.6080669</v>
      </c>
      <c r="L477" s="156">
        <v>1412499999</v>
      </c>
      <c r="M477" s="157">
        <v>0.75825899919700002</v>
      </c>
      <c r="N477" s="157">
        <v>8.2499864154000004</v>
      </c>
      <c r="O477" s="152" t="s">
        <v>72</v>
      </c>
      <c r="P477" s="158">
        <v>0.1729362935</v>
      </c>
      <c r="Q477" s="151"/>
      <c r="R477" s="125"/>
    </row>
    <row r="478" spans="2:18" ht="14.25" customHeight="1" x14ac:dyDescent="0.25">
      <c r="B478" s="116" t="s">
        <v>68</v>
      </c>
      <c r="C478" s="152" t="s">
        <v>249</v>
      </c>
      <c r="D478" s="153" t="s">
        <v>69</v>
      </c>
      <c r="E478" s="152" t="s">
        <v>70</v>
      </c>
      <c r="F478" s="154">
        <v>44335.62903935185</v>
      </c>
      <c r="G478" s="154">
        <v>46160</v>
      </c>
      <c r="H478" s="152" t="s">
        <v>71</v>
      </c>
      <c r="I478" s="155">
        <v>1412499999</v>
      </c>
      <c r="J478" s="156">
        <v>1000000000</v>
      </c>
      <c r="K478" s="155">
        <v>1071040835.6080669</v>
      </c>
      <c r="L478" s="156">
        <v>1412499999</v>
      </c>
      <c r="M478" s="157">
        <v>0.75825899919700002</v>
      </c>
      <c r="N478" s="157">
        <v>8.2499864154000004</v>
      </c>
      <c r="O478" s="152" t="s">
        <v>72</v>
      </c>
      <c r="P478" s="158">
        <v>0.1729362935</v>
      </c>
      <c r="Q478" s="151"/>
      <c r="R478" s="125"/>
    </row>
    <row r="479" spans="2:18" ht="14.25" customHeight="1" x14ac:dyDescent="0.25">
      <c r="B479" s="116" t="s">
        <v>68</v>
      </c>
      <c r="C479" s="152" t="s">
        <v>249</v>
      </c>
      <c r="D479" s="153" t="s">
        <v>69</v>
      </c>
      <c r="E479" s="152" t="s">
        <v>70</v>
      </c>
      <c r="F479" s="154">
        <v>44336.66033564815</v>
      </c>
      <c r="G479" s="154">
        <v>46176</v>
      </c>
      <c r="H479" s="152" t="s">
        <v>71</v>
      </c>
      <c r="I479" s="155">
        <v>1415890410</v>
      </c>
      <c r="J479" s="156">
        <v>1000000000</v>
      </c>
      <c r="K479" s="155">
        <v>1070785123.4676805</v>
      </c>
      <c r="L479" s="156">
        <v>1415890410</v>
      </c>
      <c r="M479" s="157">
        <v>0.756262713488</v>
      </c>
      <c r="N479" s="157">
        <v>8.2472779663000004</v>
      </c>
      <c r="O479" s="152" t="s">
        <v>72</v>
      </c>
      <c r="P479" s="158">
        <v>0.17289500469999999</v>
      </c>
      <c r="Q479" s="151"/>
      <c r="R479" s="125"/>
    </row>
    <row r="480" spans="2:18" ht="14.25" customHeight="1" x14ac:dyDescent="0.25">
      <c r="B480" s="116" t="s">
        <v>68</v>
      </c>
      <c r="C480" s="152" t="s">
        <v>249</v>
      </c>
      <c r="D480" s="153" t="s">
        <v>69</v>
      </c>
      <c r="E480" s="152" t="s">
        <v>70</v>
      </c>
      <c r="F480" s="154">
        <v>44446.636400462965</v>
      </c>
      <c r="G480" s="154">
        <v>46272</v>
      </c>
      <c r="H480" s="152" t="s">
        <v>71</v>
      </c>
      <c r="I480" s="155">
        <v>1405221918</v>
      </c>
      <c r="J480" s="156">
        <v>1000000001</v>
      </c>
      <c r="K480" s="155">
        <v>1005249358.1392523</v>
      </c>
      <c r="L480" s="156">
        <v>1405221918</v>
      </c>
      <c r="M480" s="157">
        <v>0.71536697888300005</v>
      </c>
      <c r="N480" s="157">
        <v>8.2679758632000002</v>
      </c>
      <c r="O480" s="152" t="s">
        <v>72</v>
      </c>
      <c r="P480" s="158">
        <v>0.16231323049999999</v>
      </c>
      <c r="Q480" s="151"/>
      <c r="R480" s="125"/>
    </row>
    <row r="481" spans="2:18" ht="14.25" customHeight="1" x14ac:dyDescent="0.25">
      <c r="B481" s="116" t="s">
        <v>68</v>
      </c>
      <c r="C481" s="152" t="s">
        <v>249</v>
      </c>
      <c r="D481" s="153" t="s">
        <v>69</v>
      </c>
      <c r="E481" s="152" t="s">
        <v>70</v>
      </c>
      <c r="F481" s="154">
        <v>44329.661365740743</v>
      </c>
      <c r="G481" s="154">
        <v>45062</v>
      </c>
      <c r="H481" s="152" t="s">
        <v>71</v>
      </c>
      <c r="I481" s="155">
        <v>1144591779</v>
      </c>
      <c r="J481" s="156">
        <v>1000000000</v>
      </c>
      <c r="K481" s="155">
        <v>1027300237.8305112</v>
      </c>
      <c r="L481" s="156">
        <v>1144591779</v>
      </c>
      <c r="M481" s="157">
        <v>0.89752543804600005</v>
      </c>
      <c r="N481" s="157">
        <v>7.3290404262999997</v>
      </c>
      <c r="O481" s="152" t="s">
        <v>72</v>
      </c>
      <c r="P481" s="158">
        <v>0.16587368990000001</v>
      </c>
      <c r="Q481" s="151"/>
      <c r="R481" s="125"/>
    </row>
    <row r="482" spans="2:18" ht="14.25" customHeight="1" x14ac:dyDescent="0.25">
      <c r="B482" s="116" t="s">
        <v>68</v>
      </c>
      <c r="C482" s="152" t="s">
        <v>249</v>
      </c>
      <c r="D482" s="153" t="s">
        <v>69</v>
      </c>
      <c r="E482" s="152" t="s">
        <v>70</v>
      </c>
      <c r="F482" s="154">
        <v>44336.658518518518</v>
      </c>
      <c r="G482" s="154">
        <v>46176</v>
      </c>
      <c r="H482" s="152" t="s">
        <v>71</v>
      </c>
      <c r="I482" s="155">
        <v>1415890410</v>
      </c>
      <c r="J482" s="156">
        <v>1000000000</v>
      </c>
      <c r="K482" s="155">
        <v>1070785123.4676805</v>
      </c>
      <c r="L482" s="156">
        <v>1415890410</v>
      </c>
      <c r="M482" s="157">
        <v>0.756262713488</v>
      </c>
      <c r="N482" s="157">
        <v>8.2472779663000004</v>
      </c>
      <c r="O482" s="152" t="s">
        <v>72</v>
      </c>
      <c r="P482" s="158">
        <v>0.17289500469999999</v>
      </c>
      <c r="Q482" s="151"/>
      <c r="R482" s="125"/>
    </row>
    <row r="483" spans="2:18" ht="14.25" customHeight="1" x14ac:dyDescent="0.25">
      <c r="B483" s="116" t="s">
        <v>68</v>
      </c>
      <c r="C483" s="152" t="s">
        <v>249</v>
      </c>
      <c r="D483" s="153" t="s">
        <v>69</v>
      </c>
      <c r="E483" s="152" t="s">
        <v>70</v>
      </c>
      <c r="F483" s="154">
        <v>44425.686481481483</v>
      </c>
      <c r="G483" s="154">
        <v>46251</v>
      </c>
      <c r="H483" s="152" t="s">
        <v>71</v>
      </c>
      <c r="I483" s="155">
        <v>1412726022</v>
      </c>
      <c r="J483" s="156">
        <v>1000000000</v>
      </c>
      <c r="K483" s="155">
        <v>1009570864.5203325</v>
      </c>
      <c r="L483" s="156">
        <v>1412726022</v>
      </c>
      <c r="M483" s="157">
        <v>0.71462608375500003</v>
      </c>
      <c r="N483" s="157">
        <v>8.4199832177000005</v>
      </c>
      <c r="O483" s="152" t="s">
        <v>72</v>
      </c>
      <c r="P483" s="158">
        <v>0.16301100530000001</v>
      </c>
      <c r="Q483" s="151"/>
      <c r="R483" s="125"/>
    </row>
    <row r="484" spans="2:18" ht="14.25" customHeight="1" x14ac:dyDescent="0.25">
      <c r="B484" s="116" t="s">
        <v>68</v>
      </c>
      <c r="C484" s="152" t="s">
        <v>249</v>
      </c>
      <c r="D484" s="153" t="s">
        <v>69</v>
      </c>
      <c r="E484" s="152" t="s">
        <v>70</v>
      </c>
      <c r="F484" s="154">
        <v>44335.635868055557</v>
      </c>
      <c r="G484" s="154">
        <v>46160</v>
      </c>
      <c r="H484" s="152" t="s">
        <v>71</v>
      </c>
      <c r="I484" s="155">
        <v>1412499999</v>
      </c>
      <c r="J484" s="156">
        <v>1000000000</v>
      </c>
      <c r="K484" s="155">
        <v>1071040835.6080669</v>
      </c>
      <c r="L484" s="156">
        <v>1412499999</v>
      </c>
      <c r="M484" s="157">
        <v>0.75825899919700002</v>
      </c>
      <c r="N484" s="157">
        <v>8.2499864154000004</v>
      </c>
      <c r="O484" s="152" t="s">
        <v>72</v>
      </c>
      <c r="P484" s="158">
        <v>0.1729362935</v>
      </c>
      <c r="Q484" s="151"/>
      <c r="R484" s="125"/>
    </row>
    <row r="485" spans="2:18" ht="14.25" customHeight="1" x14ac:dyDescent="0.25">
      <c r="B485" s="116" t="s">
        <v>68</v>
      </c>
      <c r="C485" s="152" t="s">
        <v>249</v>
      </c>
      <c r="D485" s="153" t="s">
        <v>69</v>
      </c>
      <c r="E485" s="152" t="s">
        <v>70</v>
      </c>
      <c r="F485" s="154">
        <v>44335.633900462963</v>
      </c>
      <c r="G485" s="154">
        <v>46160</v>
      </c>
      <c r="H485" s="152" t="s">
        <v>71</v>
      </c>
      <c r="I485" s="155">
        <v>1412499999</v>
      </c>
      <c r="J485" s="156">
        <v>1000000000</v>
      </c>
      <c r="K485" s="155">
        <v>1071040835.6080669</v>
      </c>
      <c r="L485" s="156">
        <v>1412499999</v>
      </c>
      <c r="M485" s="157">
        <v>0.75825899919700002</v>
      </c>
      <c r="N485" s="157">
        <v>8.2499864154000004</v>
      </c>
      <c r="O485" s="152" t="s">
        <v>72</v>
      </c>
      <c r="P485" s="158">
        <v>0.1729362935</v>
      </c>
      <c r="Q485" s="151"/>
      <c r="R485" s="125"/>
    </row>
    <row r="486" spans="2:18" ht="14.25" customHeight="1" x14ac:dyDescent="0.25">
      <c r="B486" s="116" t="s">
        <v>68</v>
      </c>
      <c r="C486" s="152" t="s">
        <v>249</v>
      </c>
      <c r="D486" s="153" t="s">
        <v>69</v>
      </c>
      <c r="E486" s="152" t="s">
        <v>70</v>
      </c>
      <c r="F486" s="154">
        <v>44329.66375</v>
      </c>
      <c r="G486" s="154">
        <v>45062</v>
      </c>
      <c r="H486" s="152" t="s">
        <v>71</v>
      </c>
      <c r="I486" s="155">
        <v>1144591779</v>
      </c>
      <c r="J486" s="156">
        <v>1000000000</v>
      </c>
      <c r="K486" s="155">
        <v>1027300237.8305112</v>
      </c>
      <c r="L486" s="156">
        <v>1144591779</v>
      </c>
      <c r="M486" s="157">
        <v>0.89752543804600005</v>
      </c>
      <c r="N486" s="157">
        <v>7.3290404262999997</v>
      </c>
      <c r="O486" s="152" t="s">
        <v>72</v>
      </c>
      <c r="P486" s="158">
        <v>0.16587368990000001</v>
      </c>
      <c r="Q486" s="151"/>
      <c r="R486" s="125"/>
    </row>
    <row r="487" spans="2:18" ht="14.25" customHeight="1" x14ac:dyDescent="0.25">
      <c r="B487" s="116" t="s">
        <v>68</v>
      </c>
      <c r="C487" s="152" t="s">
        <v>249</v>
      </c>
      <c r="D487" s="153" t="s">
        <v>69</v>
      </c>
      <c r="E487" s="152" t="s">
        <v>70</v>
      </c>
      <c r="F487" s="154">
        <v>44336.659687500003</v>
      </c>
      <c r="G487" s="154">
        <v>46176</v>
      </c>
      <c r="H487" s="152" t="s">
        <v>71</v>
      </c>
      <c r="I487" s="155">
        <v>1415890410</v>
      </c>
      <c r="J487" s="156">
        <v>1000000000</v>
      </c>
      <c r="K487" s="155">
        <v>1070785123.4676805</v>
      </c>
      <c r="L487" s="156">
        <v>1415890410</v>
      </c>
      <c r="M487" s="157">
        <v>0.756262713488</v>
      </c>
      <c r="N487" s="157">
        <v>8.2472779663000004</v>
      </c>
      <c r="O487" s="152" t="s">
        <v>72</v>
      </c>
      <c r="P487" s="158">
        <v>0.17289500469999999</v>
      </c>
      <c r="Q487" s="151"/>
      <c r="R487" s="125"/>
    </row>
    <row r="488" spans="2:18" ht="14.25" customHeight="1" x14ac:dyDescent="0.25">
      <c r="B488" s="116" t="s">
        <v>68</v>
      </c>
      <c r="C488" s="152" t="s">
        <v>249</v>
      </c>
      <c r="D488" s="153" t="s">
        <v>69</v>
      </c>
      <c r="E488" s="152" t="s">
        <v>70</v>
      </c>
      <c r="F488" s="154">
        <v>44446.636145833334</v>
      </c>
      <c r="G488" s="154">
        <v>46272</v>
      </c>
      <c r="H488" s="152" t="s">
        <v>71</v>
      </c>
      <c r="I488" s="155">
        <v>1405221918</v>
      </c>
      <c r="J488" s="156">
        <v>1000000001</v>
      </c>
      <c r="K488" s="155">
        <v>1005249358.1392523</v>
      </c>
      <c r="L488" s="156">
        <v>1405221918</v>
      </c>
      <c r="M488" s="157">
        <v>0.71536697888300005</v>
      </c>
      <c r="N488" s="157">
        <v>8.2679758632000002</v>
      </c>
      <c r="O488" s="152" t="s">
        <v>72</v>
      </c>
      <c r="P488" s="158">
        <v>0.16231323049999999</v>
      </c>
      <c r="Q488" s="151"/>
      <c r="R488" s="125"/>
    </row>
    <row r="489" spans="2:18" ht="14.25" customHeight="1" x14ac:dyDescent="0.25">
      <c r="B489" s="116" t="s">
        <v>68</v>
      </c>
      <c r="C489" s="152" t="s">
        <v>249</v>
      </c>
      <c r="D489" s="153" t="s">
        <v>69</v>
      </c>
      <c r="E489" s="152" t="s">
        <v>70</v>
      </c>
      <c r="F489" s="154">
        <v>44336.657650462963</v>
      </c>
      <c r="G489" s="154">
        <v>46176</v>
      </c>
      <c r="H489" s="152" t="s">
        <v>71</v>
      </c>
      <c r="I489" s="155">
        <v>1415890410</v>
      </c>
      <c r="J489" s="156">
        <v>1000000000</v>
      </c>
      <c r="K489" s="155">
        <v>1070785123.4676805</v>
      </c>
      <c r="L489" s="156">
        <v>1415890410</v>
      </c>
      <c r="M489" s="157">
        <v>0.756262713488</v>
      </c>
      <c r="N489" s="157">
        <v>8.2472779663000004</v>
      </c>
      <c r="O489" s="152" t="s">
        <v>72</v>
      </c>
      <c r="P489" s="158">
        <v>0.17289500469999999</v>
      </c>
      <c r="Q489" s="151"/>
      <c r="R489" s="125"/>
    </row>
    <row r="490" spans="2:18" ht="14.25" customHeight="1" x14ac:dyDescent="0.25">
      <c r="B490" s="116" t="s">
        <v>68</v>
      </c>
      <c r="C490" s="152" t="s">
        <v>249</v>
      </c>
      <c r="D490" s="153" t="s">
        <v>69</v>
      </c>
      <c r="E490" s="152" t="s">
        <v>70</v>
      </c>
      <c r="F490" s="154">
        <v>44425.686435185184</v>
      </c>
      <c r="G490" s="154">
        <v>46251</v>
      </c>
      <c r="H490" s="152" t="s">
        <v>71</v>
      </c>
      <c r="I490" s="155">
        <v>1412726022</v>
      </c>
      <c r="J490" s="156">
        <v>1000000000</v>
      </c>
      <c r="K490" s="155">
        <v>1009570864.5203325</v>
      </c>
      <c r="L490" s="156">
        <v>1412726022</v>
      </c>
      <c r="M490" s="157">
        <v>0.71462608375500003</v>
      </c>
      <c r="N490" s="157">
        <v>8.4199832177000005</v>
      </c>
      <c r="O490" s="152" t="s">
        <v>72</v>
      </c>
      <c r="P490" s="158">
        <v>0.16301100530000001</v>
      </c>
      <c r="Q490" s="151"/>
      <c r="R490" s="125"/>
    </row>
    <row r="491" spans="2:18" ht="14.25" customHeight="1" x14ac:dyDescent="0.25">
      <c r="B491" s="116" t="s">
        <v>68</v>
      </c>
      <c r="C491" s="152" t="s">
        <v>249</v>
      </c>
      <c r="D491" s="153" t="s">
        <v>69</v>
      </c>
      <c r="E491" s="152" t="s">
        <v>70</v>
      </c>
      <c r="F491" s="154">
        <v>44335.635034722225</v>
      </c>
      <c r="G491" s="154">
        <v>46160</v>
      </c>
      <c r="H491" s="152" t="s">
        <v>71</v>
      </c>
      <c r="I491" s="155">
        <v>1412499999</v>
      </c>
      <c r="J491" s="156">
        <v>1000000000</v>
      </c>
      <c r="K491" s="155">
        <v>1071040835.6080669</v>
      </c>
      <c r="L491" s="156">
        <v>1412499999</v>
      </c>
      <c r="M491" s="157">
        <v>0.75825899919700002</v>
      </c>
      <c r="N491" s="157">
        <v>8.2499864154000004</v>
      </c>
      <c r="O491" s="152" t="s">
        <v>72</v>
      </c>
      <c r="P491" s="158">
        <v>0.1729362935</v>
      </c>
      <c r="Q491" s="151"/>
      <c r="R491" s="125"/>
    </row>
    <row r="492" spans="2:18" ht="14.25" customHeight="1" x14ac:dyDescent="0.25">
      <c r="B492" s="116" t="s">
        <v>68</v>
      </c>
      <c r="C492" s="152" t="s">
        <v>249</v>
      </c>
      <c r="D492" s="153" t="s">
        <v>69</v>
      </c>
      <c r="E492" s="152" t="s">
        <v>70</v>
      </c>
      <c r="F492" s="154">
        <v>44335.629548611112</v>
      </c>
      <c r="G492" s="154">
        <v>46160</v>
      </c>
      <c r="H492" s="152" t="s">
        <v>71</v>
      </c>
      <c r="I492" s="155">
        <v>1412499999</v>
      </c>
      <c r="J492" s="156">
        <v>1000000000</v>
      </c>
      <c r="K492" s="155">
        <v>1071040835.6080669</v>
      </c>
      <c r="L492" s="156">
        <v>1412499999</v>
      </c>
      <c r="M492" s="157">
        <v>0.75825899919700002</v>
      </c>
      <c r="N492" s="157">
        <v>8.2499864154000004</v>
      </c>
      <c r="O492" s="152" t="s">
        <v>72</v>
      </c>
      <c r="P492" s="158">
        <v>0.1729362935</v>
      </c>
      <c r="Q492" s="151"/>
      <c r="R492" s="125"/>
    </row>
    <row r="493" spans="2:18" ht="14.25" customHeight="1" x14ac:dyDescent="0.25">
      <c r="B493" s="116" t="s">
        <v>68</v>
      </c>
      <c r="C493" s="152" t="s">
        <v>249</v>
      </c>
      <c r="D493" s="153" t="s">
        <v>69</v>
      </c>
      <c r="E493" s="152" t="s">
        <v>70</v>
      </c>
      <c r="F493" s="154">
        <v>44336.660567129627</v>
      </c>
      <c r="G493" s="154">
        <v>46176</v>
      </c>
      <c r="H493" s="152" t="s">
        <v>71</v>
      </c>
      <c r="I493" s="155">
        <v>1415890410</v>
      </c>
      <c r="J493" s="156">
        <v>1000000000</v>
      </c>
      <c r="K493" s="155">
        <v>1070785123.4676805</v>
      </c>
      <c r="L493" s="156">
        <v>1415890410</v>
      </c>
      <c r="M493" s="157">
        <v>0.756262713488</v>
      </c>
      <c r="N493" s="157">
        <v>8.2472779663000004</v>
      </c>
      <c r="O493" s="152" t="s">
        <v>72</v>
      </c>
      <c r="P493" s="158">
        <v>0.17289500469999999</v>
      </c>
      <c r="Q493" s="151"/>
      <c r="R493" s="125"/>
    </row>
    <row r="494" spans="2:18" ht="14.25" customHeight="1" x14ac:dyDescent="0.25">
      <c r="B494" s="116" t="s">
        <v>68</v>
      </c>
      <c r="C494" s="152" t="s">
        <v>249</v>
      </c>
      <c r="D494" s="153" t="s">
        <v>69</v>
      </c>
      <c r="E494" s="152" t="s">
        <v>70</v>
      </c>
      <c r="F494" s="154">
        <v>44446.636423611111</v>
      </c>
      <c r="G494" s="154">
        <v>46272</v>
      </c>
      <c r="H494" s="152" t="s">
        <v>71</v>
      </c>
      <c r="I494" s="155">
        <v>1405221918</v>
      </c>
      <c r="J494" s="156">
        <v>1000000001</v>
      </c>
      <c r="K494" s="155">
        <v>1005249358.1392523</v>
      </c>
      <c r="L494" s="156">
        <v>1405221918</v>
      </c>
      <c r="M494" s="157">
        <v>0.71536697888300005</v>
      </c>
      <c r="N494" s="157">
        <v>8.2679758632000002</v>
      </c>
      <c r="O494" s="152" t="s">
        <v>72</v>
      </c>
      <c r="P494" s="158">
        <v>0.16231323049999999</v>
      </c>
      <c r="Q494" s="151"/>
      <c r="R494" s="125"/>
    </row>
    <row r="495" spans="2:18" ht="14.25" customHeight="1" x14ac:dyDescent="0.25">
      <c r="B495" s="116" t="s">
        <v>68</v>
      </c>
      <c r="C495" s="152" t="s">
        <v>249</v>
      </c>
      <c r="D495" s="153" t="s">
        <v>69</v>
      </c>
      <c r="E495" s="152" t="s">
        <v>70</v>
      </c>
      <c r="F495" s="154">
        <v>44329.662060185183</v>
      </c>
      <c r="G495" s="154">
        <v>45062</v>
      </c>
      <c r="H495" s="152" t="s">
        <v>71</v>
      </c>
      <c r="I495" s="155">
        <v>1144591779</v>
      </c>
      <c r="J495" s="156">
        <v>1000000000</v>
      </c>
      <c r="K495" s="155">
        <v>1027300237.8305112</v>
      </c>
      <c r="L495" s="156">
        <v>1144591779</v>
      </c>
      <c r="M495" s="157">
        <v>0.89752543804600005</v>
      </c>
      <c r="N495" s="157">
        <v>7.3290404262999997</v>
      </c>
      <c r="O495" s="152" t="s">
        <v>72</v>
      </c>
      <c r="P495" s="158">
        <v>0.16587368990000001</v>
      </c>
      <c r="Q495" s="151"/>
      <c r="R495" s="125"/>
    </row>
    <row r="496" spans="2:18" ht="14.25" customHeight="1" x14ac:dyDescent="0.25">
      <c r="B496" s="116" t="s">
        <v>68</v>
      </c>
      <c r="C496" s="152" t="s">
        <v>249</v>
      </c>
      <c r="D496" s="153" t="s">
        <v>69</v>
      </c>
      <c r="E496" s="152" t="s">
        <v>70</v>
      </c>
      <c r="F496" s="154">
        <v>44336.658773148149</v>
      </c>
      <c r="G496" s="154">
        <v>46176</v>
      </c>
      <c r="H496" s="152" t="s">
        <v>71</v>
      </c>
      <c r="I496" s="155">
        <v>1415890410</v>
      </c>
      <c r="J496" s="156">
        <v>1000000000</v>
      </c>
      <c r="K496" s="155">
        <v>1070785123.4676805</v>
      </c>
      <c r="L496" s="156">
        <v>1415890410</v>
      </c>
      <c r="M496" s="157">
        <v>0.756262713488</v>
      </c>
      <c r="N496" s="157">
        <v>8.2472779663000004</v>
      </c>
      <c r="O496" s="152" t="s">
        <v>72</v>
      </c>
      <c r="P496" s="158">
        <v>0.17289500469999999</v>
      </c>
      <c r="Q496" s="151"/>
      <c r="R496" s="125"/>
    </row>
    <row r="497" spans="2:18" ht="14.25" customHeight="1" x14ac:dyDescent="0.25">
      <c r="B497" s="116" t="s">
        <v>68</v>
      </c>
      <c r="C497" s="152" t="s">
        <v>249</v>
      </c>
      <c r="D497" s="153" t="s">
        <v>69</v>
      </c>
      <c r="E497" s="152" t="s">
        <v>70</v>
      </c>
      <c r="F497" s="154">
        <v>44425.686493055553</v>
      </c>
      <c r="G497" s="154">
        <v>46251</v>
      </c>
      <c r="H497" s="152" t="s">
        <v>71</v>
      </c>
      <c r="I497" s="155">
        <v>1412726022</v>
      </c>
      <c r="J497" s="156">
        <v>1000000000</v>
      </c>
      <c r="K497" s="155">
        <v>1009570864.5203325</v>
      </c>
      <c r="L497" s="156">
        <v>1412726022</v>
      </c>
      <c r="M497" s="157">
        <v>0.71462608375500003</v>
      </c>
      <c r="N497" s="157">
        <v>8.4199832177000005</v>
      </c>
      <c r="O497" s="152" t="s">
        <v>72</v>
      </c>
      <c r="P497" s="158">
        <v>0.16301100530000001</v>
      </c>
      <c r="Q497" s="151"/>
      <c r="R497" s="125"/>
    </row>
    <row r="498" spans="2:18" ht="14.25" customHeight="1" x14ac:dyDescent="0.25">
      <c r="B498" s="116" t="s">
        <v>68</v>
      </c>
      <c r="C498" s="152" t="s">
        <v>249</v>
      </c>
      <c r="D498" s="153" t="s">
        <v>69</v>
      </c>
      <c r="E498" s="152" t="s">
        <v>70</v>
      </c>
      <c r="F498" s="154">
        <v>44335.636099537034</v>
      </c>
      <c r="G498" s="154">
        <v>46160</v>
      </c>
      <c r="H498" s="152" t="s">
        <v>71</v>
      </c>
      <c r="I498" s="155">
        <v>1412499999</v>
      </c>
      <c r="J498" s="156">
        <v>1000000000</v>
      </c>
      <c r="K498" s="155">
        <v>1071040835.6080669</v>
      </c>
      <c r="L498" s="156">
        <v>1412499999</v>
      </c>
      <c r="M498" s="157">
        <v>0.75825899919700002</v>
      </c>
      <c r="N498" s="157">
        <v>8.2499864154000004</v>
      </c>
      <c r="O498" s="152" t="s">
        <v>72</v>
      </c>
      <c r="P498" s="158">
        <v>0.1729362935</v>
      </c>
      <c r="Q498" s="151"/>
      <c r="R498" s="125"/>
    </row>
    <row r="499" spans="2:18" ht="14.25" customHeight="1" x14ac:dyDescent="0.25">
      <c r="B499" s="116" t="s">
        <v>68</v>
      </c>
      <c r="C499" s="152" t="s">
        <v>249</v>
      </c>
      <c r="D499" s="153" t="s">
        <v>69</v>
      </c>
      <c r="E499" s="152" t="s">
        <v>70</v>
      </c>
      <c r="F499" s="154">
        <v>44335.634236111109</v>
      </c>
      <c r="G499" s="154">
        <v>46160</v>
      </c>
      <c r="H499" s="152" t="s">
        <v>71</v>
      </c>
      <c r="I499" s="155">
        <v>1412499999</v>
      </c>
      <c r="J499" s="156">
        <v>1000000000</v>
      </c>
      <c r="K499" s="155">
        <v>1071040835.6080669</v>
      </c>
      <c r="L499" s="156">
        <v>1412499999</v>
      </c>
      <c r="M499" s="157">
        <v>0.75825899919700002</v>
      </c>
      <c r="N499" s="157">
        <v>8.2499864154000004</v>
      </c>
      <c r="O499" s="152" t="s">
        <v>72</v>
      </c>
      <c r="P499" s="158">
        <v>0.1729362935</v>
      </c>
      <c r="Q499" s="151"/>
      <c r="R499" s="125"/>
    </row>
    <row r="500" spans="2:18" ht="14.25" customHeight="1" x14ac:dyDescent="0.25">
      <c r="B500" s="116" t="s">
        <v>68</v>
      </c>
      <c r="C500" s="152" t="s">
        <v>249</v>
      </c>
      <c r="D500" s="153" t="s">
        <v>69</v>
      </c>
      <c r="E500" s="152" t="s">
        <v>70</v>
      </c>
      <c r="F500" s="154">
        <v>44335.628032407411</v>
      </c>
      <c r="G500" s="154">
        <v>46160</v>
      </c>
      <c r="H500" s="152" t="s">
        <v>71</v>
      </c>
      <c r="I500" s="155">
        <v>1412499999</v>
      </c>
      <c r="J500" s="156">
        <v>1000000000</v>
      </c>
      <c r="K500" s="155">
        <v>1071040835.6080669</v>
      </c>
      <c r="L500" s="156">
        <v>1412499999</v>
      </c>
      <c r="M500" s="157">
        <v>0.75825899919700002</v>
      </c>
      <c r="N500" s="157">
        <v>8.2499864154000004</v>
      </c>
      <c r="O500" s="152" t="s">
        <v>72</v>
      </c>
      <c r="P500" s="158">
        <v>0.1729362935</v>
      </c>
      <c r="Q500" s="151"/>
      <c r="R500" s="125"/>
    </row>
    <row r="501" spans="2:18" ht="14.25" customHeight="1" x14ac:dyDescent="0.25">
      <c r="B501" s="116" t="s">
        <v>68</v>
      </c>
      <c r="C501" s="152" t="s">
        <v>249</v>
      </c>
      <c r="D501" s="153" t="s">
        <v>69</v>
      </c>
      <c r="E501" s="152" t="s">
        <v>70</v>
      </c>
      <c r="F501" s="154">
        <v>44336.659907407404</v>
      </c>
      <c r="G501" s="154">
        <v>46176</v>
      </c>
      <c r="H501" s="152" t="s">
        <v>71</v>
      </c>
      <c r="I501" s="155">
        <v>1415890410</v>
      </c>
      <c r="J501" s="156">
        <v>1000000000</v>
      </c>
      <c r="K501" s="155">
        <v>1070785123.4676805</v>
      </c>
      <c r="L501" s="156">
        <v>1415890410</v>
      </c>
      <c r="M501" s="157">
        <v>0.756262713488</v>
      </c>
      <c r="N501" s="157">
        <v>8.2472779663000004</v>
      </c>
      <c r="O501" s="152" t="s">
        <v>72</v>
      </c>
      <c r="P501" s="158">
        <v>0.17289500469999999</v>
      </c>
      <c r="Q501" s="151"/>
      <c r="R501" s="125"/>
    </row>
    <row r="502" spans="2:18" ht="14.25" customHeight="1" x14ac:dyDescent="0.25">
      <c r="B502" s="116" t="s">
        <v>68</v>
      </c>
      <c r="C502" s="152" t="s">
        <v>249</v>
      </c>
      <c r="D502" s="153" t="s">
        <v>69</v>
      </c>
      <c r="E502" s="152" t="s">
        <v>70</v>
      </c>
      <c r="F502" s="154">
        <v>44446.636365740742</v>
      </c>
      <c r="G502" s="154">
        <v>46272</v>
      </c>
      <c r="H502" s="152" t="s">
        <v>71</v>
      </c>
      <c r="I502" s="155">
        <v>1405221918</v>
      </c>
      <c r="J502" s="156">
        <v>1000000001</v>
      </c>
      <c r="K502" s="155">
        <v>1005249358.1392523</v>
      </c>
      <c r="L502" s="156">
        <v>1405221918</v>
      </c>
      <c r="M502" s="157">
        <v>0.71536697888300005</v>
      </c>
      <c r="N502" s="157">
        <v>8.2679758632000002</v>
      </c>
      <c r="O502" s="152" t="s">
        <v>72</v>
      </c>
      <c r="P502" s="158">
        <v>0.16231323049999999</v>
      </c>
      <c r="Q502" s="151"/>
      <c r="R502" s="125"/>
    </row>
    <row r="503" spans="2:18" ht="14.25" customHeight="1" x14ac:dyDescent="0.25">
      <c r="B503" s="116" t="s">
        <v>68</v>
      </c>
      <c r="C503" s="152" t="s">
        <v>249</v>
      </c>
      <c r="D503" s="153" t="s">
        <v>69</v>
      </c>
      <c r="E503" s="152" t="s">
        <v>70</v>
      </c>
      <c r="F503" s="154">
        <v>44336.657951388886</v>
      </c>
      <c r="G503" s="154">
        <v>46176</v>
      </c>
      <c r="H503" s="152" t="s">
        <v>71</v>
      </c>
      <c r="I503" s="155">
        <v>1415890410</v>
      </c>
      <c r="J503" s="156">
        <v>1000000000</v>
      </c>
      <c r="K503" s="155">
        <v>1070785123.4676805</v>
      </c>
      <c r="L503" s="156">
        <v>1415890410</v>
      </c>
      <c r="M503" s="157">
        <v>0.756262713488</v>
      </c>
      <c r="N503" s="157">
        <v>8.2472779663000004</v>
      </c>
      <c r="O503" s="152" t="s">
        <v>72</v>
      </c>
      <c r="P503" s="158">
        <v>0.17289500469999999</v>
      </c>
      <c r="Q503" s="151"/>
      <c r="R503" s="125"/>
    </row>
    <row r="504" spans="2:18" ht="14.25" customHeight="1" x14ac:dyDescent="0.25">
      <c r="B504" s="116" t="s">
        <v>68</v>
      </c>
      <c r="C504" s="152" t="s">
        <v>249</v>
      </c>
      <c r="D504" s="153" t="s">
        <v>69</v>
      </c>
      <c r="E504" s="152" t="s">
        <v>70</v>
      </c>
      <c r="F504" s="154">
        <v>44425.68644675926</v>
      </c>
      <c r="G504" s="154">
        <v>46251</v>
      </c>
      <c r="H504" s="152" t="s">
        <v>71</v>
      </c>
      <c r="I504" s="155">
        <v>1412726022</v>
      </c>
      <c r="J504" s="156">
        <v>1000000000</v>
      </c>
      <c r="K504" s="155">
        <v>1009570864.5203325</v>
      </c>
      <c r="L504" s="156">
        <v>1412726022</v>
      </c>
      <c r="M504" s="157">
        <v>0.71462608375500003</v>
      </c>
      <c r="N504" s="157">
        <v>8.4199832177000005</v>
      </c>
      <c r="O504" s="152" t="s">
        <v>72</v>
      </c>
      <c r="P504" s="158">
        <v>0.16301100530000001</v>
      </c>
      <c r="Q504" s="151"/>
      <c r="R504" s="125"/>
    </row>
    <row r="505" spans="2:18" ht="14.25" customHeight="1" x14ac:dyDescent="0.25">
      <c r="B505" s="116" t="s">
        <v>68</v>
      </c>
      <c r="C505" s="152" t="s">
        <v>249</v>
      </c>
      <c r="D505" s="153" t="s">
        <v>69</v>
      </c>
      <c r="E505" s="152" t="s">
        <v>70</v>
      </c>
      <c r="F505" s="154">
        <v>44335.635277777779</v>
      </c>
      <c r="G505" s="154">
        <v>46160</v>
      </c>
      <c r="H505" s="152" t="s">
        <v>71</v>
      </c>
      <c r="I505" s="155">
        <v>1412499999</v>
      </c>
      <c r="J505" s="156">
        <v>1000000000</v>
      </c>
      <c r="K505" s="155">
        <v>1071040835.6080669</v>
      </c>
      <c r="L505" s="156">
        <v>1412499999</v>
      </c>
      <c r="M505" s="157">
        <v>0.75825899919700002</v>
      </c>
      <c r="N505" s="157">
        <v>8.2499864154000004</v>
      </c>
      <c r="O505" s="152" t="s">
        <v>72</v>
      </c>
      <c r="P505" s="158">
        <v>0.1729362935</v>
      </c>
      <c r="Q505" s="151"/>
      <c r="R505" s="125"/>
    </row>
    <row r="506" spans="2:18" ht="14.25" customHeight="1" x14ac:dyDescent="0.25">
      <c r="B506" s="116" t="s">
        <v>68</v>
      </c>
      <c r="C506" s="152" t="s">
        <v>249</v>
      </c>
      <c r="D506" s="153" t="s">
        <v>69</v>
      </c>
      <c r="E506" s="152" t="s">
        <v>70</v>
      </c>
      <c r="F506" s="154">
        <v>44335.629837962966</v>
      </c>
      <c r="G506" s="154">
        <v>46160</v>
      </c>
      <c r="H506" s="152" t="s">
        <v>71</v>
      </c>
      <c r="I506" s="155">
        <v>1412499999</v>
      </c>
      <c r="J506" s="156">
        <v>1000000000</v>
      </c>
      <c r="K506" s="155">
        <v>1071040835.6080669</v>
      </c>
      <c r="L506" s="156">
        <v>1412499999</v>
      </c>
      <c r="M506" s="157">
        <v>0.75825899919700002</v>
      </c>
      <c r="N506" s="157">
        <v>8.2499864154000004</v>
      </c>
      <c r="O506" s="152" t="s">
        <v>72</v>
      </c>
      <c r="P506" s="158">
        <v>0.1729362935</v>
      </c>
      <c r="Q506" s="151"/>
      <c r="R506" s="125"/>
    </row>
    <row r="507" spans="2:18" ht="14.25" customHeight="1" x14ac:dyDescent="0.25">
      <c r="B507" s="116" t="s">
        <v>68</v>
      </c>
      <c r="C507" s="152" t="s">
        <v>249</v>
      </c>
      <c r="D507" s="153" t="s">
        <v>69</v>
      </c>
      <c r="E507" s="152" t="s">
        <v>70</v>
      </c>
      <c r="F507" s="154">
        <v>44491.432152777779</v>
      </c>
      <c r="G507" s="154">
        <v>44699</v>
      </c>
      <c r="H507" s="152" t="s">
        <v>71</v>
      </c>
      <c r="I507" s="155">
        <v>41698466</v>
      </c>
      <c r="J507" s="156">
        <v>39881095</v>
      </c>
      <c r="K507" s="155">
        <v>40128135.657561503</v>
      </c>
      <c r="L507" s="156">
        <v>41698466</v>
      </c>
      <c r="M507" s="157">
        <v>0.96234081267100002</v>
      </c>
      <c r="N507" s="157">
        <v>8.2999506808000003</v>
      </c>
      <c r="O507" s="152" t="s">
        <v>72</v>
      </c>
      <c r="P507" s="158">
        <v>6.4793150999999998E-3</v>
      </c>
      <c r="Q507" s="151"/>
      <c r="R507" s="125"/>
    </row>
    <row r="508" spans="2:18" ht="14.25" customHeight="1" x14ac:dyDescent="0.25">
      <c r="B508" s="116" t="s">
        <v>68</v>
      </c>
      <c r="C508" s="152" t="s">
        <v>249</v>
      </c>
      <c r="D508" s="153" t="s">
        <v>69</v>
      </c>
      <c r="E508" s="152" t="s">
        <v>70</v>
      </c>
      <c r="F508" s="154">
        <v>44329.662326388891</v>
      </c>
      <c r="G508" s="154">
        <v>45062</v>
      </c>
      <c r="H508" s="152" t="s">
        <v>71</v>
      </c>
      <c r="I508" s="155">
        <v>1144591779</v>
      </c>
      <c r="J508" s="156">
        <v>1000000000</v>
      </c>
      <c r="K508" s="155">
        <v>1027300237.8305112</v>
      </c>
      <c r="L508" s="156">
        <v>1144591779</v>
      </c>
      <c r="M508" s="157">
        <v>0.89752543804600005</v>
      </c>
      <c r="N508" s="157">
        <v>7.3290404262999997</v>
      </c>
      <c r="O508" s="152" t="s">
        <v>72</v>
      </c>
      <c r="P508" s="158">
        <v>0.16587368990000001</v>
      </c>
      <c r="Q508" s="151"/>
      <c r="R508" s="125"/>
    </row>
    <row r="509" spans="2:18" ht="14.25" customHeight="1" x14ac:dyDescent="0.25">
      <c r="B509" s="116" t="s">
        <v>68</v>
      </c>
      <c r="C509" s="152" t="s">
        <v>249</v>
      </c>
      <c r="D509" s="153" t="s">
        <v>69</v>
      </c>
      <c r="E509" s="152" t="s">
        <v>70</v>
      </c>
      <c r="F509" s="154">
        <v>44336.658993055556</v>
      </c>
      <c r="G509" s="154">
        <v>46176</v>
      </c>
      <c r="H509" s="152" t="s">
        <v>71</v>
      </c>
      <c r="I509" s="155">
        <v>1415890410</v>
      </c>
      <c r="J509" s="156">
        <v>1000000000</v>
      </c>
      <c r="K509" s="155">
        <v>1070785123.4676805</v>
      </c>
      <c r="L509" s="156">
        <v>1415890410</v>
      </c>
      <c r="M509" s="157">
        <v>0.756262713488</v>
      </c>
      <c r="N509" s="157">
        <v>8.2472779663000004</v>
      </c>
      <c r="O509" s="152" t="s">
        <v>72</v>
      </c>
      <c r="P509" s="158">
        <v>0.17289500469999999</v>
      </c>
      <c r="Q509" s="151"/>
      <c r="R509" s="125"/>
    </row>
    <row r="510" spans="2:18" ht="14.25" customHeight="1" x14ac:dyDescent="0.25">
      <c r="B510" s="116" t="s">
        <v>68</v>
      </c>
      <c r="C510" s="152" t="s">
        <v>249</v>
      </c>
      <c r="D510" s="153" t="s">
        <v>69</v>
      </c>
      <c r="E510" s="152" t="s">
        <v>70</v>
      </c>
      <c r="F510" s="154">
        <v>44425.68650462963</v>
      </c>
      <c r="G510" s="154">
        <v>46251</v>
      </c>
      <c r="H510" s="152" t="s">
        <v>71</v>
      </c>
      <c r="I510" s="155">
        <v>1412726022</v>
      </c>
      <c r="J510" s="156">
        <v>1000000000</v>
      </c>
      <c r="K510" s="155">
        <v>1009570864.5203325</v>
      </c>
      <c r="L510" s="156">
        <v>1412726022</v>
      </c>
      <c r="M510" s="157">
        <v>0.71462608375500003</v>
      </c>
      <c r="N510" s="157">
        <v>8.4199832177000005</v>
      </c>
      <c r="O510" s="152" t="s">
        <v>72</v>
      </c>
      <c r="P510" s="158">
        <v>0.16301100530000001</v>
      </c>
      <c r="Q510" s="151"/>
      <c r="R510" s="125"/>
    </row>
    <row r="511" spans="2:18" ht="14.25" customHeight="1" x14ac:dyDescent="0.25">
      <c r="B511" s="116"/>
      <c r="C511" s="159" t="s">
        <v>252</v>
      </c>
      <c r="D511" s="159"/>
      <c r="E511" s="159"/>
      <c r="F511" s="159"/>
      <c r="G511" s="159"/>
      <c r="H511" s="159"/>
      <c r="I511" s="160">
        <v>66561289894</v>
      </c>
      <c r="J511" s="161">
        <v>48078999949</v>
      </c>
      <c r="K511" s="160">
        <v>50446314963.7239</v>
      </c>
      <c r="L511" s="161">
        <v>66561289894</v>
      </c>
      <c r="M511" s="151"/>
      <c r="N511" s="151"/>
      <c r="O511" s="151"/>
      <c r="P511" s="162">
        <v>8.1453465070000011</v>
      </c>
      <c r="Q511" s="163" t="s">
        <v>225</v>
      </c>
      <c r="R511" s="125"/>
    </row>
    <row r="512" spans="2:18" ht="14.25" customHeight="1" x14ac:dyDescent="0.25">
      <c r="B512" s="116" t="s">
        <v>68</v>
      </c>
      <c r="C512" s="152" t="s">
        <v>134</v>
      </c>
      <c r="D512" s="153" t="s">
        <v>237</v>
      </c>
      <c r="E512" s="152" t="s">
        <v>70</v>
      </c>
      <c r="F512" s="154">
        <v>44006.500983796293</v>
      </c>
      <c r="G512" s="154">
        <v>45100</v>
      </c>
      <c r="H512" s="152" t="s">
        <v>71</v>
      </c>
      <c r="I512" s="155">
        <v>130000000</v>
      </c>
      <c r="J512" s="156">
        <v>100027064</v>
      </c>
      <c r="K512" s="155">
        <v>100270037.5271005</v>
      </c>
      <c r="L512" s="156">
        <v>130000000</v>
      </c>
      <c r="M512" s="157">
        <v>0.77130798097800002</v>
      </c>
      <c r="N512" s="157">
        <v>10.381329642200001</v>
      </c>
      <c r="O512" s="152" t="s">
        <v>72</v>
      </c>
      <c r="P512" s="158">
        <v>1.6190165699999998E-2</v>
      </c>
      <c r="Q512" s="151"/>
      <c r="R512" s="125"/>
    </row>
    <row r="513" spans="2:18" ht="14.25" customHeight="1" x14ac:dyDescent="0.25">
      <c r="B513" s="116" t="s">
        <v>68</v>
      </c>
      <c r="C513" s="152" t="s">
        <v>134</v>
      </c>
      <c r="D513" s="153" t="s">
        <v>237</v>
      </c>
      <c r="E513" s="152" t="s">
        <v>70</v>
      </c>
      <c r="F513" s="154">
        <v>44610.639027777775</v>
      </c>
      <c r="G513" s="154">
        <v>45110</v>
      </c>
      <c r="H513" s="152" t="s">
        <v>71</v>
      </c>
      <c r="I513" s="155">
        <v>1105671233</v>
      </c>
      <c r="J513" s="156">
        <v>1009650823</v>
      </c>
      <c r="K513" s="155">
        <v>1017484033.1599022</v>
      </c>
      <c r="L513" s="156">
        <v>1105671233</v>
      </c>
      <c r="M513" s="157">
        <v>0.92024102897100002</v>
      </c>
      <c r="N513" s="157">
        <v>7.1223630025000002</v>
      </c>
      <c r="O513" s="152" t="s">
        <v>72</v>
      </c>
      <c r="P513" s="158">
        <v>0.16428871010000001</v>
      </c>
      <c r="Q513" s="151"/>
      <c r="R513" s="125"/>
    </row>
    <row r="514" spans="2:18" ht="14.25" customHeight="1" x14ac:dyDescent="0.25">
      <c r="B514" s="116" t="s">
        <v>68</v>
      </c>
      <c r="C514" s="152" t="s">
        <v>134</v>
      </c>
      <c r="D514" s="153" t="s">
        <v>237</v>
      </c>
      <c r="E514" s="152" t="s">
        <v>70</v>
      </c>
      <c r="F514" s="154">
        <v>44337.646365740744</v>
      </c>
      <c r="G514" s="154">
        <v>46146</v>
      </c>
      <c r="H514" s="152" t="s">
        <v>71</v>
      </c>
      <c r="I514" s="155">
        <v>1400219178</v>
      </c>
      <c r="J514" s="156">
        <v>1003661688</v>
      </c>
      <c r="K514" s="155">
        <v>1032788808.9574643</v>
      </c>
      <c r="L514" s="156">
        <v>1400219178</v>
      </c>
      <c r="M514" s="157">
        <v>0.73759081805500004</v>
      </c>
      <c r="N514" s="157">
        <v>8.1638593454000006</v>
      </c>
      <c r="O514" s="152" t="s">
        <v>72</v>
      </c>
      <c r="P514" s="158">
        <v>0.1667599055</v>
      </c>
      <c r="Q514" s="151"/>
      <c r="R514" s="125"/>
    </row>
    <row r="515" spans="2:18" ht="14.25" customHeight="1" x14ac:dyDescent="0.25">
      <c r="B515" s="116" t="s">
        <v>68</v>
      </c>
      <c r="C515" s="152" t="s">
        <v>134</v>
      </c>
      <c r="D515" s="153" t="s">
        <v>237</v>
      </c>
      <c r="E515" s="152" t="s">
        <v>70</v>
      </c>
      <c r="F515" s="154">
        <v>44006.619004629632</v>
      </c>
      <c r="G515" s="154">
        <v>45100</v>
      </c>
      <c r="H515" s="152" t="s">
        <v>71</v>
      </c>
      <c r="I515" s="155">
        <v>130000000</v>
      </c>
      <c r="J515" s="156">
        <v>100027064</v>
      </c>
      <c r="K515" s="155">
        <v>100270037.5271005</v>
      </c>
      <c r="L515" s="156">
        <v>130000000</v>
      </c>
      <c r="M515" s="157">
        <v>0.77130798097800002</v>
      </c>
      <c r="N515" s="157">
        <v>10.381329642200001</v>
      </c>
      <c r="O515" s="152" t="s">
        <v>72</v>
      </c>
      <c r="P515" s="158">
        <v>1.6190165699999998E-2</v>
      </c>
      <c r="Q515" s="151"/>
      <c r="R515" s="125"/>
    </row>
    <row r="516" spans="2:18" ht="14.25" customHeight="1" x14ac:dyDescent="0.25">
      <c r="B516" s="116" t="s">
        <v>68</v>
      </c>
      <c r="C516" s="152" t="s">
        <v>134</v>
      </c>
      <c r="D516" s="153" t="s">
        <v>237</v>
      </c>
      <c r="E516" s="152" t="s">
        <v>70</v>
      </c>
      <c r="F516" s="154">
        <v>44006.487847222219</v>
      </c>
      <c r="G516" s="154">
        <v>45100</v>
      </c>
      <c r="H516" s="152" t="s">
        <v>71</v>
      </c>
      <c r="I516" s="155">
        <v>130000000</v>
      </c>
      <c r="J516" s="156">
        <v>100027064</v>
      </c>
      <c r="K516" s="155">
        <v>100270037.5271005</v>
      </c>
      <c r="L516" s="156">
        <v>130000000</v>
      </c>
      <c r="M516" s="157">
        <v>0.77130798097800002</v>
      </c>
      <c r="N516" s="157">
        <v>10.381329642200001</v>
      </c>
      <c r="O516" s="152" t="s">
        <v>72</v>
      </c>
      <c r="P516" s="158">
        <v>1.6190165699999998E-2</v>
      </c>
      <c r="Q516" s="151"/>
      <c r="R516" s="125"/>
    </row>
    <row r="517" spans="2:18" ht="14.25" customHeight="1" x14ac:dyDescent="0.25">
      <c r="B517" s="116" t="s">
        <v>68</v>
      </c>
      <c r="C517" s="152" t="s">
        <v>134</v>
      </c>
      <c r="D517" s="153" t="s">
        <v>237</v>
      </c>
      <c r="E517" s="152" t="s">
        <v>70</v>
      </c>
      <c r="F517" s="154">
        <v>44511.683310185188</v>
      </c>
      <c r="G517" s="154">
        <v>46146</v>
      </c>
      <c r="H517" s="152" t="s">
        <v>71</v>
      </c>
      <c r="I517" s="155">
        <v>1360547945</v>
      </c>
      <c r="J517" s="156">
        <v>1002159712</v>
      </c>
      <c r="K517" s="155">
        <v>1032783908.058749</v>
      </c>
      <c r="L517" s="156">
        <v>1360547945</v>
      </c>
      <c r="M517" s="157">
        <v>0.759094092828</v>
      </c>
      <c r="N517" s="157">
        <v>8.1637994762999995</v>
      </c>
      <c r="O517" s="152" t="s">
        <v>72</v>
      </c>
      <c r="P517" s="158">
        <v>0.1667591142</v>
      </c>
      <c r="Q517" s="151"/>
      <c r="R517" s="125"/>
    </row>
    <row r="518" spans="2:18" ht="14.25" customHeight="1" x14ac:dyDescent="0.25">
      <c r="B518" s="116" t="s">
        <v>68</v>
      </c>
      <c r="C518" s="152" t="s">
        <v>134</v>
      </c>
      <c r="D518" s="153" t="s">
        <v>237</v>
      </c>
      <c r="E518" s="152" t="s">
        <v>70</v>
      </c>
      <c r="F518" s="154">
        <v>44151.673819444448</v>
      </c>
      <c r="G518" s="154">
        <v>45973</v>
      </c>
      <c r="H518" s="152" t="s">
        <v>71</v>
      </c>
      <c r="I518" s="155">
        <v>750000000</v>
      </c>
      <c r="J518" s="156">
        <v>500406070</v>
      </c>
      <c r="K518" s="155">
        <v>506534542.70348859</v>
      </c>
      <c r="L518" s="156">
        <v>750000000</v>
      </c>
      <c r="M518" s="157">
        <v>0.67537939027100002</v>
      </c>
      <c r="N518" s="157">
        <v>10.381302821</v>
      </c>
      <c r="O518" s="152" t="s">
        <v>72</v>
      </c>
      <c r="P518" s="158">
        <v>8.1787923900000004E-2</v>
      </c>
      <c r="Q518" s="151"/>
      <c r="R518" s="125"/>
    </row>
    <row r="519" spans="2:18" ht="14.25" customHeight="1" x14ac:dyDescent="0.25">
      <c r="B519" s="116" t="s">
        <v>68</v>
      </c>
      <c r="C519" s="152" t="s">
        <v>134</v>
      </c>
      <c r="D519" s="153" t="s">
        <v>237</v>
      </c>
      <c r="E519" s="152" t="s">
        <v>70</v>
      </c>
      <c r="F519" s="154">
        <v>44298.726157407407</v>
      </c>
      <c r="G519" s="154">
        <v>46125</v>
      </c>
      <c r="H519" s="152" t="s">
        <v>71</v>
      </c>
      <c r="I519" s="155">
        <v>1400438356</v>
      </c>
      <c r="J519" s="156">
        <v>999999998</v>
      </c>
      <c r="K519" s="155">
        <v>1037467410.4398141</v>
      </c>
      <c r="L519" s="156">
        <v>1400438356</v>
      </c>
      <c r="M519" s="157">
        <v>0.740816192298</v>
      </c>
      <c r="N519" s="157">
        <v>8.1638844815000002</v>
      </c>
      <c r="O519" s="152" t="s">
        <v>72</v>
      </c>
      <c r="P519" s="158">
        <v>0.1675153389</v>
      </c>
      <c r="Q519" s="151"/>
      <c r="R519" s="125"/>
    </row>
    <row r="520" spans="2:18" ht="14.25" customHeight="1" x14ac:dyDescent="0.25">
      <c r="B520" s="116" t="s">
        <v>68</v>
      </c>
      <c r="C520" s="152" t="s">
        <v>134</v>
      </c>
      <c r="D520" s="153" t="s">
        <v>237</v>
      </c>
      <c r="E520" s="152" t="s">
        <v>70</v>
      </c>
      <c r="F520" s="154">
        <v>44006.531759259262</v>
      </c>
      <c r="G520" s="154">
        <v>45100</v>
      </c>
      <c r="H520" s="152" t="s">
        <v>71</v>
      </c>
      <c r="I520" s="155">
        <v>130000000</v>
      </c>
      <c r="J520" s="156">
        <v>100027064</v>
      </c>
      <c r="K520" s="155">
        <v>100270037.5271005</v>
      </c>
      <c r="L520" s="156">
        <v>130000000</v>
      </c>
      <c r="M520" s="157">
        <v>0.77130798097800002</v>
      </c>
      <c r="N520" s="157">
        <v>10.381329642200001</v>
      </c>
      <c r="O520" s="152" t="s">
        <v>72</v>
      </c>
      <c r="P520" s="158">
        <v>1.6190165699999998E-2</v>
      </c>
      <c r="Q520" s="151"/>
      <c r="R520" s="125"/>
    </row>
    <row r="521" spans="2:18" ht="14.25" customHeight="1" x14ac:dyDescent="0.25">
      <c r="B521" s="116" t="s">
        <v>68</v>
      </c>
      <c r="C521" s="152" t="s">
        <v>134</v>
      </c>
      <c r="D521" s="153" t="s">
        <v>237</v>
      </c>
      <c r="E521" s="152" t="s">
        <v>70</v>
      </c>
      <c r="F521" s="154">
        <v>44480.700821759259</v>
      </c>
      <c r="G521" s="154">
        <v>46146</v>
      </c>
      <c r="H521" s="152" t="s">
        <v>71</v>
      </c>
      <c r="I521" s="155">
        <v>1400219178</v>
      </c>
      <c r="J521" s="156">
        <v>1034999376</v>
      </c>
      <c r="K521" s="155">
        <v>1032788808.7089566</v>
      </c>
      <c r="L521" s="156">
        <v>1400219178</v>
      </c>
      <c r="M521" s="157">
        <v>0.73759081787799996</v>
      </c>
      <c r="N521" s="157">
        <v>8.1638593528999994</v>
      </c>
      <c r="O521" s="152" t="s">
        <v>72</v>
      </c>
      <c r="P521" s="158">
        <v>0.1667599055</v>
      </c>
      <c r="Q521" s="151"/>
      <c r="R521" s="125"/>
    </row>
    <row r="522" spans="2:18" ht="14.25" customHeight="1" x14ac:dyDescent="0.25">
      <c r="B522" s="116" t="s">
        <v>68</v>
      </c>
      <c r="C522" s="152" t="s">
        <v>134</v>
      </c>
      <c r="D522" s="153" t="s">
        <v>237</v>
      </c>
      <c r="E522" s="152" t="s">
        <v>70</v>
      </c>
      <c r="F522" s="154">
        <v>44151.671678240738</v>
      </c>
      <c r="G522" s="154">
        <v>45973</v>
      </c>
      <c r="H522" s="152" t="s">
        <v>71</v>
      </c>
      <c r="I522" s="155">
        <v>750000000</v>
      </c>
      <c r="J522" s="156">
        <v>500406070</v>
      </c>
      <c r="K522" s="155">
        <v>506534542.70348859</v>
      </c>
      <c r="L522" s="156">
        <v>750000000</v>
      </c>
      <c r="M522" s="157">
        <v>0.67537939027100002</v>
      </c>
      <c r="N522" s="157">
        <v>10.381302821</v>
      </c>
      <c r="O522" s="152" t="s">
        <v>72</v>
      </c>
      <c r="P522" s="158">
        <v>8.1787923900000004E-2</v>
      </c>
      <c r="Q522" s="151"/>
      <c r="R522" s="125"/>
    </row>
    <row r="523" spans="2:18" ht="14.25" customHeight="1" x14ac:dyDescent="0.25">
      <c r="B523" s="116" t="s">
        <v>68</v>
      </c>
      <c r="C523" s="152" t="s">
        <v>134</v>
      </c>
      <c r="D523" s="153" t="s">
        <v>237</v>
      </c>
      <c r="E523" s="152" t="s">
        <v>70</v>
      </c>
      <c r="F523" s="154">
        <v>44245.630474537036</v>
      </c>
      <c r="G523" s="154">
        <v>44683</v>
      </c>
      <c r="H523" s="152" t="s">
        <v>71</v>
      </c>
      <c r="I523" s="155">
        <v>171531918</v>
      </c>
      <c r="J523" s="156">
        <v>155715374</v>
      </c>
      <c r="K523" s="155">
        <v>157121830.33204973</v>
      </c>
      <c r="L523" s="156">
        <v>171531918</v>
      </c>
      <c r="M523" s="157">
        <v>0.91599180003400005</v>
      </c>
      <c r="N523" s="157">
        <v>8.7747961721000003</v>
      </c>
      <c r="O523" s="152" t="s">
        <v>72</v>
      </c>
      <c r="P523" s="158">
        <v>2.53697768E-2</v>
      </c>
      <c r="Q523" s="151"/>
      <c r="R523" s="125"/>
    </row>
    <row r="524" spans="2:18" ht="14.25" customHeight="1" x14ac:dyDescent="0.25">
      <c r="B524" s="116" t="s">
        <v>68</v>
      </c>
      <c r="C524" s="152" t="s">
        <v>134</v>
      </c>
      <c r="D524" s="153" t="s">
        <v>237</v>
      </c>
      <c r="E524" s="152" t="s">
        <v>70</v>
      </c>
      <c r="F524" s="154">
        <v>44006.529120370367</v>
      </c>
      <c r="G524" s="154">
        <v>45100</v>
      </c>
      <c r="H524" s="152" t="s">
        <v>71</v>
      </c>
      <c r="I524" s="155">
        <v>130000000</v>
      </c>
      <c r="J524" s="156">
        <v>100027064</v>
      </c>
      <c r="K524" s="155">
        <v>100270037.5271005</v>
      </c>
      <c r="L524" s="156">
        <v>130000000</v>
      </c>
      <c r="M524" s="157">
        <v>0.77130798097800002</v>
      </c>
      <c r="N524" s="157">
        <v>10.381329642200001</v>
      </c>
      <c r="O524" s="152" t="s">
        <v>72</v>
      </c>
      <c r="P524" s="158">
        <v>1.6190165699999998E-2</v>
      </c>
      <c r="Q524" s="151"/>
      <c r="R524" s="125"/>
    </row>
    <row r="525" spans="2:18" ht="14.25" customHeight="1" x14ac:dyDescent="0.25">
      <c r="B525" s="116" t="s">
        <v>135</v>
      </c>
      <c r="C525" s="152" t="s">
        <v>134</v>
      </c>
      <c r="D525" s="153" t="s">
        <v>237</v>
      </c>
      <c r="E525" s="152" t="s">
        <v>70</v>
      </c>
      <c r="F525" s="154">
        <v>43349.699745370373</v>
      </c>
      <c r="G525" s="154">
        <v>44867</v>
      </c>
      <c r="H525" s="152" t="s">
        <v>71</v>
      </c>
      <c r="I525" s="155">
        <v>466821917</v>
      </c>
      <c r="J525" s="156">
        <v>379196155</v>
      </c>
      <c r="K525" s="155">
        <v>78037458.228423774</v>
      </c>
      <c r="L525" s="156">
        <v>466821917</v>
      </c>
      <c r="M525" s="157">
        <v>0.167167511607</v>
      </c>
      <c r="N525" s="157">
        <v>10.471306775</v>
      </c>
      <c r="O525" s="152" t="s">
        <v>72</v>
      </c>
      <c r="P525" s="158">
        <v>1.26003681E-2</v>
      </c>
      <c r="Q525" s="151"/>
      <c r="R525" s="125"/>
    </row>
    <row r="526" spans="2:18" ht="14.25" customHeight="1" x14ac:dyDescent="0.25">
      <c r="B526" s="116" t="s">
        <v>68</v>
      </c>
      <c r="C526" s="152" t="s">
        <v>134</v>
      </c>
      <c r="D526" s="153" t="s">
        <v>237</v>
      </c>
      <c r="E526" s="152" t="s">
        <v>70</v>
      </c>
      <c r="F526" s="154">
        <v>44424.641516203701</v>
      </c>
      <c r="G526" s="154">
        <v>46146</v>
      </c>
      <c r="H526" s="152" t="s">
        <v>71</v>
      </c>
      <c r="I526" s="155">
        <v>1400000000</v>
      </c>
      <c r="J526" s="156">
        <v>1022392469</v>
      </c>
      <c r="K526" s="155">
        <v>1032783908.1413261</v>
      </c>
      <c r="L526" s="156">
        <v>1400000000</v>
      </c>
      <c r="M526" s="157">
        <v>0.73770279152999996</v>
      </c>
      <c r="N526" s="157">
        <v>8.1637994737999993</v>
      </c>
      <c r="O526" s="152" t="s">
        <v>72</v>
      </c>
      <c r="P526" s="158">
        <v>0.1667591142</v>
      </c>
      <c r="Q526" s="151"/>
      <c r="R526" s="125"/>
    </row>
    <row r="527" spans="2:18" ht="14.25" customHeight="1" x14ac:dyDescent="0.25">
      <c r="B527" s="116" t="s">
        <v>68</v>
      </c>
      <c r="C527" s="152" t="s">
        <v>134</v>
      </c>
      <c r="D527" s="153" t="s">
        <v>237</v>
      </c>
      <c r="E527" s="152" t="s">
        <v>70</v>
      </c>
      <c r="F527" s="154">
        <v>44126.684074074074</v>
      </c>
      <c r="G527" s="154">
        <v>45175</v>
      </c>
      <c r="H527" s="152" t="s">
        <v>71</v>
      </c>
      <c r="I527" s="155">
        <v>127623288</v>
      </c>
      <c r="J527" s="156">
        <v>101023191</v>
      </c>
      <c r="K527" s="155">
        <v>100522699.17733179</v>
      </c>
      <c r="L527" s="156">
        <v>127623288</v>
      </c>
      <c r="M527" s="157">
        <v>0.787651695491</v>
      </c>
      <c r="N527" s="157">
        <v>9.4639062504000009</v>
      </c>
      <c r="O527" s="152" t="s">
        <v>72</v>
      </c>
      <c r="P527" s="158">
        <v>1.62309619E-2</v>
      </c>
      <c r="Q527" s="151"/>
      <c r="R527" s="125"/>
    </row>
    <row r="528" spans="2:18" ht="14.25" customHeight="1" x14ac:dyDescent="0.25">
      <c r="B528" s="116" t="s">
        <v>68</v>
      </c>
      <c r="C528" s="152" t="s">
        <v>134</v>
      </c>
      <c r="D528" s="153" t="s">
        <v>237</v>
      </c>
      <c r="E528" s="152" t="s">
        <v>70</v>
      </c>
      <c r="F528" s="154">
        <v>44006.51667824074</v>
      </c>
      <c r="G528" s="154">
        <v>45100</v>
      </c>
      <c r="H528" s="152" t="s">
        <v>71</v>
      </c>
      <c r="I528" s="155">
        <v>130000000</v>
      </c>
      <c r="J528" s="156">
        <v>100027064</v>
      </c>
      <c r="K528" s="155">
        <v>100270037.5271005</v>
      </c>
      <c r="L528" s="156">
        <v>130000000</v>
      </c>
      <c r="M528" s="157">
        <v>0.77130798097800002</v>
      </c>
      <c r="N528" s="157">
        <v>10.381329642200001</v>
      </c>
      <c r="O528" s="152" t="s">
        <v>72</v>
      </c>
      <c r="P528" s="158">
        <v>1.6190165699999998E-2</v>
      </c>
      <c r="Q528" s="151"/>
      <c r="R528" s="125"/>
    </row>
    <row r="529" spans="2:18" ht="14.25" customHeight="1" x14ac:dyDescent="0.25">
      <c r="B529" s="116" t="s">
        <v>68</v>
      </c>
      <c r="C529" s="152" t="s">
        <v>134</v>
      </c>
      <c r="D529" s="153" t="s">
        <v>237</v>
      </c>
      <c r="E529" s="152" t="s">
        <v>70</v>
      </c>
      <c r="F529" s="154">
        <v>44013.640173611115</v>
      </c>
      <c r="G529" s="154">
        <v>45100</v>
      </c>
      <c r="H529" s="152" t="s">
        <v>71</v>
      </c>
      <c r="I529" s="155">
        <v>130000000</v>
      </c>
      <c r="J529" s="156">
        <v>100216815</v>
      </c>
      <c r="K529" s="155">
        <v>100270080.49366279</v>
      </c>
      <c r="L529" s="156">
        <v>130000000</v>
      </c>
      <c r="M529" s="157">
        <v>0.77130831149000001</v>
      </c>
      <c r="N529" s="157">
        <v>10.381289213000001</v>
      </c>
      <c r="O529" s="152" t="s">
        <v>72</v>
      </c>
      <c r="P529" s="158">
        <v>1.6190172700000002E-2</v>
      </c>
      <c r="Q529" s="151"/>
      <c r="R529" s="125"/>
    </row>
    <row r="530" spans="2:18" ht="14.25" customHeight="1" x14ac:dyDescent="0.25">
      <c r="B530" s="116" t="s">
        <v>68</v>
      </c>
      <c r="C530" s="152" t="s">
        <v>134</v>
      </c>
      <c r="D530" s="153" t="s">
        <v>237</v>
      </c>
      <c r="E530" s="152" t="s">
        <v>70</v>
      </c>
      <c r="F530" s="154">
        <v>44006.510428240741</v>
      </c>
      <c r="G530" s="154">
        <v>45100</v>
      </c>
      <c r="H530" s="152" t="s">
        <v>71</v>
      </c>
      <c r="I530" s="155">
        <v>130000000</v>
      </c>
      <c r="J530" s="156">
        <v>100027064</v>
      </c>
      <c r="K530" s="155">
        <v>100270037.5271005</v>
      </c>
      <c r="L530" s="156">
        <v>130000000</v>
      </c>
      <c r="M530" s="157">
        <v>0.77130798097800002</v>
      </c>
      <c r="N530" s="157">
        <v>10.381329642200001</v>
      </c>
      <c r="O530" s="152" t="s">
        <v>72</v>
      </c>
      <c r="P530" s="158">
        <v>1.6190165699999998E-2</v>
      </c>
      <c r="Q530" s="151"/>
      <c r="R530" s="125"/>
    </row>
    <row r="531" spans="2:18" ht="14.25" customHeight="1" x14ac:dyDescent="0.25">
      <c r="B531" s="116" t="s">
        <v>68</v>
      </c>
      <c r="C531" s="152" t="s">
        <v>134</v>
      </c>
      <c r="D531" s="153" t="s">
        <v>237</v>
      </c>
      <c r="E531" s="152" t="s">
        <v>70</v>
      </c>
      <c r="F531" s="154">
        <v>44623.656493055554</v>
      </c>
      <c r="G531" s="154">
        <v>45110</v>
      </c>
      <c r="H531" s="152" t="s">
        <v>71</v>
      </c>
      <c r="I531" s="155">
        <v>1105671233</v>
      </c>
      <c r="J531" s="156">
        <v>1012127971</v>
      </c>
      <c r="K531" s="155">
        <v>1017484033.1599022</v>
      </c>
      <c r="L531" s="156">
        <v>1105671233</v>
      </c>
      <c r="M531" s="157">
        <v>0.92024102897100002</v>
      </c>
      <c r="N531" s="157">
        <v>7.1223630025000002</v>
      </c>
      <c r="O531" s="152" t="s">
        <v>72</v>
      </c>
      <c r="P531" s="158">
        <v>0.16428871010000001</v>
      </c>
      <c r="Q531" s="151"/>
      <c r="R531" s="125"/>
    </row>
    <row r="532" spans="2:18" x14ac:dyDescent="0.25">
      <c r="B532" s="116" t="s">
        <v>68</v>
      </c>
      <c r="C532" s="152" t="s">
        <v>134</v>
      </c>
      <c r="D532" s="153" t="s">
        <v>237</v>
      </c>
      <c r="E532" s="152" t="s">
        <v>70</v>
      </c>
      <c r="F532" s="154">
        <v>44389.634675925925</v>
      </c>
      <c r="G532" s="154">
        <v>46146</v>
      </c>
      <c r="H532" s="152" t="s">
        <v>71</v>
      </c>
      <c r="I532" s="155">
        <v>1400219178</v>
      </c>
      <c r="J532" s="156">
        <v>1014945890</v>
      </c>
      <c r="K532" s="155">
        <v>1032788808.9135733</v>
      </c>
      <c r="L532" s="156">
        <v>1400219178</v>
      </c>
      <c r="M532" s="157">
        <v>0.73759081802399995</v>
      </c>
      <c r="N532" s="157">
        <v>8.1638593467000007</v>
      </c>
      <c r="O532" s="152" t="s">
        <v>72</v>
      </c>
      <c r="P532" s="158">
        <v>0.1667599055</v>
      </c>
      <c r="Q532" s="151"/>
      <c r="R532" s="125"/>
    </row>
    <row r="533" spans="2:18" x14ac:dyDescent="0.25">
      <c r="B533" s="116" t="s">
        <v>68</v>
      </c>
      <c r="C533" s="152" t="s">
        <v>134</v>
      </c>
      <c r="D533" s="153" t="s">
        <v>237</v>
      </c>
      <c r="E533" s="152" t="s">
        <v>70</v>
      </c>
      <c r="F533" s="154">
        <v>44006.489710648151</v>
      </c>
      <c r="G533" s="154">
        <v>45100</v>
      </c>
      <c r="H533" s="152" t="s">
        <v>71</v>
      </c>
      <c r="I533" s="155">
        <v>130000000</v>
      </c>
      <c r="J533" s="156">
        <v>100027064</v>
      </c>
      <c r="K533" s="155">
        <v>100270037.5271005</v>
      </c>
      <c r="L533" s="156">
        <v>130000000</v>
      </c>
      <c r="M533" s="157">
        <v>0.77130798097800002</v>
      </c>
      <c r="N533" s="157">
        <v>10.381329642200001</v>
      </c>
      <c r="O533" s="152" t="s">
        <v>72</v>
      </c>
      <c r="P533" s="158">
        <v>1.6190165699999998E-2</v>
      </c>
      <c r="Q533" s="151"/>
      <c r="R533" s="125"/>
    </row>
    <row r="534" spans="2:18" x14ac:dyDescent="0.25">
      <c r="B534" s="116" t="s">
        <v>68</v>
      </c>
      <c r="C534" s="152" t="s">
        <v>134</v>
      </c>
      <c r="D534" s="153" t="s">
        <v>237</v>
      </c>
      <c r="E534" s="152" t="s">
        <v>70</v>
      </c>
      <c r="F534" s="154">
        <v>44606.717685185184</v>
      </c>
      <c r="G534" s="154">
        <v>45110</v>
      </c>
      <c r="H534" s="152" t="s">
        <v>71</v>
      </c>
      <c r="I534" s="155">
        <v>1105671233</v>
      </c>
      <c r="J534" s="156">
        <v>1008889842</v>
      </c>
      <c r="K534" s="155">
        <v>1017484033.1599022</v>
      </c>
      <c r="L534" s="156">
        <v>1105671233</v>
      </c>
      <c r="M534" s="157">
        <v>0.92024102897100002</v>
      </c>
      <c r="N534" s="157">
        <v>7.1223630025000002</v>
      </c>
      <c r="O534" s="152" t="s">
        <v>72</v>
      </c>
      <c r="P534" s="158">
        <v>0.16428871010000001</v>
      </c>
      <c r="Q534" s="151"/>
      <c r="R534" s="125"/>
    </row>
    <row r="535" spans="2:18" x14ac:dyDescent="0.25">
      <c r="B535" s="116" t="s">
        <v>68</v>
      </c>
      <c r="C535" s="152" t="s">
        <v>134</v>
      </c>
      <c r="D535" s="153" t="s">
        <v>237</v>
      </c>
      <c r="E535" s="152" t="s">
        <v>70</v>
      </c>
      <c r="F535" s="154">
        <v>44188.722222222219</v>
      </c>
      <c r="G535" s="154">
        <v>46013</v>
      </c>
      <c r="H535" s="152" t="s">
        <v>71</v>
      </c>
      <c r="I535" s="155">
        <v>737500000</v>
      </c>
      <c r="J535" s="156">
        <v>500000001</v>
      </c>
      <c r="K535" s="155">
        <v>512871077.29701525</v>
      </c>
      <c r="L535" s="156">
        <v>737500000</v>
      </c>
      <c r="M535" s="157">
        <v>0.69541840989399994</v>
      </c>
      <c r="N535" s="157">
        <v>9.7257003925000003</v>
      </c>
      <c r="O535" s="152" t="s">
        <v>72</v>
      </c>
      <c r="P535" s="158">
        <v>8.2811056499999994E-2</v>
      </c>
      <c r="Q535" s="151"/>
      <c r="R535" s="125"/>
    </row>
    <row r="536" spans="2:18" x14ac:dyDescent="0.25">
      <c r="B536" s="116" t="s">
        <v>68</v>
      </c>
      <c r="C536" s="152" t="s">
        <v>134</v>
      </c>
      <c r="D536" s="153" t="s">
        <v>237</v>
      </c>
      <c r="E536" s="152" t="s">
        <v>70</v>
      </c>
      <c r="F536" s="154">
        <v>44334.741423611114</v>
      </c>
      <c r="G536" s="154">
        <v>46146</v>
      </c>
      <c r="H536" s="152" t="s">
        <v>71</v>
      </c>
      <c r="I536" s="155">
        <v>1400000000</v>
      </c>
      <c r="J536" s="156">
        <v>1002798964</v>
      </c>
      <c r="K536" s="155">
        <v>1032783908.058749</v>
      </c>
      <c r="L536" s="156">
        <v>1400000000</v>
      </c>
      <c r="M536" s="157">
        <v>0.73770279147100004</v>
      </c>
      <c r="N536" s="157">
        <v>8.1637994762999995</v>
      </c>
      <c r="O536" s="152" t="s">
        <v>72</v>
      </c>
      <c r="P536" s="158">
        <v>0.1667591142</v>
      </c>
      <c r="Q536" s="151"/>
      <c r="R536" s="125"/>
    </row>
    <row r="537" spans="2:18" x14ac:dyDescent="0.25">
      <c r="B537" s="116" t="s">
        <v>68</v>
      </c>
      <c r="C537" s="152" t="s">
        <v>134</v>
      </c>
      <c r="D537" s="153" t="s">
        <v>237</v>
      </c>
      <c r="E537" s="152" t="s">
        <v>70</v>
      </c>
      <c r="F537" s="154">
        <v>44006.533113425925</v>
      </c>
      <c r="G537" s="154">
        <v>45100</v>
      </c>
      <c r="H537" s="152" t="s">
        <v>71</v>
      </c>
      <c r="I537" s="155">
        <v>130000000</v>
      </c>
      <c r="J537" s="156">
        <v>100027064</v>
      </c>
      <c r="K537" s="155">
        <v>100270037.5271005</v>
      </c>
      <c r="L537" s="156">
        <v>130000000</v>
      </c>
      <c r="M537" s="157">
        <v>0.77130798097800002</v>
      </c>
      <c r="N537" s="157">
        <v>10.381329642200001</v>
      </c>
      <c r="O537" s="152" t="s">
        <v>72</v>
      </c>
      <c r="P537" s="158">
        <v>1.6190165699999998E-2</v>
      </c>
      <c r="Q537" s="151"/>
      <c r="R537" s="125"/>
    </row>
    <row r="538" spans="2:18" x14ac:dyDescent="0.25">
      <c r="B538" s="116" t="s">
        <v>68</v>
      </c>
      <c r="C538" s="152" t="s">
        <v>134</v>
      </c>
      <c r="D538" s="153" t="s">
        <v>237</v>
      </c>
      <c r="E538" s="152" t="s">
        <v>70</v>
      </c>
      <c r="F538" s="154">
        <v>44006.485775462963</v>
      </c>
      <c r="G538" s="154">
        <v>45100</v>
      </c>
      <c r="H538" s="152" t="s">
        <v>71</v>
      </c>
      <c r="I538" s="155">
        <v>130000000</v>
      </c>
      <c r="J538" s="156">
        <v>100027064</v>
      </c>
      <c r="K538" s="155">
        <v>100270037.5271005</v>
      </c>
      <c r="L538" s="156">
        <v>130000000</v>
      </c>
      <c r="M538" s="157">
        <v>0.77130798097800002</v>
      </c>
      <c r="N538" s="157">
        <v>10.381329642200001</v>
      </c>
      <c r="O538" s="152" t="s">
        <v>72</v>
      </c>
      <c r="P538" s="158">
        <v>1.6190165699999998E-2</v>
      </c>
      <c r="Q538" s="151"/>
      <c r="R538" s="125"/>
    </row>
    <row r="539" spans="2:18" x14ac:dyDescent="0.25">
      <c r="B539" s="116" t="s">
        <v>68</v>
      </c>
      <c r="C539" s="152" t="s">
        <v>134</v>
      </c>
      <c r="D539" s="153" t="s">
        <v>237</v>
      </c>
      <c r="E539" s="152" t="s">
        <v>70</v>
      </c>
      <c r="F539" s="154">
        <v>44495.672511574077</v>
      </c>
      <c r="G539" s="154">
        <v>46013</v>
      </c>
      <c r="H539" s="152" t="s">
        <v>71</v>
      </c>
      <c r="I539" s="155">
        <v>714075342</v>
      </c>
      <c r="J539" s="156">
        <v>516402984</v>
      </c>
      <c r="K539" s="155">
        <v>512871077.29701525</v>
      </c>
      <c r="L539" s="156">
        <v>714075342</v>
      </c>
      <c r="M539" s="157">
        <v>0.71823104248400005</v>
      </c>
      <c r="N539" s="157">
        <v>9.7257003925000003</v>
      </c>
      <c r="O539" s="152" t="s">
        <v>72</v>
      </c>
      <c r="P539" s="158">
        <v>8.2811056499999994E-2</v>
      </c>
      <c r="Q539" s="151"/>
      <c r="R539" s="125"/>
    </row>
    <row r="540" spans="2:18" x14ac:dyDescent="0.25">
      <c r="B540" s="116" t="s">
        <v>68</v>
      </c>
      <c r="C540" s="152" t="s">
        <v>134</v>
      </c>
      <c r="D540" s="153" t="s">
        <v>237</v>
      </c>
      <c r="E540" s="152" t="s">
        <v>70</v>
      </c>
      <c r="F540" s="154">
        <v>44151.672800925924</v>
      </c>
      <c r="G540" s="154">
        <v>45973</v>
      </c>
      <c r="H540" s="152" t="s">
        <v>71</v>
      </c>
      <c r="I540" s="155">
        <v>750000000</v>
      </c>
      <c r="J540" s="156">
        <v>500406070</v>
      </c>
      <c r="K540" s="155">
        <v>506534542.70348859</v>
      </c>
      <c r="L540" s="156">
        <v>750000000</v>
      </c>
      <c r="M540" s="157">
        <v>0.67537939027100002</v>
      </c>
      <c r="N540" s="157">
        <v>10.381302821</v>
      </c>
      <c r="O540" s="152" t="s">
        <v>72</v>
      </c>
      <c r="P540" s="158">
        <v>8.1787923900000004E-2</v>
      </c>
      <c r="Q540" s="151"/>
      <c r="R540" s="125"/>
    </row>
    <row r="541" spans="2:18" x14ac:dyDescent="0.25">
      <c r="B541" s="116" t="s">
        <v>68</v>
      </c>
      <c r="C541" s="152" t="s">
        <v>134</v>
      </c>
      <c r="D541" s="153" t="s">
        <v>237</v>
      </c>
      <c r="E541" s="152" t="s">
        <v>70</v>
      </c>
      <c r="F541" s="154">
        <v>44298.724456018521</v>
      </c>
      <c r="G541" s="154">
        <v>46125</v>
      </c>
      <c r="H541" s="152" t="s">
        <v>71</v>
      </c>
      <c r="I541" s="155">
        <v>1400438356</v>
      </c>
      <c r="J541" s="156">
        <v>999999998</v>
      </c>
      <c r="K541" s="155">
        <v>1037467410.4398141</v>
      </c>
      <c r="L541" s="156">
        <v>1400438356</v>
      </c>
      <c r="M541" s="157">
        <v>0.740816192298</v>
      </c>
      <c r="N541" s="157">
        <v>8.1638844815000002</v>
      </c>
      <c r="O541" s="152" t="s">
        <v>72</v>
      </c>
      <c r="P541" s="158">
        <v>0.1675153389</v>
      </c>
      <c r="Q541" s="151"/>
      <c r="R541" s="125"/>
    </row>
    <row r="542" spans="2:18" x14ac:dyDescent="0.25">
      <c r="B542" s="116" t="s">
        <v>68</v>
      </c>
      <c r="C542" s="152" t="s">
        <v>134</v>
      </c>
      <c r="D542" s="153" t="s">
        <v>237</v>
      </c>
      <c r="E542" s="152" t="s">
        <v>70</v>
      </c>
      <c r="F542" s="154">
        <v>44006.530659722222</v>
      </c>
      <c r="G542" s="154">
        <v>45100</v>
      </c>
      <c r="H542" s="152" t="s">
        <v>71</v>
      </c>
      <c r="I542" s="155">
        <v>130000000</v>
      </c>
      <c r="J542" s="156">
        <v>100027064</v>
      </c>
      <c r="K542" s="155">
        <v>100270037.5271005</v>
      </c>
      <c r="L542" s="156">
        <v>130000000</v>
      </c>
      <c r="M542" s="157">
        <v>0.77130798097800002</v>
      </c>
      <c r="N542" s="157">
        <v>10.381329642200001</v>
      </c>
      <c r="O542" s="152" t="s">
        <v>72</v>
      </c>
      <c r="P542" s="158">
        <v>1.6190165699999998E-2</v>
      </c>
      <c r="Q542" s="151"/>
      <c r="R542" s="125"/>
    </row>
    <row r="543" spans="2:18" x14ac:dyDescent="0.25">
      <c r="B543" s="116" t="s">
        <v>68</v>
      </c>
      <c r="C543" s="152" t="s">
        <v>134</v>
      </c>
      <c r="D543" s="153" t="s">
        <v>237</v>
      </c>
      <c r="E543" s="152" t="s">
        <v>70</v>
      </c>
      <c r="F543" s="154">
        <v>44448.673946759256</v>
      </c>
      <c r="G543" s="154">
        <v>45460</v>
      </c>
      <c r="H543" s="152" t="s">
        <v>71</v>
      </c>
      <c r="I543" s="155">
        <v>1240219178</v>
      </c>
      <c r="J543" s="156">
        <v>1018216007</v>
      </c>
      <c r="K543" s="155">
        <v>1023249992.0257436</v>
      </c>
      <c r="L543" s="156">
        <v>1240219178</v>
      </c>
      <c r="M543" s="157">
        <v>0.82505577254200002</v>
      </c>
      <c r="N543" s="157">
        <v>8.1599109270000003</v>
      </c>
      <c r="O543" s="152" t="s">
        <v>72</v>
      </c>
      <c r="P543" s="158">
        <v>0.16521971429999999</v>
      </c>
      <c r="Q543" s="151"/>
      <c r="R543" s="125"/>
    </row>
    <row r="544" spans="2:18" x14ac:dyDescent="0.25">
      <c r="B544" s="116" t="s">
        <v>68</v>
      </c>
      <c r="C544" s="152" t="s">
        <v>134</v>
      </c>
      <c r="D544" s="153" t="s">
        <v>237</v>
      </c>
      <c r="E544" s="152" t="s">
        <v>70</v>
      </c>
      <c r="F544" s="154">
        <v>44151.670856481483</v>
      </c>
      <c r="G544" s="154">
        <v>45973</v>
      </c>
      <c r="H544" s="152" t="s">
        <v>71</v>
      </c>
      <c r="I544" s="155">
        <v>750000000</v>
      </c>
      <c r="J544" s="156">
        <v>500406070</v>
      </c>
      <c r="K544" s="155">
        <v>506534542.70348859</v>
      </c>
      <c r="L544" s="156">
        <v>750000000</v>
      </c>
      <c r="M544" s="157">
        <v>0.67537939027100002</v>
      </c>
      <c r="N544" s="157">
        <v>10.381302821</v>
      </c>
      <c r="O544" s="152" t="s">
        <v>72</v>
      </c>
      <c r="P544" s="158">
        <v>8.1787923900000004E-2</v>
      </c>
      <c r="Q544" s="151"/>
      <c r="R544" s="125"/>
    </row>
    <row r="545" spans="2:18" x14ac:dyDescent="0.25">
      <c r="B545" s="116" t="s">
        <v>68</v>
      </c>
      <c r="C545" s="152" t="s">
        <v>134</v>
      </c>
      <c r="D545" s="153" t="s">
        <v>237</v>
      </c>
      <c r="E545" s="152" t="s">
        <v>70</v>
      </c>
      <c r="F545" s="154">
        <v>44006.518564814818</v>
      </c>
      <c r="G545" s="154">
        <v>45100</v>
      </c>
      <c r="H545" s="152" t="s">
        <v>71</v>
      </c>
      <c r="I545" s="155">
        <v>130000000</v>
      </c>
      <c r="J545" s="156">
        <v>100027064</v>
      </c>
      <c r="K545" s="155">
        <v>100270037.5271005</v>
      </c>
      <c r="L545" s="156">
        <v>130000000</v>
      </c>
      <c r="M545" s="157">
        <v>0.77130798097800002</v>
      </c>
      <c r="N545" s="157">
        <v>10.381329642200001</v>
      </c>
      <c r="O545" s="152" t="s">
        <v>72</v>
      </c>
      <c r="P545" s="158">
        <v>1.6190165699999998E-2</v>
      </c>
      <c r="Q545" s="151"/>
      <c r="R545" s="125"/>
    </row>
    <row r="546" spans="2:18" x14ac:dyDescent="0.25">
      <c r="B546" s="116" t="s">
        <v>68</v>
      </c>
      <c r="C546" s="152" t="s">
        <v>134</v>
      </c>
      <c r="D546" s="153" t="s">
        <v>237</v>
      </c>
      <c r="E546" s="152" t="s">
        <v>70</v>
      </c>
      <c r="F546" s="154">
        <v>44421.680983796294</v>
      </c>
      <c r="G546" s="154">
        <v>44865</v>
      </c>
      <c r="H546" s="152" t="s">
        <v>71</v>
      </c>
      <c r="I546" s="155">
        <v>113232873</v>
      </c>
      <c r="J546" s="156">
        <v>102763885</v>
      </c>
      <c r="K546" s="155">
        <v>101226429.38285473</v>
      </c>
      <c r="L546" s="156">
        <v>113232873</v>
      </c>
      <c r="M546" s="157">
        <v>0.89396680222799996</v>
      </c>
      <c r="N546" s="157">
        <v>8.8384297748999998</v>
      </c>
      <c r="O546" s="152" t="s">
        <v>72</v>
      </c>
      <c r="P546" s="158">
        <v>1.6344590199999998E-2</v>
      </c>
      <c r="Q546" s="151"/>
      <c r="R546" s="125"/>
    </row>
    <row r="547" spans="2:18" x14ac:dyDescent="0.25">
      <c r="B547" s="116" t="s">
        <v>68</v>
      </c>
      <c r="C547" s="152" t="s">
        <v>134</v>
      </c>
      <c r="D547" s="153" t="s">
        <v>237</v>
      </c>
      <c r="E547" s="152" t="s">
        <v>70</v>
      </c>
      <c r="F547" s="154">
        <v>44118.661585648151</v>
      </c>
      <c r="G547" s="154">
        <v>45175</v>
      </c>
      <c r="H547" s="152" t="s">
        <v>71</v>
      </c>
      <c r="I547" s="155">
        <v>127623288</v>
      </c>
      <c r="J547" s="156">
        <v>100820966</v>
      </c>
      <c r="K547" s="155">
        <v>100521534.08944172</v>
      </c>
      <c r="L547" s="156">
        <v>127623288</v>
      </c>
      <c r="M547" s="157">
        <v>0.78764256637399999</v>
      </c>
      <c r="N547" s="157">
        <v>9.4648317199999994</v>
      </c>
      <c r="O547" s="152" t="s">
        <v>72</v>
      </c>
      <c r="P547" s="158">
        <v>1.6230773800000001E-2</v>
      </c>
      <c r="Q547" s="151"/>
      <c r="R547" s="125"/>
    </row>
    <row r="548" spans="2:18" x14ac:dyDescent="0.25">
      <c r="B548" s="116" t="s">
        <v>68</v>
      </c>
      <c r="C548" s="152" t="s">
        <v>134</v>
      </c>
      <c r="D548" s="153" t="s">
        <v>237</v>
      </c>
      <c r="E548" s="152" t="s">
        <v>70</v>
      </c>
      <c r="F548" s="154">
        <v>44006.515462962961</v>
      </c>
      <c r="G548" s="154">
        <v>45100</v>
      </c>
      <c r="H548" s="152" t="s">
        <v>71</v>
      </c>
      <c r="I548" s="155">
        <v>130000000</v>
      </c>
      <c r="J548" s="156">
        <v>100027064</v>
      </c>
      <c r="K548" s="155">
        <v>100270037.5271005</v>
      </c>
      <c r="L548" s="156">
        <v>130000000</v>
      </c>
      <c r="M548" s="157">
        <v>0.77130798097800002</v>
      </c>
      <c r="N548" s="157">
        <v>10.381329642200001</v>
      </c>
      <c r="O548" s="152" t="s">
        <v>72</v>
      </c>
      <c r="P548" s="158">
        <v>1.6190165699999998E-2</v>
      </c>
      <c r="Q548" s="151"/>
      <c r="R548" s="125"/>
    </row>
    <row r="549" spans="2:18" x14ac:dyDescent="0.25">
      <c r="B549" s="116" t="s">
        <v>68</v>
      </c>
      <c r="C549" s="152" t="s">
        <v>134</v>
      </c>
      <c r="D549" s="153" t="s">
        <v>237</v>
      </c>
      <c r="E549" s="152" t="s">
        <v>70</v>
      </c>
      <c r="F549" s="154">
        <v>44006.504571759258</v>
      </c>
      <c r="G549" s="154">
        <v>45100</v>
      </c>
      <c r="H549" s="152" t="s">
        <v>71</v>
      </c>
      <c r="I549" s="155">
        <v>130000000</v>
      </c>
      <c r="J549" s="156">
        <v>100027064</v>
      </c>
      <c r="K549" s="155">
        <v>100270037.5271005</v>
      </c>
      <c r="L549" s="156">
        <v>130000000</v>
      </c>
      <c r="M549" s="157">
        <v>0.77130798097800002</v>
      </c>
      <c r="N549" s="157">
        <v>10.381329642200001</v>
      </c>
      <c r="O549" s="152" t="s">
        <v>72</v>
      </c>
      <c r="P549" s="158">
        <v>1.6190165699999998E-2</v>
      </c>
      <c r="Q549" s="151"/>
      <c r="R549" s="125"/>
    </row>
    <row r="550" spans="2:18" x14ac:dyDescent="0.25">
      <c r="B550" s="116" t="s">
        <v>68</v>
      </c>
      <c r="C550" s="152" t="s">
        <v>134</v>
      </c>
      <c r="D550" s="153" t="s">
        <v>237</v>
      </c>
      <c r="E550" s="152" t="s">
        <v>70</v>
      </c>
      <c r="F550" s="154">
        <v>44617.682696759257</v>
      </c>
      <c r="G550" s="154">
        <v>45110</v>
      </c>
      <c r="H550" s="152" t="s">
        <v>71</v>
      </c>
      <c r="I550" s="155">
        <v>1105671233</v>
      </c>
      <c r="J550" s="156">
        <v>1010983917</v>
      </c>
      <c r="K550" s="155">
        <v>1017484033.1599022</v>
      </c>
      <c r="L550" s="156">
        <v>1105671233</v>
      </c>
      <c r="M550" s="157">
        <v>0.92024102897100002</v>
      </c>
      <c r="N550" s="157">
        <v>7.1223630025000002</v>
      </c>
      <c r="O550" s="152" t="s">
        <v>72</v>
      </c>
      <c r="P550" s="158">
        <v>0.16428871010000001</v>
      </c>
      <c r="Q550" s="151"/>
      <c r="R550" s="125"/>
    </row>
    <row r="551" spans="2:18" x14ac:dyDescent="0.25">
      <c r="B551" s="116" t="s">
        <v>68</v>
      </c>
      <c r="C551" s="152" t="s">
        <v>134</v>
      </c>
      <c r="D551" s="153" t="s">
        <v>237</v>
      </c>
      <c r="E551" s="152" t="s">
        <v>70</v>
      </c>
      <c r="F551" s="154">
        <v>44351.67664351852</v>
      </c>
      <c r="G551" s="154">
        <v>46146</v>
      </c>
      <c r="H551" s="152" t="s">
        <v>71</v>
      </c>
      <c r="I551" s="155">
        <v>1400219178</v>
      </c>
      <c r="J551" s="156">
        <v>1006687342</v>
      </c>
      <c r="K551" s="155">
        <v>1032788808.9135733</v>
      </c>
      <c r="L551" s="156">
        <v>1400219178</v>
      </c>
      <c r="M551" s="157">
        <v>0.73759081802399995</v>
      </c>
      <c r="N551" s="157">
        <v>8.1638593467000007</v>
      </c>
      <c r="O551" s="152" t="s">
        <v>72</v>
      </c>
      <c r="P551" s="158">
        <v>0.1667599055</v>
      </c>
      <c r="Q551" s="151"/>
      <c r="R551" s="125"/>
    </row>
    <row r="552" spans="2:18" x14ac:dyDescent="0.25">
      <c r="B552" s="116" t="s">
        <v>68</v>
      </c>
      <c r="C552" s="152" t="s">
        <v>134</v>
      </c>
      <c r="D552" s="153" t="s">
        <v>237</v>
      </c>
      <c r="E552" s="152" t="s">
        <v>70</v>
      </c>
      <c r="F552" s="154">
        <v>44007.478495370371</v>
      </c>
      <c r="G552" s="154">
        <v>45100</v>
      </c>
      <c r="H552" s="152" t="s">
        <v>71</v>
      </c>
      <c r="I552" s="155">
        <v>130000000</v>
      </c>
      <c r="J552" s="156">
        <v>100054231</v>
      </c>
      <c r="K552" s="155">
        <v>100270080.66759297</v>
      </c>
      <c r="L552" s="156">
        <v>130000000</v>
      </c>
      <c r="M552" s="157">
        <v>0.77130831282800005</v>
      </c>
      <c r="N552" s="157">
        <v>10.381289049299999</v>
      </c>
      <c r="O552" s="152" t="s">
        <v>72</v>
      </c>
      <c r="P552" s="158">
        <v>1.6190172700000002E-2</v>
      </c>
      <c r="Q552" s="151"/>
      <c r="R552" s="125"/>
    </row>
    <row r="553" spans="2:18" x14ac:dyDescent="0.25">
      <c r="B553" s="116" t="s">
        <v>68</v>
      </c>
      <c r="C553" s="152" t="s">
        <v>134</v>
      </c>
      <c r="D553" s="153" t="s">
        <v>237</v>
      </c>
      <c r="E553" s="152" t="s">
        <v>70</v>
      </c>
      <c r="F553" s="154">
        <v>44006.488287037035</v>
      </c>
      <c r="G553" s="154">
        <v>45100</v>
      </c>
      <c r="H553" s="152" t="s">
        <v>71</v>
      </c>
      <c r="I553" s="155">
        <v>130000000</v>
      </c>
      <c r="J553" s="156">
        <v>100027064</v>
      </c>
      <c r="K553" s="155">
        <v>100270037.5271005</v>
      </c>
      <c r="L553" s="156">
        <v>130000000</v>
      </c>
      <c r="M553" s="157">
        <v>0.77130798097800002</v>
      </c>
      <c r="N553" s="157">
        <v>10.381329642200001</v>
      </c>
      <c r="O553" s="152" t="s">
        <v>72</v>
      </c>
      <c r="P553" s="158">
        <v>1.6190165699999998E-2</v>
      </c>
      <c r="Q553" s="151"/>
      <c r="R553" s="125"/>
    </row>
    <row r="554" spans="2:18" x14ac:dyDescent="0.25">
      <c r="B554" s="116" t="s">
        <v>68</v>
      </c>
      <c r="C554" s="152" t="s">
        <v>134</v>
      </c>
      <c r="D554" s="153" t="s">
        <v>237</v>
      </c>
      <c r="E554" s="152" t="s">
        <v>70</v>
      </c>
      <c r="F554" s="154">
        <v>44516.685393518521</v>
      </c>
      <c r="G554" s="154">
        <v>45460</v>
      </c>
      <c r="H554" s="152" t="s">
        <v>71</v>
      </c>
      <c r="I554" s="155">
        <v>1240219178</v>
      </c>
      <c r="J554" s="156">
        <v>1033205056</v>
      </c>
      <c r="K554" s="155">
        <v>1023249992.0257436</v>
      </c>
      <c r="L554" s="156">
        <v>1240219178</v>
      </c>
      <c r="M554" s="157">
        <v>0.82505577254200002</v>
      </c>
      <c r="N554" s="157">
        <v>8.1599109270000003</v>
      </c>
      <c r="O554" s="152" t="s">
        <v>72</v>
      </c>
      <c r="P554" s="158">
        <v>0.16521971429999999</v>
      </c>
      <c r="Q554" s="151"/>
      <c r="R554" s="125"/>
    </row>
    <row r="555" spans="2:18" x14ac:dyDescent="0.25">
      <c r="B555" s="116" t="s">
        <v>68</v>
      </c>
      <c r="C555" s="152" t="s">
        <v>134</v>
      </c>
      <c r="D555" s="153" t="s">
        <v>237</v>
      </c>
      <c r="E555" s="152" t="s">
        <v>70</v>
      </c>
      <c r="F555" s="154">
        <v>44188.721539351849</v>
      </c>
      <c r="G555" s="154">
        <v>46013</v>
      </c>
      <c r="H555" s="152" t="s">
        <v>71</v>
      </c>
      <c r="I555" s="155">
        <v>737500000</v>
      </c>
      <c r="J555" s="156">
        <v>500000001</v>
      </c>
      <c r="K555" s="155">
        <v>512871077.29701525</v>
      </c>
      <c r="L555" s="156">
        <v>737500000</v>
      </c>
      <c r="M555" s="157">
        <v>0.69541840989399994</v>
      </c>
      <c r="N555" s="157">
        <v>9.7257003925000003</v>
      </c>
      <c r="O555" s="152" t="s">
        <v>72</v>
      </c>
      <c r="P555" s="158">
        <v>8.2811056499999994E-2</v>
      </c>
      <c r="Q555" s="151"/>
      <c r="R555" s="125"/>
    </row>
    <row r="556" spans="2:18" x14ac:dyDescent="0.25">
      <c r="B556" s="116" t="s">
        <v>68</v>
      </c>
      <c r="C556" s="152" t="s">
        <v>134</v>
      </c>
      <c r="D556" s="153" t="s">
        <v>237</v>
      </c>
      <c r="E556" s="152" t="s">
        <v>70</v>
      </c>
      <c r="F556" s="154">
        <v>44298.726666666669</v>
      </c>
      <c r="G556" s="154">
        <v>46125</v>
      </c>
      <c r="H556" s="152" t="s">
        <v>71</v>
      </c>
      <c r="I556" s="155">
        <v>1400438356</v>
      </c>
      <c r="J556" s="156">
        <v>999999998</v>
      </c>
      <c r="K556" s="155">
        <v>1037467410.4398141</v>
      </c>
      <c r="L556" s="156">
        <v>1400438356</v>
      </c>
      <c r="M556" s="157">
        <v>0.740816192298</v>
      </c>
      <c r="N556" s="157">
        <v>8.1638844815000002</v>
      </c>
      <c r="O556" s="152" t="s">
        <v>72</v>
      </c>
      <c r="P556" s="158">
        <v>0.1675153389</v>
      </c>
      <c r="Q556" s="151"/>
      <c r="R556" s="125"/>
    </row>
    <row r="557" spans="2:18" x14ac:dyDescent="0.25">
      <c r="B557" s="116" t="s">
        <v>68</v>
      </c>
      <c r="C557" s="152" t="s">
        <v>134</v>
      </c>
      <c r="D557" s="153" t="s">
        <v>237</v>
      </c>
      <c r="E557" s="152" t="s">
        <v>70</v>
      </c>
      <c r="F557" s="154">
        <v>44006.532175925924</v>
      </c>
      <c r="G557" s="154">
        <v>45100</v>
      </c>
      <c r="H557" s="152" t="s">
        <v>71</v>
      </c>
      <c r="I557" s="155">
        <v>130000000</v>
      </c>
      <c r="J557" s="156">
        <v>100027064</v>
      </c>
      <c r="K557" s="155">
        <v>100270037.5271005</v>
      </c>
      <c r="L557" s="156">
        <v>130000000</v>
      </c>
      <c r="M557" s="157">
        <v>0.77130798097800002</v>
      </c>
      <c r="N557" s="157">
        <v>10.381329642200001</v>
      </c>
      <c r="O557" s="152" t="s">
        <v>72</v>
      </c>
      <c r="P557" s="158">
        <v>1.6190165699999998E-2</v>
      </c>
      <c r="Q557" s="151"/>
      <c r="R557" s="125"/>
    </row>
    <row r="558" spans="2:18" x14ac:dyDescent="0.25">
      <c r="B558" s="116" t="s">
        <v>68</v>
      </c>
      <c r="C558" s="152" t="s">
        <v>134</v>
      </c>
      <c r="D558" s="153" t="s">
        <v>237</v>
      </c>
      <c r="E558" s="152" t="s">
        <v>70</v>
      </c>
      <c r="F558" s="154">
        <v>43572.634259259263</v>
      </c>
      <c r="G558" s="154">
        <v>44662</v>
      </c>
      <c r="H558" s="152" t="s">
        <v>71</v>
      </c>
      <c r="I558" s="155">
        <v>641849315</v>
      </c>
      <c r="J558" s="156">
        <v>500000001</v>
      </c>
      <c r="K558" s="155">
        <v>509487791.21977776</v>
      </c>
      <c r="L558" s="156">
        <v>641849315</v>
      </c>
      <c r="M558" s="157">
        <v>0.79378100017099995</v>
      </c>
      <c r="N558" s="157">
        <v>9.8442062025000006</v>
      </c>
      <c r="O558" s="152" t="s">
        <v>72</v>
      </c>
      <c r="P558" s="158">
        <v>8.2264772E-2</v>
      </c>
      <c r="Q558" s="151"/>
      <c r="R558" s="125"/>
    </row>
    <row r="559" spans="2:18" x14ac:dyDescent="0.25">
      <c r="B559" s="116" t="s">
        <v>68</v>
      </c>
      <c r="C559" s="152" t="s">
        <v>134</v>
      </c>
      <c r="D559" s="153" t="s">
        <v>237</v>
      </c>
      <c r="E559" s="152" t="s">
        <v>70</v>
      </c>
      <c r="F559" s="154">
        <v>44491.447280092594</v>
      </c>
      <c r="G559" s="154">
        <v>46077</v>
      </c>
      <c r="H559" s="152" t="s">
        <v>71</v>
      </c>
      <c r="I559" s="155">
        <v>61312500</v>
      </c>
      <c r="J559" s="156">
        <v>45921467</v>
      </c>
      <c r="K559" s="155">
        <v>44244414.007969007</v>
      </c>
      <c r="L559" s="156">
        <v>61312500</v>
      </c>
      <c r="M559" s="157">
        <v>0.72162143132300005</v>
      </c>
      <c r="N559" s="157">
        <v>8</v>
      </c>
      <c r="O559" s="152" t="s">
        <v>72</v>
      </c>
      <c r="P559" s="158">
        <v>7.1439525999999996E-3</v>
      </c>
      <c r="Q559" s="151"/>
      <c r="R559" s="125"/>
    </row>
    <row r="560" spans="2:18" x14ac:dyDescent="0.25">
      <c r="B560" s="116" t="s">
        <v>68</v>
      </c>
      <c r="C560" s="152" t="s">
        <v>134</v>
      </c>
      <c r="D560" s="153" t="s">
        <v>237</v>
      </c>
      <c r="E560" s="152" t="s">
        <v>70</v>
      </c>
      <c r="F560" s="154">
        <v>44151.671944444446</v>
      </c>
      <c r="G560" s="154">
        <v>45973</v>
      </c>
      <c r="H560" s="152" t="s">
        <v>71</v>
      </c>
      <c r="I560" s="155">
        <v>750000000</v>
      </c>
      <c r="J560" s="156">
        <v>500406070</v>
      </c>
      <c r="K560" s="155">
        <v>506534542.70348859</v>
      </c>
      <c r="L560" s="156">
        <v>750000000</v>
      </c>
      <c r="M560" s="157">
        <v>0.67537939027100002</v>
      </c>
      <c r="N560" s="157">
        <v>10.381302821</v>
      </c>
      <c r="O560" s="152" t="s">
        <v>72</v>
      </c>
      <c r="P560" s="158">
        <v>8.1787923900000004E-2</v>
      </c>
      <c r="Q560" s="151"/>
      <c r="R560" s="125"/>
    </row>
    <row r="561" spans="2:18" x14ac:dyDescent="0.25">
      <c r="B561" s="116" t="s">
        <v>68</v>
      </c>
      <c r="C561" s="152" t="s">
        <v>134</v>
      </c>
      <c r="D561" s="153" t="s">
        <v>237</v>
      </c>
      <c r="E561" s="152" t="s">
        <v>70</v>
      </c>
      <c r="F561" s="154">
        <v>44298.722905092596</v>
      </c>
      <c r="G561" s="154">
        <v>46125</v>
      </c>
      <c r="H561" s="152" t="s">
        <v>71</v>
      </c>
      <c r="I561" s="155">
        <v>1400438356</v>
      </c>
      <c r="J561" s="156">
        <v>999999998</v>
      </c>
      <c r="K561" s="155">
        <v>1037467410.4398141</v>
      </c>
      <c r="L561" s="156">
        <v>1400438356</v>
      </c>
      <c r="M561" s="157">
        <v>0.740816192298</v>
      </c>
      <c r="N561" s="157">
        <v>8.1638844815000002</v>
      </c>
      <c r="O561" s="152" t="s">
        <v>72</v>
      </c>
      <c r="P561" s="158">
        <v>0.1675153389</v>
      </c>
      <c r="Q561" s="151"/>
      <c r="R561" s="125"/>
    </row>
    <row r="562" spans="2:18" x14ac:dyDescent="0.25">
      <c r="B562" s="116" t="s">
        <v>68</v>
      </c>
      <c r="C562" s="152" t="s">
        <v>134</v>
      </c>
      <c r="D562" s="153" t="s">
        <v>237</v>
      </c>
      <c r="E562" s="152" t="s">
        <v>70</v>
      </c>
      <c r="F562" s="154">
        <v>44006.529467592591</v>
      </c>
      <c r="G562" s="154">
        <v>45100</v>
      </c>
      <c r="H562" s="152" t="s">
        <v>71</v>
      </c>
      <c r="I562" s="155">
        <v>130000000</v>
      </c>
      <c r="J562" s="156">
        <v>100027064</v>
      </c>
      <c r="K562" s="155">
        <v>100270037.5271005</v>
      </c>
      <c r="L562" s="156">
        <v>130000000</v>
      </c>
      <c r="M562" s="157">
        <v>0.77130798097800002</v>
      </c>
      <c r="N562" s="157">
        <v>10.381329642200001</v>
      </c>
      <c r="O562" s="152" t="s">
        <v>72</v>
      </c>
      <c r="P562" s="158">
        <v>1.6190165699999998E-2</v>
      </c>
      <c r="Q562" s="151"/>
      <c r="R562" s="125"/>
    </row>
    <row r="563" spans="2:18" x14ac:dyDescent="0.25">
      <c r="B563" s="116" t="s">
        <v>68</v>
      </c>
      <c r="C563" s="152" t="s">
        <v>134</v>
      </c>
      <c r="D563" s="153" t="s">
        <v>237</v>
      </c>
      <c r="E563" s="152" t="s">
        <v>70</v>
      </c>
      <c r="F563" s="154">
        <v>44424.641527777778</v>
      </c>
      <c r="G563" s="154">
        <v>46146</v>
      </c>
      <c r="H563" s="152" t="s">
        <v>71</v>
      </c>
      <c r="I563" s="155">
        <v>1400000000</v>
      </c>
      <c r="J563" s="156">
        <v>1022392469</v>
      </c>
      <c r="K563" s="155">
        <v>1032783908.1413261</v>
      </c>
      <c r="L563" s="156">
        <v>1400000000</v>
      </c>
      <c r="M563" s="157">
        <v>0.73770279152999996</v>
      </c>
      <c r="N563" s="157">
        <v>8.1637994737999993</v>
      </c>
      <c r="O563" s="152" t="s">
        <v>72</v>
      </c>
      <c r="P563" s="158">
        <v>0.1667591142</v>
      </c>
      <c r="Q563" s="151"/>
      <c r="R563" s="125"/>
    </row>
    <row r="564" spans="2:18" x14ac:dyDescent="0.25">
      <c r="B564" s="116" t="s">
        <v>68</v>
      </c>
      <c r="C564" s="152" t="s">
        <v>134</v>
      </c>
      <c r="D564" s="153" t="s">
        <v>237</v>
      </c>
      <c r="E564" s="152" t="s">
        <v>70</v>
      </c>
      <c r="F564" s="154">
        <v>44151.670127314814</v>
      </c>
      <c r="G564" s="154">
        <v>45973</v>
      </c>
      <c r="H564" s="152" t="s">
        <v>71</v>
      </c>
      <c r="I564" s="155">
        <v>750000000</v>
      </c>
      <c r="J564" s="156">
        <v>500406070</v>
      </c>
      <c r="K564" s="155">
        <v>506534542.70348859</v>
      </c>
      <c r="L564" s="156">
        <v>750000000</v>
      </c>
      <c r="M564" s="157">
        <v>0.67537939027100002</v>
      </c>
      <c r="N564" s="157">
        <v>10.381302821</v>
      </c>
      <c r="O564" s="152" t="s">
        <v>72</v>
      </c>
      <c r="P564" s="158">
        <v>8.1787923900000004E-2</v>
      </c>
      <c r="Q564" s="151"/>
      <c r="R564" s="125"/>
    </row>
    <row r="565" spans="2:18" x14ac:dyDescent="0.25">
      <c r="B565" s="116" t="s">
        <v>68</v>
      </c>
      <c r="C565" s="152" t="s">
        <v>134</v>
      </c>
      <c r="D565" s="153" t="s">
        <v>237</v>
      </c>
      <c r="E565" s="152" t="s">
        <v>70</v>
      </c>
      <c r="F565" s="154">
        <v>44006.517013888886</v>
      </c>
      <c r="G565" s="154">
        <v>45100</v>
      </c>
      <c r="H565" s="152" t="s">
        <v>71</v>
      </c>
      <c r="I565" s="155">
        <v>130000000</v>
      </c>
      <c r="J565" s="156">
        <v>100027064</v>
      </c>
      <c r="K565" s="155">
        <v>100270037.5271005</v>
      </c>
      <c r="L565" s="156">
        <v>130000000</v>
      </c>
      <c r="M565" s="157">
        <v>0.77130798097800002</v>
      </c>
      <c r="N565" s="157">
        <v>10.381329642200001</v>
      </c>
      <c r="O565" s="152" t="s">
        <v>72</v>
      </c>
      <c r="P565" s="158">
        <v>1.6190165699999998E-2</v>
      </c>
      <c r="Q565" s="151"/>
      <c r="R565" s="125"/>
    </row>
    <row r="566" spans="2:18" x14ac:dyDescent="0.25">
      <c r="B566" s="116" t="s">
        <v>68</v>
      </c>
      <c r="C566" s="152" t="s">
        <v>134</v>
      </c>
      <c r="D566" s="153" t="s">
        <v>237</v>
      </c>
      <c r="E566" s="152" t="s">
        <v>70</v>
      </c>
      <c r="F566" s="154">
        <v>44013.645219907405</v>
      </c>
      <c r="G566" s="154">
        <v>45100</v>
      </c>
      <c r="H566" s="152" t="s">
        <v>71</v>
      </c>
      <c r="I566" s="155">
        <v>130000000</v>
      </c>
      <c r="J566" s="156">
        <v>100216815</v>
      </c>
      <c r="K566" s="155">
        <v>100270080.49366279</v>
      </c>
      <c r="L566" s="156">
        <v>130000000</v>
      </c>
      <c r="M566" s="157">
        <v>0.77130831149000001</v>
      </c>
      <c r="N566" s="157">
        <v>10.381289213000001</v>
      </c>
      <c r="O566" s="152" t="s">
        <v>72</v>
      </c>
      <c r="P566" s="158">
        <v>1.6190172700000002E-2</v>
      </c>
      <c r="Q566" s="151"/>
      <c r="R566" s="125"/>
    </row>
    <row r="567" spans="2:18" x14ac:dyDescent="0.25">
      <c r="B567" s="116" t="s">
        <v>68</v>
      </c>
      <c r="C567" s="152" t="s">
        <v>134</v>
      </c>
      <c r="D567" s="153" t="s">
        <v>237</v>
      </c>
      <c r="E567" s="152" t="s">
        <v>70</v>
      </c>
      <c r="F567" s="154">
        <v>44006.510752314818</v>
      </c>
      <c r="G567" s="154">
        <v>45100</v>
      </c>
      <c r="H567" s="152" t="s">
        <v>71</v>
      </c>
      <c r="I567" s="155">
        <v>130000000</v>
      </c>
      <c r="J567" s="156">
        <v>100027064</v>
      </c>
      <c r="K567" s="155">
        <v>100270037.5271005</v>
      </c>
      <c r="L567" s="156">
        <v>130000000</v>
      </c>
      <c r="M567" s="157">
        <v>0.77130798097800002</v>
      </c>
      <c r="N567" s="157">
        <v>10.381329642200001</v>
      </c>
      <c r="O567" s="152" t="s">
        <v>72</v>
      </c>
      <c r="P567" s="158">
        <v>1.6190165699999998E-2</v>
      </c>
      <c r="Q567" s="151"/>
      <c r="R567" s="125"/>
    </row>
    <row r="568" spans="2:18" x14ac:dyDescent="0.25">
      <c r="B568" s="116" t="s">
        <v>68</v>
      </c>
      <c r="C568" s="152" t="s">
        <v>134</v>
      </c>
      <c r="D568" s="153" t="s">
        <v>237</v>
      </c>
      <c r="E568" s="152" t="s">
        <v>70</v>
      </c>
      <c r="F568" s="154">
        <v>44645.664884259262</v>
      </c>
      <c r="G568" s="154">
        <v>45082</v>
      </c>
      <c r="H568" s="152" t="s">
        <v>71</v>
      </c>
      <c r="I568" s="155">
        <v>115095890</v>
      </c>
      <c r="J568" s="156">
        <v>103092506</v>
      </c>
      <c r="K568" s="155">
        <v>103258006.36348699</v>
      </c>
      <c r="L568" s="156">
        <v>115095890</v>
      </c>
      <c r="M568" s="157">
        <v>0.8971476424</v>
      </c>
      <c r="N568" s="157">
        <v>10.25</v>
      </c>
      <c r="O568" s="152" t="s">
        <v>72</v>
      </c>
      <c r="P568" s="158">
        <v>1.6672619999999999E-2</v>
      </c>
      <c r="Q568" s="151"/>
      <c r="R568" s="125"/>
    </row>
    <row r="569" spans="2:18" x14ac:dyDescent="0.25">
      <c r="B569" s="116" t="s">
        <v>68</v>
      </c>
      <c r="C569" s="152" t="s">
        <v>134</v>
      </c>
      <c r="D569" s="153" t="s">
        <v>237</v>
      </c>
      <c r="E569" s="152" t="s">
        <v>70</v>
      </c>
      <c r="F569" s="154">
        <v>44400.62296296296</v>
      </c>
      <c r="G569" s="154">
        <v>46146</v>
      </c>
      <c r="H569" s="152" t="s">
        <v>71</v>
      </c>
      <c r="I569" s="155">
        <v>1400219178</v>
      </c>
      <c r="J569" s="156">
        <v>1017349142</v>
      </c>
      <c r="K569" s="155">
        <v>1032788808.9135733</v>
      </c>
      <c r="L569" s="156">
        <v>1400219178</v>
      </c>
      <c r="M569" s="157">
        <v>0.73759081802399995</v>
      </c>
      <c r="N569" s="157">
        <v>8.1638593467000007</v>
      </c>
      <c r="O569" s="152" t="s">
        <v>72</v>
      </c>
      <c r="P569" s="158">
        <v>0.1667599055</v>
      </c>
      <c r="Q569" s="151"/>
      <c r="R569" s="125"/>
    </row>
    <row r="570" spans="2:18" x14ac:dyDescent="0.25">
      <c r="B570" s="116" t="s">
        <v>68</v>
      </c>
      <c r="C570" s="152" t="s">
        <v>134</v>
      </c>
      <c r="D570" s="153" t="s">
        <v>237</v>
      </c>
      <c r="E570" s="152" t="s">
        <v>70</v>
      </c>
      <c r="F570" s="154">
        <v>44006.490162037036</v>
      </c>
      <c r="G570" s="154">
        <v>45100</v>
      </c>
      <c r="H570" s="152" t="s">
        <v>71</v>
      </c>
      <c r="I570" s="155">
        <v>130000000</v>
      </c>
      <c r="J570" s="156">
        <v>100027064</v>
      </c>
      <c r="K570" s="155">
        <v>100270037.5271005</v>
      </c>
      <c r="L570" s="156">
        <v>130000000</v>
      </c>
      <c r="M570" s="157">
        <v>0.77130798097800002</v>
      </c>
      <c r="N570" s="157">
        <v>10.381329642200001</v>
      </c>
      <c r="O570" s="152" t="s">
        <v>72</v>
      </c>
      <c r="P570" s="158">
        <v>1.6190165699999998E-2</v>
      </c>
      <c r="Q570" s="151"/>
      <c r="R570" s="125"/>
    </row>
    <row r="571" spans="2:18" x14ac:dyDescent="0.25">
      <c r="B571" s="116" t="s">
        <v>68</v>
      </c>
      <c r="C571" s="152" t="s">
        <v>134</v>
      </c>
      <c r="D571" s="153" t="s">
        <v>237</v>
      </c>
      <c r="E571" s="152" t="s">
        <v>70</v>
      </c>
      <c r="F571" s="154">
        <v>44606.71769675926</v>
      </c>
      <c r="G571" s="154">
        <v>45110</v>
      </c>
      <c r="H571" s="152" t="s">
        <v>71</v>
      </c>
      <c r="I571" s="155">
        <v>1105671233</v>
      </c>
      <c r="J571" s="156">
        <v>1008889842</v>
      </c>
      <c r="K571" s="155">
        <v>1017484033.1599022</v>
      </c>
      <c r="L571" s="156">
        <v>1105671233</v>
      </c>
      <c r="M571" s="157">
        <v>0.92024102897100002</v>
      </c>
      <c r="N571" s="157">
        <v>7.1223630025000002</v>
      </c>
      <c r="O571" s="152" t="s">
        <v>72</v>
      </c>
      <c r="P571" s="158">
        <v>0.16428871010000001</v>
      </c>
      <c r="Q571" s="151"/>
      <c r="R571" s="125"/>
    </row>
    <row r="572" spans="2:18" x14ac:dyDescent="0.25">
      <c r="B572" s="116" t="s">
        <v>68</v>
      </c>
      <c r="C572" s="152" t="s">
        <v>134</v>
      </c>
      <c r="D572" s="153" t="s">
        <v>237</v>
      </c>
      <c r="E572" s="152" t="s">
        <v>70</v>
      </c>
      <c r="F572" s="154">
        <v>44334.741909722223</v>
      </c>
      <c r="G572" s="154">
        <v>46146</v>
      </c>
      <c r="H572" s="152" t="s">
        <v>71</v>
      </c>
      <c r="I572" s="155">
        <v>1400000000</v>
      </c>
      <c r="J572" s="156">
        <v>1002798964</v>
      </c>
      <c r="K572" s="155">
        <v>1032783908.058749</v>
      </c>
      <c r="L572" s="156">
        <v>1400000000</v>
      </c>
      <c r="M572" s="157">
        <v>0.73770279147100004</v>
      </c>
      <c r="N572" s="157">
        <v>8.1637994762999995</v>
      </c>
      <c r="O572" s="152" t="s">
        <v>72</v>
      </c>
      <c r="P572" s="158">
        <v>0.1667591142</v>
      </c>
      <c r="Q572" s="151"/>
      <c r="R572" s="125"/>
    </row>
    <row r="573" spans="2:18" x14ac:dyDescent="0.25">
      <c r="B573" s="116" t="s">
        <v>68</v>
      </c>
      <c r="C573" s="152" t="s">
        <v>134</v>
      </c>
      <c r="D573" s="153" t="s">
        <v>237</v>
      </c>
      <c r="E573" s="152" t="s">
        <v>70</v>
      </c>
      <c r="F573" s="154">
        <v>44006.618368055555</v>
      </c>
      <c r="G573" s="154">
        <v>45100</v>
      </c>
      <c r="H573" s="152" t="s">
        <v>71</v>
      </c>
      <c r="I573" s="155">
        <v>130000000</v>
      </c>
      <c r="J573" s="156">
        <v>100027064</v>
      </c>
      <c r="K573" s="155">
        <v>100270037.5271005</v>
      </c>
      <c r="L573" s="156">
        <v>130000000</v>
      </c>
      <c r="M573" s="157">
        <v>0.77130798097800002</v>
      </c>
      <c r="N573" s="157">
        <v>10.381329642200001</v>
      </c>
      <c r="O573" s="152" t="s">
        <v>72</v>
      </c>
      <c r="P573" s="158">
        <v>1.6190165699999998E-2</v>
      </c>
      <c r="Q573" s="151"/>
      <c r="R573" s="125"/>
    </row>
    <row r="574" spans="2:18" x14ac:dyDescent="0.25">
      <c r="B574" s="116" t="s">
        <v>68</v>
      </c>
      <c r="C574" s="152" t="s">
        <v>134</v>
      </c>
      <c r="D574" s="153" t="s">
        <v>237</v>
      </c>
      <c r="E574" s="152" t="s">
        <v>70</v>
      </c>
      <c r="F574" s="154">
        <v>44006.487002314818</v>
      </c>
      <c r="G574" s="154">
        <v>45100</v>
      </c>
      <c r="H574" s="152" t="s">
        <v>71</v>
      </c>
      <c r="I574" s="155">
        <v>130000000</v>
      </c>
      <c r="J574" s="156">
        <v>100027064</v>
      </c>
      <c r="K574" s="155">
        <v>100270037.5271005</v>
      </c>
      <c r="L574" s="156">
        <v>130000000</v>
      </c>
      <c r="M574" s="157">
        <v>0.77130798097800002</v>
      </c>
      <c r="N574" s="157">
        <v>10.381329642200001</v>
      </c>
      <c r="O574" s="152" t="s">
        <v>72</v>
      </c>
      <c r="P574" s="158">
        <v>1.6190165699999998E-2</v>
      </c>
      <c r="Q574" s="151"/>
      <c r="R574" s="125"/>
    </row>
    <row r="575" spans="2:18" x14ac:dyDescent="0.25">
      <c r="B575" s="116" t="s">
        <v>68</v>
      </c>
      <c r="C575" s="152" t="s">
        <v>134</v>
      </c>
      <c r="D575" s="153" t="s">
        <v>237</v>
      </c>
      <c r="E575" s="152" t="s">
        <v>70</v>
      </c>
      <c r="F575" s="154">
        <v>44495.673784722225</v>
      </c>
      <c r="G575" s="154">
        <v>45460</v>
      </c>
      <c r="H575" s="152" t="s">
        <v>71</v>
      </c>
      <c r="I575" s="155">
        <v>1240219178</v>
      </c>
      <c r="J575" s="156">
        <v>1028552686</v>
      </c>
      <c r="K575" s="155">
        <v>1023249992.0257436</v>
      </c>
      <c r="L575" s="156">
        <v>1240219178</v>
      </c>
      <c r="M575" s="157">
        <v>0.82505577254200002</v>
      </c>
      <c r="N575" s="157">
        <v>8.1599109270000003</v>
      </c>
      <c r="O575" s="152" t="s">
        <v>72</v>
      </c>
      <c r="P575" s="158">
        <v>0.16521971429999999</v>
      </c>
      <c r="Q575" s="151"/>
      <c r="R575" s="125"/>
    </row>
    <row r="576" spans="2:18" x14ac:dyDescent="0.25">
      <c r="B576" s="116" t="s">
        <v>68</v>
      </c>
      <c r="C576" s="152" t="s">
        <v>134</v>
      </c>
      <c r="D576" s="153" t="s">
        <v>237</v>
      </c>
      <c r="E576" s="152" t="s">
        <v>70</v>
      </c>
      <c r="F576" s="154">
        <v>44151.673159722224</v>
      </c>
      <c r="G576" s="154">
        <v>45973</v>
      </c>
      <c r="H576" s="152" t="s">
        <v>71</v>
      </c>
      <c r="I576" s="155">
        <v>750000000</v>
      </c>
      <c r="J576" s="156">
        <v>500406070</v>
      </c>
      <c r="K576" s="155">
        <v>506534542.70348859</v>
      </c>
      <c r="L576" s="156">
        <v>750000000</v>
      </c>
      <c r="M576" s="157">
        <v>0.67537939027100002</v>
      </c>
      <c r="N576" s="157">
        <v>10.381302821</v>
      </c>
      <c r="O576" s="152" t="s">
        <v>72</v>
      </c>
      <c r="P576" s="158">
        <v>8.1787923900000004E-2</v>
      </c>
      <c r="Q576" s="151"/>
      <c r="R576" s="125"/>
    </row>
    <row r="577" spans="2:18" x14ac:dyDescent="0.25">
      <c r="B577" s="116" t="s">
        <v>68</v>
      </c>
      <c r="C577" s="152" t="s">
        <v>134</v>
      </c>
      <c r="D577" s="153" t="s">
        <v>237</v>
      </c>
      <c r="E577" s="152" t="s">
        <v>70</v>
      </c>
      <c r="F577" s="154">
        <v>44298.724930555552</v>
      </c>
      <c r="G577" s="154">
        <v>46125</v>
      </c>
      <c r="H577" s="152" t="s">
        <v>71</v>
      </c>
      <c r="I577" s="155">
        <v>1400438356</v>
      </c>
      <c r="J577" s="156">
        <v>999999998</v>
      </c>
      <c r="K577" s="155">
        <v>1037467410.4398141</v>
      </c>
      <c r="L577" s="156">
        <v>1400438356</v>
      </c>
      <c r="M577" s="157">
        <v>0.740816192298</v>
      </c>
      <c r="N577" s="157">
        <v>8.1638844815000002</v>
      </c>
      <c r="O577" s="152" t="s">
        <v>72</v>
      </c>
      <c r="P577" s="158">
        <v>0.1675153389</v>
      </c>
      <c r="Q577" s="151"/>
      <c r="R577" s="125"/>
    </row>
    <row r="578" spans="2:18" x14ac:dyDescent="0.25">
      <c r="B578" s="116" t="s">
        <v>68</v>
      </c>
      <c r="C578" s="152" t="s">
        <v>134</v>
      </c>
      <c r="D578" s="153" t="s">
        <v>237</v>
      </c>
      <c r="E578" s="152" t="s">
        <v>70</v>
      </c>
      <c r="F578" s="154">
        <v>44006.530972222223</v>
      </c>
      <c r="G578" s="154">
        <v>45100</v>
      </c>
      <c r="H578" s="152" t="s">
        <v>71</v>
      </c>
      <c r="I578" s="155">
        <v>130000000</v>
      </c>
      <c r="J578" s="156">
        <v>100027064</v>
      </c>
      <c r="K578" s="155">
        <v>100270037.5271005</v>
      </c>
      <c r="L578" s="156">
        <v>130000000</v>
      </c>
      <c r="M578" s="157">
        <v>0.77130798097800002</v>
      </c>
      <c r="N578" s="157">
        <v>10.381329642200001</v>
      </c>
      <c r="O578" s="152" t="s">
        <v>72</v>
      </c>
      <c r="P578" s="158">
        <v>1.6190165699999998E-2</v>
      </c>
      <c r="Q578" s="151"/>
      <c r="R578" s="125"/>
    </row>
    <row r="579" spans="2:18" x14ac:dyDescent="0.25">
      <c r="B579" s="116" t="s">
        <v>68</v>
      </c>
      <c r="C579" s="152" t="s">
        <v>134</v>
      </c>
      <c r="D579" s="153" t="s">
        <v>237</v>
      </c>
      <c r="E579" s="152" t="s">
        <v>70</v>
      </c>
      <c r="F579" s="154">
        <v>44480.691678240742</v>
      </c>
      <c r="G579" s="154">
        <v>46146</v>
      </c>
      <c r="H579" s="152" t="s">
        <v>71</v>
      </c>
      <c r="I579" s="155">
        <v>1400000000</v>
      </c>
      <c r="J579" s="156">
        <v>1034776724</v>
      </c>
      <c r="K579" s="155">
        <v>1032783907.9963871</v>
      </c>
      <c r="L579" s="156">
        <v>1400000000</v>
      </c>
      <c r="M579" s="157">
        <v>0.73770279142600004</v>
      </c>
      <c r="N579" s="157">
        <v>8.1637994781999996</v>
      </c>
      <c r="O579" s="152" t="s">
        <v>72</v>
      </c>
      <c r="P579" s="158">
        <v>0.1667591142</v>
      </c>
      <c r="Q579" s="151"/>
      <c r="R579" s="125"/>
    </row>
    <row r="580" spans="2:18" x14ac:dyDescent="0.25">
      <c r="B580" s="116" t="s">
        <v>68</v>
      </c>
      <c r="C580" s="152" t="s">
        <v>134</v>
      </c>
      <c r="D580" s="153" t="s">
        <v>237</v>
      </c>
      <c r="E580" s="152" t="s">
        <v>70</v>
      </c>
      <c r="F580" s="154">
        <v>44151.671168981484</v>
      </c>
      <c r="G580" s="154">
        <v>45973</v>
      </c>
      <c r="H580" s="152" t="s">
        <v>71</v>
      </c>
      <c r="I580" s="155">
        <v>750000000</v>
      </c>
      <c r="J580" s="156">
        <v>500406070</v>
      </c>
      <c r="K580" s="155">
        <v>506534542.70348859</v>
      </c>
      <c r="L580" s="156">
        <v>750000000</v>
      </c>
      <c r="M580" s="157">
        <v>0.67537939027100002</v>
      </c>
      <c r="N580" s="157">
        <v>10.381302821</v>
      </c>
      <c r="O580" s="152" t="s">
        <v>72</v>
      </c>
      <c r="P580" s="158">
        <v>8.1787923900000004E-2</v>
      </c>
      <c r="Q580" s="151"/>
      <c r="R580" s="125"/>
    </row>
    <row r="581" spans="2:18" x14ac:dyDescent="0.25">
      <c r="B581" s="116" t="s">
        <v>68</v>
      </c>
      <c r="C581" s="152" t="s">
        <v>134</v>
      </c>
      <c r="D581" s="153" t="s">
        <v>237</v>
      </c>
      <c r="E581" s="152" t="s">
        <v>70</v>
      </c>
      <c r="F581" s="154">
        <v>44239.476469907408</v>
      </c>
      <c r="G581" s="154">
        <v>45712</v>
      </c>
      <c r="H581" s="152" t="s">
        <v>71</v>
      </c>
      <c r="I581" s="155">
        <v>142493151</v>
      </c>
      <c r="J581" s="156">
        <v>102132973</v>
      </c>
      <c r="K581" s="155">
        <v>100843192.08974771</v>
      </c>
      <c r="L581" s="156">
        <v>142493151</v>
      </c>
      <c r="M581" s="157">
        <v>0.70770553800000002</v>
      </c>
      <c r="N581" s="157">
        <v>10.3812889969</v>
      </c>
      <c r="O581" s="152" t="s">
        <v>72</v>
      </c>
      <c r="P581" s="158">
        <v>1.6282710499999999E-2</v>
      </c>
      <c r="Q581" s="151"/>
      <c r="R581" s="125"/>
    </row>
    <row r="582" spans="2:18" x14ac:dyDescent="0.25">
      <c r="B582" s="116" t="s">
        <v>68</v>
      </c>
      <c r="C582" s="152" t="s">
        <v>134</v>
      </c>
      <c r="D582" s="153" t="s">
        <v>237</v>
      </c>
      <c r="E582" s="152" t="s">
        <v>70</v>
      </c>
      <c r="F582" s="154">
        <v>44006.527511574073</v>
      </c>
      <c r="G582" s="154">
        <v>45100</v>
      </c>
      <c r="H582" s="152" t="s">
        <v>71</v>
      </c>
      <c r="I582" s="155">
        <v>130000000</v>
      </c>
      <c r="J582" s="156">
        <v>100027064</v>
      </c>
      <c r="K582" s="155">
        <v>100270037.5271005</v>
      </c>
      <c r="L582" s="156">
        <v>130000000</v>
      </c>
      <c r="M582" s="157">
        <v>0.77130798097800002</v>
      </c>
      <c r="N582" s="157">
        <v>10.381329642200001</v>
      </c>
      <c r="O582" s="152" t="s">
        <v>72</v>
      </c>
      <c r="P582" s="158">
        <v>1.6190165699999998E-2</v>
      </c>
      <c r="Q582" s="151"/>
      <c r="R582" s="125"/>
    </row>
    <row r="583" spans="2:18" x14ac:dyDescent="0.25">
      <c r="B583" s="116" t="s">
        <v>135</v>
      </c>
      <c r="C583" s="152" t="s">
        <v>134</v>
      </c>
      <c r="D583" s="153" t="s">
        <v>237</v>
      </c>
      <c r="E583" s="152" t="s">
        <v>70</v>
      </c>
      <c r="F583" s="154">
        <v>43349.698368055557</v>
      </c>
      <c r="G583" s="154">
        <v>44827</v>
      </c>
      <c r="H583" s="152" t="s">
        <v>71</v>
      </c>
      <c r="I583" s="155">
        <v>69082192</v>
      </c>
      <c r="J583" s="156">
        <v>56776080</v>
      </c>
      <c r="K583" s="155">
        <v>7186555.2891603224</v>
      </c>
      <c r="L583" s="156">
        <v>69082192</v>
      </c>
      <c r="M583" s="157">
        <v>0.104029056999</v>
      </c>
      <c r="N583" s="157">
        <v>10.471306676299999</v>
      </c>
      <c r="O583" s="152" t="s">
        <v>72</v>
      </c>
      <c r="P583" s="158">
        <v>1.1603817000000001E-3</v>
      </c>
      <c r="Q583" s="151"/>
      <c r="R583" s="125"/>
    </row>
    <row r="584" spans="2:18" x14ac:dyDescent="0.25">
      <c r="B584" s="116" t="s">
        <v>68</v>
      </c>
      <c r="C584" s="152" t="s">
        <v>134</v>
      </c>
      <c r="D584" s="153" t="s">
        <v>237</v>
      </c>
      <c r="E584" s="152" t="s">
        <v>70</v>
      </c>
      <c r="F584" s="154">
        <v>44424.637789351851</v>
      </c>
      <c r="G584" s="154">
        <v>46146</v>
      </c>
      <c r="H584" s="152" t="s">
        <v>71</v>
      </c>
      <c r="I584" s="155">
        <v>1400000000</v>
      </c>
      <c r="J584" s="156">
        <v>1022392469</v>
      </c>
      <c r="K584" s="155">
        <v>1032783908.1413261</v>
      </c>
      <c r="L584" s="156">
        <v>1400000000</v>
      </c>
      <c r="M584" s="157">
        <v>0.73770279152999996</v>
      </c>
      <c r="N584" s="157">
        <v>8.1637994737999993</v>
      </c>
      <c r="O584" s="152" t="s">
        <v>72</v>
      </c>
      <c r="P584" s="158">
        <v>0.1667591142</v>
      </c>
      <c r="Q584" s="151"/>
      <c r="R584" s="125"/>
    </row>
    <row r="585" spans="2:18" x14ac:dyDescent="0.25">
      <c r="B585" s="116" t="s">
        <v>68</v>
      </c>
      <c r="C585" s="152" t="s">
        <v>134</v>
      </c>
      <c r="D585" s="153" t="s">
        <v>237</v>
      </c>
      <c r="E585" s="152" t="s">
        <v>70</v>
      </c>
      <c r="F585" s="154">
        <v>44118.661874999998</v>
      </c>
      <c r="G585" s="154">
        <v>45175</v>
      </c>
      <c r="H585" s="152" t="s">
        <v>71</v>
      </c>
      <c r="I585" s="155">
        <v>127623288</v>
      </c>
      <c r="J585" s="156">
        <v>100820966</v>
      </c>
      <c r="K585" s="155">
        <v>100521534.08944172</v>
      </c>
      <c r="L585" s="156">
        <v>127623288</v>
      </c>
      <c r="M585" s="157">
        <v>0.78764256637399999</v>
      </c>
      <c r="N585" s="157">
        <v>9.4648317199999994</v>
      </c>
      <c r="O585" s="152" t="s">
        <v>72</v>
      </c>
      <c r="P585" s="158">
        <v>1.6230773800000001E-2</v>
      </c>
      <c r="Q585" s="151"/>
      <c r="R585" s="125"/>
    </row>
    <row r="586" spans="2:18" x14ac:dyDescent="0.25">
      <c r="B586" s="116" t="s">
        <v>68</v>
      </c>
      <c r="C586" s="152" t="s">
        <v>134</v>
      </c>
      <c r="D586" s="153" t="s">
        <v>237</v>
      </c>
      <c r="E586" s="152" t="s">
        <v>70</v>
      </c>
      <c r="F586" s="154">
        <v>44006.515844907408</v>
      </c>
      <c r="G586" s="154">
        <v>45100</v>
      </c>
      <c r="H586" s="152" t="s">
        <v>71</v>
      </c>
      <c r="I586" s="155">
        <v>130000000</v>
      </c>
      <c r="J586" s="156">
        <v>100027064</v>
      </c>
      <c r="K586" s="155">
        <v>100270037.5271005</v>
      </c>
      <c r="L586" s="156">
        <v>130000000</v>
      </c>
      <c r="M586" s="157">
        <v>0.77130798097800002</v>
      </c>
      <c r="N586" s="157">
        <v>10.381329642200001</v>
      </c>
      <c r="O586" s="152" t="s">
        <v>72</v>
      </c>
      <c r="P586" s="158">
        <v>1.6190165699999998E-2</v>
      </c>
      <c r="Q586" s="151"/>
      <c r="R586" s="125"/>
    </row>
    <row r="587" spans="2:18" x14ac:dyDescent="0.25">
      <c r="B587" s="116" t="s">
        <v>68</v>
      </c>
      <c r="C587" s="152" t="s">
        <v>134</v>
      </c>
      <c r="D587" s="153" t="s">
        <v>237</v>
      </c>
      <c r="E587" s="152" t="s">
        <v>70</v>
      </c>
      <c r="F587" s="154">
        <v>44006.506539351853</v>
      </c>
      <c r="G587" s="154">
        <v>45100</v>
      </c>
      <c r="H587" s="152" t="s">
        <v>71</v>
      </c>
      <c r="I587" s="155">
        <v>130000000</v>
      </c>
      <c r="J587" s="156">
        <v>100027064</v>
      </c>
      <c r="K587" s="155">
        <v>100270037.5271005</v>
      </c>
      <c r="L587" s="156">
        <v>130000000</v>
      </c>
      <c r="M587" s="157">
        <v>0.77130798097800002</v>
      </c>
      <c r="N587" s="157">
        <v>10.381329642200001</v>
      </c>
      <c r="O587" s="152" t="s">
        <v>72</v>
      </c>
      <c r="P587" s="158">
        <v>1.6190165699999998E-2</v>
      </c>
      <c r="Q587" s="151"/>
      <c r="R587" s="125"/>
    </row>
    <row r="588" spans="2:18" x14ac:dyDescent="0.25">
      <c r="B588" s="116" t="s">
        <v>68</v>
      </c>
      <c r="C588" s="152" t="s">
        <v>134</v>
      </c>
      <c r="D588" s="153" t="s">
        <v>237</v>
      </c>
      <c r="E588" s="152" t="s">
        <v>70</v>
      </c>
      <c r="F588" s="154">
        <v>44621.662060185183</v>
      </c>
      <c r="G588" s="154">
        <v>44865</v>
      </c>
      <c r="H588" s="152" t="s">
        <v>71</v>
      </c>
      <c r="I588" s="155">
        <v>107047940</v>
      </c>
      <c r="J588" s="156">
        <v>101749666</v>
      </c>
      <c r="K588" s="155">
        <v>101600093.51567443</v>
      </c>
      <c r="L588" s="156">
        <v>107047940</v>
      </c>
      <c r="M588" s="157">
        <v>0.94910834823800005</v>
      </c>
      <c r="N588" s="157">
        <v>8.1381660708000005</v>
      </c>
      <c r="O588" s="152" t="s">
        <v>72</v>
      </c>
      <c r="P588" s="158">
        <v>1.6404924099999999E-2</v>
      </c>
      <c r="Q588" s="151"/>
      <c r="R588" s="125"/>
    </row>
    <row r="589" spans="2:18" x14ac:dyDescent="0.25">
      <c r="B589" s="116" t="s">
        <v>68</v>
      </c>
      <c r="C589" s="152" t="s">
        <v>134</v>
      </c>
      <c r="D589" s="153" t="s">
        <v>237</v>
      </c>
      <c r="E589" s="152" t="s">
        <v>70</v>
      </c>
      <c r="F589" s="154">
        <v>44351.679224537038</v>
      </c>
      <c r="G589" s="154">
        <v>46146</v>
      </c>
      <c r="H589" s="152" t="s">
        <v>71</v>
      </c>
      <c r="I589" s="155">
        <v>1400219178</v>
      </c>
      <c r="J589" s="156">
        <v>1006687342</v>
      </c>
      <c r="K589" s="155">
        <v>1032788808.9135733</v>
      </c>
      <c r="L589" s="156">
        <v>1400219178</v>
      </c>
      <c r="M589" s="157">
        <v>0.73759081802399995</v>
      </c>
      <c r="N589" s="157">
        <v>8.1638593467000007</v>
      </c>
      <c r="O589" s="152" t="s">
        <v>72</v>
      </c>
      <c r="P589" s="158">
        <v>0.1667599055</v>
      </c>
      <c r="Q589" s="151"/>
      <c r="R589" s="125"/>
    </row>
    <row r="590" spans="2:18" x14ac:dyDescent="0.25">
      <c r="B590" s="116" t="s">
        <v>68</v>
      </c>
      <c r="C590" s="152" t="s">
        <v>134</v>
      </c>
      <c r="D590" s="153" t="s">
        <v>237</v>
      </c>
      <c r="E590" s="152" t="s">
        <v>70</v>
      </c>
      <c r="F590" s="154">
        <v>44007.478865740741</v>
      </c>
      <c r="G590" s="154">
        <v>45100</v>
      </c>
      <c r="H590" s="152" t="s">
        <v>71</v>
      </c>
      <c r="I590" s="155">
        <v>130000000</v>
      </c>
      <c r="J590" s="156">
        <v>100054231</v>
      </c>
      <c r="K590" s="155">
        <v>100270080.66759297</v>
      </c>
      <c r="L590" s="156">
        <v>130000000</v>
      </c>
      <c r="M590" s="157">
        <v>0.77130831282800005</v>
      </c>
      <c r="N590" s="157">
        <v>10.381289049299999</v>
      </c>
      <c r="O590" s="152" t="s">
        <v>72</v>
      </c>
      <c r="P590" s="158">
        <v>1.6190172700000002E-2</v>
      </c>
      <c r="Q590" s="151"/>
      <c r="R590" s="125"/>
    </row>
    <row r="591" spans="2:18" x14ac:dyDescent="0.25">
      <c r="B591" s="116" t="s">
        <v>68</v>
      </c>
      <c r="C591" s="152" t="s">
        <v>134</v>
      </c>
      <c r="D591" s="153" t="s">
        <v>237</v>
      </c>
      <c r="E591" s="152" t="s">
        <v>70</v>
      </c>
      <c r="F591" s="154">
        <v>44006.488692129627</v>
      </c>
      <c r="G591" s="154">
        <v>45100</v>
      </c>
      <c r="H591" s="152" t="s">
        <v>71</v>
      </c>
      <c r="I591" s="155">
        <v>130000000</v>
      </c>
      <c r="J591" s="156">
        <v>100027064</v>
      </c>
      <c r="K591" s="155">
        <v>100270037.5271005</v>
      </c>
      <c r="L591" s="156">
        <v>130000000</v>
      </c>
      <c r="M591" s="157">
        <v>0.77130798097800002</v>
      </c>
      <c r="N591" s="157">
        <v>10.381329642200001</v>
      </c>
      <c r="O591" s="152" t="s">
        <v>72</v>
      </c>
      <c r="P591" s="158">
        <v>1.6190165699999998E-2</v>
      </c>
      <c r="Q591" s="151"/>
      <c r="R591" s="125"/>
    </row>
    <row r="592" spans="2:18" x14ac:dyDescent="0.25">
      <c r="B592" s="116" t="s">
        <v>68</v>
      </c>
      <c r="C592" s="152" t="s">
        <v>134</v>
      </c>
      <c r="D592" s="153" t="s">
        <v>237</v>
      </c>
      <c r="E592" s="152" t="s">
        <v>70</v>
      </c>
      <c r="F592" s="154">
        <v>44589.678356481483</v>
      </c>
      <c r="G592" s="154">
        <v>45159</v>
      </c>
      <c r="H592" s="152" t="s">
        <v>71</v>
      </c>
      <c r="I592" s="155">
        <v>231835614</v>
      </c>
      <c r="J592" s="156">
        <v>203596658</v>
      </c>
      <c r="K592" s="155">
        <v>203454560.67769018</v>
      </c>
      <c r="L592" s="156">
        <v>231835614</v>
      </c>
      <c r="M592" s="157">
        <v>0.877581132456</v>
      </c>
      <c r="N592" s="157">
        <v>9.3463156503999993</v>
      </c>
      <c r="O592" s="152" t="s">
        <v>72</v>
      </c>
      <c r="P592" s="158">
        <v>3.2850920700000001E-2</v>
      </c>
      <c r="Q592" s="151"/>
      <c r="R592" s="125"/>
    </row>
    <row r="593" spans="2:20" x14ac:dyDescent="0.25">
      <c r="B593" s="116" t="s">
        <v>68</v>
      </c>
      <c r="C593" s="152" t="s">
        <v>134</v>
      </c>
      <c r="D593" s="153" t="s">
        <v>237</v>
      </c>
      <c r="E593" s="152" t="s">
        <v>70</v>
      </c>
      <c r="F593" s="154">
        <v>44188.721770833334</v>
      </c>
      <c r="G593" s="154">
        <v>46013</v>
      </c>
      <c r="H593" s="152" t="s">
        <v>71</v>
      </c>
      <c r="I593" s="155">
        <v>737500000</v>
      </c>
      <c r="J593" s="156">
        <v>500000001</v>
      </c>
      <c r="K593" s="155">
        <v>512871077.29701525</v>
      </c>
      <c r="L593" s="156">
        <v>737500000</v>
      </c>
      <c r="M593" s="157">
        <v>0.69541840989399994</v>
      </c>
      <c r="N593" s="157">
        <v>9.7257003925000003</v>
      </c>
      <c r="O593" s="152" t="s">
        <v>72</v>
      </c>
      <c r="P593" s="158">
        <v>8.2811056499999994E-2</v>
      </c>
      <c r="Q593" s="151"/>
      <c r="R593" s="125"/>
    </row>
    <row r="594" spans="2:20" x14ac:dyDescent="0.25">
      <c r="B594" s="116" t="s">
        <v>68</v>
      </c>
      <c r="C594" s="152" t="s">
        <v>134</v>
      </c>
      <c r="D594" s="153" t="s">
        <v>237</v>
      </c>
      <c r="E594" s="152" t="s">
        <v>70</v>
      </c>
      <c r="F594" s="154">
        <v>44298.727118055554</v>
      </c>
      <c r="G594" s="154">
        <v>46125</v>
      </c>
      <c r="H594" s="152" t="s">
        <v>71</v>
      </c>
      <c r="I594" s="155">
        <v>1400438356</v>
      </c>
      <c r="J594" s="156">
        <v>999999998</v>
      </c>
      <c r="K594" s="155">
        <v>1037467410.4398141</v>
      </c>
      <c r="L594" s="156">
        <v>1400438356</v>
      </c>
      <c r="M594" s="157">
        <v>0.740816192298</v>
      </c>
      <c r="N594" s="157">
        <v>8.1638844815000002</v>
      </c>
      <c r="O594" s="152" t="s">
        <v>72</v>
      </c>
      <c r="P594" s="158">
        <v>0.1675153389</v>
      </c>
      <c r="Q594" s="151"/>
      <c r="R594" s="125"/>
    </row>
    <row r="595" spans="2:20" ht="14.25" customHeight="1" x14ac:dyDescent="0.25">
      <c r="B595" s="116" t="s">
        <v>68</v>
      </c>
      <c r="C595" s="152" t="s">
        <v>134</v>
      </c>
      <c r="D595" s="153" t="s">
        <v>237</v>
      </c>
      <c r="E595" s="152" t="s">
        <v>70</v>
      </c>
      <c r="F595" s="154">
        <v>44006.532511574071</v>
      </c>
      <c r="G595" s="154">
        <v>45100</v>
      </c>
      <c r="H595" s="152" t="s">
        <v>71</v>
      </c>
      <c r="I595" s="155">
        <v>130000000</v>
      </c>
      <c r="J595" s="156">
        <v>100027064</v>
      </c>
      <c r="K595" s="155">
        <v>100270037.5271005</v>
      </c>
      <c r="L595" s="156">
        <v>130000000</v>
      </c>
      <c r="M595" s="157">
        <v>0.77130798097800002</v>
      </c>
      <c r="N595" s="157">
        <v>10.381329642200001</v>
      </c>
      <c r="O595" s="152" t="s">
        <v>72</v>
      </c>
      <c r="P595" s="158">
        <v>1.6190165699999998E-2</v>
      </c>
      <c r="Q595" s="151"/>
      <c r="R595" s="125"/>
    </row>
    <row r="596" spans="2:20" x14ac:dyDescent="0.25">
      <c r="B596" s="116" t="s">
        <v>68</v>
      </c>
      <c r="C596" s="152" t="s">
        <v>134</v>
      </c>
      <c r="D596" s="153" t="s">
        <v>237</v>
      </c>
      <c r="E596" s="152" t="s">
        <v>70</v>
      </c>
      <c r="F596" s="154">
        <v>43572.634675925925</v>
      </c>
      <c r="G596" s="154">
        <v>44662</v>
      </c>
      <c r="H596" s="152" t="s">
        <v>71</v>
      </c>
      <c r="I596" s="155">
        <v>641849315</v>
      </c>
      <c r="J596" s="156">
        <v>500000001</v>
      </c>
      <c r="K596" s="155">
        <v>509487791.21977776</v>
      </c>
      <c r="L596" s="156">
        <v>641849315</v>
      </c>
      <c r="M596" s="157">
        <v>0.79378100017099995</v>
      </c>
      <c r="N596" s="157">
        <v>9.8442062025000006</v>
      </c>
      <c r="O596" s="152" t="s">
        <v>72</v>
      </c>
      <c r="P596" s="158">
        <v>8.2264772E-2</v>
      </c>
      <c r="Q596" s="151"/>
      <c r="R596" s="125"/>
    </row>
    <row r="597" spans="2:20" x14ac:dyDescent="0.25">
      <c r="B597" s="116" t="s">
        <v>68</v>
      </c>
      <c r="C597" s="152" t="s">
        <v>134</v>
      </c>
      <c r="D597" s="153" t="s">
        <v>237</v>
      </c>
      <c r="E597" s="152" t="s">
        <v>70</v>
      </c>
      <c r="F597" s="154">
        <v>44491.449259259258</v>
      </c>
      <c r="G597" s="154">
        <v>46091</v>
      </c>
      <c r="H597" s="152" t="s">
        <v>71</v>
      </c>
      <c r="I597" s="155">
        <v>54000000</v>
      </c>
      <c r="J597" s="156">
        <v>40279702</v>
      </c>
      <c r="K597" s="155">
        <v>38878410.297172062</v>
      </c>
      <c r="L597" s="156">
        <v>54000000</v>
      </c>
      <c r="M597" s="157">
        <v>0.71997056105900004</v>
      </c>
      <c r="N597" s="157">
        <v>8</v>
      </c>
      <c r="O597" s="152" t="s">
        <v>72</v>
      </c>
      <c r="P597" s="158">
        <v>6.2775273999999999E-3</v>
      </c>
      <c r="Q597" s="151"/>
      <c r="R597" s="125"/>
    </row>
    <row r="598" spans="2:20" x14ac:dyDescent="0.25">
      <c r="B598" s="116" t="s">
        <v>68</v>
      </c>
      <c r="C598" s="152" t="s">
        <v>134</v>
      </c>
      <c r="D598" s="153" t="s">
        <v>237</v>
      </c>
      <c r="E598" s="152" t="s">
        <v>70</v>
      </c>
      <c r="F598" s="154">
        <v>44151.67224537037</v>
      </c>
      <c r="G598" s="154">
        <v>45973</v>
      </c>
      <c r="H598" s="152" t="s">
        <v>71</v>
      </c>
      <c r="I598" s="155">
        <v>750000000</v>
      </c>
      <c r="J598" s="156">
        <v>500406070</v>
      </c>
      <c r="K598" s="155">
        <v>506534542.70348859</v>
      </c>
      <c r="L598" s="156">
        <v>750000000</v>
      </c>
      <c r="M598" s="157">
        <v>0.67537939027100002</v>
      </c>
      <c r="N598" s="157">
        <v>10.381302821</v>
      </c>
      <c r="O598" s="152" t="s">
        <v>72</v>
      </c>
      <c r="P598" s="158">
        <v>8.1787923900000004E-2</v>
      </c>
      <c r="Q598" s="151"/>
      <c r="R598" s="125"/>
    </row>
    <row r="599" spans="2:20" x14ac:dyDescent="0.25">
      <c r="B599" s="116" t="s">
        <v>68</v>
      </c>
      <c r="C599" s="152" t="s">
        <v>134</v>
      </c>
      <c r="D599" s="153" t="s">
        <v>237</v>
      </c>
      <c r="E599" s="152" t="s">
        <v>70</v>
      </c>
      <c r="F599" s="154">
        <v>44298.723495370374</v>
      </c>
      <c r="G599" s="154">
        <v>46125</v>
      </c>
      <c r="H599" s="152" t="s">
        <v>71</v>
      </c>
      <c r="I599" s="155">
        <v>1400438356</v>
      </c>
      <c r="J599" s="156">
        <v>999999998</v>
      </c>
      <c r="K599" s="155">
        <v>1037467410.4398141</v>
      </c>
      <c r="L599" s="156">
        <v>1400438356</v>
      </c>
      <c r="M599" s="157">
        <v>0.740816192298</v>
      </c>
      <c r="N599" s="157">
        <v>8.1638844815000002</v>
      </c>
      <c r="O599" s="152" t="s">
        <v>72</v>
      </c>
      <c r="P599" s="158">
        <v>0.1675153389</v>
      </c>
      <c r="Q599" s="151"/>
      <c r="R599" s="125"/>
    </row>
    <row r="600" spans="2:20" x14ac:dyDescent="0.25">
      <c r="B600" s="116" t="s">
        <v>68</v>
      </c>
      <c r="C600" s="152" t="s">
        <v>134</v>
      </c>
      <c r="D600" s="153" t="s">
        <v>237</v>
      </c>
      <c r="E600" s="152" t="s">
        <v>70</v>
      </c>
      <c r="F600" s="154">
        <v>44006.529803240737</v>
      </c>
      <c r="G600" s="154">
        <v>45100</v>
      </c>
      <c r="H600" s="152" t="s">
        <v>71</v>
      </c>
      <c r="I600" s="155">
        <v>130000000</v>
      </c>
      <c r="J600" s="156">
        <v>100027064</v>
      </c>
      <c r="K600" s="155">
        <v>100270037.5271005</v>
      </c>
      <c r="L600" s="156">
        <v>130000000</v>
      </c>
      <c r="M600" s="157">
        <v>0.77130798097800002</v>
      </c>
      <c r="N600" s="157">
        <v>10.381329642200001</v>
      </c>
      <c r="O600" s="152" t="s">
        <v>72</v>
      </c>
      <c r="P600" s="158">
        <v>1.6190165699999998E-2</v>
      </c>
      <c r="Q600" s="151"/>
      <c r="R600" s="125"/>
    </row>
    <row r="601" spans="2:20" ht="14.25" customHeight="1" x14ac:dyDescent="0.25">
      <c r="B601" s="116" t="s">
        <v>68</v>
      </c>
      <c r="C601" s="152" t="s">
        <v>134</v>
      </c>
      <c r="D601" s="153" t="s">
        <v>237</v>
      </c>
      <c r="E601" s="152" t="s">
        <v>70</v>
      </c>
      <c r="F601" s="154">
        <v>44425.485879629632</v>
      </c>
      <c r="G601" s="154">
        <v>45005</v>
      </c>
      <c r="H601" s="152" t="s">
        <v>71</v>
      </c>
      <c r="I601" s="155">
        <v>69483288</v>
      </c>
      <c r="J601" s="156">
        <v>61867923</v>
      </c>
      <c r="K601" s="155">
        <v>60810485.175426789</v>
      </c>
      <c r="L601" s="156">
        <v>69483288</v>
      </c>
      <c r="M601" s="157">
        <v>0.87518145622900001</v>
      </c>
      <c r="N601" s="157">
        <v>8.1464559798000007</v>
      </c>
      <c r="O601" s="152" t="s">
        <v>72</v>
      </c>
      <c r="P601" s="158">
        <v>9.8188039000000008E-3</v>
      </c>
      <c r="Q601" s="151"/>
      <c r="R601" s="125"/>
    </row>
    <row r="602" spans="2:20" x14ac:dyDescent="0.25">
      <c r="B602" s="116" t="s">
        <v>68</v>
      </c>
      <c r="C602" s="152" t="s">
        <v>134</v>
      </c>
      <c r="D602" s="153" t="s">
        <v>237</v>
      </c>
      <c r="E602" s="152" t="s">
        <v>70</v>
      </c>
      <c r="F602" s="154">
        <v>44151.670416666668</v>
      </c>
      <c r="G602" s="154">
        <v>45973</v>
      </c>
      <c r="H602" s="152" t="s">
        <v>71</v>
      </c>
      <c r="I602" s="155">
        <v>750000000</v>
      </c>
      <c r="J602" s="156">
        <v>500406070</v>
      </c>
      <c r="K602" s="155">
        <v>506534542.70348859</v>
      </c>
      <c r="L602" s="156">
        <v>750000000</v>
      </c>
      <c r="M602" s="157">
        <v>0.67537939027100002</v>
      </c>
      <c r="N602" s="157">
        <v>10.381302821</v>
      </c>
      <c r="O602" s="152" t="s">
        <v>72</v>
      </c>
      <c r="P602" s="158">
        <v>8.1787923900000004E-2</v>
      </c>
      <c r="Q602" s="151"/>
      <c r="R602" s="125"/>
    </row>
    <row r="603" spans="2:20" x14ac:dyDescent="0.25">
      <c r="B603" s="116" t="s">
        <v>68</v>
      </c>
      <c r="C603" s="152" t="s">
        <v>134</v>
      </c>
      <c r="D603" s="153" t="s">
        <v>237</v>
      </c>
      <c r="E603" s="152" t="s">
        <v>70</v>
      </c>
      <c r="F603" s="154">
        <v>44006.517442129632</v>
      </c>
      <c r="G603" s="154">
        <v>45100</v>
      </c>
      <c r="H603" s="152" t="s">
        <v>71</v>
      </c>
      <c r="I603" s="155">
        <v>130000000</v>
      </c>
      <c r="J603" s="156">
        <v>100027064</v>
      </c>
      <c r="K603" s="155">
        <v>100270037.5271005</v>
      </c>
      <c r="L603" s="156">
        <v>130000000</v>
      </c>
      <c r="M603" s="157">
        <v>0.77130798097800002</v>
      </c>
      <c r="N603" s="157">
        <v>10.381329642200001</v>
      </c>
      <c r="O603" s="152" t="s">
        <v>72</v>
      </c>
      <c r="P603" s="158">
        <v>1.6190165699999998E-2</v>
      </c>
      <c r="Q603" s="151"/>
      <c r="R603" s="125"/>
    </row>
    <row r="604" spans="2:20" x14ac:dyDescent="0.25">
      <c r="B604" s="116" t="s">
        <v>68</v>
      </c>
      <c r="C604" s="152" t="s">
        <v>134</v>
      </c>
      <c r="D604" s="153" t="s">
        <v>237</v>
      </c>
      <c r="E604" s="152" t="s">
        <v>70</v>
      </c>
      <c r="F604" s="154">
        <v>44403.678402777776</v>
      </c>
      <c r="G604" s="154">
        <v>46146</v>
      </c>
      <c r="H604" s="152" t="s">
        <v>71</v>
      </c>
      <c r="I604" s="155">
        <v>1400219178</v>
      </c>
      <c r="J604" s="156">
        <v>1018005562</v>
      </c>
      <c r="K604" s="155">
        <v>1032788808.9135733</v>
      </c>
      <c r="L604" s="156">
        <v>1400219178</v>
      </c>
      <c r="M604" s="157">
        <v>0.73759081802399995</v>
      </c>
      <c r="N604" s="157">
        <v>8.1638593467000007</v>
      </c>
      <c r="O604" s="152" t="s">
        <v>72</v>
      </c>
      <c r="P604" s="158">
        <v>0.1667599055</v>
      </c>
      <c r="Q604" s="151"/>
      <c r="R604" s="125"/>
    </row>
    <row r="605" spans="2:20" x14ac:dyDescent="0.25">
      <c r="B605" s="116" t="s">
        <v>68</v>
      </c>
      <c r="C605" s="152" t="s">
        <v>134</v>
      </c>
      <c r="D605" s="153" t="s">
        <v>237</v>
      </c>
      <c r="E605" s="152" t="s">
        <v>70</v>
      </c>
      <c r="F605" s="154">
        <v>44096.710358796299</v>
      </c>
      <c r="G605" s="154">
        <v>45175</v>
      </c>
      <c r="H605" s="152" t="s">
        <v>71</v>
      </c>
      <c r="I605" s="155">
        <v>127623288</v>
      </c>
      <c r="J605" s="156">
        <v>100275153</v>
      </c>
      <c r="K605" s="155">
        <v>100522699.12823185</v>
      </c>
      <c r="L605" s="156">
        <v>127623288</v>
      </c>
      <c r="M605" s="157">
        <v>0.78765169510599997</v>
      </c>
      <c r="N605" s="157">
        <v>9.4639062894000006</v>
      </c>
      <c r="O605" s="152" t="s">
        <v>72</v>
      </c>
      <c r="P605" s="158">
        <v>1.62309619E-2</v>
      </c>
      <c r="Q605" s="151"/>
      <c r="R605" s="125"/>
    </row>
    <row r="606" spans="2:20" ht="14.25" customHeight="1" x14ac:dyDescent="0.25">
      <c r="B606" s="116" t="s">
        <v>68</v>
      </c>
      <c r="C606" s="152" t="s">
        <v>134</v>
      </c>
      <c r="D606" s="153" t="s">
        <v>237</v>
      </c>
      <c r="E606" s="152" t="s">
        <v>70</v>
      </c>
      <c r="F606" s="154">
        <v>44006.511099537034</v>
      </c>
      <c r="G606" s="154">
        <v>45100</v>
      </c>
      <c r="H606" s="152" t="s">
        <v>71</v>
      </c>
      <c r="I606" s="155">
        <v>130000000</v>
      </c>
      <c r="J606" s="156">
        <v>100027064</v>
      </c>
      <c r="K606" s="155">
        <v>100270037.5271005</v>
      </c>
      <c r="L606" s="156">
        <v>130000000</v>
      </c>
      <c r="M606" s="157">
        <v>0.77130798097800002</v>
      </c>
      <c r="N606" s="157">
        <v>10.381329642200001</v>
      </c>
      <c r="O606" s="152" t="s">
        <v>72</v>
      </c>
      <c r="P606" s="158">
        <v>1.6190165699999998E-2</v>
      </c>
      <c r="Q606" s="151"/>
      <c r="R606" s="125"/>
    </row>
    <row r="607" spans="2:20" x14ac:dyDescent="0.25">
      <c r="B607" s="116" t="s">
        <v>68</v>
      </c>
      <c r="C607" s="152" t="s">
        <v>134</v>
      </c>
      <c r="D607" s="153" t="s">
        <v>237</v>
      </c>
      <c r="E607" s="152" t="s">
        <v>70</v>
      </c>
      <c r="F607" s="154">
        <v>44650.645324074074</v>
      </c>
      <c r="G607" s="154">
        <v>45110</v>
      </c>
      <c r="H607" s="152" t="s">
        <v>71</v>
      </c>
      <c r="I607" s="155">
        <v>1105671233</v>
      </c>
      <c r="J607" s="156">
        <v>1017292259</v>
      </c>
      <c r="K607" s="155">
        <v>1017484033.1599022</v>
      </c>
      <c r="L607" s="156">
        <v>1105671233</v>
      </c>
      <c r="M607" s="157">
        <v>0.92024102897100002</v>
      </c>
      <c r="N607" s="157">
        <v>7.1223630025000002</v>
      </c>
      <c r="O607" s="152" t="s">
        <v>72</v>
      </c>
      <c r="P607" s="158">
        <v>0.16428871010000001</v>
      </c>
      <c r="Q607" s="151"/>
      <c r="R607" s="125"/>
    </row>
    <row r="608" spans="2:20" x14ac:dyDescent="0.25">
      <c r="B608" s="116" t="s">
        <v>68</v>
      </c>
      <c r="C608" s="152" t="s">
        <v>134</v>
      </c>
      <c r="D608" s="153" t="s">
        <v>237</v>
      </c>
      <c r="E608" s="152" t="s">
        <v>70</v>
      </c>
      <c r="F608" s="154">
        <v>44006.49050925926</v>
      </c>
      <c r="G608" s="154">
        <v>45100</v>
      </c>
      <c r="H608" s="152" t="s">
        <v>71</v>
      </c>
      <c r="I608" s="155">
        <v>130000000</v>
      </c>
      <c r="J608" s="156">
        <v>100027064</v>
      </c>
      <c r="K608" s="155">
        <v>100270037.5271005</v>
      </c>
      <c r="L608" s="156">
        <v>130000000</v>
      </c>
      <c r="M608" s="157">
        <v>0.77130798097800002</v>
      </c>
      <c r="N608" s="157">
        <v>10.381329642200001</v>
      </c>
      <c r="O608" s="152" t="s">
        <v>72</v>
      </c>
      <c r="P608" s="158">
        <v>1.6190165699999998E-2</v>
      </c>
      <c r="Q608" s="151"/>
      <c r="R608" s="125"/>
      <c r="S608" s="175"/>
      <c r="T608" s="175"/>
    </row>
    <row r="609" spans="2:18" x14ac:dyDescent="0.25">
      <c r="B609" s="116" t="s">
        <v>68</v>
      </c>
      <c r="C609" s="152" t="s">
        <v>134</v>
      </c>
      <c r="D609" s="153" t="s">
        <v>237</v>
      </c>
      <c r="E609" s="152" t="s">
        <v>70</v>
      </c>
      <c r="F609" s="154">
        <v>44606.71770833333</v>
      </c>
      <c r="G609" s="154">
        <v>45110</v>
      </c>
      <c r="H609" s="152" t="s">
        <v>71</v>
      </c>
      <c r="I609" s="155">
        <v>1105671233</v>
      </c>
      <c r="J609" s="156">
        <v>1008889842</v>
      </c>
      <c r="K609" s="155">
        <v>1017484033.1599022</v>
      </c>
      <c r="L609" s="156">
        <v>1105671233</v>
      </c>
      <c r="M609" s="157">
        <v>0.92024102897100002</v>
      </c>
      <c r="N609" s="157">
        <v>7.1223630025000002</v>
      </c>
      <c r="O609" s="152" t="s">
        <v>72</v>
      </c>
      <c r="P609" s="158">
        <v>0.16428871010000001</v>
      </c>
      <c r="Q609" s="151"/>
      <c r="R609" s="125"/>
    </row>
    <row r="610" spans="2:18" x14ac:dyDescent="0.25">
      <c r="B610" s="116" t="s">
        <v>68</v>
      </c>
      <c r="C610" s="152" t="s">
        <v>134</v>
      </c>
      <c r="D610" s="153" t="s">
        <v>237</v>
      </c>
      <c r="E610" s="152" t="s">
        <v>70</v>
      </c>
      <c r="F610" s="154">
        <v>44337.645891203705</v>
      </c>
      <c r="G610" s="154">
        <v>46146</v>
      </c>
      <c r="H610" s="152" t="s">
        <v>71</v>
      </c>
      <c r="I610" s="155">
        <v>1400219178</v>
      </c>
      <c r="J610" s="156">
        <v>1003661688</v>
      </c>
      <c r="K610" s="155">
        <v>1032788808.9574643</v>
      </c>
      <c r="L610" s="156">
        <v>1400219178</v>
      </c>
      <c r="M610" s="157">
        <v>0.73759081805500004</v>
      </c>
      <c r="N610" s="157">
        <v>8.1638593454000006</v>
      </c>
      <c r="O610" s="152" t="s">
        <v>72</v>
      </c>
      <c r="P610" s="158">
        <v>0.1667599055</v>
      </c>
      <c r="Q610" s="151"/>
      <c r="R610" s="125"/>
    </row>
    <row r="611" spans="2:18" x14ac:dyDescent="0.25">
      <c r="B611" s="116" t="s">
        <v>68</v>
      </c>
      <c r="C611" s="152" t="s">
        <v>134</v>
      </c>
      <c r="D611" s="153" t="s">
        <v>237</v>
      </c>
      <c r="E611" s="152" t="s">
        <v>70</v>
      </c>
      <c r="F611" s="154">
        <v>44006.618668981479</v>
      </c>
      <c r="G611" s="154">
        <v>45100</v>
      </c>
      <c r="H611" s="152" t="s">
        <v>71</v>
      </c>
      <c r="I611" s="155">
        <v>130000000</v>
      </c>
      <c r="J611" s="156">
        <v>100027064</v>
      </c>
      <c r="K611" s="155">
        <v>100270037.5271005</v>
      </c>
      <c r="L611" s="156">
        <v>130000000</v>
      </c>
      <c r="M611" s="157">
        <v>0.77130798097800002</v>
      </c>
      <c r="N611" s="157">
        <v>10.381329642200001</v>
      </c>
      <c r="O611" s="152" t="s">
        <v>72</v>
      </c>
      <c r="P611" s="158">
        <v>1.6190165699999998E-2</v>
      </c>
      <c r="Q611" s="151"/>
      <c r="R611" s="125"/>
    </row>
    <row r="612" spans="2:18" x14ac:dyDescent="0.25">
      <c r="B612" s="116" t="s">
        <v>68</v>
      </c>
      <c r="C612" s="152" t="s">
        <v>134</v>
      </c>
      <c r="D612" s="153" t="s">
        <v>237</v>
      </c>
      <c r="E612" s="152" t="s">
        <v>70</v>
      </c>
      <c r="F612" s="154">
        <v>44006.487442129626</v>
      </c>
      <c r="G612" s="154">
        <v>45100</v>
      </c>
      <c r="H612" s="152" t="s">
        <v>71</v>
      </c>
      <c r="I612" s="155">
        <v>130000000</v>
      </c>
      <c r="J612" s="156">
        <v>100027064</v>
      </c>
      <c r="K612" s="155">
        <v>100270037.5271005</v>
      </c>
      <c r="L612" s="156">
        <v>130000000</v>
      </c>
      <c r="M612" s="157">
        <v>0.77130798097800002</v>
      </c>
      <c r="N612" s="157">
        <v>10.381329642200001</v>
      </c>
      <c r="O612" s="152" t="s">
        <v>72</v>
      </c>
      <c r="P612" s="158">
        <v>1.6190165699999998E-2</v>
      </c>
      <c r="Q612" s="151"/>
      <c r="R612" s="125"/>
    </row>
    <row r="613" spans="2:18" x14ac:dyDescent="0.25">
      <c r="B613" s="116" t="s">
        <v>68</v>
      </c>
      <c r="C613" s="152" t="s">
        <v>134</v>
      </c>
      <c r="D613" s="153" t="s">
        <v>237</v>
      </c>
      <c r="E613" s="152" t="s">
        <v>70</v>
      </c>
      <c r="F613" s="154">
        <v>44498.671655092592</v>
      </c>
      <c r="G613" s="154">
        <v>46146</v>
      </c>
      <c r="H613" s="152" t="s">
        <v>71</v>
      </c>
      <c r="I613" s="155">
        <v>1400000000</v>
      </c>
      <c r="J613" s="156">
        <v>1038789147</v>
      </c>
      <c r="K613" s="155">
        <v>1032783908.058749</v>
      </c>
      <c r="L613" s="156">
        <v>1400000000</v>
      </c>
      <c r="M613" s="157">
        <v>0.73770279147100004</v>
      </c>
      <c r="N613" s="157">
        <v>8.1637994762999995</v>
      </c>
      <c r="O613" s="152" t="s">
        <v>72</v>
      </c>
      <c r="P613" s="158">
        <v>0.1667591142</v>
      </c>
      <c r="Q613" s="151"/>
      <c r="R613" s="125"/>
    </row>
    <row r="614" spans="2:18" x14ac:dyDescent="0.25">
      <c r="B614" s="116" t="s">
        <v>68</v>
      </c>
      <c r="C614" s="152" t="s">
        <v>134</v>
      </c>
      <c r="D614" s="153" t="s">
        <v>237</v>
      </c>
      <c r="E614" s="152" t="s">
        <v>70</v>
      </c>
      <c r="F614" s="154">
        <v>44151.673530092594</v>
      </c>
      <c r="G614" s="154">
        <v>45973</v>
      </c>
      <c r="H614" s="152" t="s">
        <v>71</v>
      </c>
      <c r="I614" s="155">
        <v>750000000</v>
      </c>
      <c r="J614" s="156">
        <v>500406070</v>
      </c>
      <c r="K614" s="155">
        <v>506534542.70348859</v>
      </c>
      <c r="L614" s="156">
        <v>750000000</v>
      </c>
      <c r="M614" s="157">
        <v>0.67537939027100002</v>
      </c>
      <c r="N614" s="157">
        <v>10.381302821</v>
      </c>
      <c r="O614" s="152" t="s">
        <v>72</v>
      </c>
      <c r="P614" s="158">
        <v>8.1787923900000004E-2</v>
      </c>
      <c r="Q614" s="151"/>
      <c r="R614" s="125"/>
    </row>
    <row r="615" spans="2:18" x14ac:dyDescent="0.25">
      <c r="B615" s="116" t="s">
        <v>68</v>
      </c>
      <c r="C615" s="152" t="s">
        <v>134</v>
      </c>
      <c r="D615" s="153" t="s">
        <v>237</v>
      </c>
      <c r="E615" s="152" t="s">
        <v>70</v>
      </c>
      <c r="F615" s="154">
        <v>44298.725451388891</v>
      </c>
      <c r="G615" s="154">
        <v>46125</v>
      </c>
      <c r="H615" s="152" t="s">
        <v>71</v>
      </c>
      <c r="I615" s="155">
        <v>1400438356</v>
      </c>
      <c r="J615" s="156">
        <v>999999998</v>
      </c>
      <c r="K615" s="155">
        <v>1037467410.4398141</v>
      </c>
      <c r="L615" s="156">
        <v>1400438356</v>
      </c>
      <c r="M615" s="157">
        <v>0.740816192298</v>
      </c>
      <c r="N615" s="157">
        <v>8.1638844815000002</v>
      </c>
      <c r="O615" s="152" t="s">
        <v>72</v>
      </c>
      <c r="P615" s="158">
        <v>0.1675153389</v>
      </c>
      <c r="Q615" s="151"/>
      <c r="R615" s="125"/>
    </row>
    <row r="616" spans="2:18" x14ac:dyDescent="0.25">
      <c r="B616" s="116" t="s">
        <v>68</v>
      </c>
      <c r="C616" s="152" t="s">
        <v>134</v>
      </c>
      <c r="D616" s="153" t="s">
        <v>237</v>
      </c>
      <c r="E616" s="152" t="s">
        <v>70</v>
      </c>
      <c r="F616" s="154">
        <v>44006.531261574077</v>
      </c>
      <c r="G616" s="154">
        <v>45100</v>
      </c>
      <c r="H616" s="152" t="s">
        <v>71</v>
      </c>
      <c r="I616" s="155">
        <v>130000000</v>
      </c>
      <c r="J616" s="156">
        <v>100027064</v>
      </c>
      <c r="K616" s="155">
        <v>100270037.5271005</v>
      </c>
      <c r="L616" s="156">
        <v>130000000</v>
      </c>
      <c r="M616" s="157">
        <v>0.77130798097800002</v>
      </c>
      <c r="N616" s="157">
        <v>10.381329642200001</v>
      </c>
      <c r="O616" s="152" t="s">
        <v>72</v>
      </c>
      <c r="P616" s="158">
        <v>1.6190165699999998E-2</v>
      </c>
      <c r="Q616" s="151"/>
      <c r="R616" s="125"/>
    </row>
    <row r="617" spans="2:18" x14ac:dyDescent="0.25">
      <c r="B617" s="116" t="s">
        <v>68</v>
      </c>
      <c r="C617" s="152" t="s">
        <v>134</v>
      </c>
      <c r="D617" s="153" t="s">
        <v>237</v>
      </c>
      <c r="E617" s="152" t="s">
        <v>70</v>
      </c>
      <c r="F617" s="154">
        <v>44480.700659722221</v>
      </c>
      <c r="G617" s="154">
        <v>46146</v>
      </c>
      <c r="H617" s="152" t="s">
        <v>71</v>
      </c>
      <c r="I617" s="155">
        <v>1400219178</v>
      </c>
      <c r="J617" s="156">
        <v>1034999376</v>
      </c>
      <c r="K617" s="155">
        <v>1032788808.7089566</v>
      </c>
      <c r="L617" s="156">
        <v>1400219178</v>
      </c>
      <c r="M617" s="157">
        <v>0.73759081787799996</v>
      </c>
      <c r="N617" s="157">
        <v>8.1638593528999994</v>
      </c>
      <c r="O617" s="152" t="s">
        <v>72</v>
      </c>
      <c r="P617" s="158">
        <v>0.1667599055</v>
      </c>
      <c r="Q617" s="151"/>
      <c r="R617" s="125"/>
    </row>
    <row r="618" spans="2:18" x14ac:dyDescent="0.25">
      <c r="B618" s="116" t="s">
        <v>68</v>
      </c>
      <c r="C618" s="152" t="s">
        <v>134</v>
      </c>
      <c r="D618" s="153" t="s">
        <v>237</v>
      </c>
      <c r="E618" s="152" t="s">
        <v>70</v>
      </c>
      <c r="F618" s="154">
        <v>44151.671423611115</v>
      </c>
      <c r="G618" s="154">
        <v>45973</v>
      </c>
      <c r="H618" s="152" t="s">
        <v>71</v>
      </c>
      <c r="I618" s="155">
        <v>750000000</v>
      </c>
      <c r="J618" s="156">
        <v>500406070</v>
      </c>
      <c r="K618" s="155">
        <v>506534542.70348859</v>
      </c>
      <c r="L618" s="156">
        <v>750000000</v>
      </c>
      <c r="M618" s="157">
        <v>0.67537939027100002</v>
      </c>
      <c r="N618" s="157">
        <v>10.381302821</v>
      </c>
      <c r="O618" s="152" t="s">
        <v>72</v>
      </c>
      <c r="P618" s="158">
        <v>8.1787923900000004E-2</v>
      </c>
      <c r="Q618" s="151"/>
      <c r="R618" s="125"/>
    </row>
    <row r="619" spans="2:18" x14ac:dyDescent="0.25">
      <c r="B619" s="116" t="s">
        <v>68</v>
      </c>
      <c r="C619" s="152" t="s">
        <v>134</v>
      </c>
      <c r="D619" s="153" t="s">
        <v>237</v>
      </c>
      <c r="E619" s="152" t="s">
        <v>70</v>
      </c>
      <c r="F619" s="154">
        <v>44245.629537037035</v>
      </c>
      <c r="G619" s="154">
        <v>45712</v>
      </c>
      <c r="H619" s="152" t="s">
        <v>71</v>
      </c>
      <c r="I619" s="155">
        <v>212958904</v>
      </c>
      <c r="J619" s="156">
        <v>152666544</v>
      </c>
      <c r="K619" s="155">
        <v>150655595.68456817</v>
      </c>
      <c r="L619" s="156">
        <v>212958904</v>
      </c>
      <c r="M619" s="157">
        <v>0.70743975882099996</v>
      </c>
      <c r="N619" s="157">
        <v>10.3812890625</v>
      </c>
      <c r="O619" s="152" t="s">
        <v>72</v>
      </c>
      <c r="P619" s="158">
        <v>2.4325702099999999E-2</v>
      </c>
      <c r="Q619" s="151"/>
      <c r="R619" s="125"/>
    </row>
    <row r="620" spans="2:18" x14ac:dyDescent="0.25">
      <c r="B620" s="116" t="s">
        <v>68</v>
      </c>
      <c r="C620" s="152" t="s">
        <v>134</v>
      </c>
      <c r="D620" s="153" t="s">
        <v>237</v>
      </c>
      <c r="E620" s="152" t="s">
        <v>70</v>
      </c>
      <c r="F620" s="154">
        <v>44006.528668981482</v>
      </c>
      <c r="G620" s="154">
        <v>45100</v>
      </c>
      <c r="H620" s="152" t="s">
        <v>71</v>
      </c>
      <c r="I620" s="155">
        <v>130000000</v>
      </c>
      <c r="J620" s="156">
        <v>100027064</v>
      </c>
      <c r="K620" s="155">
        <v>100270037.5271005</v>
      </c>
      <c r="L620" s="156">
        <v>130000000</v>
      </c>
      <c r="M620" s="157">
        <v>0.77130798097800002</v>
      </c>
      <c r="N620" s="157">
        <v>10.381329642200001</v>
      </c>
      <c r="O620" s="152" t="s">
        <v>72</v>
      </c>
      <c r="P620" s="158">
        <v>1.6190165699999998E-2</v>
      </c>
      <c r="Q620" s="151"/>
      <c r="R620" s="125"/>
    </row>
    <row r="621" spans="2:18" x14ac:dyDescent="0.25">
      <c r="B621" s="116" t="s">
        <v>135</v>
      </c>
      <c r="C621" s="152" t="s">
        <v>134</v>
      </c>
      <c r="D621" s="153" t="s">
        <v>237</v>
      </c>
      <c r="E621" s="152" t="s">
        <v>70</v>
      </c>
      <c r="F621" s="154">
        <v>43349.698981481481</v>
      </c>
      <c r="G621" s="154">
        <v>44867</v>
      </c>
      <c r="H621" s="152" t="s">
        <v>71</v>
      </c>
      <c r="I621" s="155">
        <v>233410958</v>
      </c>
      <c r="J621" s="156">
        <v>193437878</v>
      </c>
      <c r="K621" s="155">
        <v>39152114.337559693</v>
      </c>
      <c r="L621" s="156">
        <v>233410958</v>
      </c>
      <c r="M621" s="157">
        <v>0.16773897281</v>
      </c>
      <c r="N621" s="157">
        <v>9.3790722416999994</v>
      </c>
      <c r="O621" s="152" t="s">
        <v>72</v>
      </c>
      <c r="P621" s="158">
        <v>6.3217211999999998E-3</v>
      </c>
      <c r="Q621" s="151"/>
      <c r="R621" s="125"/>
    </row>
    <row r="622" spans="2:18" x14ac:dyDescent="0.25">
      <c r="B622" s="116" t="s">
        <v>68</v>
      </c>
      <c r="C622" s="152" t="s">
        <v>134</v>
      </c>
      <c r="D622" s="153" t="s">
        <v>237</v>
      </c>
      <c r="E622" s="152" t="s">
        <v>70</v>
      </c>
      <c r="F622" s="154">
        <v>44424.641481481478</v>
      </c>
      <c r="G622" s="154">
        <v>46146</v>
      </c>
      <c r="H622" s="152" t="s">
        <v>71</v>
      </c>
      <c r="I622" s="155">
        <v>1400000000</v>
      </c>
      <c r="J622" s="156">
        <v>1022392469</v>
      </c>
      <c r="K622" s="155">
        <v>1032783908.1413261</v>
      </c>
      <c r="L622" s="156">
        <v>1400000000</v>
      </c>
      <c r="M622" s="157">
        <v>0.73770279152999996</v>
      </c>
      <c r="N622" s="157">
        <v>8.1637994737999993</v>
      </c>
      <c r="O622" s="152" t="s">
        <v>72</v>
      </c>
      <c r="P622" s="158">
        <v>0.1667591142</v>
      </c>
      <c r="Q622" s="151"/>
      <c r="R622" s="125"/>
    </row>
    <row r="623" spans="2:18" x14ac:dyDescent="0.25">
      <c r="B623" s="116" t="s">
        <v>68</v>
      </c>
      <c r="C623" s="152" t="s">
        <v>134</v>
      </c>
      <c r="D623" s="153" t="s">
        <v>237</v>
      </c>
      <c r="E623" s="152" t="s">
        <v>70</v>
      </c>
      <c r="F623" s="154">
        <v>44126.683703703704</v>
      </c>
      <c r="G623" s="154">
        <v>45175</v>
      </c>
      <c r="H623" s="152" t="s">
        <v>71</v>
      </c>
      <c r="I623" s="155">
        <v>127623288</v>
      </c>
      <c r="J623" s="156">
        <v>101023191</v>
      </c>
      <c r="K623" s="155">
        <v>100522699.17733179</v>
      </c>
      <c r="L623" s="156">
        <v>127623288</v>
      </c>
      <c r="M623" s="157">
        <v>0.787651695491</v>
      </c>
      <c r="N623" s="157">
        <v>9.4639062504000009</v>
      </c>
      <c r="O623" s="152" t="s">
        <v>72</v>
      </c>
      <c r="P623" s="158">
        <v>1.62309619E-2</v>
      </c>
      <c r="Q623" s="151"/>
      <c r="R623" s="125"/>
    </row>
    <row r="624" spans="2:18" x14ac:dyDescent="0.25">
      <c r="B624" s="116" t="s">
        <v>68</v>
      </c>
      <c r="C624" s="152" t="s">
        <v>134</v>
      </c>
      <c r="D624" s="153" t="s">
        <v>237</v>
      </c>
      <c r="E624" s="152" t="s">
        <v>70</v>
      </c>
      <c r="F624" s="154">
        <v>44006.516342592593</v>
      </c>
      <c r="G624" s="154">
        <v>45100</v>
      </c>
      <c r="H624" s="152" t="s">
        <v>71</v>
      </c>
      <c r="I624" s="155">
        <v>130000000</v>
      </c>
      <c r="J624" s="156">
        <v>100027064</v>
      </c>
      <c r="K624" s="155">
        <v>100270037.5271005</v>
      </c>
      <c r="L624" s="156">
        <v>130000000</v>
      </c>
      <c r="M624" s="157">
        <v>0.77130798097800002</v>
      </c>
      <c r="N624" s="157">
        <v>10.381329642200001</v>
      </c>
      <c r="O624" s="152" t="s">
        <v>72</v>
      </c>
      <c r="P624" s="158">
        <v>1.6190165699999998E-2</v>
      </c>
      <c r="Q624" s="151"/>
      <c r="R624" s="125"/>
    </row>
    <row r="625" spans="2:18" x14ac:dyDescent="0.25">
      <c r="B625" s="116" t="s">
        <v>68</v>
      </c>
      <c r="C625" s="152" t="s">
        <v>134</v>
      </c>
      <c r="D625" s="153" t="s">
        <v>237</v>
      </c>
      <c r="E625" s="152" t="s">
        <v>70</v>
      </c>
      <c r="F625" s="154">
        <v>44013.639780092592</v>
      </c>
      <c r="G625" s="154">
        <v>45100</v>
      </c>
      <c r="H625" s="152" t="s">
        <v>71</v>
      </c>
      <c r="I625" s="155">
        <v>130000000</v>
      </c>
      <c r="J625" s="156">
        <v>100216815</v>
      </c>
      <c r="K625" s="155">
        <v>100270080.49366279</v>
      </c>
      <c r="L625" s="156">
        <v>130000000</v>
      </c>
      <c r="M625" s="157">
        <v>0.77130831149000001</v>
      </c>
      <c r="N625" s="157">
        <v>10.381289213000001</v>
      </c>
      <c r="O625" s="152" t="s">
        <v>72</v>
      </c>
      <c r="P625" s="158">
        <v>1.6190172700000002E-2</v>
      </c>
      <c r="Q625" s="151"/>
      <c r="R625" s="125"/>
    </row>
    <row r="626" spans="2:18" x14ac:dyDescent="0.25">
      <c r="B626" s="116" t="s">
        <v>68</v>
      </c>
      <c r="C626" s="152" t="s">
        <v>134</v>
      </c>
      <c r="D626" s="153" t="s">
        <v>237</v>
      </c>
      <c r="E626" s="152" t="s">
        <v>70</v>
      </c>
      <c r="F626" s="154">
        <v>44006.509525462963</v>
      </c>
      <c r="G626" s="154">
        <v>45100</v>
      </c>
      <c r="H626" s="152" t="s">
        <v>71</v>
      </c>
      <c r="I626" s="155">
        <v>130000000</v>
      </c>
      <c r="J626" s="156">
        <v>100027064</v>
      </c>
      <c r="K626" s="155">
        <v>100270037.5271005</v>
      </c>
      <c r="L626" s="156">
        <v>130000000</v>
      </c>
      <c r="M626" s="157">
        <v>0.77130798097800002</v>
      </c>
      <c r="N626" s="157">
        <v>10.381329642200001</v>
      </c>
      <c r="O626" s="152" t="s">
        <v>72</v>
      </c>
      <c r="P626" s="158">
        <v>1.6190165699999998E-2</v>
      </c>
      <c r="Q626" s="151"/>
      <c r="R626" s="125"/>
    </row>
    <row r="627" spans="2:18" x14ac:dyDescent="0.25">
      <c r="B627" s="116" t="s">
        <v>68</v>
      </c>
      <c r="C627" s="152" t="s">
        <v>134</v>
      </c>
      <c r="D627" s="153" t="s">
        <v>237</v>
      </c>
      <c r="E627" s="152" t="s">
        <v>70</v>
      </c>
      <c r="F627" s="154">
        <v>44621.663888888892</v>
      </c>
      <c r="G627" s="154">
        <v>44865</v>
      </c>
      <c r="H627" s="152" t="s">
        <v>71</v>
      </c>
      <c r="I627" s="155">
        <v>107047940</v>
      </c>
      <c r="J627" s="156">
        <v>101749666</v>
      </c>
      <c r="K627" s="155">
        <v>101600093.51567443</v>
      </c>
      <c r="L627" s="156">
        <v>107047940</v>
      </c>
      <c r="M627" s="157">
        <v>0.94910834823800005</v>
      </c>
      <c r="N627" s="157">
        <v>8.1381660708000005</v>
      </c>
      <c r="O627" s="152" t="s">
        <v>72</v>
      </c>
      <c r="P627" s="158">
        <v>1.6404924099999999E-2</v>
      </c>
      <c r="Q627" s="151"/>
      <c r="R627" s="125"/>
    </row>
    <row r="628" spans="2:18" x14ac:dyDescent="0.25">
      <c r="B628" s="116" t="s">
        <v>68</v>
      </c>
      <c r="C628" s="152" t="s">
        <v>134</v>
      </c>
      <c r="D628" s="153" t="s">
        <v>237</v>
      </c>
      <c r="E628" s="152" t="s">
        <v>70</v>
      </c>
      <c r="F628" s="154">
        <v>44351.679699074077</v>
      </c>
      <c r="G628" s="154">
        <v>46146</v>
      </c>
      <c r="H628" s="152" t="s">
        <v>71</v>
      </c>
      <c r="I628" s="155">
        <v>1400219178</v>
      </c>
      <c r="J628" s="156">
        <v>1006687342</v>
      </c>
      <c r="K628" s="155">
        <v>1032788808.9135733</v>
      </c>
      <c r="L628" s="156">
        <v>1400219178</v>
      </c>
      <c r="M628" s="157">
        <v>0.73759081802399995</v>
      </c>
      <c r="N628" s="157">
        <v>8.1638593467000007</v>
      </c>
      <c r="O628" s="152" t="s">
        <v>72</v>
      </c>
      <c r="P628" s="158">
        <v>0.1667599055</v>
      </c>
      <c r="Q628" s="151"/>
      <c r="R628" s="125"/>
    </row>
    <row r="629" spans="2:18" x14ac:dyDescent="0.25">
      <c r="B629" s="116" t="s">
        <v>68</v>
      </c>
      <c r="C629" s="152" t="s">
        <v>134</v>
      </c>
      <c r="D629" s="153" t="s">
        <v>237</v>
      </c>
      <c r="E629" s="152" t="s">
        <v>70</v>
      </c>
      <c r="F629" s="154">
        <v>44006.489351851851</v>
      </c>
      <c r="G629" s="154">
        <v>45100</v>
      </c>
      <c r="H629" s="152" t="s">
        <v>71</v>
      </c>
      <c r="I629" s="155">
        <v>130000000</v>
      </c>
      <c r="J629" s="156">
        <v>100027064</v>
      </c>
      <c r="K629" s="155">
        <v>100270037.5271005</v>
      </c>
      <c r="L629" s="156">
        <v>130000000</v>
      </c>
      <c r="M629" s="157">
        <v>0.77130798097800002</v>
      </c>
      <c r="N629" s="157">
        <v>10.381329642200001</v>
      </c>
      <c r="O629" s="152" t="s">
        <v>72</v>
      </c>
      <c r="P629" s="158">
        <v>1.6190165699999998E-2</v>
      </c>
      <c r="Q629" s="151"/>
      <c r="R629" s="125"/>
    </row>
    <row r="630" spans="2:18" x14ac:dyDescent="0.25">
      <c r="B630" s="116" t="s">
        <v>68</v>
      </c>
      <c r="C630" s="152" t="s">
        <v>134</v>
      </c>
      <c r="D630" s="153" t="s">
        <v>237</v>
      </c>
      <c r="E630" s="152" t="s">
        <v>70</v>
      </c>
      <c r="F630" s="154">
        <v>44606.717650462961</v>
      </c>
      <c r="G630" s="154">
        <v>45110</v>
      </c>
      <c r="H630" s="152" t="s">
        <v>71</v>
      </c>
      <c r="I630" s="155">
        <v>1105671233</v>
      </c>
      <c r="J630" s="156">
        <v>1008889842</v>
      </c>
      <c r="K630" s="155">
        <v>1017484033.1599022</v>
      </c>
      <c r="L630" s="156">
        <v>1105671233</v>
      </c>
      <c r="M630" s="157">
        <v>0.92024102897100002</v>
      </c>
      <c r="N630" s="157">
        <v>7.1223630025000002</v>
      </c>
      <c r="O630" s="152" t="s">
        <v>72</v>
      </c>
      <c r="P630" s="158">
        <v>0.16428871010000001</v>
      </c>
      <c r="Q630" s="151"/>
      <c r="R630" s="125"/>
    </row>
    <row r="631" spans="2:18" x14ac:dyDescent="0.25">
      <c r="B631" s="116" t="s">
        <v>68</v>
      </c>
      <c r="C631" s="152" t="s">
        <v>134</v>
      </c>
      <c r="D631" s="153" t="s">
        <v>237</v>
      </c>
      <c r="E631" s="152" t="s">
        <v>70</v>
      </c>
      <c r="F631" s="154">
        <v>44188.721990740742</v>
      </c>
      <c r="G631" s="154">
        <v>46013</v>
      </c>
      <c r="H631" s="152" t="s">
        <v>71</v>
      </c>
      <c r="I631" s="155">
        <v>737500000</v>
      </c>
      <c r="J631" s="156">
        <v>500000001</v>
      </c>
      <c r="K631" s="155">
        <v>512871077.29701525</v>
      </c>
      <c r="L631" s="156">
        <v>737500000</v>
      </c>
      <c r="M631" s="157">
        <v>0.69541840989399994</v>
      </c>
      <c r="N631" s="157">
        <v>9.7257003925000003</v>
      </c>
      <c r="O631" s="152" t="s">
        <v>72</v>
      </c>
      <c r="P631" s="158">
        <v>8.2811056499999994E-2</v>
      </c>
      <c r="Q631" s="151"/>
      <c r="R631" s="125"/>
    </row>
    <row r="632" spans="2:18" x14ac:dyDescent="0.25">
      <c r="B632" s="116" t="s">
        <v>68</v>
      </c>
      <c r="C632" s="152" t="s">
        <v>134</v>
      </c>
      <c r="D632" s="153" t="s">
        <v>237</v>
      </c>
      <c r="E632" s="152" t="s">
        <v>70</v>
      </c>
      <c r="F632" s="154">
        <v>44298.727662037039</v>
      </c>
      <c r="G632" s="154">
        <v>46125</v>
      </c>
      <c r="H632" s="152" t="s">
        <v>71</v>
      </c>
      <c r="I632" s="155">
        <v>1400438356</v>
      </c>
      <c r="J632" s="156">
        <v>999999998</v>
      </c>
      <c r="K632" s="155">
        <v>1037467410.4398141</v>
      </c>
      <c r="L632" s="156">
        <v>1400438356</v>
      </c>
      <c r="M632" s="157">
        <v>0.740816192298</v>
      </c>
      <c r="N632" s="157">
        <v>8.1638844815000002</v>
      </c>
      <c r="O632" s="152" t="s">
        <v>72</v>
      </c>
      <c r="P632" s="158">
        <v>0.1675153389</v>
      </c>
      <c r="Q632" s="151"/>
      <c r="R632" s="125"/>
    </row>
    <row r="633" spans="2:18" x14ac:dyDescent="0.25">
      <c r="B633" s="116" t="s">
        <v>68</v>
      </c>
      <c r="C633" s="152" t="s">
        <v>134</v>
      </c>
      <c r="D633" s="153" t="s">
        <v>237</v>
      </c>
      <c r="E633" s="152" t="s">
        <v>70</v>
      </c>
      <c r="F633" s="154">
        <v>44006.532824074071</v>
      </c>
      <c r="G633" s="154">
        <v>45100</v>
      </c>
      <c r="H633" s="152" t="s">
        <v>71</v>
      </c>
      <c r="I633" s="155">
        <v>130000000</v>
      </c>
      <c r="J633" s="156">
        <v>100027064</v>
      </c>
      <c r="K633" s="155">
        <v>100270037.5271005</v>
      </c>
      <c r="L633" s="156">
        <v>130000000</v>
      </c>
      <c r="M633" s="157">
        <v>0.77130798097800002</v>
      </c>
      <c r="N633" s="157">
        <v>10.381329642200001</v>
      </c>
      <c r="O633" s="152" t="s">
        <v>72</v>
      </c>
      <c r="P633" s="158">
        <v>1.6190165699999998E-2</v>
      </c>
      <c r="Q633" s="151"/>
      <c r="R633" s="125"/>
    </row>
    <row r="634" spans="2:18" x14ac:dyDescent="0.25">
      <c r="B634" s="116" t="s">
        <v>68</v>
      </c>
      <c r="C634" s="152" t="s">
        <v>134</v>
      </c>
      <c r="D634" s="153" t="s">
        <v>237</v>
      </c>
      <c r="E634" s="152" t="s">
        <v>70</v>
      </c>
      <c r="F634" s="154">
        <v>43899.657650462963</v>
      </c>
      <c r="G634" s="154">
        <v>45496</v>
      </c>
      <c r="H634" s="152" t="s">
        <v>71</v>
      </c>
      <c r="I634" s="155">
        <v>205968767</v>
      </c>
      <c r="J634" s="156">
        <v>141640593</v>
      </c>
      <c r="K634" s="155">
        <v>142488566.93843001</v>
      </c>
      <c r="L634" s="156">
        <v>205968767</v>
      </c>
      <c r="M634" s="157">
        <v>0.69179696035399996</v>
      </c>
      <c r="N634" s="157">
        <v>10.9207201789</v>
      </c>
      <c r="O634" s="152" t="s">
        <v>72</v>
      </c>
      <c r="P634" s="158">
        <v>2.3007007600000001E-2</v>
      </c>
      <c r="Q634" s="151"/>
      <c r="R634" s="125"/>
    </row>
    <row r="635" spans="2:18" x14ac:dyDescent="0.25">
      <c r="B635" s="116" t="s">
        <v>68</v>
      </c>
      <c r="C635" s="152" t="s">
        <v>134</v>
      </c>
      <c r="D635" s="153" t="s">
        <v>237</v>
      </c>
      <c r="E635" s="152" t="s">
        <v>70</v>
      </c>
      <c r="F635" s="154">
        <v>44494.68209490741</v>
      </c>
      <c r="G635" s="154">
        <v>45460</v>
      </c>
      <c r="H635" s="152" t="s">
        <v>71</v>
      </c>
      <c r="I635" s="155">
        <v>1240219178</v>
      </c>
      <c r="J635" s="156">
        <v>1028331668</v>
      </c>
      <c r="K635" s="155">
        <v>1023249991.9366177</v>
      </c>
      <c r="L635" s="156">
        <v>1240219178</v>
      </c>
      <c r="M635" s="157">
        <v>0.82505577246999995</v>
      </c>
      <c r="N635" s="157">
        <v>8.1599109317000007</v>
      </c>
      <c r="O635" s="152" t="s">
        <v>72</v>
      </c>
      <c r="P635" s="158">
        <v>0.16521971429999999</v>
      </c>
      <c r="Q635" s="151"/>
      <c r="R635" s="125"/>
    </row>
    <row r="636" spans="2:18" x14ac:dyDescent="0.25">
      <c r="B636" s="116" t="s">
        <v>68</v>
      </c>
      <c r="C636" s="152" t="s">
        <v>134</v>
      </c>
      <c r="D636" s="153" t="s">
        <v>237</v>
      </c>
      <c r="E636" s="152" t="s">
        <v>70</v>
      </c>
      <c r="F636" s="154">
        <v>44151.672511574077</v>
      </c>
      <c r="G636" s="154">
        <v>45973</v>
      </c>
      <c r="H636" s="152" t="s">
        <v>71</v>
      </c>
      <c r="I636" s="155">
        <v>750000000</v>
      </c>
      <c r="J636" s="156">
        <v>500406070</v>
      </c>
      <c r="K636" s="155">
        <v>506534542.70348859</v>
      </c>
      <c r="L636" s="156">
        <v>750000000</v>
      </c>
      <c r="M636" s="157">
        <v>0.67537939027100002</v>
      </c>
      <c r="N636" s="157">
        <v>10.381302821</v>
      </c>
      <c r="O636" s="152" t="s">
        <v>72</v>
      </c>
      <c r="P636" s="158">
        <v>8.1787923900000004E-2</v>
      </c>
      <c r="Q636" s="151"/>
      <c r="R636" s="125"/>
    </row>
    <row r="637" spans="2:18" x14ac:dyDescent="0.25">
      <c r="B637" s="116" t="s">
        <v>68</v>
      </c>
      <c r="C637" s="152" t="s">
        <v>134</v>
      </c>
      <c r="D637" s="153" t="s">
        <v>237</v>
      </c>
      <c r="E637" s="152" t="s">
        <v>70</v>
      </c>
      <c r="F637" s="154">
        <v>44298.723958333336</v>
      </c>
      <c r="G637" s="154">
        <v>46125</v>
      </c>
      <c r="H637" s="152" t="s">
        <v>71</v>
      </c>
      <c r="I637" s="155">
        <v>1400438356</v>
      </c>
      <c r="J637" s="156">
        <v>999999998</v>
      </c>
      <c r="K637" s="155">
        <v>1037467410.4398141</v>
      </c>
      <c r="L637" s="156">
        <v>1400438356</v>
      </c>
      <c r="M637" s="157">
        <v>0.740816192298</v>
      </c>
      <c r="N637" s="157">
        <v>8.1638844815000002</v>
      </c>
      <c r="O637" s="152" t="s">
        <v>72</v>
      </c>
      <c r="P637" s="158">
        <v>0.1675153389</v>
      </c>
      <c r="Q637" s="151"/>
      <c r="R637" s="125"/>
    </row>
    <row r="638" spans="2:18" x14ac:dyDescent="0.25">
      <c r="B638" s="116" t="s">
        <v>68</v>
      </c>
      <c r="C638" s="152" t="s">
        <v>134</v>
      </c>
      <c r="D638" s="153" t="s">
        <v>237</v>
      </c>
      <c r="E638" s="152" t="s">
        <v>70</v>
      </c>
      <c r="F638" s="154">
        <v>44006.530243055553</v>
      </c>
      <c r="G638" s="154">
        <v>45100</v>
      </c>
      <c r="H638" s="152" t="s">
        <v>71</v>
      </c>
      <c r="I638" s="155">
        <v>130000000</v>
      </c>
      <c r="J638" s="156">
        <v>100027064</v>
      </c>
      <c r="K638" s="155">
        <v>100270037.5271005</v>
      </c>
      <c r="L638" s="156">
        <v>130000000</v>
      </c>
      <c r="M638" s="157">
        <v>0.77130798097800002</v>
      </c>
      <c r="N638" s="157">
        <v>10.381329642200001</v>
      </c>
      <c r="O638" s="152" t="s">
        <v>72</v>
      </c>
      <c r="P638" s="158">
        <v>1.6190165699999998E-2</v>
      </c>
      <c r="Q638" s="151"/>
      <c r="R638" s="125"/>
    </row>
    <row r="639" spans="2:18" x14ac:dyDescent="0.25">
      <c r="B639" s="116" t="s">
        <v>68</v>
      </c>
      <c r="C639" s="152" t="s">
        <v>134</v>
      </c>
      <c r="D639" s="153" t="s">
        <v>237</v>
      </c>
      <c r="E639" s="152" t="s">
        <v>70</v>
      </c>
      <c r="F639" s="154">
        <v>44442.676793981482</v>
      </c>
      <c r="G639" s="154">
        <v>45460</v>
      </c>
      <c r="H639" s="152" t="s">
        <v>71</v>
      </c>
      <c r="I639" s="155">
        <v>1240219178</v>
      </c>
      <c r="J639" s="156">
        <v>1016903931</v>
      </c>
      <c r="K639" s="155">
        <v>1023249992.0257436</v>
      </c>
      <c r="L639" s="156">
        <v>1240219178</v>
      </c>
      <c r="M639" s="157">
        <v>0.82505577254200002</v>
      </c>
      <c r="N639" s="157">
        <v>8.1599109270000003</v>
      </c>
      <c r="O639" s="152" t="s">
        <v>72</v>
      </c>
      <c r="P639" s="158">
        <v>0.16521971429999999</v>
      </c>
      <c r="Q639" s="151"/>
      <c r="R639" s="125"/>
    </row>
    <row r="640" spans="2:18" x14ac:dyDescent="0.25">
      <c r="B640" s="116" t="s">
        <v>68</v>
      </c>
      <c r="C640" s="152" t="s">
        <v>134</v>
      </c>
      <c r="D640" s="153" t="s">
        <v>237</v>
      </c>
      <c r="E640" s="152" t="s">
        <v>70</v>
      </c>
      <c r="F640" s="154">
        <v>44151.670428240737</v>
      </c>
      <c r="G640" s="154">
        <v>45973</v>
      </c>
      <c r="H640" s="152" t="s">
        <v>71</v>
      </c>
      <c r="I640" s="155">
        <v>750000000</v>
      </c>
      <c r="J640" s="156">
        <v>500406070</v>
      </c>
      <c r="K640" s="155">
        <v>506534542.70348859</v>
      </c>
      <c r="L640" s="156">
        <v>750000000</v>
      </c>
      <c r="M640" s="157">
        <v>0.67537939027100002</v>
      </c>
      <c r="N640" s="157">
        <v>10.381302821</v>
      </c>
      <c r="O640" s="152" t="s">
        <v>72</v>
      </c>
      <c r="P640" s="158">
        <v>8.1787923900000004E-2</v>
      </c>
      <c r="Q640" s="151"/>
      <c r="R640" s="125"/>
    </row>
    <row r="641" spans="2:18" x14ac:dyDescent="0.25">
      <c r="B641" s="116" t="s">
        <v>68</v>
      </c>
      <c r="C641" s="152" t="s">
        <v>134</v>
      </c>
      <c r="D641" s="153" t="s">
        <v>237</v>
      </c>
      <c r="E641" s="152" t="s">
        <v>70</v>
      </c>
      <c r="F641" s="154">
        <v>44006.517847222225</v>
      </c>
      <c r="G641" s="154">
        <v>45100</v>
      </c>
      <c r="H641" s="152" t="s">
        <v>71</v>
      </c>
      <c r="I641" s="155">
        <v>130000000</v>
      </c>
      <c r="J641" s="156">
        <v>100027064</v>
      </c>
      <c r="K641" s="155">
        <v>100270037.5271005</v>
      </c>
      <c r="L641" s="156">
        <v>130000000</v>
      </c>
      <c r="M641" s="157">
        <v>0.77130798097800002</v>
      </c>
      <c r="N641" s="157">
        <v>10.381329642200001</v>
      </c>
      <c r="O641" s="152" t="s">
        <v>72</v>
      </c>
      <c r="P641" s="158">
        <v>1.6190165699999998E-2</v>
      </c>
      <c r="Q641" s="151"/>
      <c r="R641" s="125"/>
    </row>
    <row r="642" spans="2:18" x14ac:dyDescent="0.25">
      <c r="B642" s="116" t="s">
        <v>68</v>
      </c>
      <c r="C642" s="152" t="s">
        <v>134</v>
      </c>
      <c r="D642" s="153" t="s">
        <v>237</v>
      </c>
      <c r="E642" s="152" t="s">
        <v>70</v>
      </c>
      <c r="F642" s="154">
        <v>44420.619444444441</v>
      </c>
      <c r="G642" s="154">
        <v>46146</v>
      </c>
      <c r="H642" s="152" t="s">
        <v>71</v>
      </c>
      <c r="I642" s="155">
        <v>1400000000</v>
      </c>
      <c r="J642" s="156">
        <v>1021513572</v>
      </c>
      <c r="K642" s="155">
        <v>1032783908.0943069</v>
      </c>
      <c r="L642" s="156">
        <v>1400000000</v>
      </c>
      <c r="M642" s="157">
        <v>0.73770279149600004</v>
      </c>
      <c r="N642" s="157">
        <v>8.1637994751999994</v>
      </c>
      <c r="O642" s="152" t="s">
        <v>72</v>
      </c>
      <c r="P642" s="158">
        <v>0.1667591142</v>
      </c>
      <c r="Q642" s="151"/>
      <c r="R642" s="125"/>
    </row>
    <row r="643" spans="2:18" x14ac:dyDescent="0.25">
      <c r="B643" s="116" t="s">
        <v>68</v>
      </c>
      <c r="C643" s="152" t="s">
        <v>134</v>
      </c>
      <c r="D643" s="153" t="s">
        <v>237</v>
      </c>
      <c r="E643" s="152" t="s">
        <v>70</v>
      </c>
      <c r="F643" s="154">
        <v>44096.710648148146</v>
      </c>
      <c r="G643" s="154">
        <v>45175</v>
      </c>
      <c r="H643" s="152" t="s">
        <v>71</v>
      </c>
      <c r="I643" s="155">
        <v>127623288</v>
      </c>
      <c r="J643" s="156">
        <v>100275153</v>
      </c>
      <c r="K643" s="155">
        <v>100522699.12823185</v>
      </c>
      <c r="L643" s="156">
        <v>127623288</v>
      </c>
      <c r="M643" s="157">
        <v>0.78765169510599997</v>
      </c>
      <c r="N643" s="157">
        <v>9.4639062894000006</v>
      </c>
      <c r="O643" s="152" t="s">
        <v>72</v>
      </c>
      <c r="P643" s="158">
        <v>1.62309619E-2</v>
      </c>
      <c r="Q643" s="151"/>
      <c r="R643" s="125"/>
    </row>
    <row r="644" spans="2:18" x14ac:dyDescent="0.25">
      <c r="B644" s="116" t="s">
        <v>68</v>
      </c>
      <c r="C644" s="152" t="s">
        <v>134</v>
      </c>
      <c r="D644" s="153" t="s">
        <v>237</v>
      </c>
      <c r="E644" s="152" t="s">
        <v>70</v>
      </c>
      <c r="F644" s="154">
        <v>44006.515092592592</v>
      </c>
      <c r="G644" s="154">
        <v>45100</v>
      </c>
      <c r="H644" s="152" t="s">
        <v>71</v>
      </c>
      <c r="I644" s="155">
        <v>130000000</v>
      </c>
      <c r="J644" s="156">
        <v>100027064</v>
      </c>
      <c r="K644" s="155">
        <v>100270037.5271005</v>
      </c>
      <c r="L644" s="156">
        <v>130000000</v>
      </c>
      <c r="M644" s="157">
        <v>0.77130798097800002</v>
      </c>
      <c r="N644" s="157">
        <v>10.381329642200001</v>
      </c>
      <c r="O644" s="152" t="s">
        <v>72</v>
      </c>
      <c r="P644" s="158">
        <v>1.6190165699999998E-2</v>
      </c>
      <c r="Q644" s="151"/>
      <c r="R644" s="125"/>
    </row>
    <row r="645" spans="2:18" x14ac:dyDescent="0.25">
      <c r="B645" s="116"/>
      <c r="C645" s="159" t="s">
        <v>136</v>
      </c>
      <c r="D645" s="159"/>
      <c r="E645" s="159"/>
      <c r="F645" s="159"/>
      <c r="G645" s="159"/>
      <c r="H645" s="159"/>
      <c r="I645" s="160">
        <v>81828426591</v>
      </c>
      <c r="J645" s="161">
        <v>61421751692</v>
      </c>
      <c r="K645" s="160">
        <v>61807991753.30307</v>
      </c>
      <c r="L645" s="161">
        <v>81828426591</v>
      </c>
      <c r="M645" s="151"/>
      <c r="N645" s="151"/>
      <c r="O645" s="151"/>
      <c r="P645" s="162">
        <v>9.9798669142000005</v>
      </c>
      <c r="Q645" s="163" t="s">
        <v>225</v>
      </c>
      <c r="R645" s="125"/>
    </row>
    <row r="646" spans="2:18" x14ac:dyDescent="0.25">
      <c r="B646" s="116" t="s">
        <v>74</v>
      </c>
      <c r="C646" s="152" t="s">
        <v>137</v>
      </c>
      <c r="D646" s="153" t="s">
        <v>69</v>
      </c>
      <c r="E646" s="152" t="s">
        <v>70</v>
      </c>
      <c r="F646" s="154">
        <v>44027.472812499997</v>
      </c>
      <c r="G646" s="154">
        <v>45848</v>
      </c>
      <c r="H646" s="152" t="s">
        <v>71</v>
      </c>
      <c r="I646" s="155">
        <v>2398027391</v>
      </c>
      <c r="J646" s="156">
        <v>1500000000</v>
      </c>
      <c r="K646" s="155">
        <v>1537891375.4276657</v>
      </c>
      <c r="L646" s="156">
        <v>2398027391</v>
      </c>
      <c r="M646" s="157">
        <v>0.64131518313699998</v>
      </c>
      <c r="N646" s="157">
        <v>12.551273849599999</v>
      </c>
      <c r="O646" s="152" t="s">
        <v>72</v>
      </c>
      <c r="P646" s="158">
        <v>0.2483166144</v>
      </c>
      <c r="Q646" s="151"/>
      <c r="R646" s="125"/>
    </row>
    <row r="647" spans="2:18" x14ac:dyDescent="0.25">
      <c r="B647" s="116" t="s">
        <v>74</v>
      </c>
      <c r="C647" s="152" t="s">
        <v>137</v>
      </c>
      <c r="D647" s="153" t="s">
        <v>69</v>
      </c>
      <c r="E647" s="152" t="s">
        <v>70</v>
      </c>
      <c r="F647" s="154">
        <v>44357.642789351848</v>
      </c>
      <c r="G647" s="154">
        <v>45302</v>
      </c>
      <c r="H647" s="152" t="s">
        <v>71</v>
      </c>
      <c r="I647" s="155">
        <v>77277535</v>
      </c>
      <c r="J647" s="156">
        <v>60966574</v>
      </c>
      <c r="K647" s="155">
        <v>61329839.171194687</v>
      </c>
      <c r="L647" s="156">
        <v>77277535</v>
      </c>
      <c r="M647" s="157">
        <v>0.79363089377999996</v>
      </c>
      <c r="N647" s="157">
        <v>10.917262435</v>
      </c>
      <c r="O647" s="152" t="s">
        <v>72</v>
      </c>
      <c r="P647" s="158">
        <v>9.9026617000000008E-3</v>
      </c>
      <c r="Q647" s="151"/>
      <c r="R647" s="125"/>
    </row>
    <row r="648" spans="2:18" x14ac:dyDescent="0.25">
      <c r="B648" s="116" t="s">
        <v>74</v>
      </c>
      <c r="C648" s="152" t="s">
        <v>137</v>
      </c>
      <c r="D648" s="153" t="s">
        <v>69</v>
      </c>
      <c r="E648" s="152" t="s">
        <v>70</v>
      </c>
      <c r="F648" s="154">
        <v>44582.501145833332</v>
      </c>
      <c r="G648" s="154">
        <v>44756</v>
      </c>
      <c r="H648" s="152" t="s">
        <v>71</v>
      </c>
      <c r="I648" s="155">
        <v>104487672</v>
      </c>
      <c r="J648" s="156">
        <v>100197260</v>
      </c>
      <c r="K648" s="155">
        <v>101896593.13659501</v>
      </c>
      <c r="L648" s="156">
        <v>104487672</v>
      </c>
      <c r="M648" s="157">
        <v>0.97520206150800004</v>
      </c>
      <c r="N648" s="157">
        <v>9.3040214316000007</v>
      </c>
      <c r="O648" s="152" t="s">
        <v>72</v>
      </c>
      <c r="P648" s="158">
        <v>1.6452798599999999E-2</v>
      </c>
      <c r="Q648" s="151"/>
      <c r="R648" s="125"/>
    </row>
    <row r="649" spans="2:18" x14ac:dyDescent="0.25">
      <c r="B649" s="116" t="s">
        <v>74</v>
      </c>
      <c r="C649" s="152" t="s">
        <v>137</v>
      </c>
      <c r="D649" s="153" t="s">
        <v>69</v>
      </c>
      <c r="E649" s="152" t="s">
        <v>70</v>
      </c>
      <c r="F649" s="154">
        <v>44027.471990740742</v>
      </c>
      <c r="G649" s="154">
        <v>45666</v>
      </c>
      <c r="H649" s="152" t="s">
        <v>71</v>
      </c>
      <c r="I649" s="155">
        <v>2956974656</v>
      </c>
      <c r="J649" s="156">
        <v>1950000000</v>
      </c>
      <c r="K649" s="155">
        <v>1997210142.9829559</v>
      </c>
      <c r="L649" s="156">
        <v>2956974656</v>
      </c>
      <c r="M649" s="157">
        <v>0.67542349033299998</v>
      </c>
      <c r="N649" s="157">
        <v>12.0058617751</v>
      </c>
      <c r="O649" s="152" t="s">
        <v>72</v>
      </c>
      <c r="P649" s="158">
        <v>0.32248081290000002</v>
      </c>
      <c r="Q649" s="151"/>
      <c r="R649" s="125"/>
    </row>
    <row r="650" spans="2:18" x14ac:dyDescent="0.25">
      <c r="B650" s="116"/>
      <c r="C650" s="159" t="s">
        <v>138</v>
      </c>
      <c r="D650" s="159"/>
      <c r="E650" s="159"/>
      <c r="F650" s="159"/>
      <c r="G650" s="159"/>
      <c r="H650" s="159"/>
      <c r="I650" s="160">
        <v>5536767254</v>
      </c>
      <c r="J650" s="161">
        <v>3611163834</v>
      </c>
      <c r="K650" s="160">
        <v>3698327950.7184114</v>
      </c>
      <c r="L650" s="161">
        <v>5536767254</v>
      </c>
      <c r="M650" s="151"/>
      <c r="N650" s="151"/>
      <c r="O650" s="151"/>
      <c r="P650" s="162">
        <v>0.59715288760000007</v>
      </c>
      <c r="Q650" s="163" t="s">
        <v>225</v>
      </c>
      <c r="R650" s="125"/>
    </row>
    <row r="651" spans="2:18" x14ac:dyDescent="0.25">
      <c r="B651" s="116" t="s">
        <v>74</v>
      </c>
      <c r="C651" s="152" t="s">
        <v>193</v>
      </c>
      <c r="D651" s="153" t="s">
        <v>237</v>
      </c>
      <c r="E651" s="152" t="s">
        <v>70</v>
      </c>
      <c r="F651" s="154">
        <v>44379.50885416667</v>
      </c>
      <c r="G651" s="154">
        <v>48026</v>
      </c>
      <c r="H651" s="152" t="s">
        <v>71</v>
      </c>
      <c r="I651" s="155">
        <v>21143750006</v>
      </c>
      <c r="J651" s="156">
        <v>10108325836</v>
      </c>
      <c r="K651" s="155">
        <v>10095867814.729713</v>
      </c>
      <c r="L651" s="156">
        <v>21143750006</v>
      </c>
      <c r="M651" s="157">
        <v>0.47748709722100002</v>
      </c>
      <c r="N651" s="157">
        <v>11.4629707222</v>
      </c>
      <c r="O651" s="152" t="s">
        <v>72</v>
      </c>
      <c r="P651" s="158">
        <v>1.630135753</v>
      </c>
      <c r="Q651" s="151"/>
      <c r="R651" s="125"/>
    </row>
    <row r="652" spans="2:18" x14ac:dyDescent="0.25">
      <c r="B652" s="116" t="s">
        <v>74</v>
      </c>
      <c r="C652" s="152" t="s">
        <v>193</v>
      </c>
      <c r="D652" s="153" t="s">
        <v>237</v>
      </c>
      <c r="E652" s="152" t="s">
        <v>70</v>
      </c>
      <c r="F652" s="154">
        <v>44544.437476851854</v>
      </c>
      <c r="G652" s="154">
        <v>48026</v>
      </c>
      <c r="H652" s="152" t="s">
        <v>71</v>
      </c>
      <c r="I652" s="155">
        <v>20966438355</v>
      </c>
      <c r="J652" s="156">
        <v>10382016576</v>
      </c>
      <c r="K652" s="155">
        <v>10148686040.213816</v>
      </c>
      <c r="L652" s="156">
        <v>20966438355</v>
      </c>
      <c r="M652" s="157">
        <v>0.484044350708</v>
      </c>
      <c r="N652" s="157">
        <v>11.4590801857</v>
      </c>
      <c r="O652" s="152" t="s">
        <v>72</v>
      </c>
      <c r="P652" s="158">
        <v>1.6386640816</v>
      </c>
      <c r="Q652" s="151"/>
      <c r="R652" s="125"/>
    </row>
    <row r="653" spans="2:18" x14ac:dyDescent="0.25">
      <c r="B653" s="116" t="s">
        <v>74</v>
      </c>
      <c r="C653" s="152" t="s">
        <v>193</v>
      </c>
      <c r="D653" s="153" t="s">
        <v>237</v>
      </c>
      <c r="E653" s="152" t="s">
        <v>70</v>
      </c>
      <c r="F653" s="154">
        <v>44384.432627314818</v>
      </c>
      <c r="G653" s="154">
        <v>46931</v>
      </c>
      <c r="H653" s="152" t="s">
        <v>71</v>
      </c>
      <c r="I653" s="155">
        <v>8744975009</v>
      </c>
      <c r="J653" s="156">
        <v>5063896072</v>
      </c>
      <c r="K653" s="155">
        <v>5049111871.9010239</v>
      </c>
      <c r="L653" s="156">
        <v>8744975009</v>
      </c>
      <c r="M653" s="157">
        <v>0.57737293322200001</v>
      </c>
      <c r="N653" s="157">
        <v>10.915897959400001</v>
      </c>
      <c r="O653" s="152" t="s">
        <v>72</v>
      </c>
      <c r="P653" s="158">
        <v>0.81525807729999999</v>
      </c>
      <c r="Q653" s="151"/>
      <c r="R653" s="125"/>
    </row>
    <row r="654" spans="2:18" x14ac:dyDescent="0.25">
      <c r="B654" s="116" t="s">
        <v>74</v>
      </c>
      <c r="C654" s="152" t="s">
        <v>193</v>
      </c>
      <c r="D654" s="153" t="s">
        <v>237</v>
      </c>
      <c r="E654" s="152" t="s">
        <v>70</v>
      </c>
      <c r="F654" s="154">
        <v>44638.622013888889</v>
      </c>
      <c r="G654" s="154">
        <v>46931</v>
      </c>
      <c r="H654" s="152" t="s">
        <v>71</v>
      </c>
      <c r="I654" s="155">
        <v>73039921</v>
      </c>
      <c r="J654" s="156">
        <v>44000485</v>
      </c>
      <c r="K654" s="155">
        <v>43014237.570466891</v>
      </c>
      <c r="L654" s="156">
        <v>73039921</v>
      </c>
      <c r="M654" s="157">
        <v>0.58891407577599997</v>
      </c>
      <c r="N654" s="157">
        <v>11.190291996599999</v>
      </c>
      <c r="O654" s="152" t="s">
        <v>72</v>
      </c>
      <c r="P654" s="158">
        <v>6.9453214000000001E-3</v>
      </c>
      <c r="Q654" s="151"/>
      <c r="R654" s="125"/>
    </row>
    <row r="655" spans="2:18" x14ac:dyDescent="0.25">
      <c r="B655" s="116" t="s">
        <v>74</v>
      </c>
      <c r="C655" s="152" t="s">
        <v>193</v>
      </c>
      <c r="D655" s="153" t="s">
        <v>237</v>
      </c>
      <c r="E655" s="152" t="s">
        <v>70</v>
      </c>
      <c r="F655" s="154">
        <v>44442.546875</v>
      </c>
      <c r="G655" s="154">
        <v>46199</v>
      </c>
      <c r="H655" s="152" t="s">
        <v>71</v>
      </c>
      <c r="I655" s="155">
        <v>6262912599</v>
      </c>
      <c r="J655" s="156">
        <v>4256732185</v>
      </c>
      <c r="K655" s="155">
        <v>4177573530.6890454</v>
      </c>
      <c r="L655" s="156">
        <v>6262912599</v>
      </c>
      <c r="M655" s="157">
        <v>0.66703366279700005</v>
      </c>
      <c r="N655" s="157">
        <v>10.3740953962</v>
      </c>
      <c r="O655" s="152" t="s">
        <v>72</v>
      </c>
      <c r="P655" s="158">
        <v>0.67453458170000002</v>
      </c>
      <c r="Q655" s="151"/>
      <c r="R655" s="125"/>
    </row>
    <row r="656" spans="2:18" x14ac:dyDescent="0.25">
      <c r="B656" s="116" t="s">
        <v>74</v>
      </c>
      <c r="C656" s="152" t="s">
        <v>193</v>
      </c>
      <c r="D656" s="153" t="s">
        <v>237</v>
      </c>
      <c r="E656" s="152" t="s">
        <v>70</v>
      </c>
      <c r="F656" s="154">
        <v>44543.551215277781</v>
      </c>
      <c r="G656" s="154">
        <v>48026</v>
      </c>
      <c r="H656" s="152" t="s">
        <v>71</v>
      </c>
      <c r="I656" s="155">
        <v>20966438355</v>
      </c>
      <c r="J656" s="156">
        <v>10378934385</v>
      </c>
      <c r="K656" s="155">
        <v>10148689134.161539</v>
      </c>
      <c r="L656" s="156">
        <v>20966438355</v>
      </c>
      <c r="M656" s="157">
        <v>0.48404449827500001</v>
      </c>
      <c r="N656" s="157">
        <v>11.459074414</v>
      </c>
      <c r="O656" s="152" t="s">
        <v>72</v>
      </c>
      <c r="P656" s="158">
        <v>1.6386645811</v>
      </c>
      <c r="Q656" s="151"/>
      <c r="R656" s="125"/>
    </row>
    <row r="657" spans="2:18" x14ac:dyDescent="0.25">
      <c r="B657" s="116"/>
      <c r="C657" s="159" t="s">
        <v>194</v>
      </c>
      <c r="D657" s="159"/>
      <c r="E657" s="159"/>
      <c r="F657" s="159"/>
      <c r="G657" s="159"/>
      <c r="H657" s="159"/>
      <c r="I657" s="160">
        <v>78157554245</v>
      </c>
      <c r="J657" s="161">
        <v>40233905539</v>
      </c>
      <c r="K657" s="160">
        <v>39662942629.265602</v>
      </c>
      <c r="L657" s="161">
        <v>78157554245</v>
      </c>
      <c r="M657" s="151"/>
      <c r="N657" s="151"/>
      <c r="O657" s="151"/>
      <c r="P657" s="162">
        <v>6.4042023961000005</v>
      </c>
      <c r="Q657" s="163" t="s">
        <v>225</v>
      </c>
      <c r="R657" s="125"/>
    </row>
    <row r="658" spans="2:18" x14ac:dyDescent="0.25">
      <c r="B658" s="116" t="s">
        <v>74</v>
      </c>
      <c r="C658" s="152" t="s">
        <v>238</v>
      </c>
      <c r="D658" s="153" t="s">
        <v>237</v>
      </c>
      <c r="E658" s="152" t="s">
        <v>70</v>
      </c>
      <c r="F658" s="154">
        <v>44558.493252314816</v>
      </c>
      <c r="G658" s="154">
        <v>47106</v>
      </c>
      <c r="H658" s="152" t="s">
        <v>71</v>
      </c>
      <c r="I658" s="155">
        <v>8193726032</v>
      </c>
      <c r="J658" s="156">
        <v>5000000002</v>
      </c>
      <c r="K658" s="155">
        <v>5002478389.5021715</v>
      </c>
      <c r="L658" s="156">
        <v>8193726032</v>
      </c>
      <c r="M658" s="157">
        <v>0.61052546423499998</v>
      </c>
      <c r="N658" s="157">
        <v>9.4690028771999994</v>
      </c>
      <c r="O658" s="152" t="s">
        <v>72</v>
      </c>
      <c r="P658" s="158">
        <v>0.80772837220000004</v>
      </c>
      <c r="Q658" s="151"/>
      <c r="R658" s="125"/>
    </row>
    <row r="659" spans="2:18" x14ac:dyDescent="0.25">
      <c r="B659" s="116"/>
      <c r="C659" s="159" t="s">
        <v>239</v>
      </c>
      <c r="D659" s="159"/>
      <c r="E659" s="159"/>
      <c r="F659" s="159"/>
      <c r="G659" s="159"/>
      <c r="H659" s="159"/>
      <c r="I659" s="160">
        <v>8193726032</v>
      </c>
      <c r="J659" s="161">
        <v>5000000002</v>
      </c>
      <c r="K659" s="160">
        <v>5002478389.5021715</v>
      </c>
      <c r="L659" s="161">
        <v>8193726032</v>
      </c>
      <c r="M659" s="151"/>
      <c r="N659" s="151"/>
      <c r="O659" s="151"/>
      <c r="P659" s="162">
        <v>0.80772837220000004</v>
      </c>
      <c r="Q659" s="163" t="s">
        <v>225</v>
      </c>
      <c r="R659" s="125"/>
    </row>
    <row r="660" spans="2:18" x14ac:dyDescent="0.25">
      <c r="B660" s="116" t="s">
        <v>89</v>
      </c>
      <c r="C660" s="152" t="s">
        <v>77</v>
      </c>
      <c r="D660" s="153" t="s">
        <v>69</v>
      </c>
      <c r="E660" s="152" t="s">
        <v>70</v>
      </c>
      <c r="F660" s="154">
        <v>44644.536608796298</v>
      </c>
      <c r="G660" s="154">
        <v>45628</v>
      </c>
      <c r="H660" s="152" t="s">
        <v>71</v>
      </c>
      <c r="I660" s="155">
        <v>999043832</v>
      </c>
      <c r="J660" s="156">
        <v>706539725</v>
      </c>
      <c r="K660" s="155">
        <v>708629470.17581487</v>
      </c>
      <c r="L660" s="156">
        <v>999043832</v>
      </c>
      <c r="M660" s="157">
        <v>0.70930768748899997</v>
      </c>
      <c r="N660" s="157">
        <v>16.6486667247</v>
      </c>
      <c r="O660" s="152" t="s">
        <v>72</v>
      </c>
      <c r="P660" s="158">
        <v>0.1144193106</v>
      </c>
      <c r="Q660" s="151"/>
      <c r="R660" s="125"/>
    </row>
    <row r="661" spans="2:18" x14ac:dyDescent="0.25">
      <c r="B661" s="116" t="s">
        <v>89</v>
      </c>
      <c r="C661" s="152" t="s">
        <v>77</v>
      </c>
      <c r="D661" s="153" t="s">
        <v>69</v>
      </c>
      <c r="E661" s="152" t="s">
        <v>70</v>
      </c>
      <c r="F661" s="154">
        <v>43917.861967592595</v>
      </c>
      <c r="G661" s="154">
        <v>45628</v>
      </c>
      <c r="H661" s="152" t="s">
        <v>71</v>
      </c>
      <c r="I661" s="155">
        <v>3875705439</v>
      </c>
      <c r="J661" s="156">
        <v>2524349725</v>
      </c>
      <c r="K661" s="155">
        <v>2430746783.9507947</v>
      </c>
      <c r="L661" s="156">
        <v>3875705439</v>
      </c>
      <c r="M661" s="157">
        <v>0.62717531613499999</v>
      </c>
      <c r="N661" s="157">
        <v>12.802748276399999</v>
      </c>
      <c r="O661" s="152" t="s">
        <v>72</v>
      </c>
      <c r="P661" s="158">
        <v>0.3924820839</v>
      </c>
      <c r="Q661" s="151"/>
      <c r="R661" s="125"/>
    </row>
    <row r="662" spans="2:18" x14ac:dyDescent="0.25">
      <c r="B662" s="116" t="s">
        <v>68</v>
      </c>
      <c r="C662" s="152" t="s">
        <v>77</v>
      </c>
      <c r="D662" s="153" t="s">
        <v>69</v>
      </c>
      <c r="E662" s="152" t="s">
        <v>70</v>
      </c>
      <c r="F662" s="154">
        <v>44253.756354166668</v>
      </c>
      <c r="G662" s="154">
        <v>45321</v>
      </c>
      <c r="H662" s="152" t="s">
        <v>71</v>
      </c>
      <c r="I662" s="155">
        <v>636574796</v>
      </c>
      <c r="J662" s="156">
        <v>506228661</v>
      </c>
      <c r="K662" s="155">
        <v>509351970.64947504</v>
      </c>
      <c r="L662" s="156">
        <v>636574796</v>
      </c>
      <c r="M662" s="157">
        <v>0.80014473373799999</v>
      </c>
      <c r="N662" s="157">
        <v>9.1801047079</v>
      </c>
      <c r="O662" s="152" t="s">
        <v>72</v>
      </c>
      <c r="P662" s="158">
        <v>8.2242841699999999E-2</v>
      </c>
      <c r="Q662" s="151"/>
      <c r="R662" s="125"/>
    </row>
    <row r="663" spans="2:18" x14ac:dyDescent="0.25">
      <c r="B663" s="116" t="s">
        <v>89</v>
      </c>
      <c r="C663" s="152" t="s">
        <v>77</v>
      </c>
      <c r="D663" s="153" t="s">
        <v>69</v>
      </c>
      <c r="E663" s="152" t="s">
        <v>70</v>
      </c>
      <c r="F663" s="154">
        <v>44644.539965277778</v>
      </c>
      <c r="G663" s="154">
        <v>45628</v>
      </c>
      <c r="H663" s="152" t="s">
        <v>71</v>
      </c>
      <c r="I663" s="155">
        <v>128448496</v>
      </c>
      <c r="J663" s="156">
        <v>90840824</v>
      </c>
      <c r="K663" s="155">
        <v>91109505.835392579</v>
      </c>
      <c r="L663" s="156">
        <v>128448496</v>
      </c>
      <c r="M663" s="157">
        <v>0.70930768886100004</v>
      </c>
      <c r="N663" s="157">
        <v>16.648666674800001</v>
      </c>
      <c r="O663" s="152" t="s">
        <v>72</v>
      </c>
      <c r="P663" s="158">
        <v>1.4711054600000001E-2</v>
      </c>
      <c r="Q663" s="151"/>
      <c r="R663" s="125"/>
    </row>
    <row r="664" spans="2:18" x14ac:dyDescent="0.25">
      <c r="B664" s="116" t="s">
        <v>89</v>
      </c>
      <c r="C664" s="152" t="s">
        <v>77</v>
      </c>
      <c r="D664" s="153" t="s">
        <v>69</v>
      </c>
      <c r="E664" s="152" t="s">
        <v>70</v>
      </c>
      <c r="F664" s="154">
        <v>44064.55809027778</v>
      </c>
      <c r="G664" s="154">
        <v>45628</v>
      </c>
      <c r="H664" s="152" t="s">
        <v>71</v>
      </c>
      <c r="I664" s="155">
        <v>1170265749</v>
      </c>
      <c r="J664" s="156">
        <v>812450680</v>
      </c>
      <c r="K664" s="155">
        <v>781280446.40114164</v>
      </c>
      <c r="L664" s="156">
        <v>1170265749</v>
      </c>
      <c r="M664" s="157">
        <v>0.66760942723399996</v>
      </c>
      <c r="N664" s="157">
        <v>11.577355776799999</v>
      </c>
      <c r="O664" s="152" t="s">
        <v>72</v>
      </c>
      <c r="P664" s="158">
        <v>0.1261499469</v>
      </c>
      <c r="Q664" s="151"/>
      <c r="R664" s="125"/>
    </row>
    <row r="665" spans="2:18" x14ac:dyDescent="0.25">
      <c r="B665" s="116" t="s">
        <v>74</v>
      </c>
      <c r="C665" s="152" t="s">
        <v>77</v>
      </c>
      <c r="D665" s="153" t="s">
        <v>69</v>
      </c>
      <c r="E665" s="152" t="s">
        <v>70</v>
      </c>
      <c r="F665" s="154">
        <v>44574.393750000003</v>
      </c>
      <c r="G665" s="154">
        <v>45628</v>
      </c>
      <c r="H665" s="152" t="s">
        <v>71</v>
      </c>
      <c r="I665" s="155">
        <v>725917811</v>
      </c>
      <c r="J665" s="156">
        <v>502123285</v>
      </c>
      <c r="K665" s="155">
        <v>506160511.04309535</v>
      </c>
      <c r="L665" s="156">
        <v>725917811</v>
      </c>
      <c r="M665" s="157">
        <v>0.69726972306400004</v>
      </c>
      <c r="N665" s="157">
        <v>16.6490261145</v>
      </c>
      <c r="O665" s="152" t="s">
        <v>72</v>
      </c>
      <c r="P665" s="158">
        <v>8.1727530600000001E-2</v>
      </c>
      <c r="Q665" s="151"/>
      <c r="R665" s="125"/>
    </row>
    <row r="666" spans="2:18" x14ac:dyDescent="0.25">
      <c r="B666" s="116" t="s">
        <v>68</v>
      </c>
      <c r="C666" s="152" t="s">
        <v>77</v>
      </c>
      <c r="D666" s="153" t="s">
        <v>69</v>
      </c>
      <c r="E666" s="152" t="s">
        <v>70</v>
      </c>
      <c r="F666" s="154">
        <v>44229.755439814813</v>
      </c>
      <c r="G666" s="154">
        <v>44958</v>
      </c>
      <c r="H666" s="152" t="s">
        <v>71</v>
      </c>
      <c r="I666" s="155">
        <v>311931507</v>
      </c>
      <c r="J666" s="156">
        <v>262806789</v>
      </c>
      <c r="K666" s="155">
        <v>290213767.80441415</v>
      </c>
      <c r="L666" s="156">
        <v>311931507</v>
      </c>
      <c r="M666" s="157">
        <v>0.93037657720300004</v>
      </c>
      <c r="N666" s="157">
        <v>8.9588163048999991</v>
      </c>
      <c r="O666" s="152" t="s">
        <v>72</v>
      </c>
      <c r="P666" s="158">
        <v>4.68595516E-2</v>
      </c>
      <c r="Q666" s="151"/>
      <c r="R666" s="125"/>
    </row>
    <row r="667" spans="2:18" x14ac:dyDescent="0.25">
      <c r="B667" s="116" t="s">
        <v>68</v>
      </c>
      <c r="C667" s="152" t="s">
        <v>77</v>
      </c>
      <c r="D667" s="153" t="s">
        <v>69</v>
      </c>
      <c r="E667" s="152" t="s">
        <v>70</v>
      </c>
      <c r="F667" s="154">
        <v>44582.648020833331</v>
      </c>
      <c r="G667" s="154">
        <v>44994</v>
      </c>
      <c r="H667" s="152" t="s">
        <v>71</v>
      </c>
      <c r="I667" s="155">
        <v>164437500</v>
      </c>
      <c r="J667" s="156">
        <v>150439417</v>
      </c>
      <c r="K667" s="155">
        <v>150720958.88828948</v>
      </c>
      <c r="L667" s="156">
        <v>164437500</v>
      </c>
      <c r="M667" s="157">
        <v>0.91658507875799999</v>
      </c>
      <c r="N667" s="157">
        <v>8.5839885999999996</v>
      </c>
      <c r="O667" s="152" t="s">
        <v>72</v>
      </c>
      <c r="P667" s="158">
        <v>2.4336256000000001E-2</v>
      </c>
      <c r="Q667" s="151"/>
      <c r="R667" s="125"/>
    </row>
    <row r="668" spans="2:18" x14ac:dyDescent="0.25">
      <c r="B668" s="116" t="s">
        <v>68</v>
      </c>
      <c r="C668" s="152" t="s">
        <v>77</v>
      </c>
      <c r="D668" s="153" t="s">
        <v>69</v>
      </c>
      <c r="E668" s="152" t="s">
        <v>70</v>
      </c>
      <c r="F668" s="154">
        <v>44252.678912037038</v>
      </c>
      <c r="G668" s="154">
        <v>45321</v>
      </c>
      <c r="H668" s="152" t="s">
        <v>71</v>
      </c>
      <c r="I668" s="155">
        <v>636574796</v>
      </c>
      <c r="J668" s="156">
        <v>506106867</v>
      </c>
      <c r="K668" s="155">
        <v>509351970.64947504</v>
      </c>
      <c r="L668" s="156">
        <v>636574796</v>
      </c>
      <c r="M668" s="157">
        <v>0.80014473373799999</v>
      </c>
      <c r="N668" s="157">
        <v>9.1801047079</v>
      </c>
      <c r="O668" s="152" t="s">
        <v>72</v>
      </c>
      <c r="P668" s="158">
        <v>8.2242841699999999E-2</v>
      </c>
      <c r="Q668" s="151"/>
      <c r="R668" s="125"/>
    </row>
    <row r="669" spans="2:18" x14ac:dyDescent="0.25">
      <c r="B669" s="116"/>
      <c r="C669" s="159" t="s">
        <v>78</v>
      </c>
      <c r="D669" s="159"/>
      <c r="E669" s="159"/>
      <c r="F669" s="159"/>
      <c r="G669" s="159"/>
      <c r="H669" s="159"/>
      <c r="I669" s="160">
        <v>8648899926</v>
      </c>
      <c r="J669" s="161">
        <v>6061885973</v>
      </c>
      <c r="K669" s="160">
        <v>5977565385.397893</v>
      </c>
      <c r="L669" s="161">
        <v>8648899926</v>
      </c>
      <c r="M669" s="151"/>
      <c r="N669" s="151"/>
      <c r="O669" s="151"/>
      <c r="P669" s="162">
        <v>0.96517141760000003</v>
      </c>
      <c r="Q669" s="163" t="s">
        <v>225</v>
      </c>
      <c r="R669" s="125"/>
    </row>
    <row r="670" spans="2:18" x14ac:dyDescent="0.25">
      <c r="B670" s="116" t="s">
        <v>74</v>
      </c>
      <c r="C670" s="152" t="s">
        <v>240</v>
      </c>
      <c r="D670" s="153" t="s">
        <v>237</v>
      </c>
      <c r="E670" s="152" t="s">
        <v>70</v>
      </c>
      <c r="F670" s="154">
        <v>44533.495092592595</v>
      </c>
      <c r="G670" s="154">
        <v>47080</v>
      </c>
      <c r="H670" s="152" t="s">
        <v>71</v>
      </c>
      <c r="I670" s="155">
        <v>10261486300</v>
      </c>
      <c r="J670" s="156">
        <v>5695378219</v>
      </c>
      <c r="K670" s="155">
        <v>5741583229.7645397</v>
      </c>
      <c r="L670" s="156">
        <v>10261486300</v>
      </c>
      <c r="M670" s="157">
        <v>0.55952744679499999</v>
      </c>
      <c r="N670" s="157">
        <v>12.0055077968</v>
      </c>
      <c r="O670" s="152" t="s">
        <v>72</v>
      </c>
      <c r="P670" s="158">
        <v>0.9270684079</v>
      </c>
      <c r="Q670" s="151"/>
      <c r="R670" s="125"/>
    </row>
    <row r="671" spans="2:18" x14ac:dyDescent="0.25">
      <c r="B671" s="116"/>
      <c r="C671" s="159" t="s">
        <v>241</v>
      </c>
      <c r="D671" s="159"/>
      <c r="E671" s="159"/>
      <c r="F671" s="159"/>
      <c r="G671" s="159"/>
      <c r="H671" s="159"/>
      <c r="I671" s="160">
        <v>10261486300</v>
      </c>
      <c r="J671" s="161">
        <v>5695378219</v>
      </c>
      <c r="K671" s="160">
        <v>5741583229.7645397</v>
      </c>
      <c r="L671" s="161">
        <v>10261486300</v>
      </c>
      <c r="M671" s="151"/>
      <c r="N671" s="151"/>
      <c r="O671" s="151"/>
      <c r="P671" s="162">
        <v>0.9270684079</v>
      </c>
      <c r="Q671" s="163" t="s">
        <v>225</v>
      </c>
      <c r="R671" s="125"/>
    </row>
    <row r="672" spans="2:18" x14ac:dyDescent="0.25">
      <c r="B672" s="116" t="s">
        <v>74</v>
      </c>
      <c r="C672" s="152" t="s">
        <v>242</v>
      </c>
      <c r="D672" s="153" t="s">
        <v>69</v>
      </c>
      <c r="E672" s="152" t="s">
        <v>70</v>
      </c>
      <c r="F672" s="154">
        <v>43959.482719907406</v>
      </c>
      <c r="G672" s="154">
        <v>45708</v>
      </c>
      <c r="H672" s="152" t="s">
        <v>71</v>
      </c>
      <c r="I672" s="155">
        <v>39277540</v>
      </c>
      <c r="J672" s="156">
        <v>23610850</v>
      </c>
      <c r="K672" s="155">
        <v>22970556.233380932</v>
      </c>
      <c r="L672" s="156">
        <v>39277540</v>
      </c>
      <c r="M672" s="157">
        <v>0.58482675425700004</v>
      </c>
      <c r="N672" s="157">
        <v>15.3065784247</v>
      </c>
      <c r="O672" s="152" t="s">
        <v>72</v>
      </c>
      <c r="P672" s="158">
        <v>3.7089556000000001E-3</v>
      </c>
      <c r="Q672" s="151"/>
      <c r="R672" s="125"/>
    </row>
    <row r="673" spans="2:18" x14ac:dyDescent="0.25">
      <c r="B673" s="116" t="s">
        <v>74</v>
      </c>
      <c r="C673" s="152" t="s">
        <v>242</v>
      </c>
      <c r="D673" s="153" t="s">
        <v>69</v>
      </c>
      <c r="E673" s="152" t="s">
        <v>70</v>
      </c>
      <c r="F673" s="154">
        <v>43230.580451388887</v>
      </c>
      <c r="G673" s="154">
        <v>45090</v>
      </c>
      <c r="H673" s="152" t="s">
        <v>71</v>
      </c>
      <c r="I673" s="155">
        <v>89556828</v>
      </c>
      <c r="J673" s="156">
        <v>53410340</v>
      </c>
      <c r="K673" s="155">
        <v>53864055.777554236</v>
      </c>
      <c r="L673" s="156">
        <v>89556828</v>
      </c>
      <c r="M673" s="157">
        <v>0.60145113421800001</v>
      </c>
      <c r="N673" s="157">
        <v>14.195546039</v>
      </c>
      <c r="O673" s="152" t="s">
        <v>72</v>
      </c>
      <c r="P673" s="158">
        <v>8.6971941999999993E-3</v>
      </c>
      <c r="Q673" s="151"/>
      <c r="R673" s="125"/>
    </row>
    <row r="674" spans="2:18" x14ac:dyDescent="0.25">
      <c r="B674" s="116" t="s">
        <v>74</v>
      </c>
      <c r="C674" s="152" t="s">
        <v>242</v>
      </c>
      <c r="D674" s="153" t="s">
        <v>69</v>
      </c>
      <c r="E674" s="152" t="s">
        <v>70</v>
      </c>
      <c r="F674" s="154">
        <v>43580.572754629633</v>
      </c>
      <c r="G674" s="154">
        <v>46044</v>
      </c>
      <c r="H674" s="152" t="s">
        <v>71</v>
      </c>
      <c r="I674" s="155">
        <v>77696428</v>
      </c>
      <c r="J674" s="156">
        <v>41242741</v>
      </c>
      <c r="K674" s="155">
        <v>40928365.990299337</v>
      </c>
      <c r="L674" s="156">
        <v>77696428</v>
      </c>
      <c r="M674" s="157">
        <v>0.526772813678</v>
      </c>
      <c r="N674" s="157">
        <v>14.198620763599999</v>
      </c>
      <c r="O674" s="152" t="s">
        <v>72</v>
      </c>
      <c r="P674" s="158">
        <v>6.6085247999999996E-3</v>
      </c>
      <c r="Q674" s="151"/>
      <c r="R674" s="125"/>
    </row>
    <row r="675" spans="2:18" x14ac:dyDescent="0.25">
      <c r="B675" s="116" t="s">
        <v>74</v>
      </c>
      <c r="C675" s="152" t="s">
        <v>242</v>
      </c>
      <c r="D675" s="153" t="s">
        <v>69</v>
      </c>
      <c r="E675" s="152" t="s">
        <v>70</v>
      </c>
      <c r="F675" s="154">
        <v>43301.637314814812</v>
      </c>
      <c r="G675" s="154">
        <v>45708</v>
      </c>
      <c r="H675" s="152" t="s">
        <v>71</v>
      </c>
      <c r="I675" s="155">
        <v>51505306</v>
      </c>
      <c r="J675" s="156">
        <v>27119384</v>
      </c>
      <c r="K675" s="155">
        <v>26249600.923533753</v>
      </c>
      <c r="L675" s="156">
        <v>51505306</v>
      </c>
      <c r="M675" s="157">
        <v>0.509648480169</v>
      </c>
      <c r="N675" s="157">
        <v>15.0326803579</v>
      </c>
      <c r="O675" s="152" t="s">
        <v>72</v>
      </c>
      <c r="P675" s="158">
        <v>4.2384086000000001E-3</v>
      </c>
      <c r="Q675" s="151"/>
      <c r="R675" s="125"/>
    </row>
    <row r="676" spans="2:18" x14ac:dyDescent="0.25">
      <c r="B676" s="116" t="s">
        <v>74</v>
      </c>
      <c r="C676" s="152" t="s">
        <v>242</v>
      </c>
      <c r="D676" s="153" t="s">
        <v>69</v>
      </c>
      <c r="E676" s="152" t="s">
        <v>70</v>
      </c>
      <c r="F676" s="154">
        <v>43913.551527777781</v>
      </c>
      <c r="G676" s="154">
        <v>45964</v>
      </c>
      <c r="H676" s="152" t="s">
        <v>71</v>
      </c>
      <c r="I676" s="155">
        <v>92716607</v>
      </c>
      <c r="J676" s="156">
        <v>56120464</v>
      </c>
      <c r="K676" s="155">
        <v>55700398.085810326</v>
      </c>
      <c r="L676" s="156">
        <v>92716607</v>
      </c>
      <c r="M676" s="157">
        <v>0.60075966849999995</v>
      </c>
      <c r="N676" s="157">
        <v>12.5593747104</v>
      </c>
      <c r="O676" s="152" t="s">
        <v>72</v>
      </c>
      <c r="P676" s="158">
        <v>8.9937004000000004E-3</v>
      </c>
      <c r="Q676" s="151"/>
      <c r="R676" s="125"/>
    </row>
    <row r="677" spans="2:18" x14ac:dyDescent="0.25">
      <c r="B677" s="116" t="s">
        <v>74</v>
      </c>
      <c r="C677" s="152" t="s">
        <v>242</v>
      </c>
      <c r="D677" s="153" t="s">
        <v>69</v>
      </c>
      <c r="E677" s="152" t="s">
        <v>70</v>
      </c>
      <c r="F677" s="154">
        <v>43516.621562499997</v>
      </c>
      <c r="G677" s="154">
        <v>46114</v>
      </c>
      <c r="H677" s="152" t="s">
        <v>71</v>
      </c>
      <c r="I677" s="155">
        <v>36912569</v>
      </c>
      <c r="J677" s="156">
        <v>19331592</v>
      </c>
      <c r="K677" s="155">
        <v>19007978.942756414</v>
      </c>
      <c r="L677" s="156">
        <v>36912569</v>
      </c>
      <c r="M677" s="157">
        <v>0.51494597796099995</v>
      </c>
      <c r="N677" s="157">
        <v>13.6446384921</v>
      </c>
      <c r="O677" s="152" t="s">
        <v>72</v>
      </c>
      <c r="P677" s="158">
        <v>3.0691354999999999E-3</v>
      </c>
      <c r="Q677" s="151"/>
      <c r="R677" s="125"/>
    </row>
    <row r="678" spans="2:18" x14ac:dyDescent="0.25">
      <c r="B678" s="116" t="s">
        <v>74</v>
      </c>
      <c r="C678" s="152" t="s">
        <v>242</v>
      </c>
      <c r="D678" s="153" t="s">
        <v>69</v>
      </c>
      <c r="E678" s="152" t="s">
        <v>70</v>
      </c>
      <c r="F678" s="154">
        <v>43462.561793981484</v>
      </c>
      <c r="G678" s="154">
        <v>46044</v>
      </c>
      <c r="H678" s="152" t="s">
        <v>71</v>
      </c>
      <c r="I678" s="155">
        <v>98803433</v>
      </c>
      <c r="J678" s="156">
        <v>51054110</v>
      </c>
      <c r="K678" s="155">
        <v>51163383.639899589</v>
      </c>
      <c r="L678" s="156">
        <v>98803433</v>
      </c>
      <c r="M678" s="157">
        <v>0.51783001952899999</v>
      </c>
      <c r="N678" s="157">
        <v>14.1964329654</v>
      </c>
      <c r="O678" s="152" t="s">
        <v>72</v>
      </c>
      <c r="P678" s="158">
        <v>8.2611284999999993E-3</v>
      </c>
      <c r="Q678" s="151"/>
      <c r="R678" s="125"/>
    </row>
    <row r="679" spans="2:18" x14ac:dyDescent="0.25">
      <c r="B679" s="116" t="s">
        <v>74</v>
      </c>
      <c r="C679" s="152" t="s">
        <v>242</v>
      </c>
      <c r="D679" s="153" t="s">
        <v>69</v>
      </c>
      <c r="E679" s="152" t="s">
        <v>70</v>
      </c>
      <c r="F679" s="154">
        <v>44315.490219907406</v>
      </c>
      <c r="G679" s="154">
        <v>46232</v>
      </c>
      <c r="H679" s="152" t="s">
        <v>71</v>
      </c>
      <c r="I679" s="155">
        <v>3087175339</v>
      </c>
      <c r="J679" s="156">
        <v>2000000000</v>
      </c>
      <c r="K679" s="155">
        <v>2035580927.826467</v>
      </c>
      <c r="L679" s="156">
        <v>3087175339</v>
      </c>
      <c r="M679" s="157">
        <v>0.65936680113699997</v>
      </c>
      <c r="N679" s="157">
        <v>10.7586473227</v>
      </c>
      <c r="O679" s="152" t="s">
        <v>72</v>
      </c>
      <c r="P679" s="158">
        <v>0.32867637630000002</v>
      </c>
      <c r="Q679" s="151"/>
      <c r="R679" s="125"/>
    </row>
    <row r="680" spans="2:18" x14ac:dyDescent="0.25">
      <c r="B680" s="116" t="s">
        <v>74</v>
      </c>
      <c r="C680" s="152" t="s">
        <v>242</v>
      </c>
      <c r="D680" s="153" t="s">
        <v>69</v>
      </c>
      <c r="E680" s="152" t="s">
        <v>70</v>
      </c>
      <c r="F680" s="154">
        <v>43887.636805555558</v>
      </c>
      <c r="G680" s="154">
        <v>45379</v>
      </c>
      <c r="H680" s="152" t="s">
        <v>71</v>
      </c>
      <c r="I680" s="155">
        <v>327150684</v>
      </c>
      <c r="J680" s="156">
        <v>204520548</v>
      </c>
      <c r="K680" s="155">
        <v>200019041.7413415</v>
      </c>
      <c r="L680" s="156">
        <v>327150684</v>
      </c>
      <c r="M680" s="157">
        <v>0.61139729037299995</v>
      </c>
      <c r="N680" s="157">
        <v>15.859631583200001</v>
      </c>
      <c r="O680" s="152" t="s">
        <v>72</v>
      </c>
      <c r="P680" s="158">
        <v>3.2296202500000003E-2</v>
      </c>
      <c r="Q680" s="151"/>
      <c r="R680" s="125"/>
    </row>
    <row r="681" spans="2:18" x14ac:dyDescent="0.25">
      <c r="B681" s="116" t="s">
        <v>74</v>
      </c>
      <c r="C681" s="152" t="s">
        <v>242</v>
      </c>
      <c r="D681" s="153" t="s">
        <v>69</v>
      </c>
      <c r="E681" s="152" t="s">
        <v>70</v>
      </c>
      <c r="F681" s="154">
        <v>43425.616782407407</v>
      </c>
      <c r="G681" s="154">
        <v>45197</v>
      </c>
      <c r="H681" s="152" t="s">
        <v>71</v>
      </c>
      <c r="I681" s="155">
        <v>6941919</v>
      </c>
      <c r="J681" s="156">
        <v>4325590</v>
      </c>
      <c r="K681" s="155">
        <v>4093596.1856583841</v>
      </c>
      <c r="L681" s="156">
        <v>6941919</v>
      </c>
      <c r="M681" s="157">
        <v>0.58969230059599997</v>
      </c>
      <c r="N681" s="157">
        <v>13.652151509399999</v>
      </c>
      <c r="O681" s="152" t="s">
        <v>72</v>
      </c>
      <c r="P681" s="158">
        <v>6.6097509999999999E-4</v>
      </c>
      <c r="Q681" s="151"/>
      <c r="R681" s="125"/>
    </row>
    <row r="682" spans="2:18" x14ac:dyDescent="0.25">
      <c r="B682" s="116" t="s">
        <v>74</v>
      </c>
      <c r="C682" s="152" t="s">
        <v>242</v>
      </c>
      <c r="D682" s="153" t="s">
        <v>69</v>
      </c>
      <c r="E682" s="152" t="s">
        <v>70</v>
      </c>
      <c r="F682" s="154">
        <v>44215.59412037037</v>
      </c>
      <c r="G682" s="154">
        <v>45401</v>
      </c>
      <c r="H682" s="152" t="s">
        <v>71</v>
      </c>
      <c r="I682" s="155">
        <v>670589040</v>
      </c>
      <c r="J682" s="156">
        <v>499999999</v>
      </c>
      <c r="K682" s="155">
        <v>510326253.12623835</v>
      </c>
      <c r="L682" s="156">
        <v>670589040</v>
      </c>
      <c r="M682" s="157">
        <v>0.76101192039499999</v>
      </c>
      <c r="N682" s="157">
        <v>10.9207966971</v>
      </c>
      <c r="O682" s="152" t="s">
        <v>72</v>
      </c>
      <c r="P682" s="158">
        <v>8.24001548E-2</v>
      </c>
      <c r="Q682" s="151"/>
      <c r="R682" s="125"/>
    </row>
    <row r="683" spans="2:18" x14ac:dyDescent="0.25">
      <c r="B683" s="116" t="s">
        <v>74</v>
      </c>
      <c r="C683" s="152" t="s">
        <v>242</v>
      </c>
      <c r="D683" s="153" t="s">
        <v>69</v>
      </c>
      <c r="E683" s="152" t="s">
        <v>70</v>
      </c>
      <c r="F683" s="154">
        <v>43286.632627314815</v>
      </c>
      <c r="G683" s="154">
        <v>46114</v>
      </c>
      <c r="H683" s="152" t="s">
        <v>71</v>
      </c>
      <c r="I683" s="155">
        <v>164622310</v>
      </c>
      <c r="J683" s="156">
        <v>82029205</v>
      </c>
      <c r="K683" s="155">
        <v>82027514.087068841</v>
      </c>
      <c r="L683" s="156">
        <v>164622310</v>
      </c>
      <c r="M683" s="157">
        <v>0.49827702021100001</v>
      </c>
      <c r="N683" s="157">
        <v>13.6476557234</v>
      </c>
      <c r="O683" s="152" t="s">
        <v>72</v>
      </c>
      <c r="P683" s="158">
        <v>1.3244624999999999E-2</v>
      </c>
      <c r="Q683" s="151"/>
      <c r="R683" s="125"/>
    </row>
    <row r="684" spans="2:18" x14ac:dyDescent="0.25">
      <c r="B684" s="116" t="s">
        <v>74</v>
      </c>
      <c r="C684" s="152" t="s">
        <v>242</v>
      </c>
      <c r="D684" s="153" t="s">
        <v>69</v>
      </c>
      <c r="E684" s="152" t="s">
        <v>70</v>
      </c>
      <c r="F684" s="154">
        <v>44495.535173611112</v>
      </c>
      <c r="G684" s="154">
        <v>46636</v>
      </c>
      <c r="H684" s="152" t="s">
        <v>71</v>
      </c>
      <c r="I684" s="155">
        <v>789431097</v>
      </c>
      <c r="J684" s="156">
        <v>512714178</v>
      </c>
      <c r="K684" s="155">
        <v>510144504.38660496</v>
      </c>
      <c r="L684" s="156">
        <v>789431097</v>
      </c>
      <c r="M684" s="157">
        <v>0.64621789833900001</v>
      </c>
      <c r="N684" s="157">
        <v>9.5762903293000008</v>
      </c>
      <c r="O684" s="152" t="s">
        <v>72</v>
      </c>
      <c r="P684" s="158">
        <v>8.2370808599999998E-2</v>
      </c>
      <c r="Q684" s="151"/>
      <c r="R684" s="125"/>
    </row>
    <row r="685" spans="2:18" x14ac:dyDescent="0.25">
      <c r="B685" s="116" t="s">
        <v>74</v>
      </c>
      <c r="C685" s="152" t="s">
        <v>242</v>
      </c>
      <c r="D685" s="153" t="s">
        <v>69</v>
      </c>
      <c r="E685" s="152" t="s">
        <v>70</v>
      </c>
      <c r="F685" s="154">
        <v>43697.598761574074</v>
      </c>
      <c r="G685" s="154">
        <v>46044</v>
      </c>
      <c r="H685" s="152" t="s">
        <v>71</v>
      </c>
      <c r="I685" s="155">
        <v>56252876</v>
      </c>
      <c r="J685" s="156">
        <v>32205823</v>
      </c>
      <c r="K685" s="155">
        <v>32058213.945180457</v>
      </c>
      <c r="L685" s="156">
        <v>56252876</v>
      </c>
      <c r="M685" s="157">
        <v>0.56989466538900002</v>
      </c>
      <c r="N685" s="157">
        <v>12.550881865699999</v>
      </c>
      <c r="O685" s="152" t="s">
        <v>72</v>
      </c>
      <c r="P685" s="158">
        <v>5.1763E-3</v>
      </c>
      <c r="Q685" s="151"/>
      <c r="R685" s="125"/>
    </row>
    <row r="686" spans="2:18" x14ac:dyDescent="0.25">
      <c r="B686" s="116" t="s">
        <v>74</v>
      </c>
      <c r="C686" s="152" t="s">
        <v>242</v>
      </c>
      <c r="D686" s="153" t="s">
        <v>69</v>
      </c>
      <c r="E686" s="152" t="s">
        <v>70</v>
      </c>
      <c r="F686" s="154">
        <v>44138.560104166667</v>
      </c>
      <c r="G686" s="154">
        <v>44739</v>
      </c>
      <c r="H686" s="152" t="s">
        <v>71</v>
      </c>
      <c r="I686" s="155">
        <v>1407862824</v>
      </c>
      <c r="J686" s="156">
        <v>1186126753</v>
      </c>
      <c r="K686" s="155">
        <v>1173909008.2525046</v>
      </c>
      <c r="L686" s="156">
        <v>1407862824</v>
      </c>
      <c r="M686" s="157">
        <v>0.83382342955599997</v>
      </c>
      <c r="N686" s="157">
        <v>11.997193748200001</v>
      </c>
      <c r="O686" s="152" t="s">
        <v>72</v>
      </c>
      <c r="P686" s="158">
        <v>0.18954596870000001</v>
      </c>
      <c r="Q686" s="151"/>
      <c r="R686" s="125"/>
    </row>
    <row r="687" spans="2:18" x14ac:dyDescent="0.25">
      <c r="B687" s="116" t="s">
        <v>74</v>
      </c>
      <c r="C687" s="152" t="s">
        <v>242</v>
      </c>
      <c r="D687" s="153" t="s">
        <v>69</v>
      </c>
      <c r="E687" s="152" t="s">
        <v>70</v>
      </c>
      <c r="F687" s="154">
        <v>43236.659467592595</v>
      </c>
      <c r="G687" s="154">
        <v>46044</v>
      </c>
      <c r="H687" s="152" t="s">
        <v>71</v>
      </c>
      <c r="I687" s="155">
        <v>14303693</v>
      </c>
      <c r="J687" s="156">
        <v>7033503</v>
      </c>
      <c r="K687" s="155">
        <v>7162475.5638466096</v>
      </c>
      <c r="L687" s="156">
        <v>14303693</v>
      </c>
      <c r="M687" s="157">
        <v>0.50074309927100003</v>
      </c>
      <c r="N687" s="157">
        <v>14.198580831599999</v>
      </c>
      <c r="O687" s="152" t="s">
        <v>72</v>
      </c>
      <c r="P687" s="158">
        <v>1.1564937E-3</v>
      </c>
      <c r="Q687" s="151"/>
      <c r="R687" s="125"/>
    </row>
    <row r="688" spans="2:18" x14ac:dyDescent="0.25">
      <c r="B688" s="116" t="s">
        <v>74</v>
      </c>
      <c r="C688" s="152" t="s">
        <v>242</v>
      </c>
      <c r="D688" s="153" t="s">
        <v>69</v>
      </c>
      <c r="E688" s="152" t="s">
        <v>70</v>
      </c>
      <c r="F688" s="154">
        <v>43651.485555555555</v>
      </c>
      <c r="G688" s="154">
        <v>45379</v>
      </c>
      <c r="H688" s="152" t="s">
        <v>71</v>
      </c>
      <c r="I688" s="155">
        <v>11973838</v>
      </c>
      <c r="J688" s="156">
        <v>7142878</v>
      </c>
      <c r="K688" s="155">
        <v>7070555.8613146497</v>
      </c>
      <c r="L688" s="156">
        <v>11973838</v>
      </c>
      <c r="M688" s="157">
        <v>0.59050037768300001</v>
      </c>
      <c r="N688" s="157">
        <v>15.2078903068</v>
      </c>
      <c r="O688" s="152" t="s">
        <v>72</v>
      </c>
      <c r="P688" s="158">
        <v>1.1416518000000001E-3</v>
      </c>
      <c r="Q688" s="151"/>
      <c r="R688" s="125"/>
    </row>
    <row r="689" spans="2:18" x14ac:dyDescent="0.25">
      <c r="B689" s="116" t="s">
        <v>74</v>
      </c>
      <c r="C689" s="152" t="s">
        <v>242</v>
      </c>
      <c r="D689" s="153" t="s">
        <v>69</v>
      </c>
      <c r="E689" s="152" t="s">
        <v>70</v>
      </c>
      <c r="F689" s="154">
        <v>43339.645879629628</v>
      </c>
      <c r="G689" s="154">
        <v>46077</v>
      </c>
      <c r="H689" s="152" t="s">
        <v>71</v>
      </c>
      <c r="I689" s="155">
        <v>19944119</v>
      </c>
      <c r="J689" s="156">
        <v>10192329</v>
      </c>
      <c r="K689" s="155">
        <v>10004722.918794315</v>
      </c>
      <c r="L689" s="156">
        <v>19944119</v>
      </c>
      <c r="M689" s="157">
        <v>0.50163774688600005</v>
      </c>
      <c r="N689" s="157">
        <v>13.6463648578</v>
      </c>
      <c r="O689" s="152" t="s">
        <v>72</v>
      </c>
      <c r="P689" s="158">
        <v>1.6154190000000001E-3</v>
      </c>
      <c r="Q689" s="151"/>
      <c r="R689" s="125"/>
    </row>
    <row r="690" spans="2:18" x14ac:dyDescent="0.25">
      <c r="B690" s="116" t="s">
        <v>74</v>
      </c>
      <c r="C690" s="152" t="s">
        <v>242</v>
      </c>
      <c r="D690" s="153" t="s">
        <v>69</v>
      </c>
      <c r="E690" s="152" t="s">
        <v>70</v>
      </c>
      <c r="F690" s="154">
        <v>43941.615567129629</v>
      </c>
      <c r="G690" s="154">
        <v>44817</v>
      </c>
      <c r="H690" s="152" t="s">
        <v>71</v>
      </c>
      <c r="I690" s="155">
        <v>21806028</v>
      </c>
      <c r="J690" s="156">
        <v>16702025</v>
      </c>
      <c r="K690" s="155">
        <v>16251974.366781263</v>
      </c>
      <c r="L690" s="156">
        <v>21806028</v>
      </c>
      <c r="M690" s="157">
        <v>0.74529732635299994</v>
      </c>
      <c r="N690" s="157">
        <v>13.8048149187</v>
      </c>
      <c r="O690" s="152" t="s">
        <v>72</v>
      </c>
      <c r="P690" s="158">
        <v>2.6241353999999998E-3</v>
      </c>
      <c r="Q690" s="151"/>
      <c r="R690" s="125"/>
    </row>
    <row r="691" spans="2:18" x14ac:dyDescent="0.25">
      <c r="B691" s="116" t="s">
        <v>74</v>
      </c>
      <c r="C691" s="152" t="s">
        <v>242</v>
      </c>
      <c r="D691" s="153" t="s">
        <v>69</v>
      </c>
      <c r="E691" s="152" t="s">
        <v>70</v>
      </c>
      <c r="F691" s="154">
        <v>43224.557789351849</v>
      </c>
      <c r="G691" s="154">
        <v>45379</v>
      </c>
      <c r="H691" s="152" t="s">
        <v>71</v>
      </c>
      <c r="I691" s="155">
        <v>45540816</v>
      </c>
      <c r="J691" s="156">
        <v>24989598</v>
      </c>
      <c r="K691" s="155">
        <v>24306301.654933639</v>
      </c>
      <c r="L691" s="156">
        <v>45540816</v>
      </c>
      <c r="M691" s="157">
        <v>0.53372565074199996</v>
      </c>
      <c r="N691" s="157">
        <v>15.034526727299999</v>
      </c>
      <c r="O691" s="152" t="s">
        <v>72</v>
      </c>
      <c r="P691" s="158">
        <v>3.9246324999999997E-3</v>
      </c>
      <c r="Q691" s="151"/>
      <c r="R691" s="125"/>
    </row>
    <row r="692" spans="2:18" x14ac:dyDescent="0.25">
      <c r="B692" s="116" t="s">
        <v>74</v>
      </c>
      <c r="C692" s="152" t="s">
        <v>242</v>
      </c>
      <c r="D692" s="153" t="s">
        <v>69</v>
      </c>
      <c r="E692" s="152" t="s">
        <v>70</v>
      </c>
      <c r="F692" s="154">
        <v>43556.669490740744</v>
      </c>
      <c r="G692" s="154">
        <v>46114</v>
      </c>
      <c r="H692" s="152" t="s">
        <v>71</v>
      </c>
      <c r="I692" s="155">
        <v>38855338</v>
      </c>
      <c r="J692" s="156">
        <v>20633972</v>
      </c>
      <c r="K692" s="155">
        <v>20006832.852954023</v>
      </c>
      <c r="L692" s="156">
        <v>38855338</v>
      </c>
      <c r="M692" s="157">
        <v>0.51490564444300002</v>
      </c>
      <c r="N692" s="157">
        <v>13.6474330248</v>
      </c>
      <c r="O692" s="152" t="s">
        <v>72</v>
      </c>
      <c r="P692" s="158">
        <v>3.2304160999999999E-3</v>
      </c>
      <c r="Q692" s="151"/>
      <c r="R692" s="125"/>
    </row>
    <row r="693" spans="2:18" x14ac:dyDescent="0.25">
      <c r="B693" s="116" t="s">
        <v>74</v>
      </c>
      <c r="C693" s="152" t="s">
        <v>242</v>
      </c>
      <c r="D693" s="153" t="s">
        <v>69</v>
      </c>
      <c r="E693" s="152" t="s">
        <v>70</v>
      </c>
      <c r="F693" s="154">
        <v>43297.649618055555</v>
      </c>
      <c r="G693" s="154">
        <v>46114</v>
      </c>
      <c r="H693" s="152" t="s">
        <v>71</v>
      </c>
      <c r="I693" s="155">
        <v>138523641</v>
      </c>
      <c r="J693" s="156">
        <v>69294904</v>
      </c>
      <c r="K693" s="155">
        <v>69025509.040262058</v>
      </c>
      <c r="L693" s="156">
        <v>138523641</v>
      </c>
      <c r="M693" s="157">
        <v>0.49829407126399999</v>
      </c>
      <c r="N693" s="157">
        <v>13.6464347135</v>
      </c>
      <c r="O693" s="152" t="s">
        <v>72</v>
      </c>
      <c r="P693" s="158">
        <v>1.1145248E-2</v>
      </c>
      <c r="Q693" s="151"/>
      <c r="R693" s="125"/>
    </row>
    <row r="694" spans="2:18" x14ac:dyDescent="0.25">
      <c r="B694" s="116" t="s">
        <v>74</v>
      </c>
      <c r="C694" s="152" t="s">
        <v>242</v>
      </c>
      <c r="D694" s="153" t="s">
        <v>69</v>
      </c>
      <c r="E694" s="152" t="s">
        <v>70</v>
      </c>
      <c r="F694" s="154">
        <v>43515.640150462961</v>
      </c>
      <c r="G694" s="154">
        <v>46114</v>
      </c>
      <c r="H694" s="152" t="s">
        <v>71</v>
      </c>
      <c r="I694" s="155">
        <v>46626411</v>
      </c>
      <c r="J694" s="156">
        <v>24410303</v>
      </c>
      <c r="K694" s="155">
        <v>24010083.599741414</v>
      </c>
      <c r="L694" s="156">
        <v>46626411</v>
      </c>
      <c r="M694" s="157">
        <v>0.51494599487299997</v>
      </c>
      <c r="N694" s="157">
        <v>13.644636376499999</v>
      </c>
      <c r="O694" s="152" t="s">
        <v>72</v>
      </c>
      <c r="P694" s="158">
        <v>3.8768035E-3</v>
      </c>
      <c r="Q694" s="151"/>
      <c r="R694" s="125"/>
    </row>
    <row r="695" spans="2:18" x14ac:dyDescent="0.25">
      <c r="B695" s="116" t="s">
        <v>74</v>
      </c>
      <c r="C695" s="152" t="s">
        <v>242</v>
      </c>
      <c r="D695" s="153" t="s">
        <v>69</v>
      </c>
      <c r="E695" s="152" t="s">
        <v>70</v>
      </c>
      <c r="F695" s="154">
        <v>44474.609895833331</v>
      </c>
      <c r="G695" s="154">
        <v>46636</v>
      </c>
      <c r="H695" s="152" t="s">
        <v>71</v>
      </c>
      <c r="I695" s="155">
        <v>1160928078</v>
      </c>
      <c r="J695" s="156">
        <v>750000000</v>
      </c>
      <c r="K695" s="155">
        <v>750179998.65675354</v>
      </c>
      <c r="L695" s="156">
        <v>1160928078</v>
      </c>
      <c r="M695" s="157">
        <v>0.64618990002300003</v>
      </c>
      <c r="N695" s="157">
        <v>9.5773861450000002</v>
      </c>
      <c r="O695" s="152" t="s">
        <v>72</v>
      </c>
      <c r="P695" s="158">
        <v>0.1211282932</v>
      </c>
      <c r="Q695" s="151"/>
      <c r="R695" s="125"/>
    </row>
    <row r="696" spans="2:18" x14ac:dyDescent="0.25">
      <c r="B696" s="116" t="s">
        <v>74</v>
      </c>
      <c r="C696" s="152" t="s">
        <v>242</v>
      </c>
      <c r="D696" s="153" t="s">
        <v>69</v>
      </c>
      <c r="E696" s="152" t="s">
        <v>70</v>
      </c>
      <c r="F696" s="154">
        <v>43906.633657407408</v>
      </c>
      <c r="G696" s="154">
        <v>45379</v>
      </c>
      <c r="H696" s="152" t="s">
        <v>71</v>
      </c>
      <c r="I696" s="155">
        <v>24536303</v>
      </c>
      <c r="J696" s="156">
        <v>17130165</v>
      </c>
      <c r="K696" s="155">
        <v>15923454.101903735</v>
      </c>
      <c r="L696" s="156">
        <v>24536303</v>
      </c>
      <c r="M696" s="157">
        <v>0.64897527968699997</v>
      </c>
      <c r="N696" s="157">
        <v>12.008106120800001</v>
      </c>
      <c r="O696" s="152" t="s">
        <v>72</v>
      </c>
      <c r="P696" s="158">
        <v>2.5710907000000001E-3</v>
      </c>
      <c r="Q696" s="151"/>
      <c r="R696" s="125"/>
    </row>
    <row r="697" spans="2:18" x14ac:dyDescent="0.25">
      <c r="B697" s="116" t="s">
        <v>74</v>
      </c>
      <c r="C697" s="152" t="s">
        <v>242</v>
      </c>
      <c r="D697" s="153" t="s">
        <v>69</v>
      </c>
      <c r="E697" s="152" t="s">
        <v>70</v>
      </c>
      <c r="F697" s="154">
        <v>43433.631030092591</v>
      </c>
      <c r="G697" s="154">
        <v>44817</v>
      </c>
      <c r="H697" s="152" t="s">
        <v>71</v>
      </c>
      <c r="I697" s="155">
        <v>18899180</v>
      </c>
      <c r="J697" s="156">
        <v>12787974</v>
      </c>
      <c r="K697" s="155">
        <v>12188875.449915662</v>
      </c>
      <c r="L697" s="156">
        <v>18899180</v>
      </c>
      <c r="M697" s="157">
        <v>0.64494202658099997</v>
      </c>
      <c r="N697" s="157">
        <v>13.807046850100001</v>
      </c>
      <c r="O697" s="152" t="s">
        <v>72</v>
      </c>
      <c r="P697" s="158">
        <v>1.9680845999999999E-3</v>
      </c>
      <c r="Q697" s="151"/>
      <c r="R697" s="125"/>
    </row>
    <row r="698" spans="2:18" x14ac:dyDescent="0.25">
      <c r="B698" s="116" t="s">
        <v>74</v>
      </c>
      <c r="C698" s="152" t="s">
        <v>242</v>
      </c>
      <c r="D698" s="153" t="s">
        <v>69</v>
      </c>
      <c r="E698" s="152" t="s">
        <v>70</v>
      </c>
      <c r="F698" s="154">
        <v>44263.520416666666</v>
      </c>
      <c r="G698" s="154">
        <v>44817</v>
      </c>
      <c r="H698" s="152" t="s">
        <v>71</v>
      </c>
      <c r="I698" s="155">
        <v>61897254</v>
      </c>
      <c r="J698" s="156">
        <v>53513698</v>
      </c>
      <c r="K698" s="155">
        <v>51299083.769708216</v>
      </c>
      <c r="L698" s="156">
        <v>61897254</v>
      </c>
      <c r="M698" s="157">
        <v>0.82877802252300004</v>
      </c>
      <c r="N698" s="157">
        <v>11.239495504800001</v>
      </c>
      <c r="O698" s="152" t="s">
        <v>72</v>
      </c>
      <c r="P698" s="158">
        <v>8.2830394000000009E-3</v>
      </c>
      <c r="Q698" s="151"/>
      <c r="R698" s="125"/>
    </row>
    <row r="699" spans="2:18" x14ac:dyDescent="0.25">
      <c r="B699" s="116" t="s">
        <v>74</v>
      </c>
      <c r="C699" s="152" t="s">
        <v>242</v>
      </c>
      <c r="D699" s="153" t="s">
        <v>69</v>
      </c>
      <c r="E699" s="152" t="s">
        <v>70</v>
      </c>
      <c r="F699" s="154">
        <v>43817.658171296294</v>
      </c>
      <c r="G699" s="154">
        <v>46114</v>
      </c>
      <c r="H699" s="152" t="s">
        <v>71</v>
      </c>
      <c r="I699" s="155">
        <v>92276714</v>
      </c>
      <c r="J699" s="156">
        <v>51371233</v>
      </c>
      <c r="K699" s="155">
        <v>50019278.001932912</v>
      </c>
      <c r="L699" s="156">
        <v>92276714</v>
      </c>
      <c r="M699" s="157">
        <v>0.54205742525599998</v>
      </c>
      <c r="N699" s="157">
        <v>13.645870434800001</v>
      </c>
      <c r="O699" s="152" t="s">
        <v>72</v>
      </c>
      <c r="P699" s="158">
        <v>8.0763946999999996E-3</v>
      </c>
      <c r="Q699" s="151"/>
      <c r="R699" s="125"/>
    </row>
    <row r="700" spans="2:18" x14ac:dyDescent="0.25">
      <c r="B700" s="116" t="s">
        <v>74</v>
      </c>
      <c r="C700" s="152" t="s">
        <v>242</v>
      </c>
      <c r="D700" s="153" t="s">
        <v>69</v>
      </c>
      <c r="E700" s="152" t="s">
        <v>70</v>
      </c>
      <c r="F700" s="154">
        <v>44151.625833333332</v>
      </c>
      <c r="G700" s="154">
        <v>45772</v>
      </c>
      <c r="H700" s="152" t="s">
        <v>71</v>
      </c>
      <c r="I700" s="155">
        <v>477145212</v>
      </c>
      <c r="J700" s="156">
        <v>311936438</v>
      </c>
      <c r="K700" s="155">
        <v>316510060.73647493</v>
      </c>
      <c r="L700" s="156">
        <v>477145212</v>
      </c>
      <c r="M700" s="157">
        <v>0.66334116486200001</v>
      </c>
      <c r="N700" s="157">
        <v>12.548869895299999</v>
      </c>
      <c r="O700" s="152" t="s">
        <v>72</v>
      </c>
      <c r="P700" s="158">
        <v>5.1105499399999997E-2</v>
      </c>
      <c r="Q700" s="151"/>
      <c r="R700" s="125"/>
    </row>
    <row r="701" spans="2:18" x14ac:dyDescent="0.25">
      <c r="B701" s="116" t="s">
        <v>74</v>
      </c>
      <c r="C701" s="152" t="s">
        <v>242</v>
      </c>
      <c r="D701" s="153" t="s">
        <v>69</v>
      </c>
      <c r="E701" s="152" t="s">
        <v>70</v>
      </c>
      <c r="F701" s="154">
        <v>43266.651678240742</v>
      </c>
      <c r="G701" s="154">
        <v>45454</v>
      </c>
      <c r="H701" s="152" t="s">
        <v>71</v>
      </c>
      <c r="I701" s="155">
        <v>13248512</v>
      </c>
      <c r="J701" s="156">
        <v>7747319</v>
      </c>
      <c r="K701" s="155">
        <v>7485238.9362232871</v>
      </c>
      <c r="L701" s="156">
        <v>13248512</v>
      </c>
      <c r="M701" s="157">
        <v>0.56498714242199999</v>
      </c>
      <c r="N701" s="157">
        <v>13.1015173476</v>
      </c>
      <c r="O701" s="152" t="s">
        <v>72</v>
      </c>
      <c r="P701" s="158">
        <v>1.2086089E-3</v>
      </c>
      <c r="Q701" s="151"/>
      <c r="R701" s="125"/>
    </row>
    <row r="702" spans="2:18" x14ac:dyDescent="0.25">
      <c r="B702" s="116" t="s">
        <v>74</v>
      </c>
      <c r="C702" s="152" t="s">
        <v>242</v>
      </c>
      <c r="D702" s="153" t="s">
        <v>69</v>
      </c>
      <c r="E702" s="152" t="s">
        <v>70</v>
      </c>
      <c r="F702" s="154">
        <v>43675.601203703707</v>
      </c>
      <c r="G702" s="154">
        <v>46044</v>
      </c>
      <c r="H702" s="152" t="s">
        <v>71</v>
      </c>
      <c r="I702" s="155">
        <v>45810087</v>
      </c>
      <c r="J702" s="156">
        <v>26389148</v>
      </c>
      <c r="K702" s="155">
        <v>25646876.083099209</v>
      </c>
      <c r="L702" s="156">
        <v>45810087</v>
      </c>
      <c r="M702" s="157">
        <v>0.55985215839299995</v>
      </c>
      <c r="N702" s="157">
        <v>12.5504392755</v>
      </c>
      <c r="O702" s="152" t="s">
        <v>72</v>
      </c>
      <c r="P702" s="158">
        <v>4.1410891999999998E-3</v>
      </c>
      <c r="Q702" s="151"/>
      <c r="R702" s="125"/>
    </row>
    <row r="703" spans="2:18" x14ac:dyDescent="0.25">
      <c r="B703" s="116" t="s">
        <v>74</v>
      </c>
      <c r="C703" s="152" t="s">
        <v>242</v>
      </c>
      <c r="D703" s="153" t="s">
        <v>69</v>
      </c>
      <c r="E703" s="152" t="s">
        <v>70</v>
      </c>
      <c r="F703" s="154">
        <v>43398.637719907405</v>
      </c>
      <c r="G703" s="154">
        <v>46077</v>
      </c>
      <c r="H703" s="152" t="s">
        <v>71</v>
      </c>
      <c r="I703" s="155">
        <v>153036006</v>
      </c>
      <c r="J703" s="156">
        <v>78611176</v>
      </c>
      <c r="K703" s="155">
        <v>78035312.763158664</v>
      </c>
      <c r="L703" s="156">
        <v>153036006</v>
      </c>
      <c r="M703" s="157">
        <v>0.50991472401000004</v>
      </c>
      <c r="N703" s="157">
        <v>13.647062556</v>
      </c>
      <c r="O703" s="152" t="s">
        <v>72</v>
      </c>
      <c r="P703" s="158">
        <v>1.26000217E-2</v>
      </c>
      <c r="Q703" s="151"/>
      <c r="R703" s="125"/>
    </row>
    <row r="704" spans="2:18" x14ac:dyDescent="0.25">
      <c r="B704" s="116" t="s">
        <v>74</v>
      </c>
      <c r="C704" s="152" t="s">
        <v>242</v>
      </c>
      <c r="D704" s="153" t="s">
        <v>69</v>
      </c>
      <c r="E704" s="152" t="s">
        <v>70</v>
      </c>
      <c r="F704" s="154">
        <v>44133.369247685187</v>
      </c>
      <c r="G704" s="154">
        <v>46322</v>
      </c>
      <c r="H704" s="152" t="s">
        <v>71</v>
      </c>
      <c r="I704" s="155">
        <v>1756000007</v>
      </c>
      <c r="J704" s="156">
        <v>1000345206</v>
      </c>
      <c r="K704" s="155">
        <v>1021988926.6751361</v>
      </c>
      <c r="L704" s="156">
        <v>1756000007</v>
      </c>
      <c r="M704" s="157">
        <v>0.58199824749499995</v>
      </c>
      <c r="N704" s="157">
        <v>13.207901332200001</v>
      </c>
      <c r="O704" s="152" t="s">
        <v>72</v>
      </c>
      <c r="P704" s="158">
        <v>0.1650160956</v>
      </c>
      <c r="Q704" s="151"/>
      <c r="R704" s="125"/>
    </row>
    <row r="705" spans="2:18" x14ac:dyDescent="0.25">
      <c r="B705" s="116" t="s">
        <v>74</v>
      </c>
      <c r="C705" s="152" t="s">
        <v>242</v>
      </c>
      <c r="D705" s="153" t="s">
        <v>69</v>
      </c>
      <c r="E705" s="152" t="s">
        <v>70</v>
      </c>
      <c r="F705" s="154">
        <v>43231.638124999998</v>
      </c>
      <c r="G705" s="154">
        <v>45090</v>
      </c>
      <c r="H705" s="152" t="s">
        <v>71</v>
      </c>
      <c r="I705" s="155">
        <v>20666953</v>
      </c>
      <c r="J705" s="156">
        <v>12330066</v>
      </c>
      <c r="K705" s="155">
        <v>12430202.475065406</v>
      </c>
      <c r="L705" s="156">
        <v>20666953</v>
      </c>
      <c r="M705" s="157">
        <v>0.601453077048</v>
      </c>
      <c r="N705" s="157">
        <v>14.195233637799999</v>
      </c>
      <c r="O705" s="152" t="s">
        <v>72</v>
      </c>
      <c r="P705" s="158">
        <v>2.0070506E-3</v>
      </c>
      <c r="Q705" s="151"/>
      <c r="R705" s="125"/>
    </row>
    <row r="706" spans="2:18" x14ac:dyDescent="0.25">
      <c r="B706" s="116" t="s">
        <v>74</v>
      </c>
      <c r="C706" s="152" t="s">
        <v>242</v>
      </c>
      <c r="D706" s="153" t="s">
        <v>69</v>
      </c>
      <c r="E706" s="152" t="s">
        <v>70</v>
      </c>
      <c r="F706" s="154">
        <v>43614.539722222224</v>
      </c>
      <c r="G706" s="154">
        <v>45379</v>
      </c>
      <c r="H706" s="152" t="s">
        <v>71</v>
      </c>
      <c r="I706" s="155">
        <v>29715062</v>
      </c>
      <c r="J706" s="156">
        <v>19237249</v>
      </c>
      <c r="K706" s="155">
        <v>17894990.110577475</v>
      </c>
      <c r="L706" s="156">
        <v>29715062</v>
      </c>
      <c r="M706" s="157">
        <v>0.60221951112100003</v>
      </c>
      <c r="N706" s="157">
        <v>12.543857731299999</v>
      </c>
      <c r="O706" s="152" t="s">
        <v>72</v>
      </c>
      <c r="P706" s="158">
        <v>2.8894260000000001E-3</v>
      </c>
      <c r="Q706" s="151"/>
      <c r="R706" s="125"/>
    </row>
    <row r="707" spans="2:18" x14ac:dyDescent="0.25">
      <c r="B707" s="116" t="s">
        <v>74</v>
      </c>
      <c r="C707" s="152" t="s">
        <v>242</v>
      </c>
      <c r="D707" s="153" t="s">
        <v>69</v>
      </c>
      <c r="E707" s="152" t="s">
        <v>70</v>
      </c>
      <c r="F707" s="154">
        <v>43326.650590277779</v>
      </c>
      <c r="G707" s="154">
        <v>46044</v>
      </c>
      <c r="H707" s="152" t="s">
        <v>71</v>
      </c>
      <c r="I707" s="155">
        <v>20097250</v>
      </c>
      <c r="J707" s="156">
        <v>10044384</v>
      </c>
      <c r="K707" s="155">
        <v>10232226.743333595</v>
      </c>
      <c r="L707" s="156">
        <v>20097250</v>
      </c>
      <c r="M707" s="157">
        <v>0.50913566499600005</v>
      </c>
      <c r="N707" s="157">
        <v>14.1981018046</v>
      </c>
      <c r="O707" s="152" t="s">
        <v>72</v>
      </c>
      <c r="P707" s="158">
        <v>1.652153E-3</v>
      </c>
      <c r="Q707" s="151"/>
      <c r="R707" s="125"/>
    </row>
    <row r="708" spans="2:18" x14ac:dyDescent="0.25">
      <c r="B708" s="116" t="s">
        <v>74</v>
      </c>
      <c r="C708" s="152" t="s">
        <v>242</v>
      </c>
      <c r="D708" s="153" t="s">
        <v>69</v>
      </c>
      <c r="E708" s="152" t="s">
        <v>70</v>
      </c>
      <c r="F708" s="154">
        <v>43913.552824074075</v>
      </c>
      <c r="G708" s="154">
        <v>46077</v>
      </c>
      <c r="H708" s="152" t="s">
        <v>71</v>
      </c>
      <c r="I708" s="155">
        <v>17995898</v>
      </c>
      <c r="J708" s="156">
        <v>10288493</v>
      </c>
      <c r="K708" s="155">
        <v>10004144.510177884</v>
      </c>
      <c r="L708" s="156">
        <v>17995898</v>
      </c>
      <c r="M708" s="157">
        <v>0.55591249240100005</v>
      </c>
      <c r="N708" s="157">
        <v>13.648469153600001</v>
      </c>
      <c r="O708" s="152" t="s">
        <v>72</v>
      </c>
      <c r="P708" s="158">
        <v>1.6153255999999999E-3</v>
      </c>
      <c r="Q708" s="151"/>
      <c r="R708" s="125"/>
    </row>
    <row r="709" spans="2:18" x14ac:dyDescent="0.25">
      <c r="B709" s="116" t="s">
        <v>74</v>
      </c>
      <c r="C709" s="152" t="s">
        <v>242</v>
      </c>
      <c r="D709" s="153" t="s">
        <v>69</v>
      </c>
      <c r="E709" s="152" t="s">
        <v>70</v>
      </c>
      <c r="F709" s="154">
        <v>43518.607465277775</v>
      </c>
      <c r="G709" s="154">
        <v>46114</v>
      </c>
      <c r="H709" s="152" t="s">
        <v>71</v>
      </c>
      <c r="I709" s="155">
        <v>13599377</v>
      </c>
      <c r="J709" s="156">
        <v>7127150</v>
      </c>
      <c r="K709" s="155">
        <v>7002934.5370205492</v>
      </c>
      <c r="L709" s="156">
        <v>13599377</v>
      </c>
      <c r="M709" s="157">
        <v>0.51494524617000004</v>
      </c>
      <c r="N709" s="157">
        <v>13.6446836581</v>
      </c>
      <c r="O709" s="152" t="s">
        <v>72</v>
      </c>
      <c r="P709" s="158">
        <v>1.1307333E-3</v>
      </c>
      <c r="Q709" s="151"/>
      <c r="R709" s="125"/>
    </row>
    <row r="710" spans="2:18" x14ac:dyDescent="0.25">
      <c r="B710" s="116" t="s">
        <v>74</v>
      </c>
      <c r="C710" s="152" t="s">
        <v>242</v>
      </c>
      <c r="D710" s="153" t="s">
        <v>69</v>
      </c>
      <c r="E710" s="152" t="s">
        <v>70</v>
      </c>
      <c r="F710" s="154">
        <v>43291.622847222221</v>
      </c>
      <c r="G710" s="154">
        <v>46114</v>
      </c>
      <c r="H710" s="152" t="s">
        <v>71</v>
      </c>
      <c r="I710" s="155">
        <v>28106237</v>
      </c>
      <c r="J710" s="156">
        <v>14029919</v>
      </c>
      <c r="K710" s="155">
        <v>14004931.119202055</v>
      </c>
      <c r="L710" s="156">
        <v>28106237</v>
      </c>
      <c r="M710" s="157">
        <v>0.49828552713099999</v>
      </c>
      <c r="N710" s="157">
        <v>13.647048163699999</v>
      </c>
      <c r="O710" s="152" t="s">
        <v>72</v>
      </c>
      <c r="P710" s="158">
        <v>2.2613151999999999E-3</v>
      </c>
      <c r="Q710" s="151"/>
      <c r="R710" s="125"/>
    </row>
    <row r="711" spans="2:18" x14ac:dyDescent="0.25">
      <c r="B711" s="116" t="s">
        <v>74</v>
      </c>
      <c r="C711" s="152" t="s">
        <v>242</v>
      </c>
      <c r="D711" s="153" t="s">
        <v>69</v>
      </c>
      <c r="E711" s="152" t="s">
        <v>70</v>
      </c>
      <c r="F711" s="154">
        <v>43462.564525462964</v>
      </c>
      <c r="G711" s="154">
        <v>45846</v>
      </c>
      <c r="H711" s="152" t="s">
        <v>71</v>
      </c>
      <c r="I711" s="155">
        <v>281986923</v>
      </c>
      <c r="J711" s="156">
        <v>151049266</v>
      </c>
      <c r="K711" s="155">
        <v>147993318.60911998</v>
      </c>
      <c r="L711" s="156">
        <v>281986923</v>
      </c>
      <c r="M711" s="157">
        <v>0.52482333944699999</v>
      </c>
      <c r="N711" s="157">
        <v>14.749637125</v>
      </c>
      <c r="O711" s="152" t="s">
        <v>72</v>
      </c>
      <c r="P711" s="158">
        <v>2.3895835800000001E-2</v>
      </c>
      <c r="Q711" s="151"/>
      <c r="R711" s="125"/>
    </row>
    <row r="712" spans="2:18" x14ac:dyDescent="0.25">
      <c r="B712" s="116" t="s">
        <v>74</v>
      </c>
      <c r="C712" s="152" t="s">
        <v>242</v>
      </c>
      <c r="D712" s="153" t="s">
        <v>69</v>
      </c>
      <c r="E712" s="152" t="s">
        <v>70</v>
      </c>
      <c r="F712" s="154">
        <v>44382.723599537036</v>
      </c>
      <c r="G712" s="154">
        <v>46329</v>
      </c>
      <c r="H712" s="152" t="s">
        <v>71</v>
      </c>
      <c r="I712" s="155">
        <v>3040178082</v>
      </c>
      <c r="J712" s="156">
        <v>2000000001</v>
      </c>
      <c r="K712" s="155">
        <v>2000989257.9351361</v>
      </c>
      <c r="L712" s="156">
        <v>3040178082</v>
      </c>
      <c r="M712" s="157">
        <v>0.65818159461900005</v>
      </c>
      <c r="N712" s="157">
        <v>10.110665519099999</v>
      </c>
      <c r="O712" s="152" t="s">
        <v>72</v>
      </c>
      <c r="P712" s="158">
        <v>0.32309101019999997</v>
      </c>
      <c r="Q712" s="151"/>
      <c r="R712" s="125"/>
    </row>
    <row r="713" spans="2:18" x14ac:dyDescent="0.25">
      <c r="B713" s="116" t="s">
        <v>74</v>
      </c>
      <c r="C713" s="152" t="s">
        <v>242</v>
      </c>
      <c r="D713" s="153" t="s">
        <v>69</v>
      </c>
      <c r="E713" s="152" t="s">
        <v>70</v>
      </c>
      <c r="F713" s="154">
        <v>43892.522789351853</v>
      </c>
      <c r="G713" s="154">
        <v>45799</v>
      </c>
      <c r="H713" s="152" t="s">
        <v>71</v>
      </c>
      <c r="I713" s="155">
        <v>62481754</v>
      </c>
      <c r="J713" s="156">
        <v>35589617</v>
      </c>
      <c r="K713" s="155">
        <v>35571240.688684471</v>
      </c>
      <c r="L713" s="156">
        <v>62481754</v>
      </c>
      <c r="M713" s="157">
        <v>0.56930605195100004</v>
      </c>
      <c r="N713" s="157">
        <v>15.585600658100001</v>
      </c>
      <c r="O713" s="152" t="s">
        <v>72</v>
      </c>
      <c r="P713" s="158">
        <v>5.7435330999999999E-3</v>
      </c>
      <c r="Q713" s="151"/>
      <c r="R713" s="125"/>
    </row>
    <row r="714" spans="2:18" x14ac:dyDescent="0.25">
      <c r="B714" s="116" t="s">
        <v>74</v>
      </c>
      <c r="C714" s="152" t="s">
        <v>242</v>
      </c>
      <c r="D714" s="153" t="s">
        <v>69</v>
      </c>
      <c r="E714" s="152" t="s">
        <v>70</v>
      </c>
      <c r="F714" s="154">
        <v>43431.547650462962</v>
      </c>
      <c r="G714" s="154">
        <v>45454</v>
      </c>
      <c r="H714" s="152" t="s">
        <v>71</v>
      </c>
      <c r="I714" s="155">
        <v>27305131</v>
      </c>
      <c r="J714" s="156">
        <v>16127777</v>
      </c>
      <c r="K714" s="155">
        <v>15895589.516098991</v>
      </c>
      <c r="L714" s="156">
        <v>27305131</v>
      </c>
      <c r="M714" s="157">
        <v>0.58214661252099997</v>
      </c>
      <c r="N714" s="157">
        <v>13.6488169208</v>
      </c>
      <c r="O714" s="152" t="s">
        <v>72</v>
      </c>
      <c r="P714" s="158">
        <v>2.5665915000000002E-3</v>
      </c>
      <c r="Q714" s="151"/>
      <c r="R714" s="125"/>
    </row>
    <row r="715" spans="2:18" x14ac:dyDescent="0.25">
      <c r="B715" s="116" t="s">
        <v>74</v>
      </c>
      <c r="C715" s="152" t="s">
        <v>242</v>
      </c>
      <c r="D715" s="153" t="s">
        <v>69</v>
      </c>
      <c r="E715" s="152" t="s">
        <v>70</v>
      </c>
      <c r="F715" s="154">
        <v>44216.53638888889</v>
      </c>
      <c r="G715" s="154">
        <v>45035</v>
      </c>
      <c r="H715" s="152" t="s">
        <v>71</v>
      </c>
      <c r="I715" s="155">
        <v>612328764</v>
      </c>
      <c r="J715" s="156">
        <v>500136985</v>
      </c>
      <c r="K715" s="155">
        <v>509837560.61000305</v>
      </c>
      <c r="L715" s="156">
        <v>612328764</v>
      </c>
      <c r="M715" s="157">
        <v>0.83262062895699995</v>
      </c>
      <c r="N715" s="157">
        <v>10.3813258983</v>
      </c>
      <c r="O715" s="152" t="s">
        <v>72</v>
      </c>
      <c r="P715" s="158">
        <v>8.2321247799999997E-2</v>
      </c>
      <c r="Q715" s="151"/>
      <c r="R715" s="125"/>
    </row>
    <row r="716" spans="2:18" x14ac:dyDescent="0.25">
      <c r="B716" s="116" t="s">
        <v>74</v>
      </c>
      <c r="C716" s="152" t="s">
        <v>242</v>
      </c>
      <c r="D716" s="153" t="s">
        <v>69</v>
      </c>
      <c r="E716" s="152" t="s">
        <v>70</v>
      </c>
      <c r="F716" s="154">
        <v>43287.554108796299</v>
      </c>
      <c r="G716" s="154">
        <v>46114</v>
      </c>
      <c r="H716" s="152" t="s">
        <v>71</v>
      </c>
      <c r="I716" s="155">
        <v>18068310</v>
      </c>
      <c r="J716" s="156">
        <v>9006411</v>
      </c>
      <c r="K716" s="155">
        <v>9003051.9129658788</v>
      </c>
      <c r="L716" s="156">
        <v>18068310</v>
      </c>
      <c r="M716" s="157">
        <v>0.49827858349600002</v>
      </c>
      <c r="N716" s="157">
        <v>13.6475427603</v>
      </c>
      <c r="O716" s="152" t="s">
        <v>72</v>
      </c>
      <c r="P716" s="158">
        <v>1.4536835000000001E-3</v>
      </c>
      <c r="Q716" s="151"/>
      <c r="R716" s="125"/>
    </row>
    <row r="717" spans="2:18" x14ac:dyDescent="0.25">
      <c r="B717" s="116" t="s">
        <v>74</v>
      </c>
      <c r="C717" s="152" t="s">
        <v>242</v>
      </c>
      <c r="D717" s="153" t="s">
        <v>69</v>
      </c>
      <c r="E717" s="152" t="s">
        <v>70</v>
      </c>
      <c r="F717" s="154">
        <v>44495.536087962966</v>
      </c>
      <c r="G717" s="154">
        <v>46701</v>
      </c>
      <c r="H717" s="152" t="s">
        <v>71</v>
      </c>
      <c r="I717" s="155">
        <v>235364891</v>
      </c>
      <c r="J717" s="156">
        <v>149814395</v>
      </c>
      <c r="K717" s="155">
        <v>149043936.96037188</v>
      </c>
      <c r="L717" s="156">
        <v>235364891</v>
      </c>
      <c r="M717" s="157">
        <v>0.63324625999700002</v>
      </c>
      <c r="N717" s="157">
        <v>9.8450586454</v>
      </c>
      <c r="O717" s="152" t="s">
        <v>72</v>
      </c>
      <c r="P717" s="158">
        <v>2.4065474600000001E-2</v>
      </c>
      <c r="Q717" s="151"/>
      <c r="R717" s="125"/>
    </row>
    <row r="718" spans="2:18" x14ac:dyDescent="0.25">
      <c r="B718" s="116" t="s">
        <v>74</v>
      </c>
      <c r="C718" s="152" t="s">
        <v>242</v>
      </c>
      <c r="D718" s="153" t="s">
        <v>69</v>
      </c>
      <c r="E718" s="152" t="s">
        <v>70</v>
      </c>
      <c r="F718" s="154">
        <v>43742.665162037039</v>
      </c>
      <c r="G718" s="154">
        <v>46077</v>
      </c>
      <c r="H718" s="152" t="s">
        <v>71</v>
      </c>
      <c r="I718" s="155">
        <v>93450167</v>
      </c>
      <c r="J718" s="156">
        <v>51036329</v>
      </c>
      <c r="K718" s="155">
        <v>51020034.832271144</v>
      </c>
      <c r="L718" s="156">
        <v>93450167</v>
      </c>
      <c r="M718" s="157">
        <v>0.54595980371300001</v>
      </c>
      <c r="N718" s="157">
        <v>13.6492411473</v>
      </c>
      <c r="O718" s="152" t="s">
        <v>72</v>
      </c>
      <c r="P718" s="158">
        <v>8.2379826000000007E-3</v>
      </c>
      <c r="Q718" s="151"/>
      <c r="R718" s="125"/>
    </row>
    <row r="719" spans="2:18" x14ac:dyDescent="0.25">
      <c r="B719" s="116" t="s">
        <v>74</v>
      </c>
      <c r="C719" s="152" t="s">
        <v>242</v>
      </c>
      <c r="D719" s="153" t="s">
        <v>69</v>
      </c>
      <c r="E719" s="152" t="s">
        <v>70</v>
      </c>
      <c r="F719" s="154">
        <v>44138.562615740739</v>
      </c>
      <c r="G719" s="154">
        <v>45104</v>
      </c>
      <c r="H719" s="152" t="s">
        <v>71</v>
      </c>
      <c r="I719" s="155">
        <v>268875833</v>
      </c>
      <c r="J719" s="156">
        <v>204722849</v>
      </c>
      <c r="K719" s="155">
        <v>202532004.51916051</v>
      </c>
      <c r="L719" s="156">
        <v>268875833</v>
      </c>
      <c r="M719" s="157">
        <v>0.753254772879</v>
      </c>
      <c r="N719" s="157">
        <v>12.544884662799999</v>
      </c>
      <c r="O719" s="152" t="s">
        <v>72</v>
      </c>
      <c r="P719" s="158">
        <v>3.2701959599999997E-2</v>
      </c>
      <c r="Q719" s="151"/>
      <c r="R719" s="125"/>
    </row>
    <row r="720" spans="2:18" x14ac:dyDescent="0.25">
      <c r="B720" s="116" t="s">
        <v>74</v>
      </c>
      <c r="C720" s="152" t="s">
        <v>242</v>
      </c>
      <c r="D720" s="153" t="s">
        <v>69</v>
      </c>
      <c r="E720" s="152" t="s">
        <v>70</v>
      </c>
      <c r="F720" s="154">
        <v>43249.662939814814</v>
      </c>
      <c r="G720" s="154">
        <v>45232</v>
      </c>
      <c r="H720" s="152" t="s">
        <v>71</v>
      </c>
      <c r="I720" s="155">
        <v>8302465</v>
      </c>
      <c r="J720" s="156">
        <v>5042740</v>
      </c>
      <c r="K720" s="155">
        <v>5103150.7111043083</v>
      </c>
      <c r="L720" s="156">
        <v>8302465</v>
      </c>
      <c r="M720" s="157">
        <v>0.61465488997600004</v>
      </c>
      <c r="N720" s="157">
        <v>12.548176958099999</v>
      </c>
      <c r="O720" s="152" t="s">
        <v>72</v>
      </c>
      <c r="P720" s="158">
        <v>8.2398349999999998E-4</v>
      </c>
      <c r="Q720" s="151"/>
      <c r="R720" s="125"/>
    </row>
    <row r="721" spans="2:18" x14ac:dyDescent="0.25">
      <c r="B721" s="116" t="s">
        <v>74</v>
      </c>
      <c r="C721" s="152" t="s">
        <v>242</v>
      </c>
      <c r="D721" s="153" t="s">
        <v>69</v>
      </c>
      <c r="E721" s="152" t="s">
        <v>70</v>
      </c>
      <c r="F721" s="154">
        <v>43656.543900462966</v>
      </c>
      <c r="G721" s="154">
        <v>45559</v>
      </c>
      <c r="H721" s="152" t="s">
        <v>71</v>
      </c>
      <c r="I721" s="155">
        <v>189313691</v>
      </c>
      <c r="J721" s="156">
        <v>115670207</v>
      </c>
      <c r="K721" s="155">
        <v>115437311.3581329</v>
      </c>
      <c r="L721" s="156">
        <v>189313691</v>
      </c>
      <c r="M721" s="157">
        <v>0.60976736942999998</v>
      </c>
      <c r="N721" s="157">
        <v>13.097888427199999</v>
      </c>
      <c r="O721" s="152" t="s">
        <v>72</v>
      </c>
      <c r="P721" s="158">
        <v>1.8639159299999999E-2</v>
      </c>
      <c r="Q721" s="151"/>
      <c r="R721" s="125"/>
    </row>
    <row r="722" spans="2:18" x14ac:dyDescent="0.25">
      <c r="B722" s="116" t="s">
        <v>74</v>
      </c>
      <c r="C722" s="152" t="s">
        <v>242</v>
      </c>
      <c r="D722" s="153" t="s">
        <v>69</v>
      </c>
      <c r="E722" s="152" t="s">
        <v>70</v>
      </c>
      <c r="F722" s="154">
        <v>43353.59233796296</v>
      </c>
      <c r="G722" s="154">
        <v>44817</v>
      </c>
      <c r="H722" s="152" t="s">
        <v>71</v>
      </c>
      <c r="I722" s="155">
        <v>12895338</v>
      </c>
      <c r="J722" s="156">
        <v>8082193</v>
      </c>
      <c r="K722" s="155">
        <v>8055737.5259803683</v>
      </c>
      <c r="L722" s="156">
        <v>12895338</v>
      </c>
      <c r="M722" s="157">
        <v>0.62470154143900003</v>
      </c>
      <c r="N722" s="157">
        <v>16.075055522700001</v>
      </c>
      <c r="O722" s="152" t="s">
        <v>72</v>
      </c>
      <c r="P722" s="158">
        <v>1.3007247999999999E-3</v>
      </c>
      <c r="Q722" s="151"/>
      <c r="R722" s="125"/>
    </row>
    <row r="723" spans="2:18" x14ac:dyDescent="0.25">
      <c r="B723" s="116" t="s">
        <v>74</v>
      </c>
      <c r="C723" s="152" t="s">
        <v>242</v>
      </c>
      <c r="D723" s="153" t="s">
        <v>69</v>
      </c>
      <c r="E723" s="152" t="s">
        <v>70</v>
      </c>
      <c r="F723" s="154">
        <v>43959.471956018519</v>
      </c>
      <c r="G723" s="154">
        <v>45379</v>
      </c>
      <c r="H723" s="152" t="s">
        <v>71</v>
      </c>
      <c r="I723" s="155">
        <v>118278352</v>
      </c>
      <c r="J723" s="156">
        <v>75094796</v>
      </c>
      <c r="K723" s="155">
        <v>74007292.446564317</v>
      </c>
      <c r="L723" s="156">
        <v>118278352</v>
      </c>
      <c r="M723" s="157">
        <v>0.62570446066600005</v>
      </c>
      <c r="N723" s="157">
        <v>15.859410451900001</v>
      </c>
      <c r="O723" s="152" t="s">
        <v>72</v>
      </c>
      <c r="P723" s="158">
        <v>1.1949634799999999E-2</v>
      </c>
      <c r="Q723" s="151"/>
      <c r="R723" s="125"/>
    </row>
    <row r="724" spans="2:18" x14ac:dyDescent="0.25">
      <c r="B724" s="116" t="s">
        <v>74</v>
      </c>
      <c r="C724" s="152" t="s">
        <v>242</v>
      </c>
      <c r="D724" s="153" t="s">
        <v>69</v>
      </c>
      <c r="E724" s="152" t="s">
        <v>70</v>
      </c>
      <c r="F724" s="154">
        <v>43227.534953703704</v>
      </c>
      <c r="G724" s="154">
        <v>45379</v>
      </c>
      <c r="H724" s="152" t="s">
        <v>71</v>
      </c>
      <c r="I724" s="155">
        <v>195446032</v>
      </c>
      <c r="J724" s="156">
        <v>107393020</v>
      </c>
      <c r="K724" s="155">
        <v>104324172.52954668</v>
      </c>
      <c r="L724" s="156">
        <v>195446032</v>
      </c>
      <c r="M724" s="157">
        <v>0.53377483012600002</v>
      </c>
      <c r="N724" s="157">
        <v>15.028506677599999</v>
      </c>
      <c r="O724" s="152" t="s">
        <v>72</v>
      </c>
      <c r="P724" s="158">
        <v>1.6844769200000002E-2</v>
      </c>
      <c r="Q724" s="151"/>
      <c r="R724" s="125"/>
    </row>
    <row r="725" spans="2:18" x14ac:dyDescent="0.25">
      <c r="B725" s="116" t="s">
        <v>74</v>
      </c>
      <c r="C725" s="152" t="s">
        <v>242</v>
      </c>
      <c r="D725" s="153" t="s">
        <v>69</v>
      </c>
      <c r="E725" s="152" t="s">
        <v>70</v>
      </c>
      <c r="F725" s="154">
        <v>43567.649768518517</v>
      </c>
      <c r="G725" s="154">
        <v>46114</v>
      </c>
      <c r="H725" s="152" t="s">
        <v>71</v>
      </c>
      <c r="I725" s="155">
        <v>227332383</v>
      </c>
      <c r="J725" s="156">
        <v>119381453</v>
      </c>
      <c r="K725" s="155">
        <v>119043469.9723393</v>
      </c>
      <c r="L725" s="156">
        <v>227332383</v>
      </c>
      <c r="M725" s="157">
        <v>0.52365381650200005</v>
      </c>
      <c r="N725" s="157">
        <v>13.6465923638</v>
      </c>
      <c r="O725" s="152" t="s">
        <v>72</v>
      </c>
      <c r="P725" s="158">
        <v>1.9221430000000001E-2</v>
      </c>
      <c r="Q725" s="151"/>
      <c r="R725" s="125"/>
    </row>
    <row r="726" spans="2:18" x14ac:dyDescent="0.25">
      <c r="B726" s="116" t="s">
        <v>74</v>
      </c>
      <c r="C726" s="152" t="s">
        <v>242</v>
      </c>
      <c r="D726" s="153" t="s">
        <v>69</v>
      </c>
      <c r="E726" s="152" t="s">
        <v>70</v>
      </c>
      <c r="F726" s="154">
        <v>43298.619155092594</v>
      </c>
      <c r="G726" s="154">
        <v>46114</v>
      </c>
      <c r="H726" s="152" t="s">
        <v>71</v>
      </c>
      <c r="I726" s="155">
        <v>160607131</v>
      </c>
      <c r="J726" s="156">
        <v>80370412</v>
      </c>
      <c r="K726" s="155">
        <v>80029789.229877934</v>
      </c>
      <c r="L726" s="156">
        <v>160607131</v>
      </c>
      <c r="M726" s="157">
        <v>0.49829536666000002</v>
      </c>
      <c r="N726" s="157">
        <v>13.646341697900001</v>
      </c>
      <c r="O726" s="152" t="s">
        <v>72</v>
      </c>
      <c r="P726" s="158">
        <v>1.29220611E-2</v>
      </c>
      <c r="Q726" s="151"/>
      <c r="R726" s="125"/>
    </row>
    <row r="727" spans="2:18" x14ac:dyDescent="0.25">
      <c r="B727" s="116" t="s">
        <v>74</v>
      </c>
      <c r="C727" s="152" t="s">
        <v>242</v>
      </c>
      <c r="D727" s="153" t="s">
        <v>69</v>
      </c>
      <c r="E727" s="152" t="s">
        <v>70</v>
      </c>
      <c r="F727" s="154">
        <v>43515.641087962962</v>
      </c>
      <c r="G727" s="154">
        <v>45454</v>
      </c>
      <c r="H727" s="152" t="s">
        <v>71</v>
      </c>
      <c r="I727" s="155">
        <v>71367663</v>
      </c>
      <c r="J727" s="156">
        <v>40556165</v>
      </c>
      <c r="K727" s="155">
        <v>41258168.855734259</v>
      </c>
      <c r="L727" s="156">
        <v>71367663</v>
      </c>
      <c r="M727" s="157">
        <v>0.57810732650399999</v>
      </c>
      <c r="N727" s="157">
        <v>15.3057950634</v>
      </c>
      <c r="O727" s="152" t="s">
        <v>72</v>
      </c>
      <c r="P727" s="158">
        <v>6.6617765999999997E-3</v>
      </c>
      <c r="Q727" s="151"/>
      <c r="R727" s="125"/>
    </row>
    <row r="728" spans="2:18" x14ac:dyDescent="0.25">
      <c r="B728" s="116" t="s">
        <v>74</v>
      </c>
      <c r="C728" s="152" t="s">
        <v>242</v>
      </c>
      <c r="D728" s="153" t="s">
        <v>69</v>
      </c>
      <c r="E728" s="152" t="s">
        <v>70</v>
      </c>
      <c r="F728" s="154">
        <v>44474.61246527778</v>
      </c>
      <c r="G728" s="154">
        <v>46701</v>
      </c>
      <c r="H728" s="152" t="s">
        <v>71</v>
      </c>
      <c r="I728" s="155">
        <v>789815074</v>
      </c>
      <c r="J728" s="156">
        <v>499999998</v>
      </c>
      <c r="K728" s="155">
        <v>500124714.8863551</v>
      </c>
      <c r="L728" s="156">
        <v>789815074</v>
      </c>
      <c r="M728" s="157">
        <v>0.63321748514300003</v>
      </c>
      <c r="N728" s="157">
        <v>9.8461894978999993</v>
      </c>
      <c r="O728" s="152" t="s">
        <v>72</v>
      </c>
      <c r="P728" s="158">
        <v>8.0752956900000006E-2</v>
      </c>
      <c r="Q728" s="151"/>
      <c r="R728" s="125"/>
    </row>
    <row r="729" spans="2:18" x14ac:dyDescent="0.25">
      <c r="B729" s="116" t="s">
        <v>74</v>
      </c>
      <c r="C729" s="152" t="s">
        <v>242</v>
      </c>
      <c r="D729" s="153" t="s">
        <v>69</v>
      </c>
      <c r="E729" s="152" t="s">
        <v>70</v>
      </c>
      <c r="F729" s="154">
        <v>43913.549675925926</v>
      </c>
      <c r="G729" s="154">
        <v>44817</v>
      </c>
      <c r="H729" s="152" t="s">
        <v>71</v>
      </c>
      <c r="I729" s="155">
        <v>90790687</v>
      </c>
      <c r="J729" s="156">
        <v>66271234</v>
      </c>
      <c r="K729" s="155">
        <v>66460056.226164714</v>
      </c>
      <c r="L729" s="156">
        <v>90790687</v>
      </c>
      <c r="M729" s="157">
        <v>0.73201402503099999</v>
      </c>
      <c r="N729" s="157">
        <v>16.074206103800002</v>
      </c>
      <c r="O729" s="152" t="s">
        <v>72</v>
      </c>
      <c r="P729" s="158">
        <v>1.07310155E-2</v>
      </c>
      <c r="Q729" s="151"/>
      <c r="R729" s="125"/>
    </row>
    <row r="730" spans="2:18" x14ac:dyDescent="0.25">
      <c r="B730" s="116" t="s">
        <v>74</v>
      </c>
      <c r="C730" s="152" t="s">
        <v>242</v>
      </c>
      <c r="D730" s="153" t="s">
        <v>69</v>
      </c>
      <c r="E730" s="152" t="s">
        <v>70</v>
      </c>
      <c r="F730" s="154">
        <v>43440.60460648148</v>
      </c>
      <c r="G730" s="154">
        <v>45379</v>
      </c>
      <c r="H730" s="152" t="s">
        <v>71</v>
      </c>
      <c r="I730" s="155">
        <v>65618624</v>
      </c>
      <c r="J730" s="156">
        <v>36932055</v>
      </c>
      <c r="K730" s="155">
        <v>36002544.942340679</v>
      </c>
      <c r="L730" s="156">
        <v>65618624</v>
      </c>
      <c r="M730" s="157">
        <v>0.54866351574700001</v>
      </c>
      <c r="N730" s="157">
        <v>15.8612423088</v>
      </c>
      <c r="O730" s="152" t="s">
        <v>72</v>
      </c>
      <c r="P730" s="158">
        <v>5.8131739000000003E-3</v>
      </c>
      <c r="Q730" s="151"/>
      <c r="R730" s="125"/>
    </row>
    <row r="731" spans="2:18" x14ac:dyDescent="0.25">
      <c r="B731" s="116" t="s">
        <v>74</v>
      </c>
      <c r="C731" s="152" t="s">
        <v>242</v>
      </c>
      <c r="D731" s="153" t="s">
        <v>69</v>
      </c>
      <c r="E731" s="152" t="s">
        <v>70</v>
      </c>
      <c r="F731" s="154">
        <v>44315.48809027778</v>
      </c>
      <c r="G731" s="154">
        <v>45686</v>
      </c>
      <c r="H731" s="152" t="s">
        <v>71</v>
      </c>
      <c r="I731" s="155">
        <v>2751232880</v>
      </c>
      <c r="J731" s="156">
        <v>1999999999</v>
      </c>
      <c r="K731" s="155">
        <v>2034380318.093049</v>
      </c>
      <c r="L731" s="156">
        <v>2751232880</v>
      </c>
      <c r="M731" s="157">
        <v>0.73944315397000004</v>
      </c>
      <c r="N731" s="157">
        <v>10.3811315983</v>
      </c>
      <c r="O731" s="152" t="s">
        <v>72</v>
      </c>
      <c r="P731" s="158">
        <v>0.32848251899999997</v>
      </c>
      <c r="Q731" s="151"/>
      <c r="R731" s="125"/>
    </row>
    <row r="732" spans="2:18" x14ac:dyDescent="0.25">
      <c r="B732" s="116" t="s">
        <v>74</v>
      </c>
      <c r="C732" s="152" t="s">
        <v>242</v>
      </c>
      <c r="D732" s="153" t="s">
        <v>69</v>
      </c>
      <c r="E732" s="152" t="s">
        <v>70</v>
      </c>
      <c r="F732" s="154">
        <v>43817.658738425926</v>
      </c>
      <c r="G732" s="154">
        <v>46077</v>
      </c>
      <c r="H732" s="152" t="s">
        <v>71</v>
      </c>
      <c r="I732" s="155">
        <v>21988283</v>
      </c>
      <c r="J732" s="156">
        <v>12329096</v>
      </c>
      <c r="K732" s="155">
        <v>12005187.083555056</v>
      </c>
      <c r="L732" s="156">
        <v>21988283</v>
      </c>
      <c r="M732" s="157">
        <v>0.54598110655400001</v>
      </c>
      <c r="N732" s="157">
        <v>13.6478210215</v>
      </c>
      <c r="O732" s="152" t="s">
        <v>72</v>
      </c>
      <c r="P732" s="158">
        <v>1.9384252E-3</v>
      </c>
      <c r="Q732" s="151"/>
      <c r="R732" s="125"/>
    </row>
    <row r="733" spans="2:18" x14ac:dyDescent="0.25">
      <c r="B733" s="116" t="s">
        <v>74</v>
      </c>
      <c r="C733" s="152" t="s">
        <v>242</v>
      </c>
      <c r="D733" s="153" t="s">
        <v>69</v>
      </c>
      <c r="E733" s="152" t="s">
        <v>70</v>
      </c>
      <c r="F733" s="154">
        <v>43403.640370370369</v>
      </c>
      <c r="G733" s="154">
        <v>44817</v>
      </c>
      <c r="H733" s="152" t="s">
        <v>71</v>
      </c>
      <c r="I733" s="155">
        <v>31745207</v>
      </c>
      <c r="J733" s="156">
        <v>20719287</v>
      </c>
      <c r="K733" s="155">
        <v>20227109.416522149</v>
      </c>
      <c r="L733" s="156">
        <v>31745207</v>
      </c>
      <c r="M733" s="157">
        <v>0.63717049999099995</v>
      </c>
      <c r="N733" s="157">
        <v>14.932420432500001</v>
      </c>
      <c r="O733" s="152" t="s">
        <v>72</v>
      </c>
      <c r="P733" s="158">
        <v>3.2659832000000001E-3</v>
      </c>
      <c r="Q733" s="151"/>
      <c r="R733" s="125"/>
    </row>
    <row r="734" spans="2:18" x14ac:dyDescent="0.25">
      <c r="B734" s="116" t="s">
        <v>74</v>
      </c>
      <c r="C734" s="152" t="s">
        <v>242</v>
      </c>
      <c r="D734" s="153" t="s">
        <v>69</v>
      </c>
      <c r="E734" s="152" t="s">
        <v>70</v>
      </c>
      <c r="F734" s="154">
        <v>44203.430381944447</v>
      </c>
      <c r="G734" s="154">
        <v>45379</v>
      </c>
      <c r="H734" s="152" t="s">
        <v>71</v>
      </c>
      <c r="I734" s="155">
        <v>37102745</v>
      </c>
      <c r="J734" s="156">
        <v>25712748</v>
      </c>
      <c r="K734" s="155">
        <v>25463417.467051867</v>
      </c>
      <c r="L734" s="156">
        <v>37102745</v>
      </c>
      <c r="M734" s="157">
        <v>0.68629470587800001</v>
      </c>
      <c r="N734" s="157">
        <v>14.6640454102</v>
      </c>
      <c r="O734" s="152" t="s">
        <v>72</v>
      </c>
      <c r="P734" s="158">
        <v>4.1114669999999997E-3</v>
      </c>
      <c r="Q734" s="151"/>
      <c r="R734" s="125"/>
    </row>
    <row r="735" spans="2:18" x14ac:dyDescent="0.25">
      <c r="B735" s="116" t="s">
        <v>74</v>
      </c>
      <c r="C735" s="152" t="s">
        <v>242</v>
      </c>
      <c r="D735" s="153" t="s">
        <v>69</v>
      </c>
      <c r="E735" s="152" t="s">
        <v>70</v>
      </c>
      <c r="F735" s="154">
        <v>43280.509097222224</v>
      </c>
      <c r="G735" s="154">
        <v>46114</v>
      </c>
      <c r="H735" s="152" t="s">
        <v>71</v>
      </c>
      <c r="I735" s="155">
        <v>1223999992</v>
      </c>
      <c r="J735" s="156">
        <v>618427966</v>
      </c>
      <c r="K735" s="155">
        <v>600241247.5395714</v>
      </c>
      <c r="L735" s="156">
        <v>1223999992</v>
      </c>
      <c r="M735" s="157">
        <v>0.49039317929999998</v>
      </c>
      <c r="N735" s="157">
        <v>13.645280490299999</v>
      </c>
      <c r="O735" s="152" t="s">
        <v>72</v>
      </c>
      <c r="P735" s="158">
        <v>9.6918336899999999E-2</v>
      </c>
      <c r="Q735" s="151"/>
      <c r="R735" s="125"/>
    </row>
    <row r="736" spans="2:18" x14ac:dyDescent="0.25">
      <c r="B736" s="116" t="s">
        <v>74</v>
      </c>
      <c r="C736" s="152" t="s">
        <v>242</v>
      </c>
      <c r="D736" s="153" t="s">
        <v>69</v>
      </c>
      <c r="E736" s="152" t="s">
        <v>70</v>
      </c>
      <c r="F736" s="154">
        <v>43689.657731481479</v>
      </c>
      <c r="G736" s="154">
        <v>45454</v>
      </c>
      <c r="H736" s="152" t="s">
        <v>71</v>
      </c>
      <c r="I736" s="155">
        <v>410853691</v>
      </c>
      <c r="J736" s="156">
        <v>259806248</v>
      </c>
      <c r="K736" s="155">
        <v>256658145.84230798</v>
      </c>
      <c r="L736" s="156">
        <v>410853691</v>
      </c>
      <c r="M736" s="157">
        <v>0.62469475500500005</v>
      </c>
      <c r="N736" s="157">
        <v>13.0964679132</v>
      </c>
      <c r="O736" s="152" t="s">
        <v>72</v>
      </c>
      <c r="P736" s="158">
        <v>4.1441471700000003E-2</v>
      </c>
      <c r="Q736" s="151"/>
      <c r="R736" s="125"/>
    </row>
    <row r="737" spans="2:18" x14ac:dyDescent="0.25">
      <c r="B737" s="116" t="s">
        <v>74</v>
      </c>
      <c r="C737" s="152" t="s">
        <v>242</v>
      </c>
      <c r="D737" s="153" t="s">
        <v>69</v>
      </c>
      <c r="E737" s="152" t="s">
        <v>70</v>
      </c>
      <c r="F737" s="154">
        <v>44133.376203703701</v>
      </c>
      <c r="G737" s="154">
        <v>46231</v>
      </c>
      <c r="H737" s="152" t="s">
        <v>71</v>
      </c>
      <c r="I737" s="155">
        <v>1718835624</v>
      </c>
      <c r="J737" s="156">
        <v>1000342464</v>
      </c>
      <c r="K737" s="155">
        <v>1021814955.9588392</v>
      </c>
      <c r="L737" s="156">
        <v>1718835624</v>
      </c>
      <c r="M737" s="157">
        <v>0.59448090421900002</v>
      </c>
      <c r="N737" s="157">
        <v>13.0981722989</v>
      </c>
      <c r="O737" s="152" t="s">
        <v>72</v>
      </c>
      <c r="P737" s="158">
        <v>0.16498800529999999</v>
      </c>
      <c r="Q737" s="151"/>
      <c r="R737" s="125"/>
    </row>
    <row r="738" spans="2:18" x14ac:dyDescent="0.25">
      <c r="B738" s="116" t="s">
        <v>74</v>
      </c>
      <c r="C738" s="152" t="s">
        <v>242</v>
      </c>
      <c r="D738" s="153" t="s">
        <v>69</v>
      </c>
      <c r="E738" s="152" t="s">
        <v>70</v>
      </c>
      <c r="F738" s="154">
        <v>43236.642013888886</v>
      </c>
      <c r="G738" s="154">
        <v>45379</v>
      </c>
      <c r="H738" s="152" t="s">
        <v>71</v>
      </c>
      <c r="I738" s="155">
        <v>18975351</v>
      </c>
      <c r="J738" s="156">
        <v>10462463</v>
      </c>
      <c r="K738" s="155">
        <v>10128516.573634557</v>
      </c>
      <c r="L738" s="156">
        <v>18975351</v>
      </c>
      <c r="M738" s="157">
        <v>0.53377229088599998</v>
      </c>
      <c r="N738" s="157">
        <v>15.0288002735</v>
      </c>
      <c r="O738" s="152" t="s">
        <v>72</v>
      </c>
      <c r="P738" s="158">
        <v>1.6354074000000001E-3</v>
      </c>
      <c r="Q738" s="151"/>
      <c r="R738" s="125"/>
    </row>
    <row r="739" spans="2:18" x14ac:dyDescent="0.25">
      <c r="B739" s="116" t="s">
        <v>74</v>
      </c>
      <c r="C739" s="152" t="s">
        <v>242</v>
      </c>
      <c r="D739" s="153" t="s">
        <v>69</v>
      </c>
      <c r="E739" s="152" t="s">
        <v>70</v>
      </c>
      <c r="F739" s="154">
        <v>43636.680995370371</v>
      </c>
      <c r="G739" s="154">
        <v>46044</v>
      </c>
      <c r="H739" s="152" t="s">
        <v>71</v>
      </c>
      <c r="I739" s="155">
        <v>133612729</v>
      </c>
      <c r="J739" s="156">
        <v>71268629</v>
      </c>
      <c r="K739" s="155">
        <v>71629376.468685657</v>
      </c>
      <c r="L739" s="156">
        <v>133612729</v>
      </c>
      <c r="M739" s="157">
        <v>0.53609694978</v>
      </c>
      <c r="N739" s="157">
        <v>14.196085069800001</v>
      </c>
      <c r="O739" s="152" t="s">
        <v>72</v>
      </c>
      <c r="P739" s="158">
        <v>1.15656831E-2</v>
      </c>
      <c r="Q739" s="151"/>
      <c r="R739" s="125"/>
    </row>
    <row r="740" spans="2:18" x14ac:dyDescent="0.25">
      <c r="B740" s="116" t="s">
        <v>74</v>
      </c>
      <c r="C740" s="152" t="s">
        <v>242</v>
      </c>
      <c r="D740" s="153" t="s">
        <v>69</v>
      </c>
      <c r="E740" s="152" t="s">
        <v>70</v>
      </c>
      <c r="F740" s="154">
        <v>43326.652141203704</v>
      </c>
      <c r="G740" s="154">
        <v>44817</v>
      </c>
      <c r="H740" s="152" t="s">
        <v>71</v>
      </c>
      <c r="I740" s="155">
        <v>12997202</v>
      </c>
      <c r="J740" s="156">
        <v>8095342</v>
      </c>
      <c r="K740" s="155">
        <v>8055734.9711553371</v>
      </c>
      <c r="L740" s="156">
        <v>12997202</v>
      </c>
      <c r="M740" s="157">
        <v>0.61980532203399996</v>
      </c>
      <c r="N740" s="157">
        <v>16.0751392765</v>
      </c>
      <c r="O740" s="152" t="s">
        <v>72</v>
      </c>
      <c r="P740" s="158">
        <v>1.3007244E-3</v>
      </c>
      <c r="Q740" s="151"/>
      <c r="R740" s="125"/>
    </row>
    <row r="741" spans="2:18" x14ac:dyDescent="0.25">
      <c r="B741" s="116" t="s">
        <v>74</v>
      </c>
      <c r="C741" s="152" t="s">
        <v>242</v>
      </c>
      <c r="D741" s="153" t="s">
        <v>69</v>
      </c>
      <c r="E741" s="152" t="s">
        <v>70</v>
      </c>
      <c r="F741" s="154">
        <v>43934.588634259257</v>
      </c>
      <c r="G741" s="154">
        <v>45799</v>
      </c>
      <c r="H741" s="152" t="s">
        <v>71</v>
      </c>
      <c r="I741" s="155">
        <v>45942460</v>
      </c>
      <c r="J741" s="156">
        <v>25504110</v>
      </c>
      <c r="K741" s="155">
        <v>25382396.790428068</v>
      </c>
      <c r="L741" s="156">
        <v>45942460</v>
      </c>
      <c r="M741" s="157">
        <v>0.552482317891</v>
      </c>
      <c r="N741" s="157">
        <v>16.980460599699999</v>
      </c>
      <c r="O741" s="152" t="s">
        <v>72</v>
      </c>
      <c r="P741" s="158">
        <v>4.0983848999999999E-3</v>
      </c>
      <c r="Q741" s="151"/>
      <c r="R741" s="125"/>
    </row>
    <row r="742" spans="2:18" x14ac:dyDescent="0.25">
      <c r="B742" s="116" t="s">
        <v>74</v>
      </c>
      <c r="C742" s="152" t="s">
        <v>242</v>
      </c>
      <c r="D742" s="153" t="s">
        <v>69</v>
      </c>
      <c r="E742" s="152" t="s">
        <v>70</v>
      </c>
      <c r="F742" s="154">
        <v>43518.607916666668</v>
      </c>
      <c r="G742" s="154">
        <v>46077</v>
      </c>
      <c r="H742" s="152" t="s">
        <v>71</v>
      </c>
      <c r="I742" s="155">
        <v>19295899</v>
      </c>
      <c r="J742" s="156">
        <v>10181643</v>
      </c>
      <c r="K742" s="155">
        <v>10004742.725512754</v>
      </c>
      <c r="L742" s="156">
        <v>19295899</v>
      </c>
      <c r="M742" s="157">
        <v>0.51849062464100004</v>
      </c>
      <c r="N742" s="157">
        <v>13.6462928026</v>
      </c>
      <c r="O742" s="152" t="s">
        <v>72</v>
      </c>
      <c r="P742" s="158">
        <v>1.6154222000000001E-3</v>
      </c>
      <c r="Q742" s="151"/>
      <c r="R742" s="125"/>
    </row>
    <row r="743" spans="2:18" x14ac:dyDescent="0.25">
      <c r="B743" s="116" t="s">
        <v>74</v>
      </c>
      <c r="C743" s="152" t="s">
        <v>242</v>
      </c>
      <c r="D743" s="153" t="s">
        <v>69</v>
      </c>
      <c r="E743" s="152" t="s">
        <v>70</v>
      </c>
      <c r="F743" s="154">
        <v>43292.532418981478</v>
      </c>
      <c r="G743" s="154">
        <v>46114</v>
      </c>
      <c r="H743" s="152" t="s">
        <v>71</v>
      </c>
      <c r="I743" s="155">
        <v>44166957</v>
      </c>
      <c r="J743" s="156">
        <v>22054849</v>
      </c>
      <c r="K743" s="155">
        <v>22007817.834283546</v>
      </c>
      <c r="L743" s="156">
        <v>44166957</v>
      </c>
      <c r="M743" s="157">
        <v>0.498286939584</v>
      </c>
      <c r="N743" s="157">
        <v>13.6469463023</v>
      </c>
      <c r="O743" s="152" t="s">
        <v>72</v>
      </c>
      <c r="P743" s="158">
        <v>3.5535063999999998E-3</v>
      </c>
      <c r="Q743" s="151"/>
      <c r="R743" s="125"/>
    </row>
    <row r="744" spans="2:18" x14ac:dyDescent="0.25">
      <c r="B744" s="116" t="s">
        <v>74</v>
      </c>
      <c r="C744" s="152" t="s">
        <v>242</v>
      </c>
      <c r="D744" s="153" t="s">
        <v>69</v>
      </c>
      <c r="E744" s="152" t="s">
        <v>70</v>
      </c>
      <c r="F744" s="154">
        <v>43494.633460648147</v>
      </c>
      <c r="G744" s="154">
        <v>46114</v>
      </c>
      <c r="H744" s="152" t="s">
        <v>71</v>
      </c>
      <c r="I744" s="155">
        <v>58283020</v>
      </c>
      <c r="J744" s="156">
        <v>30288494</v>
      </c>
      <c r="K744" s="155">
        <v>30012161.075910933</v>
      </c>
      <c r="L744" s="156">
        <v>58283020</v>
      </c>
      <c r="M744" s="157">
        <v>0.51493833154000002</v>
      </c>
      <c r="N744" s="157">
        <v>13.645166468899999</v>
      </c>
      <c r="O744" s="152" t="s">
        <v>72</v>
      </c>
      <c r="P744" s="158">
        <v>4.8459328000000001E-3</v>
      </c>
      <c r="Q744" s="151"/>
      <c r="R744" s="125"/>
    </row>
    <row r="745" spans="2:18" x14ac:dyDescent="0.25">
      <c r="B745" s="116" t="s">
        <v>74</v>
      </c>
      <c r="C745" s="152" t="s">
        <v>242</v>
      </c>
      <c r="D745" s="153" t="s">
        <v>69</v>
      </c>
      <c r="E745" s="152" t="s">
        <v>70</v>
      </c>
      <c r="F745" s="154">
        <v>44382.724189814813</v>
      </c>
      <c r="G745" s="154">
        <v>46422</v>
      </c>
      <c r="H745" s="152" t="s">
        <v>71</v>
      </c>
      <c r="I745" s="155">
        <v>3101041097</v>
      </c>
      <c r="J745" s="156">
        <v>1999999999</v>
      </c>
      <c r="K745" s="155">
        <v>2000992676.3398428</v>
      </c>
      <c r="L745" s="156">
        <v>3101041097</v>
      </c>
      <c r="M745" s="157">
        <v>0.64526480422200005</v>
      </c>
      <c r="N745" s="157">
        <v>10.2177419373</v>
      </c>
      <c r="O745" s="152" t="s">
        <v>72</v>
      </c>
      <c r="P745" s="158">
        <v>0.32309156210000001</v>
      </c>
      <c r="Q745" s="151"/>
      <c r="R745" s="125"/>
    </row>
    <row r="746" spans="2:18" x14ac:dyDescent="0.25">
      <c r="B746" s="116" t="s">
        <v>74</v>
      </c>
      <c r="C746" s="152" t="s">
        <v>242</v>
      </c>
      <c r="D746" s="153" t="s">
        <v>69</v>
      </c>
      <c r="E746" s="152" t="s">
        <v>70</v>
      </c>
      <c r="F746" s="154">
        <v>43892.659097222226</v>
      </c>
      <c r="G746" s="154">
        <v>45379</v>
      </c>
      <c r="H746" s="152" t="s">
        <v>71</v>
      </c>
      <c r="I746" s="155">
        <v>81787671</v>
      </c>
      <c r="J746" s="156">
        <v>51232876</v>
      </c>
      <c r="K746" s="155">
        <v>50004494.802012533</v>
      </c>
      <c r="L746" s="156">
        <v>81787671</v>
      </c>
      <c r="M746" s="157">
        <v>0.611394042533</v>
      </c>
      <c r="N746" s="157">
        <v>15.859981235499999</v>
      </c>
      <c r="O746" s="152" t="s">
        <v>72</v>
      </c>
      <c r="P746" s="158">
        <v>8.0740077E-3</v>
      </c>
      <c r="Q746" s="151"/>
      <c r="R746" s="125"/>
    </row>
    <row r="747" spans="2:18" x14ac:dyDescent="0.25">
      <c r="B747" s="116" t="s">
        <v>74</v>
      </c>
      <c r="C747" s="152" t="s">
        <v>242</v>
      </c>
      <c r="D747" s="153" t="s">
        <v>69</v>
      </c>
      <c r="E747" s="152" t="s">
        <v>70</v>
      </c>
      <c r="F747" s="154">
        <v>43431.554432870369</v>
      </c>
      <c r="G747" s="154">
        <v>45197</v>
      </c>
      <c r="H747" s="152" t="s">
        <v>71</v>
      </c>
      <c r="I747" s="155">
        <v>6941919</v>
      </c>
      <c r="J747" s="156">
        <v>4335288</v>
      </c>
      <c r="K747" s="155">
        <v>4093813.4997274033</v>
      </c>
      <c r="L747" s="156">
        <v>6941919</v>
      </c>
      <c r="M747" s="157">
        <v>0.58972360520599998</v>
      </c>
      <c r="N747" s="157">
        <v>13.647751168399999</v>
      </c>
      <c r="O747" s="152" t="s">
        <v>72</v>
      </c>
      <c r="P747" s="158">
        <v>6.6101020000000003E-4</v>
      </c>
      <c r="Q747" s="151"/>
      <c r="R747" s="125"/>
    </row>
    <row r="748" spans="2:18" x14ac:dyDescent="0.25">
      <c r="B748" s="116" t="s">
        <v>74</v>
      </c>
      <c r="C748" s="152" t="s">
        <v>242</v>
      </c>
      <c r="D748" s="153" t="s">
        <v>69</v>
      </c>
      <c r="E748" s="152" t="s">
        <v>70</v>
      </c>
      <c r="F748" s="154">
        <v>44221.540671296294</v>
      </c>
      <c r="G748" s="154">
        <v>45035</v>
      </c>
      <c r="H748" s="152" t="s">
        <v>71</v>
      </c>
      <c r="I748" s="155">
        <v>514356165</v>
      </c>
      <c r="J748" s="156">
        <v>421740412</v>
      </c>
      <c r="K748" s="155">
        <v>428790855.46771091</v>
      </c>
      <c r="L748" s="156">
        <v>514356165</v>
      </c>
      <c r="M748" s="157">
        <v>0.83364579768900005</v>
      </c>
      <c r="N748" s="157">
        <v>10.244578495900001</v>
      </c>
      <c r="O748" s="152" t="s">
        <v>72</v>
      </c>
      <c r="P748" s="158">
        <v>6.9234989699999999E-2</v>
      </c>
      <c r="Q748" s="151"/>
      <c r="R748" s="125"/>
    </row>
    <row r="749" spans="2:18" x14ac:dyDescent="0.25">
      <c r="B749" s="116" t="s">
        <v>74</v>
      </c>
      <c r="C749" s="152" t="s">
        <v>242</v>
      </c>
      <c r="D749" s="153" t="s">
        <v>69</v>
      </c>
      <c r="E749" s="152" t="s">
        <v>70</v>
      </c>
      <c r="F749" s="154">
        <v>43290.631782407407</v>
      </c>
      <c r="G749" s="154">
        <v>46114</v>
      </c>
      <c r="H749" s="152" t="s">
        <v>71</v>
      </c>
      <c r="I749" s="155">
        <v>38144185</v>
      </c>
      <c r="J749" s="156">
        <v>19033836</v>
      </c>
      <c r="K749" s="155">
        <v>19006632.226592556</v>
      </c>
      <c r="L749" s="156">
        <v>38144185</v>
      </c>
      <c r="M749" s="157">
        <v>0.49828387280000003</v>
      </c>
      <c r="N749" s="157">
        <v>13.647166434800001</v>
      </c>
      <c r="O749" s="152" t="s">
        <v>72</v>
      </c>
      <c r="P749" s="158">
        <v>3.0689179999999999E-3</v>
      </c>
      <c r="Q749" s="151"/>
      <c r="R749" s="125"/>
    </row>
    <row r="750" spans="2:18" x14ac:dyDescent="0.25">
      <c r="B750" s="116" t="s">
        <v>74</v>
      </c>
      <c r="C750" s="152" t="s">
        <v>242</v>
      </c>
      <c r="D750" s="153" t="s">
        <v>69</v>
      </c>
      <c r="E750" s="152" t="s">
        <v>70</v>
      </c>
      <c r="F750" s="154">
        <v>44508.599907407406</v>
      </c>
      <c r="G750" s="154">
        <v>46667</v>
      </c>
      <c r="H750" s="152" t="s">
        <v>71</v>
      </c>
      <c r="I750" s="155">
        <v>584624465</v>
      </c>
      <c r="J750" s="156">
        <v>390244436</v>
      </c>
      <c r="K750" s="155">
        <v>387111469.96517801</v>
      </c>
      <c r="L750" s="156">
        <v>584624465</v>
      </c>
      <c r="M750" s="157">
        <v>0.66215407178600005</v>
      </c>
      <c r="N750" s="157">
        <v>9.3084288593999993</v>
      </c>
      <c r="O750" s="152" t="s">
        <v>72</v>
      </c>
      <c r="P750" s="158">
        <v>6.2505201100000005E-2</v>
      </c>
      <c r="Q750" s="151"/>
      <c r="R750" s="125"/>
    </row>
    <row r="751" spans="2:18" x14ac:dyDescent="0.25">
      <c r="B751" s="116" t="s">
        <v>74</v>
      </c>
      <c r="C751" s="152" t="s">
        <v>242</v>
      </c>
      <c r="D751" s="153" t="s">
        <v>69</v>
      </c>
      <c r="E751" s="152" t="s">
        <v>70</v>
      </c>
      <c r="F751" s="154">
        <v>43781.647951388892</v>
      </c>
      <c r="G751" s="154">
        <v>46077</v>
      </c>
      <c r="H751" s="152" t="s">
        <v>71</v>
      </c>
      <c r="I751" s="155">
        <v>128264932</v>
      </c>
      <c r="J751" s="156">
        <v>71022192</v>
      </c>
      <c r="K751" s="155">
        <v>70033258.66363889</v>
      </c>
      <c r="L751" s="156">
        <v>128264932</v>
      </c>
      <c r="M751" s="157">
        <v>0.54600472297199998</v>
      </c>
      <c r="N751" s="157">
        <v>13.6462464516</v>
      </c>
      <c r="O751" s="152" t="s">
        <v>72</v>
      </c>
      <c r="P751" s="158">
        <v>1.13079649E-2</v>
      </c>
      <c r="Q751" s="151"/>
      <c r="R751" s="125"/>
    </row>
    <row r="752" spans="2:18" x14ac:dyDescent="0.25">
      <c r="B752" s="116" t="s">
        <v>74</v>
      </c>
      <c r="C752" s="152" t="s">
        <v>242</v>
      </c>
      <c r="D752" s="153" t="s">
        <v>69</v>
      </c>
      <c r="E752" s="152" t="s">
        <v>70</v>
      </c>
      <c r="F752" s="154">
        <v>44146.452106481483</v>
      </c>
      <c r="G752" s="154">
        <v>45559</v>
      </c>
      <c r="H752" s="152" t="s">
        <v>71</v>
      </c>
      <c r="I752" s="155">
        <v>297671237</v>
      </c>
      <c r="J752" s="156">
        <v>204490413</v>
      </c>
      <c r="K752" s="155">
        <v>206805986.33764887</v>
      </c>
      <c r="L752" s="156">
        <v>297671237</v>
      </c>
      <c r="M752" s="157">
        <v>0.69474628594200005</v>
      </c>
      <c r="N752" s="157">
        <v>12.456505486799999</v>
      </c>
      <c r="O752" s="152" t="s">
        <v>72</v>
      </c>
      <c r="P752" s="158">
        <v>3.3392060799999998E-2</v>
      </c>
      <c r="Q752" s="151"/>
      <c r="R752" s="125"/>
    </row>
    <row r="753" spans="2:18" x14ac:dyDescent="0.25">
      <c r="B753" s="116" t="s">
        <v>74</v>
      </c>
      <c r="C753" s="152" t="s">
        <v>242</v>
      </c>
      <c r="D753" s="153" t="s">
        <v>69</v>
      </c>
      <c r="E753" s="152" t="s">
        <v>70</v>
      </c>
      <c r="F753" s="154">
        <v>43249.671331018515</v>
      </c>
      <c r="G753" s="154">
        <v>46115</v>
      </c>
      <c r="H753" s="152" t="s">
        <v>71</v>
      </c>
      <c r="I753" s="155">
        <v>20400009</v>
      </c>
      <c r="J753" s="156">
        <v>10195890</v>
      </c>
      <c r="K753" s="155">
        <v>10004101.2841611</v>
      </c>
      <c r="L753" s="156">
        <v>20400009</v>
      </c>
      <c r="M753" s="157">
        <v>0.49039690542100001</v>
      </c>
      <c r="N753" s="157">
        <v>13.6450068275</v>
      </c>
      <c r="O753" s="152" t="s">
        <v>72</v>
      </c>
      <c r="P753" s="158">
        <v>1.6153185999999999E-3</v>
      </c>
      <c r="Q753" s="151"/>
      <c r="R753" s="125"/>
    </row>
    <row r="754" spans="2:18" x14ac:dyDescent="0.25">
      <c r="B754" s="116" t="s">
        <v>74</v>
      </c>
      <c r="C754" s="152" t="s">
        <v>242</v>
      </c>
      <c r="D754" s="153" t="s">
        <v>69</v>
      </c>
      <c r="E754" s="152" t="s">
        <v>70</v>
      </c>
      <c r="F754" s="154">
        <v>43671.657349537039</v>
      </c>
      <c r="G754" s="154">
        <v>45559</v>
      </c>
      <c r="H754" s="152" t="s">
        <v>71</v>
      </c>
      <c r="I754" s="155">
        <v>13402738</v>
      </c>
      <c r="J754" s="156">
        <v>8230137</v>
      </c>
      <c r="K754" s="155">
        <v>8172311.4714481235</v>
      </c>
      <c r="L754" s="156">
        <v>13402738</v>
      </c>
      <c r="M754" s="157">
        <v>0.60974940131199995</v>
      </c>
      <c r="N754" s="157">
        <v>13.0994537868</v>
      </c>
      <c r="O754" s="152" t="s">
        <v>72</v>
      </c>
      <c r="P754" s="158">
        <v>1.3195475000000001E-3</v>
      </c>
      <c r="Q754" s="151"/>
      <c r="R754" s="125"/>
    </row>
    <row r="755" spans="2:18" x14ac:dyDescent="0.25">
      <c r="B755" s="116" t="s">
        <v>74</v>
      </c>
      <c r="C755" s="152" t="s">
        <v>242</v>
      </c>
      <c r="D755" s="153" t="s">
        <v>69</v>
      </c>
      <c r="E755" s="152" t="s">
        <v>70</v>
      </c>
      <c r="F755" s="154">
        <v>43382.607731481483</v>
      </c>
      <c r="G755" s="154">
        <v>46077</v>
      </c>
      <c r="H755" s="152" t="s">
        <v>71</v>
      </c>
      <c r="I755" s="155">
        <v>133415994</v>
      </c>
      <c r="J755" s="156">
        <v>68145317</v>
      </c>
      <c r="K755" s="155">
        <v>68027674.47490634</v>
      </c>
      <c r="L755" s="156">
        <v>133415994</v>
      </c>
      <c r="M755" s="157">
        <v>0.50989144880899995</v>
      </c>
      <c r="N755" s="157">
        <v>13.648724573399999</v>
      </c>
      <c r="O755" s="152" t="s">
        <v>72</v>
      </c>
      <c r="P755" s="158">
        <v>1.0984132000000001E-2</v>
      </c>
      <c r="Q755" s="151"/>
      <c r="R755" s="125"/>
    </row>
    <row r="756" spans="2:18" x14ac:dyDescent="0.25">
      <c r="B756" s="116" t="s">
        <v>74</v>
      </c>
      <c r="C756" s="152" t="s">
        <v>242</v>
      </c>
      <c r="D756" s="153" t="s">
        <v>69</v>
      </c>
      <c r="E756" s="152" t="s">
        <v>70</v>
      </c>
      <c r="F756" s="154">
        <v>43959.476921296293</v>
      </c>
      <c r="G756" s="154">
        <v>45197</v>
      </c>
      <c r="H756" s="152" t="s">
        <v>71</v>
      </c>
      <c r="I756" s="155">
        <v>30296708</v>
      </c>
      <c r="J756" s="156">
        <v>20290959</v>
      </c>
      <c r="K756" s="155">
        <v>20001624.816729225</v>
      </c>
      <c r="L756" s="156">
        <v>30296708</v>
      </c>
      <c r="M756" s="157">
        <v>0.66019135863599998</v>
      </c>
      <c r="N756" s="157">
        <v>15.5800661721</v>
      </c>
      <c r="O756" s="152" t="s">
        <v>72</v>
      </c>
      <c r="P756" s="158">
        <v>3.2295751000000002E-3</v>
      </c>
      <c r="Q756" s="151"/>
      <c r="R756" s="125"/>
    </row>
    <row r="757" spans="2:18" x14ac:dyDescent="0.25">
      <c r="B757" s="116" t="s">
        <v>74</v>
      </c>
      <c r="C757" s="152" t="s">
        <v>242</v>
      </c>
      <c r="D757" s="153" t="s">
        <v>69</v>
      </c>
      <c r="E757" s="152" t="s">
        <v>70</v>
      </c>
      <c r="F757" s="154">
        <v>43229.635057870371</v>
      </c>
      <c r="G757" s="154">
        <v>45090</v>
      </c>
      <c r="H757" s="152" t="s">
        <v>71</v>
      </c>
      <c r="I757" s="155">
        <v>149835461</v>
      </c>
      <c r="J757" s="156">
        <v>90111121</v>
      </c>
      <c r="K757" s="155">
        <v>90351071.448574111</v>
      </c>
      <c r="L757" s="156">
        <v>149835461</v>
      </c>
      <c r="M757" s="157">
        <v>0.60300192521600005</v>
      </c>
      <c r="N757" s="157">
        <v>13.9272465153</v>
      </c>
      <c r="O757" s="152" t="s">
        <v>72</v>
      </c>
      <c r="P757" s="158">
        <v>1.45885935E-2</v>
      </c>
      <c r="Q757" s="151"/>
      <c r="R757" s="125"/>
    </row>
    <row r="758" spans="2:18" x14ac:dyDescent="0.25">
      <c r="B758" s="116" t="s">
        <v>74</v>
      </c>
      <c r="C758" s="152" t="s">
        <v>242</v>
      </c>
      <c r="D758" s="153" t="s">
        <v>69</v>
      </c>
      <c r="E758" s="152" t="s">
        <v>70</v>
      </c>
      <c r="F758" s="154">
        <v>43570.718090277776</v>
      </c>
      <c r="G758" s="154">
        <v>44817</v>
      </c>
      <c r="H758" s="152" t="s">
        <v>71</v>
      </c>
      <c r="I758" s="155">
        <v>31761775</v>
      </c>
      <c r="J758" s="156">
        <v>21000001</v>
      </c>
      <c r="K758" s="155">
        <v>21146287.675415661</v>
      </c>
      <c r="L758" s="156">
        <v>31761775</v>
      </c>
      <c r="M758" s="157">
        <v>0.66577789419599998</v>
      </c>
      <c r="N758" s="157">
        <v>16.075360131099998</v>
      </c>
      <c r="O758" s="152" t="s">
        <v>72</v>
      </c>
      <c r="P758" s="158">
        <v>3.4143988999999998E-3</v>
      </c>
      <c r="Q758" s="151"/>
      <c r="R758" s="125"/>
    </row>
    <row r="759" spans="2:18" x14ac:dyDescent="0.25">
      <c r="B759" s="116" t="s">
        <v>74</v>
      </c>
      <c r="C759" s="152" t="s">
        <v>242</v>
      </c>
      <c r="D759" s="153" t="s">
        <v>69</v>
      </c>
      <c r="E759" s="152" t="s">
        <v>70</v>
      </c>
      <c r="F759" s="154">
        <v>43299.558356481481</v>
      </c>
      <c r="G759" s="154">
        <v>46114</v>
      </c>
      <c r="H759" s="152" t="s">
        <v>71</v>
      </c>
      <c r="I759" s="155">
        <v>130493280</v>
      </c>
      <c r="J759" s="156">
        <v>65324110</v>
      </c>
      <c r="K759" s="155">
        <v>65024371.043734401</v>
      </c>
      <c r="L759" s="156">
        <v>130493280</v>
      </c>
      <c r="M759" s="157">
        <v>0.49829670189699998</v>
      </c>
      <c r="N759" s="157">
        <v>13.6462466247</v>
      </c>
      <c r="O759" s="152" t="s">
        <v>72</v>
      </c>
      <c r="P759" s="158">
        <v>1.04992017E-2</v>
      </c>
      <c r="Q759" s="151"/>
      <c r="R759" s="125"/>
    </row>
    <row r="760" spans="2:18" x14ac:dyDescent="0.25">
      <c r="B760" s="116" t="s">
        <v>74</v>
      </c>
      <c r="C760" s="152" t="s">
        <v>242</v>
      </c>
      <c r="D760" s="153" t="s">
        <v>69</v>
      </c>
      <c r="E760" s="152" t="s">
        <v>70</v>
      </c>
      <c r="F760" s="154">
        <v>43516.614675925928</v>
      </c>
      <c r="G760" s="154">
        <v>46077</v>
      </c>
      <c r="H760" s="152" t="s">
        <v>71</v>
      </c>
      <c r="I760" s="155">
        <v>38591776</v>
      </c>
      <c r="J760" s="156">
        <v>20349040</v>
      </c>
      <c r="K760" s="155">
        <v>20009498.766318876</v>
      </c>
      <c r="L760" s="156">
        <v>38591776</v>
      </c>
      <c r="M760" s="157">
        <v>0.51849126524599998</v>
      </c>
      <c r="N760" s="157">
        <v>13.6462497802</v>
      </c>
      <c r="O760" s="152" t="s">
        <v>72</v>
      </c>
      <c r="P760" s="158">
        <v>3.2308465000000001E-3</v>
      </c>
      <c r="Q760" s="151"/>
      <c r="R760" s="125"/>
    </row>
    <row r="761" spans="2:18" x14ac:dyDescent="0.25">
      <c r="B761" s="116" t="s">
        <v>74</v>
      </c>
      <c r="C761" s="152" t="s">
        <v>242</v>
      </c>
      <c r="D761" s="153" t="s">
        <v>69</v>
      </c>
      <c r="E761" s="152" t="s">
        <v>70</v>
      </c>
      <c r="F761" s="154">
        <v>43913.550798611112</v>
      </c>
      <c r="G761" s="154">
        <v>45379</v>
      </c>
      <c r="H761" s="152" t="s">
        <v>71</v>
      </c>
      <c r="I761" s="155">
        <v>81787671</v>
      </c>
      <c r="J761" s="156">
        <v>51664384</v>
      </c>
      <c r="K761" s="155">
        <v>50002064.0437598</v>
      </c>
      <c r="L761" s="156">
        <v>81787671</v>
      </c>
      <c r="M761" s="157">
        <v>0.61136432218199999</v>
      </c>
      <c r="N761" s="157">
        <v>15.863180976500001</v>
      </c>
      <c r="O761" s="152" t="s">
        <v>72</v>
      </c>
      <c r="P761" s="158">
        <v>8.0736152000000002E-3</v>
      </c>
      <c r="Q761" s="151"/>
      <c r="R761" s="125"/>
    </row>
    <row r="762" spans="2:18" x14ac:dyDescent="0.25">
      <c r="B762" s="116" t="s">
        <v>74</v>
      </c>
      <c r="C762" s="152" t="s">
        <v>242</v>
      </c>
      <c r="D762" s="153" t="s">
        <v>69</v>
      </c>
      <c r="E762" s="152" t="s">
        <v>70</v>
      </c>
      <c r="F762" s="154">
        <v>43448.653124999997</v>
      </c>
      <c r="G762" s="154">
        <v>45379</v>
      </c>
      <c r="H762" s="152" t="s">
        <v>71</v>
      </c>
      <c r="I762" s="155">
        <v>54682196</v>
      </c>
      <c r="J762" s="156">
        <v>33140337</v>
      </c>
      <c r="K762" s="155">
        <v>31038767.259702582</v>
      </c>
      <c r="L762" s="156">
        <v>54682196</v>
      </c>
      <c r="M762" s="157">
        <v>0.56762108200100003</v>
      </c>
      <c r="N762" s="157">
        <v>13.6496891264</v>
      </c>
      <c r="O762" s="152" t="s">
        <v>72</v>
      </c>
      <c r="P762" s="158">
        <v>5.0116943999999998E-3</v>
      </c>
      <c r="Q762" s="151"/>
      <c r="R762" s="125"/>
    </row>
    <row r="763" spans="2:18" x14ac:dyDescent="0.25">
      <c r="B763" s="116" t="s">
        <v>74</v>
      </c>
      <c r="C763" s="152" t="s">
        <v>242</v>
      </c>
      <c r="D763" s="153" t="s">
        <v>69</v>
      </c>
      <c r="E763" s="152" t="s">
        <v>70</v>
      </c>
      <c r="F763" s="154">
        <v>44315.489212962966</v>
      </c>
      <c r="G763" s="154">
        <v>45959</v>
      </c>
      <c r="H763" s="152" t="s">
        <v>71</v>
      </c>
      <c r="I763" s="155">
        <v>2914334248</v>
      </c>
      <c r="J763" s="156">
        <v>2000000001</v>
      </c>
      <c r="K763" s="155">
        <v>2034895221.2517581</v>
      </c>
      <c r="L763" s="156">
        <v>2914334248</v>
      </c>
      <c r="M763" s="157">
        <v>0.698236731991</v>
      </c>
      <c r="N763" s="157">
        <v>10.5428235135</v>
      </c>
      <c r="O763" s="152" t="s">
        <v>72</v>
      </c>
      <c r="P763" s="158">
        <v>0.3285656582</v>
      </c>
      <c r="Q763" s="151"/>
      <c r="R763" s="125"/>
    </row>
    <row r="764" spans="2:18" x14ac:dyDescent="0.25">
      <c r="B764" s="116" t="s">
        <v>74</v>
      </c>
      <c r="C764" s="152" t="s">
        <v>242</v>
      </c>
      <c r="D764" s="153" t="s">
        <v>69</v>
      </c>
      <c r="E764" s="152" t="s">
        <v>70</v>
      </c>
      <c r="F764" s="154">
        <v>43887.635358796295</v>
      </c>
      <c r="G764" s="154">
        <v>45090</v>
      </c>
      <c r="H764" s="152" t="s">
        <v>71</v>
      </c>
      <c r="I764" s="155">
        <v>295583563</v>
      </c>
      <c r="J764" s="156">
        <v>203298631</v>
      </c>
      <c r="K764" s="155">
        <v>206073857.61919627</v>
      </c>
      <c r="L764" s="156">
        <v>295583563</v>
      </c>
      <c r="M764" s="157">
        <v>0.69717630956099996</v>
      </c>
      <c r="N764" s="157">
        <v>14.750142994500001</v>
      </c>
      <c r="O764" s="152" t="s">
        <v>72</v>
      </c>
      <c r="P764" s="158">
        <v>3.3273847199999998E-2</v>
      </c>
      <c r="Q764" s="151"/>
      <c r="R764" s="125"/>
    </row>
    <row r="765" spans="2:18" x14ac:dyDescent="0.25">
      <c r="B765" s="116" t="s">
        <v>74</v>
      </c>
      <c r="C765" s="152" t="s">
        <v>242</v>
      </c>
      <c r="D765" s="153" t="s">
        <v>69</v>
      </c>
      <c r="E765" s="152" t="s">
        <v>70</v>
      </c>
      <c r="F765" s="154">
        <v>43424.630671296298</v>
      </c>
      <c r="G765" s="154">
        <v>45197</v>
      </c>
      <c r="H765" s="152" t="s">
        <v>71</v>
      </c>
      <c r="I765" s="155">
        <v>381805481</v>
      </c>
      <c r="J765" s="156">
        <v>237818493</v>
      </c>
      <c r="K765" s="155">
        <v>225145808.24410918</v>
      </c>
      <c r="L765" s="156">
        <v>381805481</v>
      </c>
      <c r="M765" s="157">
        <v>0.58968720840400002</v>
      </c>
      <c r="N765" s="157">
        <v>13.6528884025</v>
      </c>
      <c r="O765" s="152" t="s">
        <v>72</v>
      </c>
      <c r="P765" s="158">
        <v>3.6353311899999997E-2</v>
      </c>
      <c r="Q765" s="151"/>
      <c r="R765" s="125"/>
    </row>
    <row r="766" spans="2:18" x14ac:dyDescent="0.25">
      <c r="B766" s="116" t="s">
        <v>74</v>
      </c>
      <c r="C766" s="152" t="s">
        <v>242</v>
      </c>
      <c r="D766" s="153" t="s">
        <v>69</v>
      </c>
      <c r="E766" s="152" t="s">
        <v>70</v>
      </c>
      <c r="F766" s="154">
        <v>44215.590983796297</v>
      </c>
      <c r="G766" s="154">
        <v>45035</v>
      </c>
      <c r="H766" s="152" t="s">
        <v>71</v>
      </c>
      <c r="I766" s="155">
        <v>612328764</v>
      </c>
      <c r="J766" s="156">
        <v>500000000</v>
      </c>
      <c r="K766" s="155">
        <v>509836734.51156598</v>
      </c>
      <c r="L766" s="156">
        <v>612328764</v>
      </c>
      <c r="M766" s="157">
        <v>0.83261927984700002</v>
      </c>
      <c r="N766" s="157">
        <v>10.3815060831</v>
      </c>
      <c r="O766" s="152" t="s">
        <v>72</v>
      </c>
      <c r="P766" s="158">
        <v>8.2321114400000006E-2</v>
      </c>
      <c r="Q766" s="151"/>
      <c r="R766" s="125"/>
    </row>
    <row r="767" spans="2:18" x14ac:dyDescent="0.25">
      <c r="B767" s="116" t="s">
        <v>74</v>
      </c>
      <c r="C767" s="152" t="s">
        <v>242</v>
      </c>
      <c r="D767" s="153" t="s">
        <v>69</v>
      </c>
      <c r="E767" s="152" t="s">
        <v>70</v>
      </c>
      <c r="F767" s="154">
        <v>43283.543958333335</v>
      </c>
      <c r="G767" s="154">
        <v>46114</v>
      </c>
      <c r="H767" s="152" t="s">
        <v>71</v>
      </c>
      <c r="I767" s="155">
        <v>14280008</v>
      </c>
      <c r="J767" s="156">
        <v>7222472</v>
      </c>
      <c r="K767" s="155">
        <v>7002744.2456959169</v>
      </c>
      <c r="L767" s="156">
        <v>14280008</v>
      </c>
      <c r="M767" s="157">
        <v>0.49038797777299997</v>
      </c>
      <c r="N767" s="157">
        <v>13.645653168500001</v>
      </c>
      <c r="O767" s="152" t="s">
        <v>72</v>
      </c>
      <c r="P767" s="158">
        <v>1.1307025999999999E-3</v>
      </c>
      <c r="Q767" s="151"/>
      <c r="R767" s="125"/>
    </row>
    <row r="768" spans="2:18" x14ac:dyDescent="0.25">
      <c r="B768" s="116" t="s">
        <v>74</v>
      </c>
      <c r="C768" s="152" t="s">
        <v>242</v>
      </c>
      <c r="D768" s="153" t="s">
        <v>69</v>
      </c>
      <c r="E768" s="152" t="s">
        <v>70</v>
      </c>
      <c r="F768" s="154">
        <v>44488.529895833337</v>
      </c>
      <c r="G768" s="154">
        <v>46545</v>
      </c>
      <c r="H768" s="152" t="s">
        <v>71</v>
      </c>
      <c r="I768" s="155">
        <v>1510657535</v>
      </c>
      <c r="J768" s="156">
        <v>1003452055</v>
      </c>
      <c r="K768" s="155">
        <v>1000263942.0609831</v>
      </c>
      <c r="L768" s="156">
        <v>1510657535</v>
      </c>
      <c r="M768" s="157">
        <v>0.66213812123899995</v>
      </c>
      <c r="N768" s="157">
        <v>9.3090557506000007</v>
      </c>
      <c r="O768" s="152" t="s">
        <v>72</v>
      </c>
      <c r="P768" s="158">
        <v>0.1615082571</v>
      </c>
      <c r="Q768" s="151"/>
      <c r="R768" s="125"/>
    </row>
    <row r="769" spans="2:18" x14ac:dyDescent="0.25">
      <c r="B769" s="116" t="s">
        <v>74</v>
      </c>
      <c r="C769" s="152" t="s">
        <v>242</v>
      </c>
      <c r="D769" s="153" t="s">
        <v>69</v>
      </c>
      <c r="E769" s="152" t="s">
        <v>70</v>
      </c>
      <c r="F769" s="154">
        <v>43691.52002314815</v>
      </c>
      <c r="G769" s="154">
        <v>46048</v>
      </c>
      <c r="H769" s="152" t="s">
        <v>71</v>
      </c>
      <c r="I769" s="155">
        <v>11250570</v>
      </c>
      <c r="J769" s="156">
        <v>6028849</v>
      </c>
      <c r="K769" s="155">
        <v>6139376.2028085282</v>
      </c>
      <c r="L769" s="156">
        <v>11250570</v>
      </c>
      <c r="M769" s="157">
        <v>0.54569468060799997</v>
      </c>
      <c r="N769" s="157">
        <v>14.197850795300001</v>
      </c>
      <c r="O769" s="152" t="s">
        <v>72</v>
      </c>
      <c r="P769" s="158">
        <v>9.9129829999999993E-4</v>
      </c>
      <c r="Q769" s="151"/>
      <c r="R769" s="125"/>
    </row>
    <row r="770" spans="2:18" x14ac:dyDescent="0.25">
      <c r="B770" s="116" t="s">
        <v>74</v>
      </c>
      <c r="C770" s="152" t="s">
        <v>242</v>
      </c>
      <c r="D770" s="153" t="s">
        <v>69</v>
      </c>
      <c r="E770" s="152" t="s">
        <v>70</v>
      </c>
      <c r="F770" s="154">
        <v>44133.379374999997</v>
      </c>
      <c r="G770" s="154">
        <v>45772</v>
      </c>
      <c r="H770" s="152" t="s">
        <v>71</v>
      </c>
      <c r="I770" s="155">
        <v>1539178078</v>
      </c>
      <c r="J770" s="156">
        <v>1000328768</v>
      </c>
      <c r="K770" s="155">
        <v>1020949487.4812722</v>
      </c>
      <c r="L770" s="156">
        <v>1539178078</v>
      </c>
      <c r="M770" s="157">
        <v>0.66330823058999999</v>
      </c>
      <c r="N770" s="157">
        <v>12.5510522344</v>
      </c>
      <c r="O770" s="152" t="s">
        <v>72</v>
      </c>
      <c r="P770" s="158">
        <v>0.16484826189999999</v>
      </c>
      <c r="Q770" s="151"/>
      <c r="R770" s="125"/>
    </row>
    <row r="771" spans="2:18" x14ac:dyDescent="0.25">
      <c r="B771" s="116" t="s">
        <v>74</v>
      </c>
      <c r="C771" s="152" t="s">
        <v>242</v>
      </c>
      <c r="D771" s="153" t="s">
        <v>69</v>
      </c>
      <c r="E771" s="152" t="s">
        <v>70</v>
      </c>
      <c r="F771" s="154">
        <v>43236.649363425924</v>
      </c>
      <c r="G771" s="154">
        <v>46044</v>
      </c>
      <c r="H771" s="152" t="s">
        <v>71</v>
      </c>
      <c r="I771" s="155">
        <v>20433825</v>
      </c>
      <c r="J771" s="156">
        <v>10048082</v>
      </c>
      <c r="K771" s="155">
        <v>10232246.340491919</v>
      </c>
      <c r="L771" s="156">
        <v>20433825</v>
      </c>
      <c r="M771" s="157">
        <v>0.50075041459400005</v>
      </c>
      <c r="N771" s="157">
        <v>14.198028306399999</v>
      </c>
      <c r="O771" s="152" t="s">
        <v>72</v>
      </c>
      <c r="P771" s="158">
        <v>1.6521562E-3</v>
      </c>
      <c r="Q771" s="151"/>
      <c r="R771" s="125"/>
    </row>
    <row r="772" spans="2:18" x14ac:dyDescent="0.25">
      <c r="B772" s="116" t="s">
        <v>74</v>
      </c>
      <c r="C772" s="152" t="s">
        <v>242</v>
      </c>
      <c r="D772" s="153" t="s">
        <v>69</v>
      </c>
      <c r="E772" s="152" t="s">
        <v>70</v>
      </c>
      <c r="F772" s="154">
        <v>43651.483587962961</v>
      </c>
      <c r="G772" s="154">
        <v>45197</v>
      </c>
      <c r="H772" s="152" t="s">
        <v>71</v>
      </c>
      <c r="I772" s="155">
        <v>8125789</v>
      </c>
      <c r="J772" s="156">
        <v>5102021</v>
      </c>
      <c r="K772" s="155">
        <v>5042195.4891619477</v>
      </c>
      <c r="L772" s="156">
        <v>8125789</v>
      </c>
      <c r="M772" s="157">
        <v>0.62051764932099995</v>
      </c>
      <c r="N772" s="157">
        <v>14.879902703699999</v>
      </c>
      <c r="O772" s="152" t="s">
        <v>72</v>
      </c>
      <c r="P772" s="158">
        <v>8.1414129999999999E-4</v>
      </c>
      <c r="Q772" s="151"/>
      <c r="R772" s="125"/>
    </row>
    <row r="773" spans="2:18" x14ac:dyDescent="0.25">
      <c r="B773" s="116" t="s">
        <v>74</v>
      </c>
      <c r="C773" s="152" t="s">
        <v>242</v>
      </c>
      <c r="D773" s="153" t="s">
        <v>69</v>
      </c>
      <c r="E773" s="152" t="s">
        <v>70</v>
      </c>
      <c r="F773" s="154">
        <v>43334.606342592589</v>
      </c>
      <c r="G773" s="154">
        <v>46077</v>
      </c>
      <c r="H773" s="152" t="s">
        <v>71</v>
      </c>
      <c r="I773" s="155">
        <v>19944119</v>
      </c>
      <c r="J773" s="156">
        <v>10174519</v>
      </c>
      <c r="K773" s="155">
        <v>10004746.388062645</v>
      </c>
      <c r="L773" s="156">
        <v>19944119</v>
      </c>
      <c r="M773" s="157">
        <v>0.501638923638</v>
      </c>
      <c r="N773" s="157">
        <v>13.6462794786</v>
      </c>
      <c r="O773" s="152" t="s">
        <v>72</v>
      </c>
      <c r="P773" s="158">
        <v>1.6154228000000001E-3</v>
      </c>
      <c r="Q773" s="151"/>
      <c r="R773" s="125"/>
    </row>
    <row r="774" spans="2:18" x14ac:dyDescent="0.25">
      <c r="B774" s="116" t="s">
        <v>74</v>
      </c>
      <c r="C774" s="152" t="s">
        <v>242</v>
      </c>
      <c r="D774" s="153" t="s">
        <v>69</v>
      </c>
      <c r="E774" s="152" t="s">
        <v>70</v>
      </c>
      <c r="F774" s="154">
        <v>43934.592997685184</v>
      </c>
      <c r="G774" s="154">
        <v>45799</v>
      </c>
      <c r="H774" s="152" t="s">
        <v>71</v>
      </c>
      <c r="I774" s="155">
        <v>18376984</v>
      </c>
      <c r="J774" s="156">
        <v>10201643</v>
      </c>
      <c r="K774" s="155">
        <v>10152958.716171227</v>
      </c>
      <c r="L774" s="156">
        <v>18376984</v>
      </c>
      <c r="M774" s="157">
        <v>0.552482317891</v>
      </c>
      <c r="N774" s="157">
        <v>16.980460599699999</v>
      </c>
      <c r="O774" s="152" t="s">
        <v>72</v>
      </c>
      <c r="P774" s="158">
        <v>1.639354E-3</v>
      </c>
      <c r="Q774" s="151"/>
      <c r="R774" s="125"/>
    </row>
    <row r="775" spans="2:18" x14ac:dyDescent="0.25">
      <c r="B775" s="116" t="s">
        <v>74</v>
      </c>
      <c r="C775" s="152" t="s">
        <v>242</v>
      </c>
      <c r="D775" s="153" t="s">
        <v>69</v>
      </c>
      <c r="E775" s="152" t="s">
        <v>70</v>
      </c>
      <c r="F775" s="154">
        <v>43223.529351851852</v>
      </c>
      <c r="G775" s="154">
        <v>45379</v>
      </c>
      <c r="H775" s="152" t="s">
        <v>71</v>
      </c>
      <c r="I775" s="155">
        <v>49335895</v>
      </c>
      <c r="J775" s="156">
        <v>27061380</v>
      </c>
      <c r="K775" s="155">
        <v>26331699.490268648</v>
      </c>
      <c r="L775" s="156">
        <v>49335895</v>
      </c>
      <c r="M775" s="157">
        <v>0.53372295141799997</v>
      </c>
      <c r="N775" s="157">
        <v>15.034850862000001</v>
      </c>
      <c r="O775" s="152" t="s">
        <v>72</v>
      </c>
      <c r="P775" s="158">
        <v>4.2516647000000003E-3</v>
      </c>
      <c r="Q775" s="151"/>
      <c r="R775" s="125"/>
    </row>
    <row r="776" spans="2:18" x14ac:dyDescent="0.25">
      <c r="B776" s="116" t="s">
        <v>74</v>
      </c>
      <c r="C776" s="152" t="s">
        <v>242</v>
      </c>
      <c r="D776" s="153" t="s">
        <v>69</v>
      </c>
      <c r="E776" s="152" t="s">
        <v>70</v>
      </c>
      <c r="F776" s="154">
        <v>43545.491863425923</v>
      </c>
      <c r="G776" s="154">
        <v>45964</v>
      </c>
      <c r="H776" s="152" t="s">
        <v>71</v>
      </c>
      <c r="I776" s="155">
        <v>56370417</v>
      </c>
      <c r="J776" s="156">
        <v>30512878</v>
      </c>
      <c r="K776" s="155">
        <v>30664683.264941394</v>
      </c>
      <c r="L776" s="156">
        <v>56370417</v>
      </c>
      <c r="M776" s="157">
        <v>0.5439853898</v>
      </c>
      <c r="N776" s="157">
        <v>13.6531686738</v>
      </c>
      <c r="O776" s="152" t="s">
        <v>72</v>
      </c>
      <c r="P776" s="158">
        <v>4.9512927000000002E-3</v>
      </c>
      <c r="Q776" s="151"/>
      <c r="R776" s="125"/>
    </row>
    <row r="777" spans="2:18" x14ac:dyDescent="0.25">
      <c r="B777" s="116" t="s">
        <v>74</v>
      </c>
      <c r="C777" s="152" t="s">
        <v>242</v>
      </c>
      <c r="D777" s="153" t="s">
        <v>69</v>
      </c>
      <c r="E777" s="152" t="s">
        <v>70</v>
      </c>
      <c r="F777" s="154">
        <v>43293.547256944446</v>
      </c>
      <c r="G777" s="154">
        <v>46114</v>
      </c>
      <c r="H777" s="152" t="s">
        <v>71</v>
      </c>
      <c r="I777" s="155">
        <v>62235269</v>
      </c>
      <c r="J777" s="156">
        <v>31088329</v>
      </c>
      <c r="K777" s="155">
        <v>31011109.91600325</v>
      </c>
      <c r="L777" s="156">
        <v>62235269</v>
      </c>
      <c r="M777" s="157">
        <v>0.49828835665499999</v>
      </c>
      <c r="N777" s="157">
        <v>13.646843142</v>
      </c>
      <c r="O777" s="152" t="s">
        <v>72</v>
      </c>
      <c r="P777" s="158">
        <v>5.0072286999999997E-3</v>
      </c>
      <c r="Q777" s="151"/>
      <c r="R777" s="125"/>
    </row>
    <row r="778" spans="2:18" x14ac:dyDescent="0.25">
      <c r="B778" s="116" t="s">
        <v>74</v>
      </c>
      <c r="C778" s="152" t="s">
        <v>242</v>
      </c>
      <c r="D778" s="153" t="s">
        <v>69</v>
      </c>
      <c r="E778" s="152" t="s">
        <v>70</v>
      </c>
      <c r="F778" s="154">
        <v>43494.667129629626</v>
      </c>
      <c r="G778" s="154">
        <v>46077</v>
      </c>
      <c r="H778" s="152" t="s">
        <v>71</v>
      </c>
      <c r="I778" s="155">
        <v>38591776</v>
      </c>
      <c r="J778" s="156">
        <v>20192329</v>
      </c>
      <c r="K778" s="155">
        <v>20009222.293815829</v>
      </c>
      <c r="L778" s="156">
        <v>38591776</v>
      </c>
      <c r="M778" s="157">
        <v>0.51848410121900002</v>
      </c>
      <c r="N778" s="157">
        <v>13.6467526761</v>
      </c>
      <c r="O778" s="152" t="s">
        <v>72</v>
      </c>
      <c r="P778" s="158">
        <v>3.2308019E-3</v>
      </c>
      <c r="Q778" s="151"/>
      <c r="R778" s="125"/>
    </row>
    <row r="779" spans="2:18" x14ac:dyDescent="0.25">
      <c r="B779" s="116" t="s">
        <v>74</v>
      </c>
      <c r="C779" s="152" t="s">
        <v>242</v>
      </c>
      <c r="D779" s="153" t="s">
        <v>69</v>
      </c>
      <c r="E779" s="152" t="s">
        <v>70</v>
      </c>
      <c r="F779" s="154">
        <v>44474.609027777777</v>
      </c>
      <c r="G779" s="154">
        <v>46545</v>
      </c>
      <c r="H779" s="152" t="s">
        <v>71</v>
      </c>
      <c r="I779" s="155">
        <v>755328762</v>
      </c>
      <c r="J779" s="156">
        <v>499999998</v>
      </c>
      <c r="K779" s="155">
        <v>500117009.93278044</v>
      </c>
      <c r="L779" s="156">
        <v>755328762</v>
      </c>
      <c r="M779" s="157">
        <v>0.66211831866199999</v>
      </c>
      <c r="N779" s="157">
        <v>9.3098339827000007</v>
      </c>
      <c r="O779" s="152" t="s">
        <v>72</v>
      </c>
      <c r="P779" s="158">
        <v>8.07517128E-2</v>
      </c>
      <c r="Q779" s="151"/>
      <c r="R779" s="125"/>
    </row>
    <row r="780" spans="2:18" x14ac:dyDescent="0.25">
      <c r="B780" s="116" t="s">
        <v>74</v>
      </c>
      <c r="C780" s="152" t="s">
        <v>242</v>
      </c>
      <c r="D780" s="153" t="s">
        <v>69</v>
      </c>
      <c r="E780" s="152" t="s">
        <v>70</v>
      </c>
      <c r="F780" s="154">
        <v>43896.436192129629</v>
      </c>
      <c r="G780" s="154">
        <v>44817</v>
      </c>
      <c r="H780" s="152" t="s">
        <v>71</v>
      </c>
      <c r="I780" s="155">
        <v>11103558</v>
      </c>
      <c r="J780" s="156">
        <v>8418017</v>
      </c>
      <c r="K780" s="155">
        <v>8126016.0021933857</v>
      </c>
      <c r="L780" s="156">
        <v>11103558</v>
      </c>
      <c r="M780" s="157">
        <v>0.73183892966499997</v>
      </c>
      <c r="N780" s="157">
        <v>13.803881820699999</v>
      </c>
      <c r="O780" s="152" t="s">
        <v>72</v>
      </c>
      <c r="P780" s="158">
        <v>1.3120724E-3</v>
      </c>
      <c r="Q780" s="151"/>
      <c r="R780" s="125"/>
    </row>
    <row r="781" spans="2:18" x14ac:dyDescent="0.25">
      <c r="B781" s="116" t="s">
        <v>74</v>
      </c>
      <c r="C781" s="152" t="s">
        <v>242</v>
      </c>
      <c r="D781" s="153" t="s">
        <v>69</v>
      </c>
      <c r="E781" s="152" t="s">
        <v>70</v>
      </c>
      <c r="F781" s="154">
        <v>43432.608726851853</v>
      </c>
      <c r="G781" s="154">
        <v>45197</v>
      </c>
      <c r="H781" s="152" t="s">
        <v>71</v>
      </c>
      <c r="I781" s="155">
        <v>12148360</v>
      </c>
      <c r="J781" s="156">
        <v>7462883</v>
      </c>
      <c r="K781" s="155">
        <v>7117223.6717814328</v>
      </c>
      <c r="L781" s="156">
        <v>12148360</v>
      </c>
      <c r="M781" s="157">
        <v>0.58585880495700005</v>
      </c>
      <c r="N781" s="157">
        <v>14.1941818111</v>
      </c>
      <c r="O781" s="152" t="s">
        <v>72</v>
      </c>
      <c r="P781" s="158">
        <v>1.1491870999999999E-3</v>
      </c>
      <c r="Q781" s="151"/>
      <c r="R781" s="125"/>
    </row>
    <row r="782" spans="2:18" x14ac:dyDescent="0.25">
      <c r="B782" s="116" t="s">
        <v>74</v>
      </c>
      <c r="C782" s="152" t="s">
        <v>242</v>
      </c>
      <c r="D782" s="153" t="s">
        <v>69</v>
      </c>
      <c r="E782" s="152" t="s">
        <v>70</v>
      </c>
      <c r="F782" s="154">
        <v>44229.543923611112</v>
      </c>
      <c r="G782" s="154">
        <v>45035</v>
      </c>
      <c r="H782" s="152" t="s">
        <v>71</v>
      </c>
      <c r="I782" s="155">
        <v>85726024</v>
      </c>
      <c r="J782" s="156">
        <v>70443493</v>
      </c>
      <c r="K782" s="155">
        <v>71466655.553522736</v>
      </c>
      <c r="L782" s="156">
        <v>85726024</v>
      </c>
      <c r="M782" s="157">
        <v>0.83366348068999996</v>
      </c>
      <c r="N782" s="157">
        <v>10.242225040499999</v>
      </c>
      <c r="O782" s="152" t="s">
        <v>72</v>
      </c>
      <c r="P782" s="158">
        <v>1.15394092E-2</v>
      </c>
      <c r="Q782" s="151"/>
      <c r="R782" s="125"/>
    </row>
    <row r="783" spans="2:18" x14ac:dyDescent="0.25">
      <c r="B783" s="116" t="s">
        <v>74</v>
      </c>
      <c r="C783" s="152" t="s">
        <v>242</v>
      </c>
      <c r="D783" s="153" t="s">
        <v>69</v>
      </c>
      <c r="E783" s="152" t="s">
        <v>70</v>
      </c>
      <c r="F783" s="154">
        <v>44574.456412037034</v>
      </c>
      <c r="G783" s="154">
        <v>46545</v>
      </c>
      <c r="H783" s="152" t="s">
        <v>71</v>
      </c>
      <c r="I783" s="155">
        <v>148821919</v>
      </c>
      <c r="J783" s="156">
        <v>100221914</v>
      </c>
      <c r="K783" s="155">
        <v>100025248.20372117</v>
      </c>
      <c r="L783" s="156">
        <v>148821919</v>
      </c>
      <c r="M783" s="157">
        <v>0.67211368376299996</v>
      </c>
      <c r="N783" s="157">
        <v>9.3093541699000006</v>
      </c>
      <c r="O783" s="152" t="s">
        <v>72</v>
      </c>
      <c r="P783" s="158">
        <v>1.61506407E-2</v>
      </c>
      <c r="Q783" s="151"/>
      <c r="R783" s="125"/>
    </row>
    <row r="784" spans="2:18" x14ac:dyDescent="0.25">
      <c r="B784" s="116" t="s">
        <v>74</v>
      </c>
      <c r="C784" s="152" t="s">
        <v>242</v>
      </c>
      <c r="D784" s="153" t="s">
        <v>69</v>
      </c>
      <c r="E784" s="152" t="s">
        <v>70</v>
      </c>
      <c r="F784" s="154">
        <v>43783.630497685182</v>
      </c>
      <c r="G784" s="154">
        <v>45559</v>
      </c>
      <c r="H784" s="152" t="s">
        <v>71</v>
      </c>
      <c r="I784" s="155">
        <v>80650682</v>
      </c>
      <c r="J784" s="156">
        <v>51149727</v>
      </c>
      <c r="K784" s="155">
        <v>51607798.297065161</v>
      </c>
      <c r="L784" s="156">
        <v>80650682</v>
      </c>
      <c r="M784" s="157">
        <v>0.63989289386399995</v>
      </c>
      <c r="N784" s="157">
        <v>12.552180507399999</v>
      </c>
      <c r="O784" s="152" t="s">
        <v>72</v>
      </c>
      <c r="P784" s="158">
        <v>8.3328862000000004E-3</v>
      </c>
      <c r="Q784" s="151"/>
      <c r="R784" s="125"/>
    </row>
    <row r="785" spans="2:18" x14ac:dyDescent="0.25">
      <c r="B785" s="116" t="s">
        <v>74</v>
      </c>
      <c r="C785" s="152" t="s">
        <v>242</v>
      </c>
      <c r="D785" s="153" t="s">
        <v>69</v>
      </c>
      <c r="E785" s="152" t="s">
        <v>70</v>
      </c>
      <c r="F785" s="154">
        <v>44151.61383101852</v>
      </c>
      <c r="G785" s="154">
        <v>46231</v>
      </c>
      <c r="H785" s="152" t="s">
        <v>71</v>
      </c>
      <c r="I785" s="155">
        <v>1215216776</v>
      </c>
      <c r="J785" s="156">
        <v>711600340</v>
      </c>
      <c r="K785" s="155">
        <v>722465946.17393768</v>
      </c>
      <c r="L785" s="156">
        <v>1215216776</v>
      </c>
      <c r="M785" s="157">
        <v>0.59451610646099995</v>
      </c>
      <c r="N785" s="157">
        <v>13.0961646864</v>
      </c>
      <c r="O785" s="152" t="s">
        <v>72</v>
      </c>
      <c r="P785" s="158">
        <v>0.116653426</v>
      </c>
      <c r="Q785" s="151"/>
      <c r="R785" s="125"/>
    </row>
    <row r="786" spans="2:18" x14ac:dyDescent="0.25">
      <c r="B786" s="116" t="s">
        <v>74</v>
      </c>
      <c r="C786" s="152" t="s">
        <v>242</v>
      </c>
      <c r="D786" s="153" t="s">
        <v>69</v>
      </c>
      <c r="E786" s="152" t="s">
        <v>70</v>
      </c>
      <c r="F786" s="154">
        <v>43256.603958333333</v>
      </c>
      <c r="G786" s="154">
        <v>45964</v>
      </c>
      <c r="H786" s="152" t="s">
        <v>71</v>
      </c>
      <c r="I786" s="155">
        <v>19762478</v>
      </c>
      <c r="J786" s="156">
        <v>10117534</v>
      </c>
      <c r="K786" s="155">
        <v>10223718.094100589</v>
      </c>
      <c r="L786" s="156">
        <v>19762478</v>
      </c>
      <c r="M786" s="157">
        <v>0.51732976472400005</v>
      </c>
      <c r="N786" s="157">
        <v>13.644818497099999</v>
      </c>
      <c r="O786" s="152" t="s">
        <v>72</v>
      </c>
      <c r="P786" s="158">
        <v>1.6507792000000001E-3</v>
      </c>
      <c r="Q786" s="151"/>
      <c r="R786" s="125"/>
    </row>
    <row r="787" spans="2:18" x14ac:dyDescent="0.25">
      <c r="B787" s="116" t="s">
        <v>74</v>
      </c>
      <c r="C787" s="152" t="s">
        <v>242</v>
      </c>
      <c r="D787" s="153" t="s">
        <v>69</v>
      </c>
      <c r="E787" s="152" t="s">
        <v>70</v>
      </c>
      <c r="F787" s="154">
        <v>43671.668263888889</v>
      </c>
      <c r="G787" s="154">
        <v>46114</v>
      </c>
      <c r="H787" s="152" t="s">
        <v>71</v>
      </c>
      <c r="I787" s="155">
        <v>31925063</v>
      </c>
      <c r="J787" s="156">
        <v>17133208</v>
      </c>
      <c r="K787" s="155">
        <v>17006815.113598835</v>
      </c>
      <c r="L787" s="156">
        <v>31925063</v>
      </c>
      <c r="M787" s="157">
        <v>0.53271046367499997</v>
      </c>
      <c r="N787" s="157">
        <v>13.645316233999999</v>
      </c>
      <c r="O787" s="152" t="s">
        <v>72</v>
      </c>
      <c r="P787" s="158">
        <v>2.7460163000000001E-3</v>
      </c>
      <c r="Q787" s="151"/>
      <c r="R787" s="125"/>
    </row>
    <row r="788" spans="2:18" x14ac:dyDescent="0.25">
      <c r="B788" s="116" t="s">
        <v>74</v>
      </c>
      <c r="C788" s="152" t="s">
        <v>242</v>
      </c>
      <c r="D788" s="153" t="s">
        <v>69</v>
      </c>
      <c r="E788" s="152" t="s">
        <v>70</v>
      </c>
      <c r="F788" s="154">
        <v>43390.60255787037</v>
      </c>
      <c r="G788" s="154">
        <v>46077</v>
      </c>
      <c r="H788" s="152" t="s">
        <v>71</v>
      </c>
      <c r="I788" s="155">
        <v>105948006</v>
      </c>
      <c r="J788" s="156">
        <v>54269260</v>
      </c>
      <c r="K788" s="155">
        <v>54023492.756707139</v>
      </c>
      <c r="L788" s="156">
        <v>105948006</v>
      </c>
      <c r="M788" s="157">
        <v>0.50990570560299997</v>
      </c>
      <c r="N788" s="157">
        <v>13.6477060978</v>
      </c>
      <c r="O788" s="152" t="s">
        <v>72</v>
      </c>
      <c r="P788" s="158">
        <v>8.7229378000000003E-3</v>
      </c>
      <c r="Q788" s="151"/>
      <c r="R788" s="125"/>
    </row>
    <row r="789" spans="2:18" x14ac:dyDescent="0.25">
      <c r="B789" s="116"/>
      <c r="C789" s="159" t="s">
        <v>140</v>
      </c>
      <c r="D789" s="159"/>
      <c r="E789" s="159"/>
      <c r="F789" s="159"/>
      <c r="G789" s="159"/>
      <c r="H789" s="159"/>
      <c r="I789" s="160">
        <v>39823829377</v>
      </c>
      <c r="J789" s="161">
        <v>25928469520</v>
      </c>
      <c r="K789" s="160">
        <v>26063024838.683899</v>
      </c>
      <c r="L789" s="161">
        <v>39823829377</v>
      </c>
      <c r="M789" s="151"/>
      <c r="N789" s="151"/>
      <c r="O789" s="151"/>
      <c r="P789" s="162">
        <v>4.2082829729999984</v>
      </c>
      <c r="Q789" s="163" t="s">
        <v>225</v>
      </c>
      <c r="R789" s="125"/>
    </row>
    <row r="790" spans="2:18" x14ac:dyDescent="0.25">
      <c r="B790" s="116" t="s">
        <v>74</v>
      </c>
      <c r="C790" s="152" t="s">
        <v>93</v>
      </c>
      <c r="D790" s="153" t="s">
        <v>69</v>
      </c>
      <c r="E790" s="152" t="s">
        <v>70</v>
      </c>
      <c r="F790" s="154">
        <v>44357.634872685187</v>
      </c>
      <c r="G790" s="154">
        <v>45362</v>
      </c>
      <c r="H790" s="152" t="s">
        <v>71</v>
      </c>
      <c r="I790" s="155">
        <v>37441646</v>
      </c>
      <c r="J790" s="156">
        <v>30007396</v>
      </c>
      <c r="K790" s="155">
        <v>30154043.588595361</v>
      </c>
      <c r="L790" s="156">
        <v>37441646</v>
      </c>
      <c r="M790" s="157">
        <v>0.80536105673900005</v>
      </c>
      <c r="N790" s="157">
        <v>9.3079802394000009</v>
      </c>
      <c r="O790" s="152" t="s">
        <v>72</v>
      </c>
      <c r="P790" s="158">
        <v>4.8688419000000004E-3</v>
      </c>
      <c r="Q790" s="151"/>
      <c r="R790" s="125"/>
    </row>
    <row r="791" spans="2:18" x14ac:dyDescent="0.25">
      <c r="B791" s="116" t="s">
        <v>74</v>
      </c>
      <c r="C791" s="152" t="s">
        <v>93</v>
      </c>
      <c r="D791" s="153" t="s">
        <v>69</v>
      </c>
      <c r="E791" s="152" t="s">
        <v>70</v>
      </c>
      <c r="F791" s="154">
        <v>43916.547800925924</v>
      </c>
      <c r="G791" s="154">
        <v>45377</v>
      </c>
      <c r="H791" s="152" t="s">
        <v>71</v>
      </c>
      <c r="I791" s="155">
        <v>952172599</v>
      </c>
      <c r="J791" s="156">
        <v>700000002</v>
      </c>
      <c r="K791" s="155">
        <v>701021969.71901548</v>
      </c>
      <c r="L791" s="156">
        <v>952172599</v>
      </c>
      <c r="M791" s="157">
        <v>0.73623413492000001</v>
      </c>
      <c r="N791" s="157">
        <v>9.3082932540000005</v>
      </c>
      <c r="O791" s="152" t="s">
        <v>72</v>
      </c>
      <c r="P791" s="158">
        <v>0.1131909606</v>
      </c>
      <c r="Q791" s="151"/>
      <c r="R791" s="125"/>
    </row>
    <row r="792" spans="2:18" x14ac:dyDescent="0.25">
      <c r="B792" s="116" t="s">
        <v>74</v>
      </c>
      <c r="C792" s="152" t="s">
        <v>93</v>
      </c>
      <c r="D792" s="153" t="s">
        <v>69</v>
      </c>
      <c r="E792" s="152" t="s">
        <v>70</v>
      </c>
      <c r="F792" s="154">
        <v>44641.509918981479</v>
      </c>
      <c r="G792" s="154">
        <v>45362</v>
      </c>
      <c r="H792" s="152" t="s">
        <v>71</v>
      </c>
      <c r="I792" s="155">
        <v>118049317</v>
      </c>
      <c r="J792" s="156">
        <v>100271234</v>
      </c>
      <c r="K792" s="155">
        <v>100515987.91756999</v>
      </c>
      <c r="L792" s="156">
        <v>118049317</v>
      </c>
      <c r="M792" s="157">
        <v>0.85147454023400004</v>
      </c>
      <c r="N792" s="157">
        <v>9.3064623042000001</v>
      </c>
      <c r="O792" s="152" t="s">
        <v>72</v>
      </c>
      <c r="P792" s="158">
        <v>1.62298783E-2</v>
      </c>
      <c r="Q792" s="151"/>
      <c r="R792" s="125"/>
    </row>
    <row r="793" spans="2:18" x14ac:dyDescent="0.25">
      <c r="B793" s="116" t="s">
        <v>74</v>
      </c>
      <c r="C793" s="152" t="s">
        <v>93</v>
      </c>
      <c r="D793" s="153" t="s">
        <v>69</v>
      </c>
      <c r="E793" s="152" t="s">
        <v>70</v>
      </c>
      <c r="F793" s="154">
        <v>44082.519814814812</v>
      </c>
      <c r="G793" s="154">
        <v>45362</v>
      </c>
      <c r="H793" s="152" t="s">
        <v>71</v>
      </c>
      <c r="I793" s="155">
        <v>657808219</v>
      </c>
      <c r="J793" s="156">
        <v>502430480</v>
      </c>
      <c r="K793" s="155">
        <v>504007880.68162197</v>
      </c>
      <c r="L793" s="156">
        <v>657808219</v>
      </c>
      <c r="M793" s="157">
        <v>0.766192738436</v>
      </c>
      <c r="N793" s="157">
        <v>9.1342919112000001</v>
      </c>
      <c r="O793" s="152" t="s">
        <v>72</v>
      </c>
      <c r="P793" s="158">
        <v>8.1379954800000001E-2</v>
      </c>
      <c r="Q793" s="151"/>
      <c r="R793" s="125"/>
    </row>
    <row r="794" spans="2:18" x14ac:dyDescent="0.25">
      <c r="B794" s="116" t="s">
        <v>74</v>
      </c>
      <c r="C794" s="152" t="s">
        <v>93</v>
      </c>
      <c r="D794" s="153" t="s">
        <v>69</v>
      </c>
      <c r="E794" s="152" t="s">
        <v>70</v>
      </c>
      <c r="F794" s="154">
        <v>43829.524270833332</v>
      </c>
      <c r="G794" s="154">
        <v>45377</v>
      </c>
      <c r="H794" s="152" t="s">
        <v>71</v>
      </c>
      <c r="I794" s="155">
        <v>569666196</v>
      </c>
      <c r="J794" s="156">
        <v>414188685</v>
      </c>
      <c r="K794" s="155">
        <v>413522256.14523518</v>
      </c>
      <c r="L794" s="156">
        <v>569666196</v>
      </c>
      <c r="M794" s="157">
        <v>0.72590274628999996</v>
      </c>
      <c r="N794" s="157">
        <v>9.1760162016999995</v>
      </c>
      <c r="O794" s="152" t="s">
        <v>72</v>
      </c>
      <c r="P794" s="158">
        <v>6.6769635499999994E-2</v>
      </c>
      <c r="Q794" s="151"/>
      <c r="R794" s="125"/>
    </row>
    <row r="795" spans="2:18" x14ac:dyDescent="0.25">
      <c r="B795" s="116" t="s">
        <v>74</v>
      </c>
      <c r="C795" s="152" t="s">
        <v>93</v>
      </c>
      <c r="D795" s="153" t="s">
        <v>69</v>
      </c>
      <c r="E795" s="152" t="s">
        <v>70</v>
      </c>
      <c r="F795" s="154">
        <v>44546.626469907409</v>
      </c>
      <c r="G795" s="154">
        <v>45362</v>
      </c>
      <c r="H795" s="152" t="s">
        <v>71</v>
      </c>
      <c r="I795" s="155">
        <v>12029315071</v>
      </c>
      <c r="J795" s="156">
        <v>10074440274</v>
      </c>
      <c r="K795" s="155">
        <v>10101915787.975143</v>
      </c>
      <c r="L795" s="156">
        <v>12029315071</v>
      </c>
      <c r="M795" s="157">
        <v>0.83977481081399996</v>
      </c>
      <c r="N795" s="157">
        <v>9.0036461172000006</v>
      </c>
      <c r="O795" s="152" t="s">
        <v>72</v>
      </c>
      <c r="P795" s="158">
        <v>1.6311122928999999</v>
      </c>
      <c r="Q795" s="151"/>
      <c r="R795" s="125"/>
    </row>
    <row r="796" spans="2:18" x14ac:dyDescent="0.25">
      <c r="B796" s="116" t="s">
        <v>74</v>
      </c>
      <c r="C796" s="152" t="s">
        <v>93</v>
      </c>
      <c r="D796" s="153" t="s">
        <v>69</v>
      </c>
      <c r="E796" s="152" t="s">
        <v>70</v>
      </c>
      <c r="F796" s="154">
        <v>43956.533807870372</v>
      </c>
      <c r="G796" s="154">
        <v>45377</v>
      </c>
      <c r="H796" s="152" t="s">
        <v>71</v>
      </c>
      <c r="I796" s="155">
        <v>552260114</v>
      </c>
      <c r="J796" s="156">
        <v>412595274</v>
      </c>
      <c r="K796" s="155">
        <v>408039500.39416146</v>
      </c>
      <c r="L796" s="156">
        <v>552260114</v>
      </c>
      <c r="M796" s="157">
        <v>0.73885383001600002</v>
      </c>
      <c r="N796" s="157">
        <v>9.0975999200000004</v>
      </c>
      <c r="O796" s="152" t="s">
        <v>72</v>
      </c>
      <c r="P796" s="158">
        <v>6.5884358899999995E-2</v>
      </c>
      <c r="Q796" s="151"/>
      <c r="R796" s="125"/>
    </row>
    <row r="797" spans="2:18" x14ac:dyDescent="0.25">
      <c r="B797" s="116" t="s">
        <v>74</v>
      </c>
      <c r="C797" s="152" t="s">
        <v>93</v>
      </c>
      <c r="D797" s="153" t="s">
        <v>69</v>
      </c>
      <c r="E797" s="152" t="s">
        <v>70</v>
      </c>
      <c r="F797" s="154">
        <v>44095.541203703702</v>
      </c>
      <c r="G797" s="154">
        <v>45377</v>
      </c>
      <c r="H797" s="152" t="s">
        <v>71</v>
      </c>
      <c r="I797" s="155">
        <v>2675616435</v>
      </c>
      <c r="J797" s="156">
        <v>2054694169</v>
      </c>
      <c r="K797" s="155">
        <v>2009750414.2157373</v>
      </c>
      <c r="L797" s="156">
        <v>2675616435</v>
      </c>
      <c r="M797" s="157">
        <v>0.75113547215700005</v>
      </c>
      <c r="N797" s="157">
        <v>9.1063378929999992</v>
      </c>
      <c r="O797" s="152" t="s">
        <v>72</v>
      </c>
      <c r="P797" s="158">
        <v>0.32450563589999998</v>
      </c>
      <c r="Q797" s="151"/>
      <c r="R797" s="125"/>
    </row>
    <row r="798" spans="2:18" x14ac:dyDescent="0.25">
      <c r="B798" s="116" t="s">
        <v>74</v>
      </c>
      <c r="C798" s="152" t="s">
        <v>93</v>
      </c>
      <c r="D798" s="153" t="s">
        <v>69</v>
      </c>
      <c r="E798" s="152" t="s">
        <v>70</v>
      </c>
      <c r="F798" s="154">
        <v>43892.662210648145</v>
      </c>
      <c r="G798" s="154">
        <v>45362</v>
      </c>
      <c r="H798" s="152" t="s">
        <v>71</v>
      </c>
      <c r="I798" s="155">
        <v>13829320</v>
      </c>
      <c r="J798" s="156">
        <v>10204659</v>
      </c>
      <c r="K798" s="155">
        <v>10051416.472730579</v>
      </c>
      <c r="L798" s="156">
        <v>13829320</v>
      </c>
      <c r="M798" s="157">
        <v>0.72681928487699998</v>
      </c>
      <c r="N798" s="157">
        <v>9.3075765440999998</v>
      </c>
      <c r="O798" s="152" t="s">
        <v>72</v>
      </c>
      <c r="P798" s="158">
        <v>1.6229584E-3</v>
      </c>
      <c r="Q798" s="151"/>
      <c r="R798" s="125"/>
    </row>
    <row r="799" spans="2:18" x14ac:dyDescent="0.25">
      <c r="B799" s="116" t="s">
        <v>74</v>
      </c>
      <c r="C799" s="152" t="s">
        <v>93</v>
      </c>
      <c r="D799" s="153" t="s">
        <v>69</v>
      </c>
      <c r="E799" s="152" t="s">
        <v>70</v>
      </c>
      <c r="F799" s="154">
        <v>44624.536886574075</v>
      </c>
      <c r="G799" s="154">
        <v>46785</v>
      </c>
      <c r="H799" s="152" t="s">
        <v>71</v>
      </c>
      <c r="I799" s="155">
        <v>291035620</v>
      </c>
      <c r="J799" s="156">
        <v>202963833</v>
      </c>
      <c r="K799" s="155">
        <v>196961120.95429561</v>
      </c>
      <c r="L799" s="156">
        <v>291035620</v>
      </c>
      <c r="M799" s="157">
        <v>0.67675950096500004</v>
      </c>
      <c r="N799" s="157">
        <v>7.6681774225000003</v>
      </c>
      <c r="O799" s="152" t="s">
        <v>72</v>
      </c>
      <c r="P799" s="158">
        <v>3.18024534E-2</v>
      </c>
      <c r="Q799" s="151"/>
      <c r="R799" s="125"/>
    </row>
    <row r="800" spans="2:18" x14ac:dyDescent="0.25">
      <c r="B800" s="116" t="s">
        <v>74</v>
      </c>
      <c r="C800" s="152" t="s">
        <v>93</v>
      </c>
      <c r="D800" s="153" t="s">
        <v>69</v>
      </c>
      <c r="E800" s="152" t="s">
        <v>70</v>
      </c>
      <c r="F800" s="154">
        <v>44027.720497685186</v>
      </c>
      <c r="G800" s="154">
        <v>45362</v>
      </c>
      <c r="H800" s="152" t="s">
        <v>71</v>
      </c>
      <c r="I800" s="155">
        <v>10704439</v>
      </c>
      <c r="J800" s="156">
        <v>8091061</v>
      </c>
      <c r="K800" s="155">
        <v>8052806.4140364127</v>
      </c>
      <c r="L800" s="156">
        <v>10704439</v>
      </c>
      <c r="M800" s="157">
        <v>0.75228663678999996</v>
      </c>
      <c r="N800" s="157">
        <v>9.2195011311999995</v>
      </c>
      <c r="O800" s="152" t="s">
        <v>72</v>
      </c>
      <c r="P800" s="158">
        <v>1.3002515000000001E-3</v>
      </c>
      <c r="Q800" s="151"/>
      <c r="R800" s="125"/>
    </row>
    <row r="801" spans="2:18" x14ac:dyDescent="0.25">
      <c r="B801" s="116" t="s">
        <v>74</v>
      </c>
      <c r="C801" s="152" t="s">
        <v>93</v>
      </c>
      <c r="D801" s="153" t="s">
        <v>69</v>
      </c>
      <c r="E801" s="152" t="s">
        <v>70</v>
      </c>
      <c r="F801" s="154">
        <v>44266.603472222225</v>
      </c>
      <c r="G801" s="154">
        <v>47865</v>
      </c>
      <c r="H801" s="152" t="s">
        <v>71</v>
      </c>
      <c r="I801" s="155">
        <v>5367123286</v>
      </c>
      <c r="J801" s="156">
        <v>3024657535</v>
      </c>
      <c r="K801" s="155">
        <v>3037773578.3539495</v>
      </c>
      <c r="L801" s="156">
        <v>5367123286</v>
      </c>
      <c r="M801" s="157">
        <v>0.56599660870099999</v>
      </c>
      <c r="N801" s="157">
        <v>8.0391924218999993</v>
      </c>
      <c r="O801" s="152" t="s">
        <v>72</v>
      </c>
      <c r="P801" s="158">
        <v>0.49049605349999997</v>
      </c>
      <c r="Q801" s="151"/>
      <c r="R801" s="125"/>
    </row>
    <row r="802" spans="2:18" x14ac:dyDescent="0.25">
      <c r="B802" s="116" t="s">
        <v>74</v>
      </c>
      <c r="C802" s="152" t="s">
        <v>93</v>
      </c>
      <c r="D802" s="153" t="s">
        <v>69</v>
      </c>
      <c r="E802" s="152" t="s">
        <v>70</v>
      </c>
      <c r="F802" s="154">
        <v>43908.600057870368</v>
      </c>
      <c r="G802" s="154">
        <v>45377</v>
      </c>
      <c r="H802" s="152" t="s">
        <v>71</v>
      </c>
      <c r="I802" s="155">
        <v>1106147946</v>
      </c>
      <c r="J802" s="156">
        <v>821453452</v>
      </c>
      <c r="K802" s="155">
        <v>803910027.47546017</v>
      </c>
      <c r="L802" s="156">
        <v>1106147946</v>
      </c>
      <c r="M802" s="157">
        <v>0.72676537562900001</v>
      </c>
      <c r="N802" s="157">
        <v>9.1056110155999992</v>
      </c>
      <c r="O802" s="152" t="s">
        <v>72</v>
      </c>
      <c r="P802" s="158">
        <v>0.1298038467</v>
      </c>
      <c r="Q802" s="151"/>
      <c r="R802" s="125"/>
    </row>
    <row r="803" spans="2:18" x14ac:dyDescent="0.25">
      <c r="B803" s="116" t="s">
        <v>74</v>
      </c>
      <c r="C803" s="152" t="s">
        <v>93</v>
      </c>
      <c r="D803" s="153" t="s">
        <v>69</v>
      </c>
      <c r="E803" s="152" t="s">
        <v>70</v>
      </c>
      <c r="F803" s="154">
        <v>44638.622824074075</v>
      </c>
      <c r="G803" s="154">
        <v>45362</v>
      </c>
      <c r="H803" s="152" t="s">
        <v>71</v>
      </c>
      <c r="I803" s="155">
        <v>97980934</v>
      </c>
      <c r="J803" s="156">
        <v>83163727</v>
      </c>
      <c r="K803" s="155">
        <v>83427729.016956747</v>
      </c>
      <c r="L803" s="156">
        <v>97980934</v>
      </c>
      <c r="M803" s="157">
        <v>0.85146901148099996</v>
      </c>
      <c r="N803" s="157">
        <v>9.3068566920000002</v>
      </c>
      <c r="O803" s="152" t="s">
        <v>72</v>
      </c>
      <c r="P803" s="158">
        <v>1.3470711599999999E-2</v>
      </c>
      <c r="Q803" s="151"/>
      <c r="R803" s="125"/>
    </row>
    <row r="804" spans="2:18" x14ac:dyDescent="0.25">
      <c r="B804" s="116" t="s">
        <v>74</v>
      </c>
      <c r="C804" s="152" t="s">
        <v>93</v>
      </c>
      <c r="D804" s="153" t="s">
        <v>69</v>
      </c>
      <c r="E804" s="152" t="s">
        <v>70</v>
      </c>
      <c r="F804" s="154">
        <v>44028.405439814815</v>
      </c>
      <c r="G804" s="154">
        <v>45362</v>
      </c>
      <c r="H804" s="152" t="s">
        <v>71</v>
      </c>
      <c r="I804" s="155">
        <v>6690273976</v>
      </c>
      <c r="J804" s="156">
        <v>5111387668</v>
      </c>
      <c r="K804" s="155">
        <v>5063413137.0309563</v>
      </c>
      <c r="L804" s="156">
        <v>6690273976</v>
      </c>
      <c r="M804" s="157">
        <v>0.75683195564100003</v>
      </c>
      <c r="N804" s="157">
        <v>8.8546263801999991</v>
      </c>
      <c r="O804" s="152" t="s">
        <v>72</v>
      </c>
      <c r="P804" s="158">
        <v>0.81756724020000004</v>
      </c>
      <c r="Q804" s="151"/>
      <c r="R804" s="125"/>
    </row>
    <row r="805" spans="2:18" x14ac:dyDescent="0.25">
      <c r="B805" s="116"/>
      <c r="C805" s="159" t="s">
        <v>94</v>
      </c>
      <c r="D805" s="159"/>
      <c r="E805" s="159"/>
      <c r="F805" s="159"/>
      <c r="G805" s="159"/>
      <c r="H805" s="159"/>
      <c r="I805" s="160">
        <v>31169425118</v>
      </c>
      <c r="J805" s="161">
        <v>23550549449</v>
      </c>
      <c r="K805" s="160">
        <v>23472517656.355465</v>
      </c>
      <c r="L805" s="161">
        <v>31169425118</v>
      </c>
      <c r="M805" s="151"/>
      <c r="N805" s="151"/>
      <c r="O805" s="151"/>
      <c r="P805" s="162">
        <v>3.7900050740999998</v>
      </c>
      <c r="Q805" s="163" t="s">
        <v>225</v>
      </c>
      <c r="R805" s="125"/>
    </row>
    <row r="806" spans="2:18" x14ac:dyDescent="0.25">
      <c r="B806" s="116" t="s">
        <v>74</v>
      </c>
      <c r="C806" s="152" t="s">
        <v>250</v>
      </c>
      <c r="D806" s="153" t="s">
        <v>237</v>
      </c>
      <c r="E806" s="152" t="s">
        <v>237</v>
      </c>
      <c r="F806" s="154">
        <v>44649.467303240737</v>
      </c>
      <c r="G806" s="154">
        <v>46461</v>
      </c>
      <c r="H806" s="152" t="s">
        <v>71</v>
      </c>
      <c r="I806" s="155">
        <v>12971589040</v>
      </c>
      <c r="J806" s="156">
        <v>9017457533</v>
      </c>
      <c r="K806" s="155">
        <v>9021783643.4087524</v>
      </c>
      <c r="L806" s="156">
        <v>12971589040</v>
      </c>
      <c r="M806" s="157">
        <v>0.69550335086799997</v>
      </c>
      <c r="N806" s="157">
        <v>9.1478338016999992</v>
      </c>
      <c r="O806" s="152" t="s">
        <v>72</v>
      </c>
      <c r="P806" s="158">
        <v>1.4567080654</v>
      </c>
      <c r="Q806" s="151"/>
      <c r="R806" s="125"/>
    </row>
    <row r="807" spans="2:18" x14ac:dyDescent="0.25">
      <c r="B807" s="116" t="s">
        <v>74</v>
      </c>
      <c r="C807" s="152" t="s">
        <v>250</v>
      </c>
      <c r="D807" s="153" t="s">
        <v>237</v>
      </c>
      <c r="E807" s="152" t="s">
        <v>237</v>
      </c>
      <c r="F807" s="154">
        <v>44641.496053240742</v>
      </c>
      <c r="G807" s="154">
        <v>47007</v>
      </c>
      <c r="H807" s="152" t="s">
        <v>71</v>
      </c>
      <c r="I807" s="155">
        <v>30525685488</v>
      </c>
      <c r="J807" s="156">
        <v>19200000000</v>
      </c>
      <c r="K807" s="155">
        <v>19247391957.328873</v>
      </c>
      <c r="L807" s="156">
        <v>30525685488</v>
      </c>
      <c r="M807" s="157">
        <v>0.63053103147800005</v>
      </c>
      <c r="N807" s="157">
        <v>9.4155752386000007</v>
      </c>
      <c r="O807" s="152" t="s">
        <v>72</v>
      </c>
      <c r="P807" s="158">
        <v>3.1077924510999999</v>
      </c>
      <c r="Q807" s="151"/>
      <c r="R807" s="125"/>
    </row>
    <row r="808" spans="2:18" x14ac:dyDescent="0.25">
      <c r="B808" s="116" t="s">
        <v>74</v>
      </c>
      <c r="C808" s="152" t="s">
        <v>250</v>
      </c>
      <c r="D808" s="153" t="s">
        <v>237</v>
      </c>
      <c r="E808" s="152" t="s">
        <v>237</v>
      </c>
      <c r="F808" s="154">
        <v>44641.496527777781</v>
      </c>
      <c r="G808" s="154">
        <v>47371</v>
      </c>
      <c r="H808" s="152" t="s">
        <v>71</v>
      </c>
      <c r="I808" s="155">
        <v>34496373980</v>
      </c>
      <c r="J808" s="156">
        <v>20300000000</v>
      </c>
      <c r="K808" s="155">
        <v>20351469672.020493</v>
      </c>
      <c r="L808" s="156">
        <v>34496373980</v>
      </c>
      <c r="M808" s="157">
        <v>0.58995967761199997</v>
      </c>
      <c r="N808" s="157">
        <v>9.6832914055000003</v>
      </c>
      <c r="O808" s="152" t="s">
        <v>72</v>
      </c>
      <c r="P808" s="158">
        <v>3.2860630653</v>
      </c>
      <c r="Q808" s="151"/>
      <c r="R808" s="125"/>
    </row>
    <row r="809" spans="2:18" x14ac:dyDescent="0.25">
      <c r="B809" s="116"/>
      <c r="C809" s="159" t="s">
        <v>253</v>
      </c>
      <c r="D809" s="159"/>
      <c r="E809" s="159"/>
      <c r="F809" s="159"/>
      <c r="G809" s="159"/>
      <c r="H809" s="159"/>
      <c r="I809" s="160">
        <v>77993648508</v>
      </c>
      <c r="J809" s="161">
        <v>48517457533</v>
      </c>
      <c r="K809" s="160">
        <v>48620645272.758118</v>
      </c>
      <c r="L809" s="161">
        <v>77993648508</v>
      </c>
      <c r="M809" s="151"/>
      <c r="N809" s="151"/>
      <c r="O809" s="151"/>
      <c r="P809" s="162">
        <v>7.8505635817999995</v>
      </c>
      <c r="Q809" s="163" t="s">
        <v>225</v>
      </c>
      <c r="R809" s="125"/>
    </row>
    <row r="810" spans="2:18" x14ac:dyDescent="0.25">
      <c r="B810" s="116" t="s">
        <v>68</v>
      </c>
      <c r="C810" s="152" t="s">
        <v>243</v>
      </c>
      <c r="D810" s="153" t="s">
        <v>69</v>
      </c>
      <c r="E810" s="152" t="s">
        <v>70</v>
      </c>
      <c r="F810" s="154">
        <v>44650.644872685189</v>
      </c>
      <c r="G810" s="154">
        <v>44656</v>
      </c>
      <c r="H810" s="152" t="s">
        <v>71</v>
      </c>
      <c r="I810" s="155">
        <v>508636985</v>
      </c>
      <c r="J810" s="156">
        <v>508098162</v>
      </c>
      <c r="K810" s="155">
        <v>508187926.31419653</v>
      </c>
      <c r="L810" s="156">
        <v>508636985</v>
      </c>
      <c r="M810" s="157">
        <v>0.99911713324200002</v>
      </c>
      <c r="N810" s="157">
        <v>6.6601836250000002</v>
      </c>
      <c r="O810" s="152" t="s">
        <v>72</v>
      </c>
      <c r="P810" s="158">
        <v>8.2054888500000006E-2</v>
      </c>
      <c r="Q810" s="151"/>
      <c r="R810" s="125"/>
    </row>
    <row r="811" spans="2:18" x14ac:dyDescent="0.25">
      <c r="B811" s="116" t="s">
        <v>68</v>
      </c>
      <c r="C811" s="152" t="s">
        <v>243</v>
      </c>
      <c r="D811" s="153" t="s">
        <v>69</v>
      </c>
      <c r="E811" s="152" t="s">
        <v>70</v>
      </c>
      <c r="F811" s="154">
        <v>44522.669548611113</v>
      </c>
      <c r="G811" s="154">
        <v>45103</v>
      </c>
      <c r="H811" s="152" t="s">
        <v>71</v>
      </c>
      <c r="I811" s="155">
        <v>225775338</v>
      </c>
      <c r="J811" s="156">
        <v>200307889</v>
      </c>
      <c r="K811" s="155">
        <v>200701910.4987295</v>
      </c>
      <c r="L811" s="156">
        <v>225775338</v>
      </c>
      <c r="M811" s="157">
        <v>0.88894523324200003</v>
      </c>
      <c r="N811" s="157">
        <v>8.2999506808000003</v>
      </c>
      <c r="O811" s="152" t="s">
        <v>72</v>
      </c>
      <c r="P811" s="158">
        <v>3.2406462300000001E-2</v>
      </c>
      <c r="Q811" s="151"/>
      <c r="R811" s="125"/>
    </row>
    <row r="812" spans="2:18" x14ac:dyDescent="0.25">
      <c r="B812" s="116" t="s">
        <v>68</v>
      </c>
      <c r="C812" s="152" t="s">
        <v>243</v>
      </c>
      <c r="D812" s="153" t="s">
        <v>69</v>
      </c>
      <c r="E812" s="152" t="s">
        <v>70</v>
      </c>
      <c r="F812" s="154">
        <v>44564.715416666666</v>
      </c>
      <c r="G812" s="154">
        <v>45126</v>
      </c>
      <c r="H812" s="152" t="s">
        <v>71</v>
      </c>
      <c r="I812" s="155">
        <v>171477737</v>
      </c>
      <c r="J812" s="156">
        <v>151664177</v>
      </c>
      <c r="K812" s="155">
        <v>151324994.65333813</v>
      </c>
      <c r="L812" s="156">
        <v>171477737</v>
      </c>
      <c r="M812" s="157">
        <v>0.88247604208399999</v>
      </c>
      <c r="N812" s="157">
        <v>8.8066554900000007</v>
      </c>
      <c r="O812" s="152" t="s">
        <v>72</v>
      </c>
      <c r="P812" s="158">
        <v>2.4433786999999998E-2</v>
      </c>
      <c r="Q812" s="151"/>
      <c r="R812" s="125"/>
    </row>
    <row r="813" spans="2:18" x14ac:dyDescent="0.25">
      <c r="B813" s="116" t="s">
        <v>68</v>
      </c>
      <c r="C813" s="152" t="s">
        <v>243</v>
      </c>
      <c r="D813" s="153" t="s">
        <v>69</v>
      </c>
      <c r="E813" s="152" t="s">
        <v>70</v>
      </c>
      <c r="F813" s="154">
        <v>44621.668969907405</v>
      </c>
      <c r="G813" s="154">
        <v>45313</v>
      </c>
      <c r="H813" s="152" t="s">
        <v>71</v>
      </c>
      <c r="I813" s="155">
        <v>170388700</v>
      </c>
      <c r="J813" s="156">
        <v>149868327</v>
      </c>
      <c r="K813" s="155">
        <v>150755998.5053834</v>
      </c>
      <c r="L813" s="156">
        <v>170388700</v>
      </c>
      <c r="M813" s="157">
        <v>0.88477697467799998</v>
      </c>
      <c r="N813" s="157">
        <v>7.4494915687000001</v>
      </c>
      <c r="O813" s="152" t="s">
        <v>72</v>
      </c>
      <c r="P813" s="158">
        <v>2.4341913699999999E-2</v>
      </c>
      <c r="Q813" s="151"/>
      <c r="R813" s="125"/>
    </row>
    <row r="814" spans="2:18" x14ac:dyDescent="0.25">
      <c r="B814" s="116"/>
      <c r="C814" s="159" t="s">
        <v>142</v>
      </c>
      <c r="D814" s="159"/>
      <c r="E814" s="159"/>
      <c r="F814" s="159"/>
      <c r="G814" s="159"/>
      <c r="H814" s="159"/>
      <c r="I814" s="160">
        <v>1076278760</v>
      </c>
      <c r="J814" s="161">
        <v>1009938555</v>
      </c>
      <c r="K814" s="160">
        <v>1010970829.9716476</v>
      </c>
      <c r="L814" s="161">
        <v>1076278760</v>
      </c>
      <c r="M814" s="151"/>
      <c r="N814" s="151"/>
      <c r="O814" s="151"/>
      <c r="P814" s="162">
        <v>0.16323705150000001</v>
      </c>
      <c r="Q814" s="163" t="s">
        <v>225</v>
      </c>
      <c r="R814" s="125"/>
    </row>
    <row r="815" spans="2:18" x14ac:dyDescent="0.25">
      <c r="B815" s="116" t="s">
        <v>68</v>
      </c>
      <c r="C815" s="152" t="s">
        <v>188</v>
      </c>
      <c r="D815" s="153" t="s">
        <v>69</v>
      </c>
      <c r="E815" s="152" t="s">
        <v>70</v>
      </c>
      <c r="F815" s="154">
        <v>44350.419444444444</v>
      </c>
      <c r="G815" s="154">
        <v>44907</v>
      </c>
      <c r="H815" s="152" t="s">
        <v>71</v>
      </c>
      <c r="I815" s="155">
        <v>57076713</v>
      </c>
      <c r="J815" s="156">
        <v>50209363</v>
      </c>
      <c r="K815" s="155">
        <v>50258418.213263415</v>
      </c>
      <c r="L815" s="156">
        <v>57076713</v>
      </c>
      <c r="M815" s="157">
        <v>0.88054156540600004</v>
      </c>
      <c r="N815" s="157">
        <v>9.3806897670999998</v>
      </c>
      <c r="O815" s="152" t="s">
        <v>72</v>
      </c>
      <c r="P815" s="158">
        <v>8.1150075999999998E-3</v>
      </c>
      <c r="Q815" s="151"/>
      <c r="R815" s="125"/>
    </row>
    <row r="816" spans="2:18" x14ac:dyDescent="0.25">
      <c r="B816" s="116"/>
      <c r="C816" s="159" t="s">
        <v>189</v>
      </c>
      <c r="D816" s="159"/>
      <c r="E816" s="159"/>
      <c r="F816" s="159"/>
      <c r="G816" s="159"/>
      <c r="H816" s="159"/>
      <c r="I816" s="160">
        <v>57076713</v>
      </c>
      <c r="J816" s="161">
        <v>50209363</v>
      </c>
      <c r="K816" s="160">
        <v>50258418.213263415</v>
      </c>
      <c r="L816" s="161">
        <v>57076713</v>
      </c>
      <c r="M816" s="151"/>
      <c r="N816" s="151"/>
      <c r="O816" s="151"/>
      <c r="P816" s="162">
        <v>8.1150075999999998E-3</v>
      </c>
      <c r="Q816" s="163" t="s">
        <v>225</v>
      </c>
      <c r="R816" s="125"/>
    </row>
    <row r="817" spans="2:18" x14ac:dyDescent="0.25">
      <c r="B817" s="116" t="s">
        <v>74</v>
      </c>
      <c r="C817" s="152" t="s">
        <v>215</v>
      </c>
      <c r="D817" s="153" t="s">
        <v>237</v>
      </c>
      <c r="E817" s="152" t="s">
        <v>70</v>
      </c>
      <c r="F817" s="154">
        <v>44501.465462962966</v>
      </c>
      <c r="G817" s="154">
        <v>45946</v>
      </c>
      <c r="H817" s="152" t="s">
        <v>71</v>
      </c>
      <c r="I817" s="155">
        <v>3211969864</v>
      </c>
      <c r="J817" s="156">
        <v>2241995798</v>
      </c>
      <c r="K817" s="155">
        <v>2275744872.5092087</v>
      </c>
      <c r="L817" s="156">
        <v>3211969864</v>
      </c>
      <c r="M817" s="157">
        <v>0.70851999516399999</v>
      </c>
      <c r="N817" s="157">
        <v>10.168288952899999</v>
      </c>
      <c r="O817" s="152" t="s">
        <v>72</v>
      </c>
      <c r="P817" s="158">
        <v>0.36745460120000001</v>
      </c>
      <c r="Q817" s="151"/>
      <c r="R817" s="125"/>
    </row>
    <row r="818" spans="2:18" x14ac:dyDescent="0.25">
      <c r="B818" s="116" t="s">
        <v>74</v>
      </c>
      <c r="C818" s="152" t="s">
        <v>215</v>
      </c>
      <c r="D818" s="153" t="s">
        <v>237</v>
      </c>
      <c r="E818" s="152" t="s">
        <v>70</v>
      </c>
      <c r="F818" s="154">
        <v>44460.597453703704</v>
      </c>
      <c r="G818" s="154">
        <v>46091</v>
      </c>
      <c r="H818" s="152" t="s">
        <v>71</v>
      </c>
      <c r="I818" s="155">
        <v>1459986310</v>
      </c>
      <c r="J818" s="156">
        <v>1020246575</v>
      </c>
      <c r="K818" s="155">
        <v>1020992013.94516</v>
      </c>
      <c r="L818" s="156">
        <v>1459986310</v>
      </c>
      <c r="M818" s="157">
        <v>0.69931615587899998</v>
      </c>
      <c r="N818" s="157">
        <v>10.1018619269</v>
      </c>
      <c r="O818" s="152" t="s">
        <v>72</v>
      </c>
      <c r="P818" s="158">
        <v>0.1648551285</v>
      </c>
      <c r="Q818" s="151"/>
      <c r="R818" s="125"/>
    </row>
    <row r="819" spans="2:18" x14ac:dyDescent="0.25">
      <c r="B819" s="116" t="s">
        <v>74</v>
      </c>
      <c r="C819" s="152" t="s">
        <v>215</v>
      </c>
      <c r="D819" s="153" t="s">
        <v>237</v>
      </c>
      <c r="E819" s="152" t="s">
        <v>70</v>
      </c>
      <c r="F819" s="154">
        <v>44574.387407407405</v>
      </c>
      <c r="G819" s="154">
        <v>46310</v>
      </c>
      <c r="H819" s="152" t="s">
        <v>71</v>
      </c>
      <c r="I819" s="155">
        <v>4113616440</v>
      </c>
      <c r="J819" s="156">
        <v>2805607800</v>
      </c>
      <c r="K819" s="155">
        <v>2793223961.9474864</v>
      </c>
      <c r="L819" s="156">
        <v>4113616440</v>
      </c>
      <c r="M819" s="157">
        <v>0.67901905845800004</v>
      </c>
      <c r="N819" s="157">
        <v>10.4890440296</v>
      </c>
      <c r="O819" s="152" t="s">
        <v>72</v>
      </c>
      <c r="P819" s="158">
        <v>0.45100969330000001</v>
      </c>
      <c r="Q819" s="151"/>
      <c r="R819" s="125"/>
    </row>
    <row r="820" spans="2:18" x14ac:dyDescent="0.25">
      <c r="B820" s="116" t="s">
        <v>74</v>
      </c>
      <c r="C820" s="152" t="s">
        <v>215</v>
      </c>
      <c r="D820" s="153" t="s">
        <v>237</v>
      </c>
      <c r="E820" s="152" t="s">
        <v>70</v>
      </c>
      <c r="F820" s="154">
        <v>44467.564293981479</v>
      </c>
      <c r="G820" s="154">
        <v>46091</v>
      </c>
      <c r="H820" s="152" t="s">
        <v>71</v>
      </c>
      <c r="I820" s="155">
        <v>1605984932</v>
      </c>
      <c r="J820" s="156">
        <v>1124124660</v>
      </c>
      <c r="K820" s="155">
        <v>1122892092.0420167</v>
      </c>
      <c r="L820" s="156">
        <v>1605984932</v>
      </c>
      <c r="M820" s="157">
        <v>0.69919217152500002</v>
      </c>
      <c r="N820" s="157">
        <v>10.1078025005</v>
      </c>
      <c r="O820" s="152" t="s">
        <v>72</v>
      </c>
      <c r="P820" s="158">
        <v>0.18130848969999999</v>
      </c>
      <c r="Q820" s="151"/>
      <c r="R820" s="125"/>
    </row>
    <row r="821" spans="2:18" x14ac:dyDescent="0.25">
      <c r="B821" s="116" t="s">
        <v>74</v>
      </c>
      <c r="C821" s="152" t="s">
        <v>215</v>
      </c>
      <c r="D821" s="153" t="s">
        <v>237</v>
      </c>
      <c r="E821" s="152" t="s">
        <v>70</v>
      </c>
      <c r="F821" s="154">
        <v>44578.435706018521</v>
      </c>
      <c r="G821" s="154">
        <v>46310</v>
      </c>
      <c r="H821" s="152" t="s">
        <v>71</v>
      </c>
      <c r="I821" s="155">
        <v>1299598080</v>
      </c>
      <c r="J821" s="156">
        <v>887334104</v>
      </c>
      <c r="K821" s="155">
        <v>882452288.81302333</v>
      </c>
      <c r="L821" s="156">
        <v>1299598080</v>
      </c>
      <c r="M821" s="157">
        <v>0.67901938483400004</v>
      </c>
      <c r="N821" s="157">
        <v>10.489029303300001</v>
      </c>
      <c r="O821" s="152" t="s">
        <v>72</v>
      </c>
      <c r="P821" s="158">
        <v>0.14248572309999999</v>
      </c>
      <c r="Q821" s="151"/>
      <c r="R821" s="125"/>
    </row>
    <row r="822" spans="2:18" x14ac:dyDescent="0.25">
      <c r="B822" s="116" t="s">
        <v>74</v>
      </c>
      <c r="C822" s="152" t="s">
        <v>215</v>
      </c>
      <c r="D822" s="153" t="s">
        <v>237</v>
      </c>
      <c r="E822" s="152" t="s">
        <v>70</v>
      </c>
      <c r="F822" s="154">
        <v>44459.595995370371</v>
      </c>
      <c r="G822" s="154">
        <v>46273</v>
      </c>
      <c r="H822" s="152" t="s">
        <v>71</v>
      </c>
      <c r="I822" s="155">
        <v>3047123280</v>
      </c>
      <c r="J822" s="156">
        <v>2035027395</v>
      </c>
      <c r="K822" s="155">
        <v>2038072102.39112</v>
      </c>
      <c r="L822" s="156">
        <v>3047123280</v>
      </c>
      <c r="M822" s="157">
        <v>0.66885121313200002</v>
      </c>
      <c r="N822" s="157">
        <v>10.4803650384</v>
      </c>
      <c r="O822" s="152" t="s">
        <v>72</v>
      </c>
      <c r="P822" s="158">
        <v>0.3290786154</v>
      </c>
      <c r="Q822" s="151"/>
      <c r="R822" s="125"/>
    </row>
    <row r="823" spans="2:18" x14ac:dyDescent="0.25">
      <c r="B823" s="116" t="s">
        <v>74</v>
      </c>
      <c r="C823" s="152" t="s">
        <v>215</v>
      </c>
      <c r="D823" s="153" t="s">
        <v>237</v>
      </c>
      <c r="E823" s="152" t="s">
        <v>70</v>
      </c>
      <c r="F823" s="154">
        <v>44498.518564814818</v>
      </c>
      <c r="G823" s="154">
        <v>45946</v>
      </c>
      <c r="H823" s="152" t="s">
        <v>71</v>
      </c>
      <c r="I823" s="155">
        <v>2919972602</v>
      </c>
      <c r="J823" s="156">
        <v>2036494003</v>
      </c>
      <c r="K823" s="155">
        <v>2068801405.6422968</v>
      </c>
      <c r="L823" s="156">
        <v>2919972602</v>
      </c>
      <c r="M823" s="157">
        <v>0.70850027983999997</v>
      </c>
      <c r="N823" s="157">
        <v>10.169216481199999</v>
      </c>
      <c r="O823" s="152" t="s">
        <v>72</v>
      </c>
      <c r="P823" s="158">
        <v>0.33404034199999999</v>
      </c>
      <c r="Q823" s="151"/>
      <c r="R823" s="125"/>
    </row>
    <row r="824" spans="2:18" x14ac:dyDescent="0.25">
      <c r="B824" s="116" t="s">
        <v>74</v>
      </c>
      <c r="C824" s="152" t="s">
        <v>215</v>
      </c>
      <c r="D824" s="153" t="s">
        <v>237</v>
      </c>
      <c r="E824" s="152" t="s">
        <v>70</v>
      </c>
      <c r="F824" s="154">
        <v>44460.591886574075</v>
      </c>
      <c r="G824" s="154">
        <v>46273</v>
      </c>
      <c r="H824" s="152" t="s">
        <v>71</v>
      </c>
      <c r="I824" s="155">
        <v>761780820</v>
      </c>
      <c r="J824" s="156">
        <v>508900684</v>
      </c>
      <c r="K824" s="155">
        <v>509522507.54860765</v>
      </c>
      <c r="L824" s="156">
        <v>761780820</v>
      </c>
      <c r="M824" s="157">
        <v>0.66885709665000004</v>
      </c>
      <c r="N824" s="157">
        <v>10.480094983700001</v>
      </c>
      <c r="O824" s="152" t="s">
        <v>72</v>
      </c>
      <c r="P824" s="158">
        <v>8.2270377500000005E-2</v>
      </c>
      <c r="Q824" s="151"/>
      <c r="R824" s="125"/>
    </row>
    <row r="825" spans="2:18" x14ac:dyDescent="0.25">
      <c r="B825" s="116"/>
      <c r="C825" s="159" t="s">
        <v>216</v>
      </c>
      <c r="D825" s="159"/>
      <c r="E825" s="159"/>
      <c r="F825" s="159"/>
      <c r="G825" s="159"/>
      <c r="H825" s="159"/>
      <c r="I825" s="160">
        <v>18420032328</v>
      </c>
      <c r="J825" s="161">
        <v>12659731019</v>
      </c>
      <c r="K825" s="160">
        <v>12711701244.838921</v>
      </c>
      <c r="L825" s="161">
        <v>18420032328</v>
      </c>
      <c r="M825" s="151"/>
      <c r="N825" s="151"/>
      <c r="O825" s="151"/>
      <c r="P825" s="162">
        <v>2.0525029707</v>
      </c>
      <c r="Q825" s="163" t="s">
        <v>225</v>
      </c>
      <c r="R825" s="125"/>
    </row>
    <row r="826" spans="2:18" x14ac:dyDescent="0.25">
      <c r="B826" s="116" t="s">
        <v>74</v>
      </c>
      <c r="C826" s="152" t="s">
        <v>95</v>
      </c>
      <c r="D826" s="153" t="s">
        <v>69</v>
      </c>
      <c r="E826" s="152" t="s">
        <v>70</v>
      </c>
      <c r="F826" s="154">
        <v>44645.593819444446</v>
      </c>
      <c r="G826" s="154">
        <v>48121</v>
      </c>
      <c r="H826" s="152" t="s">
        <v>71</v>
      </c>
      <c r="I826" s="155">
        <v>1719383568</v>
      </c>
      <c r="J826" s="156">
        <v>1005136981</v>
      </c>
      <c r="K826" s="155">
        <v>1000003221.2399076</v>
      </c>
      <c r="L826" s="156">
        <v>1719383568</v>
      </c>
      <c r="M826" s="157">
        <v>0.58160566371099998</v>
      </c>
      <c r="N826" s="157">
        <v>7.7631340610999997</v>
      </c>
      <c r="O826" s="152" t="s">
        <v>72</v>
      </c>
      <c r="P826" s="158">
        <v>0.16146615959999999</v>
      </c>
      <c r="Q826" s="151"/>
      <c r="R826" s="125"/>
    </row>
    <row r="827" spans="2:18" x14ac:dyDescent="0.25">
      <c r="B827" s="116" t="s">
        <v>74</v>
      </c>
      <c r="C827" s="152" t="s">
        <v>95</v>
      </c>
      <c r="D827" s="153" t="s">
        <v>69</v>
      </c>
      <c r="E827" s="152" t="s">
        <v>70</v>
      </c>
      <c r="F827" s="154">
        <v>44574.467615740738</v>
      </c>
      <c r="G827" s="154">
        <v>45446</v>
      </c>
      <c r="H827" s="152" t="s">
        <v>71</v>
      </c>
      <c r="I827" s="155">
        <v>47507880</v>
      </c>
      <c r="J827" s="156">
        <v>39355274</v>
      </c>
      <c r="K827" s="155">
        <v>39224656.254068471</v>
      </c>
      <c r="L827" s="156">
        <v>47507880</v>
      </c>
      <c r="M827" s="157">
        <v>0.82564526672399996</v>
      </c>
      <c r="N827" s="157">
        <v>9.0387420665999993</v>
      </c>
      <c r="O827" s="152" t="s">
        <v>72</v>
      </c>
      <c r="P827" s="158">
        <v>6.3334341999999998E-3</v>
      </c>
      <c r="Q827" s="151"/>
      <c r="R827" s="125"/>
    </row>
    <row r="828" spans="2:18" x14ac:dyDescent="0.25">
      <c r="B828" s="116" t="s">
        <v>74</v>
      </c>
      <c r="C828" s="152" t="s">
        <v>95</v>
      </c>
      <c r="D828" s="153" t="s">
        <v>69</v>
      </c>
      <c r="E828" s="152" t="s">
        <v>70</v>
      </c>
      <c r="F828" s="154">
        <v>44251.553067129629</v>
      </c>
      <c r="G828" s="154">
        <v>47269</v>
      </c>
      <c r="H828" s="152" t="s">
        <v>71</v>
      </c>
      <c r="I828" s="155">
        <v>5501917805</v>
      </c>
      <c r="J828" s="156">
        <v>3021363490</v>
      </c>
      <c r="K828" s="155">
        <v>3000005630.6487799</v>
      </c>
      <c r="L828" s="156">
        <v>5501917805</v>
      </c>
      <c r="M828" s="157">
        <v>0.54526543961100005</v>
      </c>
      <c r="N828" s="157">
        <v>10.471124856799999</v>
      </c>
      <c r="O828" s="152" t="s">
        <v>72</v>
      </c>
      <c r="P828" s="158">
        <v>0.48439782770000001</v>
      </c>
      <c r="Q828" s="151"/>
      <c r="R828" s="125"/>
    </row>
    <row r="829" spans="2:18" x14ac:dyDescent="0.25">
      <c r="B829" s="116" t="s">
        <v>74</v>
      </c>
      <c r="C829" s="152" t="s">
        <v>95</v>
      </c>
      <c r="D829" s="153" t="s">
        <v>69</v>
      </c>
      <c r="E829" s="152" t="s">
        <v>70</v>
      </c>
      <c r="F829" s="154">
        <v>44615.522546296299</v>
      </c>
      <c r="G829" s="154">
        <v>48121</v>
      </c>
      <c r="H829" s="152" t="s">
        <v>71</v>
      </c>
      <c r="I829" s="155">
        <v>3450273963</v>
      </c>
      <c r="J829" s="156">
        <v>2009452058</v>
      </c>
      <c r="K829" s="155">
        <v>2000004913.7198653</v>
      </c>
      <c r="L829" s="156">
        <v>3450273963</v>
      </c>
      <c r="M829" s="157">
        <v>0.57966553820599998</v>
      </c>
      <c r="N829" s="157">
        <v>7.7631460039000002</v>
      </c>
      <c r="O829" s="152" t="s">
        <v>72</v>
      </c>
      <c r="P829" s="158">
        <v>0.32293207239999999</v>
      </c>
      <c r="Q829" s="151"/>
      <c r="R829" s="125"/>
    </row>
    <row r="830" spans="2:18" x14ac:dyDescent="0.25">
      <c r="B830" s="116" t="s">
        <v>74</v>
      </c>
      <c r="C830" s="152" t="s">
        <v>95</v>
      </c>
      <c r="D830" s="153" t="s">
        <v>69</v>
      </c>
      <c r="E830" s="152" t="s">
        <v>70</v>
      </c>
      <c r="F830" s="154">
        <v>44425.542071759257</v>
      </c>
      <c r="G830" s="154">
        <v>47269</v>
      </c>
      <c r="H830" s="152" t="s">
        <v>71</v>
      </c>
      <c r="I830" s="155">
        <v>71364376</v>
      </c>
      <c r="J830" s="156">
        <v>40197257</v>
      </c>
      <c r="K830" s="155">
        <v>40000333.060245968</v>
      </c>
      <c r="L830" s="156">
        <v>71364376</v>
      </c>
      <c r="M830" s="157">
        <v>0.56050841193199996</v>
      </c>
      <c r="N830" s="157">
        <v>10.4709837852</v>
      </c>
      <c r="O830" s="152" t="s">
        <v>72</v>
      </c>
      <c r="P830" s="158">
        <v>6.4586794000000003E-3</v>
      </c>
      <c r="Q830" s="151"/>
      <c r="R830" s="125"/>
    </row>
    <row r="831" spans="2:18" x14ac:dyDescent="0.25">
      <c r="B831" s="116" t="s">
        <v>74</v>
      </c>
      <c r="C831" s="152" t="s">
        <v>95</v>
      </c>
      <c r="D831" s="153" t="s">
        <v>69</v>
      </c>
      <c r="E831" s="152" t="s">
        <v>70</v>
      </c>
      <c r="F831" s="154">
        <v>43998.499097222222</v>
      </c>
      <c r="G831" s="154">
        <v>45446</v>
      </c>
      <c r="H831" s="152" t="s">
        <v>71</v>
      </c>
      <c r="I831" s="155">
        <v>3739541920</v>
      </c>
      <c r="J831" s="156">
        <v>2777347928</v>
      </c>
      <c r="K831" s="155">
        <v>2787871635.9396091</v>
      </c>
      <c r="L831" s="156">
        <v>3739541920</v>
      </c>
      <c r="M831" s="157">
        <v>0.74551153472300002</v>
      </c>
      <c r="N831" s="157">
        <v>9.0406244344999998</v>
      </c>
      <c r="O831" s="152" t="s">
        <v>72</v>
      </c>
      <c r="P831" s="158">
        <v>0.45014547649999997</v>
      </c>
      <c r="Q831" s="151"/>
      <c r="R831" s="125"/>
    </row>
    <row r="832" spans="2:18" x14ac:dyDescent="0.25">
      <c r="B832" s="116" t="s">
        <v>74</v>
      </c>
      <c r="C832" s="152" t="s">
        <v>95</v>
      </c>
      <c r="D832" s="153" t="s">
        <v>69</v>
      </c>
      <c r="E832" s="152" t="s">
        <v>70</v>
      </c>
      <c r="F832" s="154">
        <v>44589.484560185185</v>
      </c>
      <c r="G832" s="154">
        <v>48121</v>
      </c>
      <c r="H832" s="152" t="s">
        <v>71</v>
      </c>
      <c r="I832" s="155">
        <v>6407335597</v>
      </c>
      <c r="J832" s="156">
        <v>3722047948</v>
      </c>
      <c r="K832" s="155">
        <v>3700002816.5138049</v>
      </c>
      <c r="L832" s="156">
        <v>6407335597</v>
      </c>
      <c r="M832" s="157">
        <v>0.57746355883800005</v>
      </c>
      <c r="N832" s="157">
        <v>7.7631727686999996</v>
      </c>
      <c r="O832" s="152" t="s">
        <v>72</v>
      </c>
      <c r="P832" s="158">
        <v>0.59742332090000005</v>
      </c>
      <c r="Q832" s="151"/>
      <c r="R832" s="125"/>
    </row>
    <row r="833" spans="2:18" x14ac:dyDescent="0.25">
      <c r="B833" s="116" t="s">
        <v>74</v>
      </c>
      <c r="C833" s="152" t="s">
        <v>95</v>
      </c>
      <c r="D833" s="153" t="s">
        <v>69</v>
      </c>
      <c r="E833" s="152" t="s">
        <v>70</v>
      </c>
      <c r="F833" s="154">
        <v>44390.541608796295</v>
      </c>
      <c r="G833" s="154">
        <v>45446</v>
      </c>
      <c r="H833" s="152" t="s">
        <v>71</v>
      </c>
      <c r="I833" s="155">
        <v>2523561644</v>
      </c>
      <c r="J833" s="156">
        <v>2027149145</v>
      </c>
      <c r="K833" s="155">
        <v>2019168028.6322436</v>
      </c>
      <c r="L833" s="156">
        <v>2523561644</v>
      </c>
      <c r="M833" s="157">
        <v>0.80012629508499999</v>
      </c>
      <c r="N833" s="157">
        <v>8.8316405818000003</v>
      </c>
      <c r="O833" s="152" t="s">
        <v>72</v>
      </c>
      <c r="P833" s="158">
        <v>0.32602625699999999</v>
      </c>
      <c r="Q833" s="151"/>
      <c r="R833" s="125"/>
    </row>
    <row r="834" spans="2:18" x14ac:dyDescent="0.25">
      <c r="B834" s="116" t="s">
        <v>74</v>
      </c>
      <c r="C834" s="152" t="s">
        <v>95</v>
      </c>
      <c r="D834" s="153" t="s">
        <v>69</v>
      </c>
      <c r="E834" s="152" t="s">
        <v>70</v>
      </c>
      <c r="F834" s="154">
        <v>44634.450243055559</v>
      </c>
      <c r="G834" s="154">
        <v>48121</v>
      </c>
      <c r="H834" s="152" t="s">
        <v>71</v>
      </c>
      <c r="I834" s="155">
        <v>3438767114</v>
      </c>
      <c r="J834" s="156">
        <v>2005753424</v>
      </c>
      <c r="K834" s="155">
        <v>2000010326.1510162</v>
      </c>
      <c r="L834" s="156">
        <v>3438767114</v>
      </c>
      <c r="M834" s="157">
        <v>0.58160679681100003</v>
      </c>
      <c r="N834" s="157">
        <v>7.7631032792000001</v>
      </c>
      <c r="O834" s="152" t="s">
        <v>72</v>
      </c>
      <c r="P834" s="158">
        <v>0.32293294630000002</v>
      </c>
      <c r="Q834" s="151"/>
      <c r="R834" s="125"/>
    </row>
    <row r="835" spans="2:18" x14ac:dyDescent="0.25">
      <c r="B835" s="116" t="s">
        <v>74</v>
      </c>
      <c r="C835" s="152" t="s">
        <v>95</v>
      </c>
      <c r="D835" s="153" t="s">
        <v>69</v>
      </c>
      <c r="E835" s="152" t="s">
        <v>70</v>
      </c>
      <c r="F835" s="154">
        <v>44526.648125</v>
      </c>
      <c r="G835" s="154">
        <v>45446</v>
      </c>
      <c r="H835" s="152" t="s">
        <v>71</v>
      </c>
      <c r="I835" s="155">
        <v>1363962325</v>
      </c>
      <c r="J835" s="156">
        <v>1131339680</v>
      </c>
      <c r="K835" s="155">
        <v>1115045045.3829837</v>
      </c>
      <c r="L835" s="156">
        <v>1363962325</v>
      </c>
      <c r="M835" s="157">
        <v>0.81750428508600004</v>
      </c>
      <c r="N835" s="157">
        <v>8.6112849055999998</v>
      </c>
      <c r="O835" s="152" t="s">
        <v>72</v>
      </c>
      <c r="P835" s="158">
        <v>0.18004146130000001</v>
      </c>
      <c r="Q835" s="151"/>
      <c r="R835" s="125"/>
    </row>
    <row r="836" spans="2:18" x14ac:dyDescent="0.25">
      <c r="B836" s="116" t="s">
        <v>74</v>
      </c>
      <c r="C836" s="152" t="s">
        <v>95</v>
      </c>
      <c r="D836" s="153" t="s">
        <v>69</v>
      </c>
      <c r="E836" s="152" t="s">
        <v>70</v>
      </c>
      <c r="F836" s="154">
        <v>44028.707962962966</v>
      </c>
      <c r="G836" s="154">
        <v>47269</v>
      </c>
      <c r="H836" s="152" t="s">
        <v>71</v>
      </c>
      <c r="I836" s="155">
        <v>9461643791</v>
      </c>
      <c r="J836" s="156">
        <v>5052252563</v>
      </c>
      <c r="K836" s="155">
        <v>5026397188.866889</v>
      </c>
      <c r="L836" s="156">
        <v>9461643791</v>
      </c>
      <c r="M836" s="157">
        <v>0.53123931738499997</v>
      </c>
      <c r="N836" s="157">
        <v>10.3582799676</v>
      </c>
      <c r="O836" s="152" t="s">
        <v>72</v>
      </c>
      <c r="P836" s="158">
        <v>0.81159043649999996</v>
      </c>
      <c r="Q836" s="151"/>
      <c r="R836" s="125"/>
    </row>
    <row r="837" spans="2:18" x14ac:dyDescent="0.25">
      <c r="B837" s="116" t="s">
        <v>74</v>
      </c>
      <c r="C837" s="152" t="s">
        <v>95</v>
      </c>
      <c r="D837" s="153" t="s">
        <v>69</v>
      </c>
      <c r="E837" s="152" t="s">
        <v>70</v>
      </c>
      <c r="F837" s="154">
        <v>44606.474305555559</v>
      </c>
      <c r="G837" s="154">
        <v>47476</v>
      </c>
      <c r="H837" s="152" t="s">
        <v>71</v>
      </c>
      <c r="I837" s="155">
        <v>132470121</v>
      </c>
      <c r="J837" s="156">
        <v>74668933</v>
      </c>
      <c r="K837" s="155">
        <v>74381545.931909293</v>
      </c>
      <c r="L837" s="156">
        <v>132470121</v>
      </c>
      <c r="M837" s="157">
        <v>0.56149677655899999</v>
      </c>
      <c r="N837" s="157">
        <v>10.3664847701</v>
      </c>
      <c r="O837" s="152" t="s">
        <v>72</v>
      </c>
      <c r="P837" s="158">
        <v>1.20100639E-2</v>
      </c>
      <c r="Q837" s="151"/>
      <c r="R837" s="125"/>
    </row>
    <row r="838" spans="2:18" x14ac:dyDescent="0.25">
      <c r="B838" s="116" t="s">
        <v>74</v>
      </c>
      <c r="C838" s="152" t="s">
        <v>95</v>
      </c>
      <c r="D838" s="153" t="s">
        <v>69</v>
      </c>
      <c r="E838" s="152" t="s">
        <v>70</v>
      </c>
      <c r="F838" s="154">
        <v>44390.592048611114</v>
      </c>
      <c r="G838" s="154">
        <v>46171</v>
      </c>
      <c r="H838" s="152" t="s">
        <v>71</v>
      </c>
      <c r="I838" s="155">
        <v>5091253422</v>
      </c>
      <c r="J838" s="156">
        <v>3523780275</v>
      </c>
      <c r="K838" s="155">
        <v>3510799706.2378206</v>
      </c>
      <c r="L838" s="156">
        <v>5091253422</v>
      </c>
      <c r="M838" s="157">
        <v>0.68957473047200002</v>
      </c>
      <c r="N838" s="157">
        <v>9.5550886298000002</v>
      </c>
      <c r="O838" s="152" t="s">
        <v>72</v>
      </c>
      <c r="P838" s="158">
        <v>0.56687351969999999</v>
      </c>
      <c r="Q838" s="151"/>
      <c r="R838" s="125"/>
    </row>
    <row r="839" spans="2:18" x14ac:dyDescent="0.25">
      <c r="B839" s="116" t="s">
        <v>74</v>
      </c>
      <c r="C839" s="152" t="s">
        <v>95</v>
      </c>
      <c r="D839" s="153" t="s">
        <v>69</v>
      </c>
      <c r="E839" s="152" t="s">
        <v>70</v>
      </c>
      <c r="F839" s="154">
        <v>44644.621805555558</v>
      </c>
      <c r="G839" s="154">
        <v>48121</v>
      </c>
      <c r="H839" s="152" t="s">
        <v>71</v>
      </c>
      <c r="I839" s="155">
        <v>1719383568</v>
      </c>
      <c r="J839" s="156">
        <v>1004931506</v>
      </c>
      <c r="K839" s="155">
        <v>1000003609.6509961</v>
      </c>
      <c r="L839" s="156">
        <v>1719383568</v>
      </c>
      <c r="M839" s="157">
        <v>0.58160588961199999</v>
      </c>
      <c r="N839" s="157">
        <v>7.7631279290000004</v>
      </c>
      <c r="O839" s="152" t="s">
        <v>72</v>
      </c>
      <c r="P839" s="158">
        <v>0.16146622229999999</v>
      </c>
      <c r="Q839" s="151"/>
      <c r="R839" s="125"/>
    </row>
    <row r="840" spans="2:18" x14ac:dyDescent="0.25">
      <c r="B840" s="116" t="s">
        <v>74</v>
      </c>
      <c r="C840" s="152" t="s">
        <v>95</v>
      </c>
      <c r="D840" s="153" t="s">
        <v>69</v>
      </c>
      <c r="E840" s="152" t="s">
        <v>70</v>
      </c>
      <c r="F840" s="154">
        <v>44539.698344907411</v>
      </c>
      <c r="G840" s="154">
        <v>45446</v>
      </c>
      <c r="H840" s="152" t="s">
        <v>71</v>
      </c>
      <c r="I840" s="155">
        <v>12181510</v>
      </c>
      <c r="J840" s="156">
        <v>10007190</v>
      </c>
      <c r="K840" s="155">
        <v>10057146.909714015</v>
      </c>
      <c r="L840" s="156">
        <v>12181510</v>
      </c>
      <c r="M840" s="157">
        <v>0.82560757325800005</v>
      </c>
      <c r="N840" s="157">
        <v>9.0412363409999994</v>
      </c>
      <c r="O840" s="152" t="s">
        <v>72</v>
      </c>
      <c r="P840" s="158">
        <v>1.6238837E-3</v>
      </c>
      <c r="Q840" s="151"/>
      <c r="R840" s="125"/>
    </row>
    <row r="841" spans="2:18" x14ac:dyDescent="0.25">
      <c r="B841" s="116" t="s">
        <v>74</v>
      </c>
      <c r="C841" s="152" t="s">
        <v>95</v>
      </c>
      <c r="D841" s="153" t="s">
        <v>69</v>
      </c>
      <c r="E841" s="152" t="s">
        <v>70</v>
      </c>
      <c r="F841" s="154">
        <v>44082.52516203704</v>
      </c>
      <c r="G841" s="154">
        <v>46386</v>
      </c>
      <c r="H841" s="152" t="s">
        <v>71</v>
      </c>
      <c r="I841" s="155">
        <v>1585917804</v>
      </c>
      <c r="J841" s="156">
        <v>1002027399</v>
      </c>
      <c r="K841" s="155">
        <v>1000003441.4583261</v>
      </c>
      <c r="L841" s="156">
        <v>1585917804</v>
      </c>
      <c r="M841" s="157">
        <v>0.63055187282500003</v>
      </c>
      <c r="N841" s="157">
        <v>9.6522073628000005</v>
      </c>
      <c r="O841" s="152" t="s">
        <v>72</v>
      </c>
      <c r="P841" s="158">
        <v>0.1614661952</v>
      </c>
      <c r="Q841" s="151"/>
      <c r="R841" s="125"/>
    </row>
    <row r="842" spans="2:18" x14ac:dyDescent="0.25">
      <c r="B842" s="116" t="s">
        <v>74</v>
      </c>
      <c r="C842" s="152" t="s">
        <v>95</v>
      </c>
      <c r="D842" s="153" t="s">
        <v>69</v>
      </c>
      <c r="E842" s="152" t="s">
        <v>70</v>
      </c>
      <c r="F842" s="154">
        <v>44615.485219907408</v>
      </c>
      <c r="G842" s="154">
        <v>46416</v>
      </c>
      <c r="H842" s="152" t="s">
        <v>71</v>
      </c>
      <c r="I842" s="155">
        <v>2924493146</v>
      </c>
      <c r="J842" s="156">
        <v>2011657538</v>
      </c>
      <c r="K842" s="155">
        <v>2000007423.6174884</v>
      </c>
      <c r="L842" s="156">
        <v>2924493146</v>
      </c>
      <c r="M842" s="157">
        <v>0.68388172711299999</v>
      </c>
      <c r="N842" s="157">
        <v>9.6522037889999996</v>
      </c>
      <c r="O842" s="152" t="s">
        <v>72</v>
      </c>
      <c r="P842" s="158">
        <v>0.3229324777</v>
      </c>
      <c r="Q842" s="151"/>
      <c r="R842" s="125"/>
    </row>
    <row r="843" spans="2:18" x14ac:dyDescent="0.25">
      <c r="B843" s="116" t="s">
        <v>74</v>
      </c>
      <c r="C843" s="152" t="s">
        <v>95</v>
      </c>
      <c r="D843" s="153" t="s">
        <v>69</v>
      </c>
      <c r="E843" s="152" t="s">
        <v>70</v>
      </c>
      <c r="F843" s="154">
        <v>44390.597395833334</v>
      </c>
      <c r="G843" s="154">
        <v>46171</v>
      </c>
      <c r="H843" s="152" t="s">
        <v>71</v>
      </c>
      <c r="I843" s="155">
        <v>66913619</v>
      </c>
      <c r="J843" s="156">
        <v>46312543</v>
      </c>
      <c r="K843" s="155">
        <v>46141941.400391892</v>
      </c>
      <c r="L843" s="156">
        <v>66913619</v>
      </c>
      <c r="M843" s="157">
        <v>0.68957473964100002</v>
      </c>
      <c r="N843" s="157">
        <v>9.5550886298000002</v>
      </c>
      <c r="O843" s="152" t="s">
        <v>72</v>
      </c>
      <c r="P843" s="158">
        <v>7.4503381000000004E-3</v>
      </c>
      <c r="Q843" s="151"/>
      <c r="R843" s="125"/>
    </row>
    <row r="844" spans="2:18" x14ac:dyDescent="0.25">
      <c r="B844" s="116" t="s">
        <v>74</v>
      </c>
      <c r="C844" s="152" t="s">
        <v>95</v>
      </c>
      <c r="D844" s="153" t="s">
        <v>69</v>
      </c>
      <c r="E844" s="152" t="s">
        <v>70</v>
      </c>
      <c r="F844" s="154">
        <v>43998.497106481482</v>
      </c>
      <c r="G844" s="154">
        <v>45446</v>
      </c>
      <c r="H844" s="152" t="s">
        <v>71</v>
      </c>
      <c r="I844" s="155">
        <v>3738192880</v>
      </c>
      <c r="J844" s="156">
        <v>2776346000</v>
      </c>
      <c r="K844" s="155">
        <v>2786865910.4130468</v>
      </c>
      <c r="L844" s="156">
        <v>3738192880</v>
      </c>
      <c r="M844" s="157">
        <v>0.74551153454999997</v>
      </c>
      <c r="N844" s="157">
        <v>9.0406244421000004</v>
      </c>
      <c r="O844" s="152" t="s">
        <v>72</v>
      </c>
      <c r="P844" s="158">
        <v>0.44998308640000001</v>
      </c>
      <c r="Q844" s="151"/>
      <c r="R844" s="125"/>
    </row>
    <row r="845" spans="2:18" x14ac:dyDescent="0.25">
      <c r="B845" s="116"/>
      <c r="C845" s="159" t="s">
        <v>96</v>
      </c>
      <c r="D845" s="159"/>
      <c r="E845" s="159"/>
      <c r="F845" s="159"/>
      <c r="G845" s="159"/>
      <c r="H845" s="159"/>
      <c r="I845" s="160">
        <v>52996066053</v>
      </c>
      <c r="J845" s="161">
        <v>33281127132</v>
      </c>
      <c r="K845" s="160">
        <v>33155994522.029106</v>
      </c>
      <c r="L845" s="161">
        <v>52996066053</v>
      </c>
      <c r="M845" s="151"/>
      <c r="N845" s="151"/>
      <c r="O845" s="151"/>
      <c r="P845" s="162">
        <v>5.3535538587999989</v>
      </c>
      <c r="Q845" s="163" t="s">
        <v>225</v>
      </c>
      <c r="R845" s="125"/>
    </row>
    <row r="846" spans="2:18" x14ac:dyDescent="0.25">
      <c r="B846" s="116" t="s">
        <v>68</v>
      </c>
      <c r="C846" s="152" t="s">
        <v>143</v>
      </c>
      <c r="D846" s="153" t="s">
        <v>69</v>
      </c>
      <c r="E846" s="152" t="s">
        <v>70</v>
      </c>
      <c r="F846" s="154">
        <v>44315.434444444443</v>
      </c>
      <c r="G846" s="154">
        <v>45775</v>
      </c>
      <c r="H846" s="152" t="s">
        <v>71</v>
      </c>
      <c r="I846" s="155">
        <v>1320219176</v>
      </c>
      <c r="J846" s="156">
        <v>1000214932</v>
      </c>
      <c r="K846" s="155">
        <v>1033729053.5022054</v>
      </c>
      <c r="L846" s="156">
        <v>1320219176</v>
      </c>
      <c r="M846" s="157">
        <v>0.78299805993899996</v>
      </c>
      <c r="N846" s="157">
        <v>8.1591389021000005</v>
      </c>
      <c r="O846" s="152" t="s">
        <v>72</v>
      </c>
      <c r="P846" s="158">
        <v>0.16691172269999999</v>
      </c>
      <c r="Q846" s="151"/>
      <c r="R846" s="125"/>
    </row>
    <row r="847" spans="2:18" x14ac:dyDescent="0.25">
      <c r="B847" s="116" t="s">
        <v>68</v>
      </c>
      <c r="C847" s="152" t="s">
        <v>143</v>
      </c>
      <c r="D847" s="153" t="s">
        <v>69</v>
      </c>
      <c r="E847" s="152" t="s">
        <v>70</v>
      </c>
      <c r="F847" s="154">
        <v>44266.709155092591</v>
      </c>
      <c r="G847" s="154">
        <v>45362</v>
      </c>
      <c r="H847" s="152" t="s">
        <v>71</v>
      </c>
      <c r="I847" s="155">
        <v>620109584</v>
      </c>
      <c r="J847" s="156">
        <v>500000001</v>
      </c>
      <c r="K847" s="155">
        <v>502140611.86216021</v>
      </c>
      <c r="L847" s="156">
        <v>620109584</v>
      </c>
      <c r="M847" s="157">
        <v>0.80976108871499997</v>
      </c>
      <c r="N847" s="157">
        <v>8.2406127999999992</v>
      </c>
      <c r="O847" s="152" t="s">
        <v>72</v>
      </c>
      <c r="P847" s="158">
        <v>8.1078454999999994E-2</v>
      </c>
      <c r="Q847" s="151"/>
      <c r="R847" s="125"/>
    </row>
    <row r="848" spans="2:18" x14ac:dyDescent="0.25">
      <c r="B848" s="116" t="s">
        <v>68</v>
      </c>
      <c r="C848" s="152" t="s">
        <v>143</v>
      </c>
      <c r="D848" s="153" t="s">
        <v>69</v>
      </c>
      <c r="E848" s="152" t="s">
        <v>70</v>
      </c>
      <c r="F848" s="154">
        <v>43922.545520833337</v>
      </c>
      <c r="G848" s="154">
        <v>44844</v>
      </c>
      <c r="H848" s="152" t="s">
        <v>71</v>
      </c>
      <c r="I848" s="155">
        <v>318938353</v>
      </c>
      <c r="J848" s="156">
        <v>258567735</v>
      </c>
      <c r="K848" s="155">
        <v>256219004.39901555</v>
      </c>
      <c r="L848" s="156">
        <v>318938353</v>
      </c>
      <c r="M848" s="157">
        <v>0.80334961910000002</v>
      </c>
      <c r="N848" s="157">
        <v>9.8438279664999992</v>
      </c>
      <c r="O848" s="152" t="s">
        <v>72</v>
      </c>
      <c r="P848" s="158">
        <v>4.1370565400000003E-2</v>
      </c>
      <c r="Q848" s="151"/>
      <c r="R848" s="125"/>
    </row>
    <row r="849" spans="2:18" x14ac:dyDescent="0.25">
      <c r="B849" s="116" t="s">
        <v>68</v>
      </c>
      <c r="C849" s="152" t="s">
        <v>143</v>
      </c>
      <c r="D849" s="153" t="s">
        <v>69</v>
      </c>
      <c r="E849" s="152" t="s">
        <v>70</v>
      </c>
      <c r="F849" s="154">
        <v>43752.677789351852</v>
      </c>
      <c r="G849" s="154">
        <v>44845</v>
      </c>
      <c r="H849" s="152" t="s">
        <v>71</v>
      </c>
      <c r="I849" s="155">
        <v>646383560</v>
      </c>
      <c r="J849" s="156">
        <v>500400685</v>
      </c>
      <c r="K849" s="155">
        <v>510674344.07485491</v>
      </c>
      <c r="L849" s="156">
        <v>646383560</v>
      </c>
      <c r="M849" s="157">
        <v>0.79004847226399999</v>
      </c>
      <c r="N849" s="157">
        <v>10.1059182437</v>
      </c>
      <c r="O849" s="152" t="s">
        <v>72</v>
      </c>
      <c r="P849" s="158">
        <v>8.2456359500000007E-2</v>
      </c>
      <c r="Q849" s="151"/>
      <c r="R849" s="125"/>
    </row>
    <row r="850" spans="2:18" x14ac:dyDescent="0.25">
      <c r="B850" s="116" t="s">
        <v>68</v>
      </c>
      <c r="C850" s="152" t="s">
        <v>143</v>
      </c>
      <c r="D850" s="153" t="s">
        <v>69</v>
      </c>
      <c r="E850" s="152" t="s">
        <v>70</v>
      </c>
      <c r="F850" s="154">
        <v>44491.47452546296</v>
      </c>
      <c r="G850" s="154">
        <v>44657</v>
      </c>
      <c r="H850" s="152" t="s">
        <v>71</v>
      </c>
      <c r="I850" s="155">
        <v>38113042</v>
      </c>
      <c r="J850" s="156">
        <v>37020403</v>
      </c>
      <c r="K850" s="155">
        <v>37145902.867612943</v>
      </c>
      <c r="L850" s="156">
        <v>38113042</v>
      </c>
      <c r="M850" s="157">
        <v>0.97462445709800005</v>
      </c>
      <c r="N850" s="157">
        <v>6.6971852002999999</v>
      </c>
      <c r="O850" s="152" t="s">
        <v>72</v>
      </c>
      <c r="P850" s="158">
        <v>5.9977870000000001E-3</v>
      </c>
      <c r="Q850" s="151"/>
      <c r="R850" s="125"/>
    </row>
    <row r="851" spans="2:18" x14ac:dyDescent="0.25">
      <c r="B851" s="116" t="s">
        <v>68</v>
      </c>
      <c r="C851" s="152" t="s">
        <v>143</v>
      </c>
      <c r="D851" s="153" t="s">
        <v>69</v>
      </c>
      <c r="E851" s="152" t="s">
        <v>70</v>
      </c>
      <c r="F851" s="154">
        <v>44278.6797337963</v>
      </c>
      <c r="G851" s="154">
        <v>44816</v>
      </c>
      <c r="H851" s="152" t="s">
        <v>71</v>
      </c>
      <c r="I851" s="155">
        <v>228552056</v>
      </c>
      <c r="J851" s="156">
        <v>200540033</v>
      </c>
      <c r="K851" s="155">
        <v>200918867.1440112</v>
      </c>
      <c r="L851" s="156">
        <v>228552056</v>
      </c>
      <c r="M851" s="157">
        <v>0.87909455141399995</v>
      </c>
      <c r="N851" s="157">
        <v>9.8438279403000006</v>
      </c>
      <c r="O851" s="152" t="s">
        <v>72</v>
      </c>
      <c r="P851" s="158">
        <v>3.24414934E-2</v>
      </c>
      <c r="Q851" s="151"/>
      <c r="R851" s="125"/>
    </row>
    <row r="852" spans="2:18" x14ac:dyDescent="0.25">
      <c r="B852" s="116" t="s">
        <v>68</v>
      </c>
      <c r="C852" s="152" t="s">
        <v>143</v>
      </c>
      <c r="D852" s="153" t="s">
        <v>69</v>
      </c>
      <c r="E852" s="152" t="s">
        <v>70</v>
      </c>
      <c r="F852" s="154">
        <v>44078.518935185188</v>
      </c>
      <c r="G852" s="154">
        <v>44746</v>
      </c>
      <c r="H852" s="152" t="s">
        <v>71</v>
      </c>
      <c r="I852" s="155">
        <v>23606576</v>
      </c>
      <c r="J852" s="156">
        <v>20309979</v>
      </c>
      <c r="K852" s="155">
        <v>20432905.811457675</v>
      </c>
      <c r="L852" s="156">
        <v>23606576</v>
      </c>
      <c r="M852" s="157">
        <v>0.86555991057100001</v>
      </c>
      <c r="N852" s="157">
        <v>9.3083329389999996</v>
      </c>
      <c r="O852" s="152" t="s">
        <v>72</v>
      </c>
      <c r="P852" s="158">
        <v>3.2992121999999998E-3</v>
      </c>
      <c r="Q852" s="151"/>
      <c r="R852" s="125"/>
    </row>
    <row r="853" spans="2:18" x14ac:dyDescent="0.25">
      <c r="B853" s="116" t="s">
        <v>68</v>
      </c>
      <c r="C853" s="152" t="s">
        <v>143</v>
      </c>
      <c r="D853" s="153" t="s">
        <v>69</v>
      </c>
      <c r="E853" s="152" t="s">
        <v>70</v>
      </c>
      <c r="F853" s="154">
        <v>43752.680173611108</v>
      </c>
      <c r="G853" s="154">
        <v>44845</v>
      </c>
      <c r="H853" s="152" t="s">
        <v>71</v>
      </c>
      <c r="I853" s="155">
        <v>646383560</v>
      </c>
      <c r="J853" s="156">
        <v>500400685</v>
      </c>
      <c r="K853" s="155">
        <v>510674344.07485491</v>
      </c>
      <c r="L853" s="156">
        <v>646383560</v>
      </c>
      <c r="M853" s="157">
        <v>0.79004847226399999</v>
      </c>
      <c r="N853" s="157">
        <v>10.1059182437</v>
      </c>
      <c r="O853" s="152" t="s">
        <v>72</v>
      </c>
      <c r="P853" s="158">
        <v>8.2456359500000007E-2</v>
      </c>
      <c r="Q853" s="151"/>
      <c r="R853" s="125"/>
    </row>
    <row r="854" spans="2:18" x14ac:dyDescent="0.25">
      <c r="B854" s="116" t="s">
        <v>68</v>
      </c>
      <c r="C854" s="152" t="s">
        <v>143</v>
      </c>
      <c r="D854" s="153" t="s">
        <v>69</v>
      </c>
      <c r="E854" s="152" t="s">
        <v>70</v>
      </c>
      <c r="F854" s="154">
        <v>43752.676979166667</v>
      </c>
      <c r="G854" s="154">
        <v>44845</v>
      </c>
      <c r="H854" s="152" t="s">
        <v>71</v>
      </c>
      <c r="I854" s="155">
        <v>646383560</v>
      </c>
      <c r="J854" s="156">
        <v>500400685</v>
      </c>
      <c r="K854" s="155">
        <v>510674344.07485491</v>
      </c>
      <c r="L854" s="156">
        <v>646383560</v>
      </c>
      <c r="M854" s="157">
        <v>0.79004847226399999</v>
      </c>
      <c r="N854" s="157">
        <v>10.1059182437</v>
      </c>
      <c r="O854" s="152" t="s">
        <v>72</v>
      </c>
      <c r="P854" s="158">
        <v>8.2456359500000007E-2</v>
      </c>
      <c r="Q854" s="151"/>
      <c r="R854" s="125"/>
    </row>
    <row r="855" spans="2:18" x14ac:dyDescent="0.25">
      <c r="B855" s="116" t="s">
        <v>68</v>
      </c>
      <c r="C855" s="152" t="s">
        <v>143</v>
      </c>
      <c r="D855" s="153" t="s">
        <v>69</v>
      </c>
      <c r="E855" s="152" t="s">
        <v>70</v>
      </c>
      <c r="F855" s="154">
        <v>44315.435567129629</v>
      </c>
      <c r="G855" s="154">
        <v>45805</v>
      </c>
      <c r="H855" s="152" t="s">
        <v>71</v>
      </c>
      <c r="I855" s="155">
        <v>1326794520</v>
      </c>
      <c r="J855" s="156">
        <v>1000214931</v>
      </c>
      <c r="K855" s="155">
        <v>1033056294.6318759</v>
      </c>
      <c r="L855" s="156">
        <v>1326794520</v>
      </c>
      <c r="M855" s="157">
        <v>0.77861061306799995</v>
      </c>
      <c r="N855" s="157">
        <v>8.1788165700000004</v>
      </c>
      <c r="O855" s="152" t="s">
        <v>72</v>
      </c>
      <c r="P855" s="158">
        <v>0.16680309530000001</v>
      </c>
      <c r="Q855" s="151"/>
      <c r="R855" s="125"/>
    </row>
    <row r="856" spans="2:18" x14ac:dyDescent="0.25">
      <c r="B856" s="116" t="s">
        <v>68</v>
      </c>
      <c r="C856" s="152" t="s">
        <v>143</v>
      </c>
      <c r="D856" s="153" t="s">
        <v>69</v>
      </c>
      <c r="E856" s="152" t="s">
        <v>70</v>
      </c>
      <c r="F856" s="154">
        <v>44266.709745370368</v>
      </c>
      <c r="G856" s="154">
        <v>45362</v>
      </c>
      <c r="H856" s="152" t="s">
        <v>71</v>
      </c>
      <c r="I856" s="155">
        <v>620109584</v>
      </c>
      <c r="J856" s="156">
        <v>500000001</v>
      </c>
      <c r="K856" s="155">
        <v>502140611.86216021</v>
      </c>
      <c r="L856" s="156">
        <v>620109584</v>
      </c>
      <c r="M856" s="157">
        <v>0.80976108871499997</v>
      </c>
      <c r="N856" s="157">
        <v>8.2406127999999992</v>
      </c>
      <c r="O856" s="152" t="s">
        <v>72</v>
      </c>
      <c r="P856" s="158">
        <v>8.1078454999999994E-2</v>
      </c>
      <c r="Q856" s="151"/>
      <c r="R856" s="125"/>
    </row>
    <row r="857" spans="2:18" x14ac:dyDescent="0.25">
      <c r="B857" s="116" t="s">
        <v>68</v>
      </c>
      <c r="C857" s="152" t="s">
        <v>143</v>
      </c>
      <c r="D857" s="153" t="s">
        <v>69</v>
      </c>
      <c r="E857" s="152" t="s">
        <v>70</v>
      </c>
      <c r="F857" s="154">
        <v>43922.545925925922</v>
      </c>
      <c r="G857" s="154">
        <v>44844</v>
      </c>
      <c r="H857" s="152" t="s">
        <v>71</v>
      </c>
      <c r="I857" s="155">
        <v>318938353</v>
      </c>
      <c r="J857" s="156">
        <v>258567735</v>
      </c>
      <c r="K857" s="155">
        <v>256219004.39901555</v>
      </c>
      <c r="L857" s="156">
        <v>318938353</v>
      </c>
      <c r="M857" s="157">
        <v>0.80334961910000002</v>
      </c>
      <c r="N857" s="157">
        <v>9.8438279664999992</v>
      </c>
      <c r="O857" s="152" t="s">
        <v>72</v>
      </c>
      <c r="P857" s="158">
        <v>4.1370565400000003E-2</v>
      </c>
      <c r="Q857" s="151"/>
      <c r="R857" s="125"/>
    </row>
    <row r="858" spans="2:18" x14ac:dyDescent="0.25">
      <c r="B858" s="116" t="s">
        <v>68</v>
      </c>
      <c r="C858" s="152" t="s">
        <v>143</v>
      </c>
      <c r="D858" s="153" t="s">
        <v>69</v>
      </c>
      <c r="E858" s="152" t="s">
        <v>70</v>
      </c>
      <c r="F858" s="154">
        <v>43752.678113425929</v>
      </c>
      <c r="G858" s="154">
        <v>44845</v>
      </c>
      <c r="H858" s="152" t="s">
        <v>71</v>
      </c>
      <c r="I858" s="155">
        <v>646383560</v>
      </c>
      <c r="J858" s="156">
        <v>500400685</v>
      </c>
      <c r="K858" s="155">
        <v>510674344.07485491</v>
      </c>
      <c r="L858" s="156">
        <v>646383560</v>
      </c>
      <c r="M858" s="157">
        <v>0.79004847226399999</v>
      </c>
      <c r="N858" s="157">
        <v>10.1059182437</v>
      </c>
      <c r="O858" s="152" t="s">
        <v>72</v>
      </c>
      <c r="P858" s="158">
        <v>8.2456359500000007E-2</v>
      </c>
      <c r="Q858" s="151"/>
      <c r="R858" s="125"/>
    </row>
    <row r="859" spans="2:18" x14ac:dyDescent="0.25">
      <c r="B859" s="116" t="s">
        <v>68</v>
      </c>
      <c r="C859" s="152" t="s">
        <v>143</v>
      </c>
      <c r="D859" s="153" t="s">
        <v>69</v>
      </c>
      <c r="E859" s="152" t="s">
        <v>70</v>
      </c>
      <c r="F859" s="154">
        <v>44580.650567129633</v>
      </c>
      <c r="G859" s="154">
        <v>45090</v>
      </c>
      <c r="H859" s="152" t="s">
        <v>71</v>
      </c>
      <c r="I859" s="155">
        <v>109588697</v>
      </c>
      <c r="J859" s="156">
        <v>96570393</v>
      </c>
      <c r="K859" s="155">
        <v>97227201.549431548</v>
      </c>
      <c r="L859" s="156">
        <v>109588697</v>
      </c>
      <c r="M859" s="157">
        <v>0.88720099983900003</v>
      </c>
      <c r="N859" s="157">
        <v>9.9247584081000007</v>
      </c>
      <c r="O859" s="152" t="s">
        <v>72</v>
      </c>
      <c r="P859" s="158">
        <v>1.56988523E-2</v>
      </c>
      <c r="Q859" s="151"/>
      <c r="R859" s="125"/>
    </row>
    <row r="860" spans="2:18" x14ac:dyDescent="0.25">
      <c r="B860" s="116" t="s">
        <v>68</v>
      </c>
      <c r="C860" s="152" t="s">
        <v>143</v>
      </c>
      <c r="D860" s="153" t="s">
        <v>69</v>
      </c>
      <c r="E860" s="152" t="s">
        <v>70</v>
      </c>
      <c r="F860" s="154">
        <v>44315.433263888888</v>
      </c>
      <c r="G860" s="154">
        <v>45775</v>
      </c>
      <c r="H860" s="152" t="s">
        <v>71</v>
      </c>
      <c r="I860" s="155">
        <v>1320219176</v>
      </c>
      <c r="J860" s="156">
        <v>1000214932</v>
      </c>
      <c r="K860" s="155">
        <v>1033729053.5022054</v>
      </c>
      <c r="L860" s="156">
        <v>1320219176</v>
      </c>
      <c r="M860" s="157">
        <v>0.78299805993899996</v>
      </c>
      <c r="N860" s="157">
        <v>8.1591389021000005</v>
      </c>
      <c r="O860" s="152" t="s">
        <v>72</v>
      </c>
      <c r="P860" s="158">
        <v>0.16691172269999999</v>
      </c>
      <c r="Q860" s="151"/>
      <c r="R860" s="125"/>
    </row>
    <row r="861" spans="2:18" x14ac:dyDescent="0.25">
      <c r="B861" s="116" t="s">
        <v>68</v>
      </c>
      <c r="C861" s="152" t="s">
        <v>143</v>
      </c>
      <c r="D861" s="153" t="s">
        <v>69</v>
      </c>
      <c r="E861" s="152" t="s">
        <v>70</v>
      </c>
      <c r="F861" s="154">
        <v>44266.707812499997</v>
      </c>
      <c r="G861" s="154">
        <v>45362</v>
      </c>
      <c r="H861" s="152" t="s">
        <v>71</v>
      </c>
      <c r="I861" s="155">
        <v>620109584</v>
      </c>
      <c r="J861" s="156">
        <v>500000001</v>
      </c>
      <c r="K861" s="155">
        <v>502140611.86216021</v>
      </c>
      <c r="L861" s="156">
        <v>620109584</v>
      </c>
      <c r="M861" s="157">
        <v>0.80976108871499997</v>
      </c>
      <c r="N861" s="157">
        <v>8.2406127999999992</v>
      </c>
      <c r="O861" s="152" t="s">
        <v>72</v>
      </c>
      <c r="P861" s="158">
        <v>8.1078454999999994E-2</v>
      </c>
      <c r="Q861" s="151"/>
      <c r="R861" s="125"/>
    </row>
    <row r="862" spans="2:18" x14ac:dyDescent="0.25">
      <c r="B862" s="116" t="s">
        <v>68</v>
      </c>
      <c r="C862" s="152" t="s">
        <v>143</v>
      </c>
      <c r="D862" s="153" t="s">
        <v>69</v>
      </c>
      <c r="E862" s="152" t="s">
        <v>70</v>
      </c>
      <c r="F862" s="154">
        <v>43780.653437499997</v>
      </c>
      <c r="G862" s="154">
        <v>44848</v>
      </c>
      <c r="H862" s="152" t="s">
        <v>71</v>
      </c>
      <c r="I862" s="155">
        <v>192789036</v>
      </c>
      <c r="J862" s="156">
        <v>151081295</v>
      </c>
      <c r="K862" s="155">
        <v>153001426.42958805</v>
      </c>
      <c r="L862" s="156">
        <v>192789036</v>
      </c>
      <c r="M862" s="157">
        <v>0.79362099424400001</v>
      </c>
      <c r="N862" s="157">
        <v>9.8438279699999995</v>
      </c>
      <c r="O862" s="152" t="s">
        <v>72</v>
      </c>
      <c r="P862" s="158">
        <v>2.47044732E-2</v>
      </c>
      <c r="Q862" s="151"/>
      <c r="R862" s="125"/>
    </row>
    <row r="863" spans="2:18" x14ac:dyDescent="0.25">
      <c r="B863" s="116" t="s">
        <v>68</v>
      </c>
      <c r="C863" s="152" t="s">
        <v>143</v>
      </c>
      <c r="D863" s="153" t="s">
        <v>69</v>
      </c>
      <c r="E863" s="152" t="s">
        <v>70</v>
      </c>
      <c r="F863" s="154">
        <v>43752.677233796298</v>
      </c>
      <c r="G863" s="154">
        <v>44845</v>
      </c>
      <c r="H863" s="152" t="s">
        <v>71</v>
      </c>
      <c r="I863" s="155">
        <v>646383560</v>
      </c>
      <c r="J863" s="156">
        <v>500400685</v>
      </c>
      <c r="K863" s="155">
        <v>510674344.07485491</v>
      </c>
      <c r="L863" s="156">
        <v>646383560</v>
      </c>
      <c r="M863" s="157">
        <v>0.79004847226399999</v>
      </c>
      <c r="N863" s="157">
        <v>10.1059182437</v>
      </c>
      <c r="O863" s="152" t="s">
        <v>72</v>
      </c>
      <c r="P863" s="158">
        <v>8.2456359500000007E-2</v>
      </c>
      <c r="Q863" s="151"/>
      <c r="R863" s="125"/>
    </row>
    <row r="864" spans="2:18" x14ac:dyDescent="0.25">
      <c r="B864" s="116" t="s">
        <v>68</v>
      </c>
      <c r="C864" s="152" t="s">
        <v>143</v>
      </c>
      <c r="D864" s="153" t="s">
        <v>69</v>
      </c>
      <c r="E864" s="152" t="s">
        <v>70</v>
      </c>
      <c r="F864" s="154">
        <v>44315.435891203706</v>
      </c>
      <c r="G864" s="154">
        <v>45805</v>
      </c>
      <c r="H864" s="152" t="s">
        <v>71</v>
      </c>
      <c r="I864" s="155">
        <v>1326794520</v>
      </c>
      <c r="J864" s="156">
        <v>1000214931</v>
      </c>
      <c r="K864" s="155">
        <v>1033056294.6318759</v>
      </c>
      <c r="L864" s="156">
        <v>1326794520</v>
      </c>
      <c r="M864" s="157">
        <v>0.77861061306799995</v>
      </c>
      <c r="N864" s="157">
        <v>8.1788165700000004</v>
      </c>
      <c r="O864" s="152" t="s">
        <v>72</v>
      </c>
      <c r="P864" s="158">
        <v>0.16680309530000001</v>
      </c>
      <c r="Q864" s="151"/>
      <c r="R864" s="125"/>
    </row>
    <row r="865" spans="2:18" x14ac:dyDescent="0.25">
      <c r="B865" s="116" t="s">
        <v>68</v>
      </c>
      <c r="C865" s="152" t="s">
        <v>143</v>
      </c>
      <c r="D865" s="153" t="s">
        <v>69</v>
      </c>
      <c r="E865" s="152" t="s">
        <v>70</v>
      </c>
      <c r="F865" s="154">
        <v>44266.710185185184</v>
      </c>
      <c r="G865" s="154">
        <v>45362</v>
      </c>
      <c r="H865" s="152" t="s">
        <v>71</v>
      </c>
      <c r="I865" s="155">
        <v>620109584</v>
      </c>
      <c r="J865" s="156">
        <v>500000001</v>
      </c>
      <c r="K865" s="155">
        <v>502140611.86216021</v>
      </c>
      <c r="L865" s="156">
        <v>620109584</v>
      </c>
      <c r="M865" s="157">
        <v>0.80976108871499997</v>
      </c>
      <c r="N865" s="157">
        <v>8.2406127999999992</v>
      </c>
      <c r="O865" s="152" t="s">
        <v>72</v>
      </c>
      <c r="P865" s="158">
        <v>8.1078454999999994E-2</v>
      </c>
      <c r="Q865" s="151"/>
      <c r="R865" s="125"/>
    </row>
    <row r="866" spans="2:18" x14ac:dyDescent="0.25">
      <c r="B866" s="116" t="s">
        <v>68</v>
      </c>
      <c r="C866" s="152" t="s">
        <v>143</v>
      </c>
      <c r="D866" s="153" t="s">
        <v>69</v>
      </c>
      <c r="E866" s="152" t="s">
        <v>70</v>
      </c>
      <c r="F866" s="154">
        <v>43924.543298611112</v>
      </c>
      <c r="G866" s="154">
        <v>44844</v>
      </c>
      <c r="H866" s="152" t="s">
        <v>71</v>
      </c>
      <c r="I866" s="155">
        <v>318938353</v>
      </c>
      <c r="J866" s="156">
        <v>258706208</v>
      </c>
      <c r="K866" s="155">
        <v>256220243.6129055</v>
      </c>
      <c r="L866" s="156">
        <v>318938353</v>
      </c>
      <c r="M866" s="157">
        <v>0.80335350453400001</v>
      </c>
      <c r="N866" s="157">
        <v>9.8427867983000006</v>
      </c>
      <c r="O866" s="152" t="s">
        <v>72</v>
      </c>
      <c r="P866" s="158">
        <v>4.1370765499999997E-2</v>
      </c>
      <c r="Q866" s="151"/>
      <c r="R866" s="125"/>
    </row>
    <row r="867" spans="2:18" x14ac:dyDescent="0.25">
      <c r="B867" s="116" t="s">
        <v>68</v>
      </c>
      <c r="C867" s="152" t="s">
        <v>143</v>
      </c>
      <c r="D867" s="153" t="s">
        <v>69</v>
      </c>
      <c r="E867" s="152" t="s">
        <v>70</v>
      </c>
      <c r="F867" s="154">
        <v>43752.678553240738</v>
      </c>
      <c r="G867" s="154">
        <v>44845</v>
      </c>
      <c r="H867" s="152" t="s">
        <v>71</v>
      </c>
      <c r="I867" s="155">
        <v>646383560</v>
      </c>
      <c r="J867" s="156">
        <v>500400685</v>
      </c>
      <c r="K867" s="155">
        <v>510674344.07485491</v>
      </c>
      <c r="L867" s="156">
        <v>646383560</v>
      </c>
      <c r="M867" s="157">
        <v>0.79004847226399999</v>
      </c>
      <c r="N867" s="157">
        <v>10.1059182437</v>
      </c>
      <c r="O867" s="152" t="s">
        <v>72</v>
      </c>
      <c r="P867" s="158">
        <v>8.2456359500000007E-2</v>
      </c>
      <c r="Q867" s="151"/>
      <c r="R867" s="125"/>
    </row>
    <row r="868" spans="2:18" x14ac:dyDescent="0.25">
      <c r="B868" s="116" t="s">
        <v>68</v>
      </c>
      <c r="C868" s="152" t="s">
        <v>143</v>
      </c>
      <c r="D868" s="153" t="s">
        <v>69</v>
      </c>
      <c r="E868" s="152" t="s">
        <v>70</v>
      </c>
      <c r="F868" s="154">
        <v>44315.433877314812</v>
      </c>
      <c r="G868" s="154">
        <v>45775</v>
      </c>
      <c r="H868" s="152" t="s">
        <v>71</v>
      </c>
      <c r="I868" s="155">
        <v>1320219176</v>
      </c>
      <c r="J868" s="156">
        <v>1000214932</v>
      </c>
      <c r="K868" s="155">
        <v>1033729053.5022054</v>
      </c>
      <c r="L868" s="156">
        <v>1320219176</v>
      </c>
      <c r="M868" s="157">
        <v>0.78299805993899996</v>
      </c>
      <c r="N868" s="157">
        <v>8.1591389021000005</v>
      </c>
      <c r="O868" s="152" t="s">
        <v>72</v>
      </c>
      <c r="P868" s="158">
        <v>0.16691172269999999</v>
      </c>
      <c r="Q868" s="151"/>
      <c r="R868" s="125"/>
    </row>
    <row r="869" spans="2:18" x14ac:dyDescent="0.25">
      <c r="B869" s="116" t="s">
        <v>68</v>
      </c>
      <c r="C869" s="152" t="s">
        <v>143</v>
      </c>
      <c r="D869" s="153" t="s">
        <v>69</v>
      </c>
      <c r="E869" s="152" t="s">
        <v>70</v>
      </c>
      <c r="F869" s="154">
        <v>44266.708587962959</v>
      </c>
      <c r="G869" s="154">
        <v>45362</v>
      </c>
      <c r="H869" s="152" t="s">
        <v>71</v>
      </c>
      <c r="I869" s="155">
        <v>620109584</v>
      </c>
      <c r="J869" s="156">
        <v>500000001</v>
      </c>
      <c r="K869" s="155">
        <v>502140611.86216021</v>
      </c>
      <c r="L869" s="156">
        <v>620109584</v>
      </c>
      <c r="M869" s="157">
        <v>0.80976108871499997</v>
      </c>
      <c r="N869" s="157">
        <v>8.2406127999999992</v>
      </c>
      <c r="O869" s="152" t="s">
        <v>72</v>
      </c>
      <c r="P869" s="158">
        <v>8.1078454999999994E-2</v>
      </c>
      <c r="Q869" s="151"/>
      <c r="R869" s="125"/>
    </row>
    <row r="870" spans="2:18" x14ac:dyDescent="0.25">
      <c r="B870" s="116" t="s">
        <v>68</v>
      </c>
      <c r="C870" s="152" t="s">
        <v>143</v>
      </c>
      <c r="D870" s="153" t="s">
        <v>69</v>
      </c>
      <c r="E870" s="152" t="s">
        <v>70</v>
      </c>
      <c r="F870" s="154">
        <v>43818.581574074073</v>
      </c>
      <c r="G870" s="154">
        <v>44655</v>
      </c>
      <c r="H870" s="152" t="s">
        <v>71</v>
      </c>
      <c r="I870" s="155">
        <v>184750855</v>
      </c>
      <c r="J870" s="156">
        <v>152885533</v>
      </c>
      <c r="K870" s="155">
        <v>156794717.40751678</v>
      </c>
      <c r="L870" s="156">
        <v>184750855</v>
      </c>
      <c r="M870" s="157">
        <v>0.84868195823799997</v>
      </c>
      <c r="N870" s="157">
        <v>9.4639063640999996</v>
      </c>
      <c r="O870" s="152" t="s">
        <v>72</v>
      </c>
      <c r="P870" s="158">
        <v>2.5316959300000001E-2</v>
      </c>
      <c r="Q870" s="151"/>
      <c r="R870" s="125"/>
    </row>
    <row r="871" spans="2:18" x14ac:dyDescent="0.25">
      <c r="B871" s="116" t="s">
        <v>68</v>
      </c>
      <c r="C871" s="152" t="s">
        <v>143</v>
      </c>
      <c r="D871" s="153" t="s">
        <v>69</v>
      </c>
      <c r="E871" s="152" t="s">
        <v>70</v>
      </c>
      <c r="F871" s="154">
        <v>43752.677488425928</v>
      </c>
      <c r="G871" s="154">
        <v>44845</v>
      </c>
      <c r="H871" s="152" t="s">
        <v>71</v>
      </c>
      <c r="I871" s="155">
        <v>646383560</v>
      </c>
      <c r="J871" s="156">
        <v>500400685</v>
      </c>
      <c r="K871" s="155">
        <v>510674344.07485491</v>
      </c>
      <c r="L871" s="156">
        <v>646383560</v>
      </c>
      <c r="M871" s="157">
        <v>0.79004847226399999</v>
      </c>
      <c r="N871" s="157">
        <v>10.1059182437</v>
      </c>
      <c r="O871" s="152" t="s">
        <v>72</v>
      </c>
      <c r="P871" s="158">
        <v>8.2456359500000007E-2</v>
      </c>
      <c r="Q871" s="151"/>
      <c r="R871" s="125"/>
    </row>
    <row r="872" spans="2:18" x14ac:dyDescent="0.25">
      <c r="B872" s="116" t="s">
        <v>68</v>
      </c>
      <c r="C872" s="152" t="s">
        <v>143</v>
      </c>
      <c r="D872" s="153" t="s">
        <v>69</v>
      </c>
      <c r="E872" s="152" t="s">
        <v>70</v>
      </c>
      <c r="F872" s="154">
        <v>44351.699837962966</v>
      </c>
      <c r="G872" s="154">
        <v>45117</v>
      </c>
      <c r="H872" s="152" t="s">
        <v>71</v>
      </c>
      <c r="I872" s="155">
        <v>177073971</v>
      </c>
      <c r="J872" s="156">
        <v>150459636</v>
      </c>
      <c r="K872" s="155">
        <v>151831597.21200305</v>
      </c>
      <c r="L872" s="156">
        <v>177073971</v>
      </c>
      <c r="M872" s="157">
        <v>0.85744729366200001</v>
      </c>
      <c r="N872" s="157">
        <v>8.7747961721000003</v>
      </c>
      <c r="O872" s="152" t="s">
        <v>72</v>
      </c>
      <c r="P872" s="158">
        <v>2.4515585900000001E-2</v>
      </c>
      <c r="Q872" s="151"/>
      <c r="R872" s="125"/>
    </row>
    <row r="873" spans="2:18" x14ac:dyDescent="0.25">
      <c r="B873" s="116" t="s">
        <v>68</v>
      </c>
      <c r="C873" s="152" t="s">
        <v>143</v>
      </c>
      <c r="D873" s="153" t="s">
        <v>69</v>
      </c>
      <c r="E873" s="152" t="s">
        <v>70</v>
      </c>
      <c r="F873" s="154">
        <v>44266.710763888892</v>
      </c>
      <c r="G873" s="154">
        <v>45362</v>
      </c>
      <c r="H873" s="152" t="s">
        <v>71</v>
      </c>
      <c r="I873" s="155">
        <v>620109584</v>
      </c>
      <c r="J873" s="156">
        <v>500000001</v>
      </c>
      <c r="K873" s="155">
        <v>502140611.86216021</v>
      </c>
      <c r="L873" s="156">
        <v>620109584</v>
      </c>
      <c r="M873" s="157">
        <v>0.80976108871499997</v>
      </c>
      <c r="N873" s="157">
        <v>8.2406127999999992</v>
      </c>
      <c r="O873" s="152" t="s">
        <v>72</v>
      </c>
      <c r="P873" s="158">
        <v>8.1078454999999994E-2</v>
      </c>
      <c r="Q873" s="151"/>
      <c r="R873" s="125"/>
    </row>
    <row r="874" spans="2:18" x14ac:dyDescent="0.25">
      <c r="B874" s="116" t="s">
        <v>68</v>
      </c>
      <c r="C874" s="152" t="s">
        <v>143</v>
      </c>
      <c r="D874" s="153" t="s">
        <v>69</v>
      </c>
      <c r="E874" s="152" t="s">
        <v>70</v>
      </c>
      <c r="F874" s="154">
        <v>43924.543657407405</v>
      </c>
      <c r="G874" s="154">
        <v>44844</v>
      </c>
      <c r="H874" s="152" t="s">
        <v>71</v>
      </c>
      <c r="I874" s="155">
        <v>318938353</v>
      </c>
      <c r="J874" s="156">
        <v>258706208</v>
      </c>
      <c r="K874" s="155">
        <v>256220243.6129055</v>
      </c>
      <c r="L874" s="156">
        <v>318938353</v>
      </c>
      <c r="M874" s="157">
        <v>0.80335350453400001</v>
      </c>
      <c r="N874" s="157">
        <v>9.8427867983000006</v>
      </c>
      <c r="O874" s="152" t="s">
        <v>72</v>
      </c>
      <c r="P874" s="158">
        <v>4.1370765499999997E-2</v>
      </c>
      <c r="Q874" s="151"/>
      <c r="R874" s="125"/>
    </row>
    <row r="875" spans="2:18" x14ac:dyDescent="0.25">
      <c r="B875" s="116" t="s">
        <v>68</v>
      </c>
      <c r="C875" s="152" t="s">
        <v>143</v>
      </c>
      <c r="D875" s="153" t="s">
        <v>69</v>
      </c>
      <c r="E875" s="152" t="s">
        <v>70</v>
      </c>
      <c r="F875" s="154">
        <v>43752.679814814815</v>
      </c>
      <c r="G875" s="154">
        <v>44845</v>
      </c>
      <c r="H875" s="152" t="s">
        <v>71</v>
      </c>
      <c r="I875" s="155">
        <v>646383560</v>
      </c>
      <c r="J875" s="156">
        <v>500400685</v>
      </c>
      <c r="K875" s="155">
        <v>510674344.07485491</v>
      </c>
      <c r="L875" s="156">
        <v>646383560</v>
      </c>
      <c r="M875" s="157">
        <v>0.79004847226399999</v>
      </c>
      <c r="N875" s="157">
        <v>10.1059182437</v>
      </c>
      <c r="O875" s="152" t="s">
        <v>72</v>
      </c>
      <c r="P875" s="158">
        <v>8.2456359500000007E-2</v>
      </c>
      <c r="Q875" s="151"/>
      <c r="R875" s="125"/>
    </row>
    <row r="876" spans="2:18" x14ac:dyDescent="0.25">
      <c r="B876" s="116"/>
      <c r="C876" s="159" t="s">
        <v>144</v>
      </c>
      <c r="D876" s="159"/>
      <c r="E876" s="159"/>
      <c r="F876" s="159"/>
      <c r="G876" s="159"/>
      <c r="H876" s="159"/>
      <c r="I876" s="160">
        <v>17736200197</v>
      </c>
      <c r="J876" s="161">
        <v>13847695302</v>
      </c>
      <c r="K876" s="160">
        <v>14107769287.987631</v>
      </c>
      <c r="L876" s="161">
        <v>17736200197</v>
      </c>
      <c r="M876" s="151"/>
      <c r="N876" s="151"/>
      <c r="O876" s="151"/>
      <c r="P876" s="162">
        <v>2.2779199898000004</v>
      </c>
      <c r="Q876" s="163" t="s">
        <v>225</v>
      </c>
      <c r="R876" s="125"/>
    </row>
    <row r="877" spans="2:18" x14ac:dyDescent="0.25">
      <c r="B877" s="116" t="s">
        <v>89</v>
      </c>
      <c r="C877" s="152" t="s">
        <v>190</v>
      </c>
      <c r="D877" s="153" t="s">
        <v>69</v>
      </c>
      <c r="E877" s="152" t="s">
        <v>70</v>
      </c>
      <c r="F877" s="154">
        <v>43266.661539351851</v>
      </c>
      <c r="G877" s="154">
        <v>45468</v>
      </c>
      <c r="H877" s="152" t="s">
        <v>71</v>
      </c>
      <c r="I877" s="155">
        <v>18570200</v>
      </c>
      <c r="J877" s="156">
        <v>11018000</v>
      </c>
      <c r="K877" s="155">
        <v>10346579.107971745</v>
      </c>
      <c r="L877" s="156">
        <v>18570200</v>
      </c>
      <c r="M877" s="157">
        <v>0.557160348729</v>
      </c>
      <c r="N877" s="157">
        <v>12.551191727200001</v>
      </c>
      <c r="O877" s="152" t="s">
        <v>72</v>
      </c>
      <c r="P877" s="158">
        <v>1.6706169999999999E-3</v>
      </c>
      <c r="Q877" s="151"/>
      <c r="R877" s="125"/>
    </row>
    <row r="878" spans="2:18" x14ac:dyDescent="0.25">
      <c r="B878" s="116" t="s">
        <v>89</v>
      </c>
      <c r="C878" s="152" t="s">
        <v>190</v>
      </c>
      <c r="D878" s="153" t="s">
        <v>69</v>
      </c>
      <c r="E878" s="152" t="s">
        <v>70</v>
      </c>
      <c r="F878" s="154">
        <v>43634.638865740744</v>
      </c>
      <c r="G878" s="154">
        <v>45763</v>
      </c>
      <c r="H878" s="152" t="s">
        <v>71</v>
      </c>
      <c r="I878" s="155">
        <v>180392880</v>
      </c>
      <c r="J878" s="156">
        <v>106898629</v>
      </c>
      <c r="K878" s="155">
        <v>107449725.07168408</v>
      </c>
      <c r="L878" s="156">
        <v>180392880</v>
      </c>
      <c r="M878" s="157">
        <v>0.59564282731999996</v>
      </c>
      <c r="N878" s="157">
        <v>12.548638199699999</v>
      </c>
      <c r="O878" s="152" t="s">
        <v>72</v>
      </c>
      <c r="P878" s="158">
        <v>1.7349438599999999E-2</v>
      </c>
      <c r="Q878" s="151"/>
      <c r="R878" s="125"/>
    </row>
    <row r="879" spans="2:18" x14ac:dyDescent="0.25">
      <c r="B879" s="116" t="s">
        <v>68</v>
      </c>
      <c r="C879" s="152" t="s">
        <v>190</v>
      </c>
      <c r="D879" s="153" t="s">
        <v>69</v>
      </c>
      <c r="E879" s="152" t="s">
        <v>70</v>
      </c>
      <c r="F879" s="154">
        <v>44482.625925925924</v>
      </c>
      <c r="G879" s="154">
        <v>44700</v>
      </c>
      <c r="H879" s="152" t="s">
        <v>71</v>
      </c>
      <c r="I879" s="155">
        <v>324394521</v>
      </c>
      <c r="J879" s="156">
        <v>309643627</v>
      </c>
      <c r="K879" s="155">
        <v>321018890.42076761</v>
      </c>
      <c r="L879" s="156">
        <v>324394521</v>
      </c>
      <c r="M879" s="157">
        <v>0.98959405797400002</v>
      </c>
      <c r="N879" s="157">
        <v>8.1035924867000002</v>
      </c>
      <c r="O879" s="152" t="s">
        <v>72</v>
      </c>
      <c r="P879" s="158">
        <v>5.1833520399999999E-2</v>
      </c>
      <c r="Q879" s="151"/>
      <c r="R879" s="125"/>
    </row>
    <row r="880" spans="2:18" x14ac:dyDescent="0.25">
      <c r="B880" s="116" t="s">
        <v>89</v>
      </c>
      <c r="C880" s="152" t="s">
        <v>190</v>
      </c>
      <c r="D880" s="153" t="s">
        <v>69</v>
      </c>
      <c r="E880" s="152" t="s">
        <v>70</v>
      </c>
      <c r="F880" s="154">
        <v>43269.610092592593</v>
      </c>
      <c r="G880" s="154">
        <v>45771</v>
      </c>
      <c r="H880" s="152" t="s">
        <v>71</v>
      </c>
      <c r="I880" s="155">
        <v>9188492</v>
      </c>
      <c r="J880" s="156">
        <v>5075618</v>
      </c>
      <c r="K880" s="155">
        <v>5103393.0803334806</v>
      </c>
      <c r="L880" s="156">
        <v>9188492</v>
      </c>
      <c r="M880" s="157">
        <v>0.55541138636599996</v>
      </c>
      <c r="N880" s="157">
        <v>12.5488086796</v>
      </c>
      <c r="O880" s="152" t="s">
        <v>72</v>
      </c>
      <c r="P880" s="158">
        <v>8.2402259999999998E-4</v>
      </c>
      <c r="Q880" s="151"/>
      <c r="R880" s="125"/>
    </row>
    <row r="881" spans="2:18" x14ac:dyDescent="0.25">
      <c r="B881" s="116" t="s">
        <v>89</v>
      </c>
      <c r="C881" s="152" t="s">
        <v>190</v>
      </c>
      <c r="D881" s="153" t="s">
        <v>69</v>
      </c>
      <c r="E881" s="152" t="s">
        <v>70</v>
      </c>
      <c r="F881" s="154">
        <v>43689.617407407408</v>
      </c>
      <c r="G881" s="154">
        <v>45274</v>
      </c>
      <c r="H881" s="152" t="s">
        <v>71</v>
      </c>
      <c r="I881" s="155">
        <v>272723554</v>
      </c>
      <c r="J881" s="156">
        <v>182827071</v>
      </c>
      <c r="K881" s="155">
        <v>171344606.84563056</v>
      </c>
      <c r="L881" s="156">
        <v>272723554</v>
      </c>
      <c r="M881" s="157">
        <v>0.62827212513399999</v>
      </c>
      <c r="N881" s="157">
        <v>12.563772757200001</v>
      </c>
      <c r="O881" s="152" t="s">
        <v>72</v>
      </c>
      <c r="P881" s="158">
        <v>2.7666266500000002E-2</v>
      </c>
      <c r="Q881" s="151"/>
      <c r="R881" s="125"/>
    </row>
    <row r="882" spans="2:18" x14ac:dyDescent="0.25">
      <c r="B882" s="116" t="s">
        <v>89</v>
      </c>
      <c r="C882" s="152" t="s">
        <v>190</v>
      </c>
      <c r="D882" s="153" t="s">
        <v>69</v>
      </c>
      <c r="E882" s="152" t="s">
        <v>70</v>
      </c>
      <c r="F882" s="154">
        <v>43635.648159722223</v>
      </c>
      <c r="G882" s="154">
        <v>45763</v>
      </c>
      <c r="H882" s="152" t="s">
        <v>71</v>
      </c>
      <c r="I882" s="155">
        <v>8590136</v>
      </c>
      <c r="J882" s="156">
        <v>5092058</v>
      </c>
      <c r="K882" s="155">
        <v>5116653.0563417915</v>
      </c>
      <c r="L882" s="156">
        <v>8590136</v>
      </c>
      <c r="M882" s="157">
        <v>0.59564284620700003</v>
      </c>
      <c r="N882" s="157">
        <v>12.548638199699999</v>
      </c>
      <c r="O882" s="152" t="s">
        <v>72</v>
      </c>
      <c r="P882" s="158">
        <v>8.2616370000000001E-4</v>
      </c>
      <c r="Q882" s="151"/>
      <c r="R882" s="125"/>
    </row>
    <row r="883" spans="2:18" x14ac:dyDescent="0.25">
      <c r="B883" s="116" t="s">
        <v>68</v>
      </c>
      <c r="C883" s="152" t="s">
        <v>190</v>
      </c>
      <c r="D883" s="153" t="s">
        <v>69</v>
      </c>
      <c r="E883" s="152" t="s">
        <v>70</v>
      </c>
      <c r="F883" s="154">
        <v>44621.664583333331</v>
      </c>
      <c r="G883" s="154">
        <v>44935</v>
      </c>
      <c r="H883" s="152" t="s">
        <v>71</v>
      </c>
      <c r="I883" s="155">
        <v>330493152</v>
      </c>
      <c r="J883" s="156">
        <v>304657180</v>
      </c>
      <c r="K883" s="155">
        <v>307140487.28866822</v>
      </c>
      <c r="L883" s="156">
        <v>330493152</v>
      </c>
      <c r="M883" s="157">
        <v>0.929339943748</v>
      </c>
      <c r="N883" s="157">
        <v>10.3812745921</v>
      </c>
      <c r="O883" s="152" t="s">
        <v>72</v>
      </c>
      <c r="P883" s="158">
        <v>4.9592635199999999E-2</v>
      </c>
      <c r="Q883" s="151"/>
      <c r="R883" s="125"/>
    </row>
    <row r="884" spans="2:18" x14ac:dyDescent="0.25">
      <c r="B884" s="116" t="s">
        <v>89</v>
      </c>
      <c r="C884" s="152" t="s">
        <v>190</v>
      </c>
      <c r="D884" s="153" t="s">
        <v>69</v>
      </c>
      <c r="E884" s="152" t="s">
        <v>70</v>
      </c>
      <c r="F884" s="154">
        <v>43418.607974537037</v>
      </c>
      <c r="G884" s="154">
        <v>45771</v>
      </c>
      <c r="H884" s="152" t="s">
        <v>71</v>
      </c>
      <c r="I884" s="155">
        <v>17778628</v>
      </c>
      <c r="J884" s="156">
        <v>10042742</v>
      </c>
      <c r="K884" s="155">
        <v>10206490.730356991</v>
      </c>
      <c r="L884" s="156">
        <v>17778628</v>
      </c>
      <c r="M884" s="157">
        <v>0.57408764784099997</v>
      </c>
      <c r="N884" s="157">
        <v>12.550081416999999</v>
      </c>
      <c r="O884" s="152" t="s">
        <v>72</v>
      </c>
      <c r="P884" s="158">
        <v>1.6479976E-3</v>
      </c>
      <c r="Q884" s="151"/>
      <c r="R884" s="125"/>
    </row>
    <row r="885" spans="2:18" x14ac:dyDescent="0.25">
      <c r="B885" s="116" t="s">
        <v>89</v>
      </c>
      <c r="C885" s="152" t="s">
        <v>190</v>
      </c>
      <c r="D885" s="153" t="s">
        <v>69</v>
      </c>
      <c r="E885" s="152" t="s">
        <v>70</v>
      </c>
      <c r="F885" s="154">
        <v>43941.613958333335</v>
      </c>
      <c r="G885" s="154">
        <v>45274</v>
      </c>
      <c r="H885" s="152" t="s">
        <v>71</v>
      </c>
      <c r="I885" s="155">
        <v>6243835</v>
      </c>
      <c r="J885" s="156">
        <v>4592581</v>
      </c>
      <c r="K885" s="155">
        <v>4300823.7933905553</v>
      </c>
      <c r="L885" s="156">
        <v>6243835</v>
      </c>
      <c r="M885" s="157">
        <v>0.68881125036000002</v>
      </c>
      <c r="N885" s="157">
        <v>10.919552921899999</v>
      </c>
      <c r="O885" s="152" t="s">
        <v>72</v>
      </c>
      <c r="P885" s="158">
        <v>6.9443529999999997E-4</v>
      </c>
      <c r="Q885" s="151"/>
      <c r="R885" s="125"/>
    </row>
    <row r="886" spans="2:18" x14ac:dyDescent="0.25">
      <c r="B886" s="116" t="s">
        <v>89</v>
      </c>
      <c r="C886" s="152" t="s">
        <v>190</v>
      </c>
      <c r="D886" s="153" t="s">
        <v>69</v>
      </c>
      <c r="E886" s="152" t="s">
        <v>70</v>
      </c>
      <c r="F886" s="154">
        <v>43651.478715277779</v>
      </c>
      <c r="G886" s="154">
        <v>43951</v>
      </c>
      <c r="H886" s="152" t="s">
        <v>71</v>
      </c>
      <c r="I886" s="155">
        <v>6692602</v>
      </c>
      <c r="J886" s="156">
        <v>4024661</v>
      </c>
      <c r="K886" s="155">
        <v>4022832.1365162493</v>
      </c>
      <c r="L886" s="156">
        <v>6692602</v>
      </c>
      <c r="M886" s="157">
        <v>0.60108641400100005</v>
      </c>
      <c r="N886" s="157">
        <v>15.8626017746</v>
      </c>
      <c r="O886" s="152" t="s">
        <v>72</v>
      </c>
      <c r="P886" s="158">
        <v>6.4954919999999998E-4</v>
      </c>
      <c r="Q886" s="151"/>
      <c r="R886" s="125"/>
    </row>
    <row r="887" spans="2:18" x14ac:dyDescent="0.25">
      <c r="B887" s="116" t="s">
        <v>89</v>
      </c>
      <c r="C887" s="152" t="s">
        <v>190</v>
      </c>
      <c r="D887" s="153" t="s">
        <v>69</v>
      </c>
      <c r="E887" s="152" t="s">
        <v>70</v>
      </c>
      <c r="F887" s="154">
        <v>43256.618761574071</v>
      </c>
      <c r="G887" s="154">
        <v>45771</v>
      </c>
      <c r="H887" s="152" t="s">
        <v>71</v>
      </c>
      <c r="I887" s="155">
        <v>9188492</v>
      </c>
      <c r="J887" s="156">
        <v>5054247</v>
      </c>
      <c r="K887" s="155">
        <v>5103371.1043014275</v>
      </c>
      <c r="L887" s="156">
        <v>9188492</v>
      </c>
      <c r="M887" s="157">
        <v>0.55540899467500005</v>
      </c>
      <c r="N887" s="157">
        <v>12.5489980251</v>
      </c>
      <c r="O887" s="152" t="s">
        <v>72</v>
      </c>
      <c r="P887" s="158">
        <v>8.2401909999999998E-4</v>
      </c>
      <c r="Q887" s="151"/>
      <c r="R887" s="125"/>
    </row>
    <row r="888" spans="2:18" x14ac:dyDescent="0.25">
      <c r="B888" s="116" t="s">
        <v>89</v>
      </c>
      <c r="C888" s="152" t="s">
        <v>190</v>
      </c>
      <c r="D888" s="153" t="s">
        <v>69</v>
      </c>
      <c r="E888" s="152" t="s">
        <v>70</v>
      </c>
      <c r="F888" s="154">
        <v>43627.627893518518</v>
      </c>
      <c r="G888" s="154">
        <v>45763</v>
      </c>
      <c r="H888" s="152" t="s">
        <v>71</v>
      </c>
      <c r="I888" s="155">
        <v>176956816</v>
      </c>
      <c r="J888" s="156">
        <v>104625424</v>
      </c>
      <c r="K888" s="155">
        <v>105403322.83588164</v>
      </c>
      <c r="L888" s="156">
        <v>176956816</v>
      </c>
      <c r="M888" s="157">
        <v>0.59564432282699997</v>
      </c>
      <c r="N888" s="157">
        <v>12.548527393700001</v>
      </c>
      <c r="O888" s="152" t="s">
        <v>72</v>
      </c>
      <c r="P888" s="158">
        <v>1.7019014900000001E-2</v>
      </c>
      <c r="Q888" s="151"/>
      <c r="R888" s="125"/>
    </row>
    <row r="889" spans="2:18" x14ac:dyDescent="0.25">
      <c r="B889" s="116" t="s">
        <v>68</v>
      </c>
      <c r="C889" s="152" t="s">
        <v>190</v>
      </c>
      <c r="D889" s="153" t="s">
        <v>69</v>
      </c>
      <c r="E889" s="152" t="s">
        <v>70</v>
      </c>
      <c r="F889" s="154">
        <v>44319.726076388892</v>
      </c>
      <c r="G889" s="154">
        <v>44825</v>
      </c>
      <c r="H889" s="152" t="s">
        <v>71</v>
      </c>
      <c r="I889" s="155">
        <v>227369864</v>
      </c>
      <c r="J889" s="156">
        <v>202399967</v>
      </c>
      <c r="K889" s="155">
        <v>200825856.5891262</v>
      </c>
      <c r="L889" s="156">
        <v>227369864</v>
      </c>
      <c r="M889" s="157">
        <v>0.88325626385199996</v>
      </c>
      <c r="N889" s="157">
        <v>9.3083317387999998</v>
      </c>
      <c r="O889" s="152" t="s">
        <v>72</v>
      </c>
      <c r="P889" s="158">
        <v>3.2426475400000002E-2</v>
      </c>
      <c r="Q889" s="151"/>
      <c r="R889" s="125"/>
    </row>
    <row r="890" spans="2:18" x14ac:dyDescent="0.25">
      <c r="B890" s="116" t="s">
        <v>89</v>
      </c>
      <c r="C890" s="152" t="s">
        <v>190</v>
      </c>
      <c r="D890" s="153" t="s">
        <v>69</v>
      </c>
      <c r="E890" s="152" t="s">
        <v>70</v>
      </c>
      <c r="F890" s="154">
        <v>43682.624513888892</v>
      </c>
      <c r="G890" s="154">
        <v>45763</v>
      </c>
      <c r="H890" s="152" t="s">
        <v>71</v>
      </c>
      <c r="I890" s="155">
        <v>42202735</v>
      </c>
      <c r="J890" s="156">
        <v>25098631</v>
      </c>
      <c r="K890" s="155">
        <v>25582441.541379876</v>
      </c>
      <c r="L890" s="156">
        <v>42202735</v>
      </c>
      <c r="M890" s="157">
        <v>0.606179707106</v>
      </c>
      <c r="N890" s="157">
        <v>12.5500662457</v>
      </c>
      <c r="O890" s="152" t="s">
        <v>72</v>
      </c>
      <c r="P890" s="158">
        <v>4.1306852999999999E-3</v>
      </c>
      <c r="Q890" s="151"/>
      <c r="R890" s="125"/>
    </row>
    <row r="891" spans="2:18" x14ac:dyDescent="0.25">
      <c r="B891" s="116"/>
      <c r="C891" s="159" t="s">
        <v>191</v>
      </c>
      <c r="D891" s="176"/>
      <c r="E891" s="152"/>
      <c r="F891" s="154"/>
      <c r="G891" s="154"/>
      <c r="H891" s="152"/>
      <c r="I891" s="160">
        <v>1630785907</v>
      </c>
      <c r="J891" s="161">
        <v>1281050436</v>
      </c>
      <c r="K891" s="160">
        <v>1282965473.6023502</v>
      </c>
      <c r="L891" s="161">
        <v>1630785907</v>
      </c>
      <c r="M891" s="157"/>
      <c r="N891" s="157"/>
      <c r="O891" s="152"/>
      <c r="P891" s="162">
        <v>0.20715484079999996</v>
      </c>
      <c r="Q891" s="163" t="s">
        <v>225</v>
      </c>
      <c r="R891" s="125"/>
    </row>
    <row r="892" spans="2:18" x14ac:dyDescent="0.25">
      <c r="B892" s="116"/>
      <c r="C892" s="152"/>
      <c r="D892" s="153"/>
      <c r="E892" s="152"/>
      <c r="F892" s="159" t="s">
        <v>79</v>
      </c>
      <c r="G892" s="154"/>
      <c r="H892" s="152"/>
      <c r="I892" s="160">
        <v>1600291324</v>
      </c>
      <c r="J892" s="159" t="s">
        <v>80</v>
      </c>
      <c r="K892" s="164" t="s">
        <v>80</v>
      </c>
      <c r="L892" s="159" t="s">
        <v>80</v>
      </c>
      <c r="M892" s="157"/>
      <c r="N892" s="157"/>
      <c r="O892" s="152"/>
      <c r="P892" s="162">
        <v>0.25839206199999998</v>
      </c>
      <c r="Q892" s="151"/>
      <c r="R892" s="125"/>
    </row>
    <row r="893" spans="2:18" x14ac:dyDescent="0.25">
      <c r="B893" s="116"/>
      <c r="C893" s="152"/>
      <c r="D893" s="153"/>
      <c r="E893" s="152"/>
      <c r="F893" s="159" t="s">
        <v>81</v>
      </c>
      <c r="G893" s="154"/>
      <c r="H893" s="152"/>
      <c r="I893" s="160">
        <v>1311928227.2272384</v>
      </c>
      <c r="J893" s="159" t="s">
        <v>80</v>
      </c>
      <c r="K893" s="164" t="s">
        <v>80</v>
      </c>
      <c r="L893" s="159" t="s">
        <v>80</v>
      </c>
      <c r="M893" s="157"/>
      <c r="N893" s="157"/>
      <c r="O893" s="152"/>
      <c r="P893" s="158"/>
      <c r="Q893" s="151"/>
      <c r="R893" s="125"/>
    </row>
    <row r="894" spans="2:18" x14ac:dyDescent="0.25">
      <c r="B894" s="116"/>
      <c r="C894" s="152"/>
      <c r="D894" s="153"/>
      <c r="E894" s="152"/>
      <c r="F894" s="159" t="s">
        <v>82</v>
      </c>
      <c r="G894" s="154"/>
      <c r="H894" s="152"/>
      <c r="I894" s="177">
        <v>0</v>
      </c>
      <c r="J894" s="159" t="s">
        <v>80</v>
      </c>
      <c r="K894" s="164" t="s">
        <v>80</v>
      </c>
      <c r="L894" s="159" t="s">
        <v>80</v>
      </c>
      <c r="M894" s="157"/>
      <c r="N894" s="157"/>
      <c r="O894" s="152"/>
      <c r="P894" s="158"/>
      <c r="Q894" s="151"/>
      <c r="R894" s="125"/>
    </row>
    <row r="895" spans="2:18" x14ac:dyDescent="0.25">
      <c r="B895" s="141"/>
      <c r="C895" s="142"/>
      <c r="D895" s="142"/>
      <c r="E895" s="142"/>
      <c r="F895" s="143" t="s">
        <v>83</v>
      </c>
      <c r="G895" s="143"/>
      <c r="H895" s="143"/>
      <c r="I895" s="165">
        <v>908954965704.58203</v>
      </c>
      <c r="J895" s="165">
        <v>614548638740</v>
      </c>
      <c r="K895" s="165">
        <v>617726522173.43005</v>
      </c>
      <c r="L895" s="165">
        <v>906042746153.35498</v>
      </c>
      <c r="M895" s="142"/>
      <c r="N895" s="142"/>
      <c r="O895" s="142"/>
      <c r="P895" s="166">
        <v>100.00000000149983</v>
      </c>
      <c r="Q895" s="142"/>
      <c r="R895" s="147"/>
    </row>
    <row r="896" spans="2:18" x14ac:dyDescent="0.25">
      <c r="B896" s="151"/>
      <c r="C896" s="151"/>
      <c r="D896" s="151"/>
      <c r="E896" s="151"/>
      <c r="F896" s="170"/>
      <c r="G896" s="170"/>
      <c r="H896" s="170"/>
      <c r="I896" s="161"/>
      <c r="J896" s="161"/>
      <c r="K896" s="161"/>
      <c r="L896" s="161"/>
      <c r="M896" s="151"/>
      <c r="N896" s="151"/>
      <c r="O896" s="151"/>
      <c r="P896" s="171"/>
      <c r="Q896" s="151"/>
      <c r="R896" s="151"/>
    </row>
    <row r="897" spans="2:18" x14ac:dyDescent="0.25">
      <c r="B897" s="214" t="s">
        <v>122</v>
      </c>
      <c r="C897" s="215"/>
      <c r="D897" s="215"/>
      <c r="E897" s="215"/>
      <c r="F897" s="215"/>
      <c r="G897" s="215"/>
      <c r="H897" s="215"/>
      <c r="I897" s="215"/>
      <c r="J897" s="215"/>
      <c r="K897" s="215"/>
      <c r="L897" s="215"/>
      <c r="M897" s="215"/>
      <c r="N897" s="215"/>
      <c r="O897" s="215"/>
      <c r="P897" s="215"/>
      <c r="Q897" s="215"/>
      <c r="R897" s="216"/>
    </row>
    <row r="898" spans="2:18" x14ac:dyDescent="0.25">
      <c r="B898" s="214" t="s">
        <v>126</v>
      </c>
      <c r="C898" s="215"/>
      <c r="D898" s="215"/>
      <c r="E898" s="215"/>
      <c r="F898" s="215"/>
      <c r="G898" s="215"/>
      <c r="H898" s="215"/>
      <c r="I898" s="215"/>
      <c r="J898" s="215"/>
      <c r="K898" s="215"/>
      <c r="L898" s="215"/>
      <c r="M898" s="215"/>
      <c r="N898" s="215"/>
      <c r="O898" s="215"/>
      <c r="P898" s="215"/>
      <c r="Q898" s="215"/>
      <c r="R898" s="216"/>
    </row>
    <row r="899" spans="2:18" x14ac:dyDescent="0.25">
      <c r="B899" s="217">
        <v>44286</v>
      </c>
      <c r="C899" s="218"/>
      <c r="D899" s="218"/>
      <c r="E899" s="218"/>
      <c r="F899" s="218"/>
      <c r="G899" s="218"/>
      <c r="H899" s="218"/>
      <c r="I899" s="218"/>
      <c r="J899" s="218"/>
      <c r="K899" s="218"/>
      <c r="L899" s="218"/>
      <c r="M899" s="218"/>
      <c r="N899" s="218"/>
      <c r="O899" s="218"/>
      <c r="P899" s="218"/>
      <c r="Q899" s="218"/>
      <c r="R899" s="219"/>
    </row>
    <row r="900" spans="2:18" x14ac:dyDescent="0.25">
      <c r="B900" s="220" t="s">
        <v>127</v>
      </c>
      <c r="C900" s="218"/>
      <c r="D900" s="218"/>
      <c r="E900" s="218"/>
      <c r="F900" s="218"/>
      <c r="G900" s="218"/>
      <c r="H900" s="218"/>
      <c r="I900" s="218"/>
      <c r="J900" s="218"/>
      <c r="K900" s="218"/>
      <c r="L900" s="218"/>
      <c r="M900" s="218"/>
      <c r="N900" s="218"/>
      <c r="O900" s="218"/>
      <c r="P900" s="218"/>
      <c r="Q900" s="218"/>
      <c r="R900" s="219"/>
    </row>
    <row r="901" spans="2:18" ht="75" x14ac:dyDescent="0.25">
      <c r="B901" s="5" t="s">
        <v>56</v>
      </c>
      <c r="C901" s="5" t="s">
        <v>57</v>
      </c>
      <c r="D901" s="5" t="s">
        <v>58</v>
      </c>
      <c r="E901" s="5" t="s">
        <v>59</v>
      </c>
      <c r="F901" s="5" t="s">
        <v>60</v>
      </c>
      <c r="G901" s="5" t="s">
        <v>61</v>
      </c>
      <c r="H901" s="5" t="s">
        <v>62</v>
      </c>
      <c r="I901" s="5" t="s">
        <v>63</v>
      </c>
      <c r="J901" s="5" t="s">
        <v>64</v>
      </c>
      <c r="K901" s="5" t="s">
        <v>65</v>
      </c>
      <c r="L901" s="5" t="s">
        <v>66</v>
      </c>
      <c r="M901" s="5" t="s">
        <v>128</v>
      </c>
      <c r="N901" s="5" t="s">
        <v>67</v>
      </c>
      <c r="O901" s="5" t="s">
        <v>192</v>
      </c>
      <c r="P901" s="5" t="s">
        <v>55</v>
      </c>
      <c r="Q901" s="5" t="s">
        <v>129</v>
      </c>
      <c r="R901" s="5" t="s">
        <v>130</v>
      </c>
    </row>
    <row r="902" spans="2:18" x14ac:dyDescent="0.25">
      <c r="B902" s="106" t="s">
        <v>74</v>
      </c>
      <c r="C902" s="107" t="s">
        <v>159</v>
      </c>
      <c r="D902" s="108" t="s">
        <v>69</v>
      </c>
      <c r="E902" s="107" t="s">
        <v>70</v>
      </c>
      <c r="F902" s="178">
        <v>43889.564826388887</v>
      </c>
      <c r="G902" s="178">
        <v>45685</v>
      </c>
      <c r="H902" s="108" t="s">
        <v>71</v>
      </c>
      <c r="I902" s="109">
        <v>2434193831</v>
      </c>
      <c r="J902" s="110">
        <v>1508859700</v>
      </c>
      <c r="K902" s="109">
        <v>1538848641.8758125</v>
      </c>
      <c r="L902" s="110">
        <v>2434193831</v>
      </c>
      <c r="M902" s="111">
        <v>0.63217999416399995</v>
      </c>
      <c r="N902" s="112">
        <v>13.0977778476</v>
      </c>
      <c r="O902" s="107" t="s">
        <v>72</v>
      </c>
      <c r="P902" s="113">
        <v>0.54798645270000002</v>
      </c>
      <c r="Q902" s="114"/>
      <c r="R902" s="115"/>
    </row>
    <row r="903" spans="2:18" x14ac:dyDescent="0.25">
      <c r="B903" s="116" t="s">
        <v>74</v>
      </c>
      <c r="C903" s="117" t="s">
        <v>159</v>
      </c>
      <c r="D903" s="118" t="s">
        <v>69</v>
      </c>
      <c r="E903" s="117" t="s">
        <v>70</v>
      </c>
      <c r="F903" s="179">
        <v>43861.520868055559</v>
      </c>
      <c r="G903" s="179">
        <v>44593</v>
      </c>
      <c r="H903" s="118" t="s">
        <v>71</v>
      </c>
      <c r="I903" s="119">
        <v>617982875</v>
      </c>
      <c r="J903" s="120">
        <v>501160960</v>
      </c>
      <c r="K903" s="119">
        <v>510375722.57469624</v>
      </c>
      <c r="L903" s="120">
        <v>617982875</v>
      </c>
      <c r="M903" s="121">
        <v>0.82587356902800002</v>
      </c>
      <c r="N903" s="122">
        <v>12.153499356999999</v>
      </c>
      <c r="O903" s="117" t="s">
        <v>72</v>
      </c>
      <c r="P903" s="123">
        <v>0.18174560779999999</v>
      </c>
      <c r="Q903" s="124"/>
      <c r="R903" s="125"/>
    </row>
    <row r="904" spans="2:18" x14ac:dyDescent="0.25">
      <c r="B904" s="116" t="s">
        <v>89</v>
      </c>
      <c r="C904" s="117" t="s">
        <v>159</v>
      </c>
      <c r="D904" s="118" t="s">
        <v>69</v>
      </c>
      <c r="E904" s="117" t="s">
        <v>70</v>
      </c>
      <c r="F904" s="179">
        <v>44231.521851851852</v>
      </c>
      <c r="G904" s="179">
        <v>46049</v>
      </c>
      <c r="H904" s="118" t="s">
        <v>71</v>
      </c>
      <c r="I904" s="119">
        <v>3135000002</v>
      </c>
      <c r="J904" s="120">
        <v>1914936461</v>
      </c>
      <c r="K904" s="119">
        <v>1951785864.7530918</v>
      </c>
      <c r="L904" s="120">
        <v>3135000002</v>
      </c>
      <c r="M904" s="121">
        <v>0.62257922281</v>
      </c>
      <c r="N904" s="122">
        <v>13.483962441499999</v>
      </c>
      <c r="O904" s="117" t="s">
        <v>72</v>
      </c>
      <c r="P904" s="123">
        <v>0.69503405549999997</v>
      </c>
      <c r="Q904" s="124"/>
      <c r="R904" s="125"/>
    </row>
    <row r="905" spans="2:18" x14ac:dyDescent="0.25">
      <c r="B905" s="116" t="s">
        <v>74</v>
      </c>
      <c r="C905" s="117" t="s">
        <v>159</v>
      </c>
      <c r="D905" s="118" t="s">
        <v>69</v>
      </c>
      <c r="E905" s="117" t="s">
        <v>70</v>
      </c>
      <c r="F905" s="179">
        <v>43861.524699074071</v>
      </c>
      <c r="G905" s="179">
        <v>44957</v>
      </c>
      <c r="H905" s="118" t="s">
        <v>71</v>
      </c>
      <c r="I905" s="119">
        <v>2653282191</v>
      </c>
      <c r="J905" s="120">
        <v>1954541094</v>
      </c>
      <c r="K905" s="119">
        <v>1992097205.9378746</v>
      </c>
      <c r="L905" s="120">
        <v>2653282191</v>
      </c>
      <c r="M905" s="121">
        <v>0.75080487582300004</v>
      </c>
      <c r="N905" s="122">
        <v>12.462695741699999</v>
      </c>
      <c r="O905" s="117" t="s">
        <v>72</v>
      </c>
      <c r="P905" s="123">
        <v>0.70938898829999997</v>
      </c>
      <c r="Q905" s="124"/>
      <c r="R905" s="125"/>
    </row>
    <row r="906" spans="2:18" x14ac:dyDescent="0.25">
      <c r="B906" s="116" t="s">
        <v>74</v>
      </c>
      <c r="C906" s="117" t="s">
        <v>159</v>
      </c>
      <c r="D906" s="118" t="s">
        <v>69</v>
      </c>
      <c r="E906" s="117" t="s">
        <v>70</v>
      </c>
      <c r="F906" s="179">
        <v>43889.56422453704</v>
      </c>
      <c r="G906" s="179">
        <v>45321</v>
      </c>
      <c r="H906" s="118" t="s">
        <v>71</v>
      </c>
      <c r="I906" s="119">
        <v>741450688</v>
      </c>
      <c r="J906" s="120">
        <v>502531844</v>
      </c>
      <c r="K906" s="119">
        <v>512173117.95329857</v>
      </c>
      <c r="L906" s="120">
        <v>741450688</v>
      </c>
      <c r="M906" s="121">
        <v>0.69077165379000005</v>
      </c>
      <c r="N906" s="122">
        <v>12.714344776700001</v>
      </c>
      <c r="O906" s="117" t="s">
        <v>72</v>
      </c>
      <c r="P906" s="123">
        <v>0.18238566319999999</v>
      </c>
      <c r="Q906" s="124"/>
      <c r="R906" s="125"/>
    </row>
    <row r="907" spans="2:18" x14ac:dyDescent="0.25">
      <c r="B907" s="126" t="s">
        <v>160</v>
      </c>
      <c r="C907" s="127"/>
      <c r="D907" s="127"/>
      <c r="E907" s="127"/>
      <c r="F907" s="127"/>
      <c r="G907" s="127"/>
      <c r="H907" s="118"/>
      <c r="I907" s="128">
        <v>9581909587</v>
      </c>
      <c r="J907" s="129">
        <v>6382030059</v>
      </c>
      <c r="K907" s="128">
        <v>6505280553.0947742</v>
      </c>
      <c r="L907" s="129">
        <v>9581909587</v>
      </c>
      <c r="M907" s="124"/>
      <c r="N907" s="130"/>
      <c r="O907" s="124"/>
      <c r="P907" s="131">
        <v>2.3165407674999994</v>
      </c>
      <c r="Q907" s="127"/>
      <c r="R907" s="132"/>
    </row>
    <row r="908" spans="2:18" x14ac:dyDescent="0.25">
      <c r="B908" s="116" t="s">
        <v>74</v>
      </c>
      <c r="C908" s="117" t="s">
        <v>131</v>
      </c>
      <c r="D908" s="118" t="s">
        <v>69</v>
      </c>
      <c r="E908" s="117" t="s">
        <v>70</v>
      </c>
      <c r="F908" s="179">
        <v>43524.471342592595</v>
      </c>
      <c r="G908" s="179">
        <v>45996</v>
      </c>
      <c r="H908" s="118" t="s">
        <v>71</v>
      </c>
      <c r="I908" s="119">
        <v>173356158</v>
      </c>
      <c r="J908" s="120">
        <v>102243836</v>
      </c>
      <c r="K908" s="119">
        <v>100572900.08457898</v>
      </c>
      <c r="L908" s="120">
        <v>173356158</v>
      </c>
      <c r="M908" s="121">
        <v>0.580151874874</v>
      </c>
      <c r="N908" s="122">
        <v>10.9200578788</v>
      </c>
      <c r="O908" s="117" t="s">
        <v>72</v>
      </c>
      <c r="P908" s="123">
        <v>3.5814169899999998E-2</v>
      </c>
      <c r="Q908" s="124"/>
      <c r="R908" s="125"/>
    </row>
    <row r="909" spans="2:18" x14ac:dyDescent="0.25">
      <c r="B909" s="116" t="s">
        <v>74</v>
      </c>
      <c r="C909" s="117" t="s">
        <v>131</v>
      </c>
      <c r="D909" s="118" t="s">
        <v>69</v>
      </c>
      <c r="E909" s="117" t="s">
        <v>70</v>
      </c>
      <c r="F909" s="179">
        <v>44090.481886574074</v>
      </c>
      <c r="G909" s="179">
        <v>45996</v>
      </c>
      <c r="H909" s="118" t="s">
        <v>71</v>
      </c>
      <c r="I909" s="119">
        <v>69751238</v>
      </c>
      <c r="J909" s="120">
        <v>45077668</v>
      </c>
      <c r="K909" s="119">
        <v>45257147.657991007</v>
      </c>
      <c r="L909" s="120">
        <v>69751238</v>
      </c>
      <c r="M909" s="121">
        <v>0.64883647883100004</v>
      </c>
      <c r="N909" s="122">
        <v>10.920492163</v>
      </c>
      <c r="O909" s="117" t="s">
        <v>72</v>
      </c>
      <c r="P909" s="123">
        <v>1.6116142399999998E-2</v>
      </c>
      <c r="Q909" s="124"/>
      <c r="R909" s="125"/>
    </row>
    <row r="910" spans="2:18" x14ac:dyDescent="0.25">
      <c r="B910" s="116" t="s">
        <v>74</v>
      </c>
      <c r="C910" s="117" t="s">
        <v>131</v>
      </c>
      <c r="D910" s="118" t="s">
        <v>69</v>
      </c>
      <c r="E910" s="117" t="s">
        <v>70</v>
      </c>
      <c r="F910" s="179">
        <v>43865.521620370368</v>
      </c>
      <c r="G910" s="179">
        <v>45996</v>
      </c>
      <c r="H910" s="118" t="s">
        <v>71</v>
      </c>
      <c r="I910" s="119">
        <v>81428081</v>
      </c>
      <c r="J910" s="120">
        <v>50776713</v>
      </c>
      <c r="K910" s="119">
        <v>50288203.81665875</v>
      </c>
      <c r="L910" s="120">
        <v>81428081</v>
      </c>
      <c r="M910" s="121">
        <v>0.61757815239000002</v>
      </c>
      <c r="N910" s="122">
        <v>10.919023860599999</v>
      </c>
      <c r="O910" s="117" t="s">
        <v>72</v>
      </c>
      <c r="P910" s="123">
        <v>1.7907709500000001E-2</v>
      </c>
      <c r="Q910" s="124"/>
      <c r="R910" s="125"/>
    </row>
    <row r="911" spans="2:18" x14ac:dyDescent="0.25">
      <c r="B911" s="116" t="s">
        <v>74</v>
      </c>
      <c r="C911" s="117" t="s">
        <v>131</v>
      </c>
      <c r="D911" s="118" t="s">
        <v>69</v>
      </c>
      <c r="E911" s="117" t="s">
        <v>70</v>
      </c>
      <c r="F911" s="179">
        <v>43577.64570601852</v>
      </c>
      <c r="G911" s="179">
        <v>45996</v>
      </c>
      <c r="H911" s="118" t="s">
        <v>71</v>
      </c>
      <c r="I911" s="119">
        <v>853697779</v>
      </c>
      <c r="J911" s="120">
        <v>511628423</v>
      </c>
      <c r="K911" s="119">
        <v>507415808.03538096</v>
      </c>
      <c r="L911" s="120">
        <v>853697779</v>
      </c>
      <c r="M911" s="121">
        <v>0.59437405193899995</v>
      </c>
      <c r="N911" s="122">
        <v>10.653251687399999</v>
      </c>
      <c r="O911" s="117" t="s">
        <v>72</v>
      </c>
      <c r="P911" s="123">
        <v>0.18069157750000001</v>
      </c>
      <c r="Q911" s="124"/>
      <c r="R911" s="125"/>
    </row>
    <row r="912" spans="2:18" x14ac:dyDescent="0.25">
      <c r="B912" s="116" t="s">
        <v>74</v>
      </c>
      <c r="C912" s="117" t="s">
        <v>131</v>
      </c>
      <c r="D912" s="118" t="s">
        <v>69</v>
      </c>
      <c r="E912" s="117" t="s">
        <v>70</v>
      </c>
      <c r="F912" s="179">
        <v>43909.619108796294</v>
      </c>
      <c r="G912" s="179">
        <v>45996</v>
      </c>
      <c r="H912" s="118" t="s">
        <v>71</v>
      </c>
      <c r="I912" s="119">
        <v>16023840</v>
      </c>
      <c r="J912" s="120">
        <v>10020138</v>
      </c>
      <c r="K912" s="119">
        <v>10057155.498528644</v>
      </c>
      <c r="L912" s="120">
        <v>16023840</v>
      </c>
      <c r="M912" s="121">
        <v>0.62763703946899996</v>
      </c>
      <c r="N912" s="122">
        <v>10.920464085700001</v>
      </c>
      <c r="O912" s="117" t="s">
        <v>72</v>
      </c>
      <c r="P912" s="123">
        <v>3.5813691000000001E-3</v>
      </c>
      <c r="Q912" s="124"/>
      <c r="R912" s="125"/>
    </row>
    <row r="913" spans="2:18" x14ac:dyDescent="0.25">
      <c r="B913" s="116" t="s">
        <v>74</v>
      </c>
      <c r="C913" s="117" t="s">
        <v>131</v>
      </c>
      <c r="D913" s="118" t="s">
        <v>69</v>
      </c>
      <c r="E913" s="117" t="s">
        <v>70</v>
      </c>
      <c r="F913" s="179">
        <v>43727.651608796295</v>
      </c>
      <c r="G913" s="179">
        <v>45996</v>
      </c>
      <c r="H913" s="118" t="s">
        <v>71</v>
      </c>
      <c r="I913" s="119">
        <v>99284385</v>
      </c>
      <c r="J913" s="120">
        <v>60120821</v>
      </c>
      <c r="K913" s="119">
        <v>60342847.709092513</v>
      </c>
      <c r="L913" s="120">
        <v>99284385</v>
      </c>
      <c r="M913" s="121">
        <v>0.60777782638300004</v>
      </c>
      <c r="N913" s="122">
        <v>10.9204980019</v>
      </c>
      <c r="O913" s="117" t="s">
        <v>72</v>
      </c>
      <c r="P913" s="123">
        <v>2.14881842E-2</v>
      </c>
      <c r="Q913" s="124"/>
      <c r="R913" s="125"/>
    </row>
    <row r="914" spans="2:18" x14ac:dyDescent="0.25">
      <c r="B914" s="116" t="s">
        <v>74</v>
      </c>
      <c r="C914" s="117" t="s">
        <v>131</v>
      </c>
      <c r="D914" s="118" t="s">
        <v>69</v>
      </c>
      <c r="E914" s="117" t="s">
        <v>70</v>
      </c>
      <c r="F914" s="179">
        <v>43525.637766203705</v>
      </c>
      <c r="G914" s="179">
        <v>45996</v>
      </c>
      <c r="H914" s="118" t="s">
        <v>71</v>
      </c>
      <c r="I914" s="119">
        <v>866780820</v>
      </c>
      <c r="J914" s="120">
        <v>511363014</v>
      </c>
      <c r="K914" s="119">
        <v>502863477.84407395</v>
      </c>
      <c r="L914" s="120">
        <v>866780820</v>
      </c>
      <c r="M914" s="121">
        <v>0.58015067505100004</v>
      </c>
      <c r="N914" s="122">
        <v>10.9201191297</v>
      </c>
      <c r="O914" s="117" t="s">
        <v>72</v>
      </c>
      <c r="P914" s="123">
        <v>0.17907048549999999</v>
      </c>
      <c r="Q914" s="124"/>
      <c r="R914" s="125"/>
    </row>
    <row r="915" spans="2:18" x14ac:dyDescent="0.25">
      <c r="B915" s="116" t="s">
        <v>74</v>
      </c>
      <c r="C915" s="117" t="s">
        <v>131</v>
      </c>
      <c r="D915" s="118" t="s">
        <v>69</v>
      </c>
      <c r="E915" s="117" t="s">
        <v>70</v>
      </c>
      <c r="F915" s="179">
        <v>44246.542233796295</v>
      </c>
      <c r="G915" s="179">
        <v>45996</v>
      </c>
      <c r="H915" s="118" t="s">
        <v>71</v>
      </c>
      <c r="I915" s="119">
        <v>38096232</v>
      </c>
      <c r="J915" s="120">
        <v>28502106</v>
      </c>
      <c r="K915" s="119">
        <v>28078161.165709492</v>
      </c>
      <c r="L915" s="120">
        <v>38096232</v>
      </c>
      <c r="M915" s="121">
        <v>0.73703250142200005</v>
      </c>
      <c r="N915" s="122">
        <v>7.7183100586000002</v>
      </c>
      <c r="O915" s="117" t="s">
        <v>72</v>
      </c>
      <c r="P915" s="123">
        <v>9.9986779000000008E-3</v>
      </c>
      <c r="Q915" s="124"/>
      <c r="R915" s="125"/>
    </row>
    <row r="916" spans="2:18" x14ac:dyDescent="0.25">
      <c r="B916" s="116" t="s">
        <v>74</v>
      </c>
      <c r="C916" s="117" t="s">
        <v>131</v>
      </c>
      <c r="D916" s="118" t="s">
        <v>69</v>
      </c>
      <c r="E916" s="117" t="s">
        <v>70</v>
      </c>
      <c r="F916" s="179">
        <v>43878.682511574072</v>
      </c>
      <c r="G916" s="179">
        <v>45996</v>
      </c>
      <c r="H916" s="118" t="s">
        <v>71</v>
      </c>
      <c r="I916" s="119">
        <v>58628220</v>
      </c>
      <c r="J916" s="120">
        <v>36693864</v>
      </c>
      <c r="K916" s="119">
        <v>36207033.705808826</v>
      </c>
      <c r="L916" s="120">
        <v>58628220</v>
      </c>
      <c r="M916" s="121">
        <v>0.61757006618700006</v>
      </c>
      <c r="N916" s="122">
        <v>10.919412209900001</v>
      </c>
      <c r="O916" s="117" t="s">
        <v>72</v>
      </c>
      <c r="P916" s="123">
        <v>1.28933824E-2</v>
      </c>
      <c r="Q916" s="124"/>
      <c r="R916" s="125"/>
    </row>
    <row r="917" spans="2:18" x14ac:dyDescent="0.25">
      <c r="B917" s="116" t="s">
        <v>74</v>
      </c>
      <c r="C917" s="117" t="s">
        <v>131</v>
      </c>
      <c r="D917" s="118" t="s">
        <v>69</v>
      </c>
      <c r="E917" s="117" t="s">
        <v>70</v>
      </c>
      <c r="F917" s="179">
        <v>43593.660034722219</v>
      </c>
      <c r="G917" s="179">
        <v>45996</v>
      </c>
      <c r="H917" s="118" t="s">
        <v>71</v>
      </c>
      <c r="I917" s="119">
        <v>58051047</v>
      </c>
      <c r="J917" s="120">
        <v>34547723</v>
      </c>
      <c r="K917" s="119">
        <v>34195833.722069487</v>
      </c>
      <c r="L917" s="120">
        <v>58051047</v>
      </c>
      <c r="M917" s="121">
        <v>0.58906489183699995</v>
      </c>
      <c r="N917" s="122">
        <v>10.919152651399999</v>
      </c>
      <c r="O917" s="117" t="s">
        <v>72</v>
      </c>
      <c r="P917" s="123">
        <v>1.2177190900000001E-2</v>
      </c>
      <c r="Q917" s="124"/>
      <c r="R917" s="125"/>
    </row>
    <row r="918" spans="2:18" x14ac:dyDescent="0.25">
      <c r="B918" s="116" t="s">
        <v>74</v>
      </c>
      <c r="C918" s="117" t="s">
        <v>131</v>
      </c>
      <c r="D918" s="118" t="s">
        <v>69</v>
      </c>
      <c r="E918" s="117" t="s">
        <v>70</v>
      </c>
      <c r="F918" s="179">
        <v>43962.475972222222</v>
      </c>
      <c r="G918" s="179">
        <v>45996</v>
      </c>
      <c r="H918" s="118" t="s">
        <v>71</v>
      </c>
      <c r="I918" s="119">
        <v>216321779</v>
      </c>
      <c r="J918" s="120">
        <v>137330136</v>
      </c>
      <c r="K918" s="119">
        <v>135777831.073475</v>
      </c>
      <c r="L918" s="120">
        <v>216321779</v>
      </c>
      <c r="M918" s="121">
        <v>0.62766602466499999</v>
      </c>
      <c r="N918" s="122">
        <v>10.919093696099999</v>
      </c>
      <c r="O918" s="117" t="s">
        <v>72</v>
      </c>
      <c r="P918" s="123">
        <v>4.8350701900000001E-2</v>
      </c>
      <c r="Q918" s="124"/>
      <c r="R918" s="125"/>
    </row>
    <row r="919" spans="2:18" x14ac:dyDescent="0.25">
      <c r="B919" s="116" t="s">
        <v>74</v>
      </c>
      <c r="C919" s="117" t="s">
        <v>131</v>
      </c>
      <c r="D919" s="118" t="s">
        <v>69</v>
      </c>
      <c r="E919" s="117" t="s">
        <v>70</v>
      </c>
      <c r="F919" s="179">
        <v>43804.622870370367</v>
      </c>
      <c r="G919" s="179">
        <v>45996</v>
      </c>
      <c r="H919" s="118" t="s">
        <v>71</v>
      </c>
      <c r="I919" s="119">
        <v>248210952</v>
      </c>
      <c r="J919" s="120">
        <v>153624658</v>
      </c>
      <c r="K919" s="119">
        <v>150857221.43176118</v>
      </c>
      <c r="L919" s="120">
        <v>248210952</v>
      </c>
      <c r="M919" s="121">
        <v>0.60777826367499999</v>
      </c>
      <c r="N919" s="122">
        <v>10.920476731300001</v>
      </c>
      <c r="O919" s="117" t="s">
        <v>72</v>
      </c>
      <c r="P919" s="123">
        <v>5.3720496899999998E-2</v>
      </c>
      <c r="Q919" s="124"/>
      <c r="R919" s="125"/>
    </row>
    <row r="920" spans="2:18" x14ac:dyDescent="0.25">
      <c r="B920" s="116" t="s">
        <v>74</v>
      </c>
      <c r="C920" s="117" t="s">
        <v>131</v>
      </c>
      <c r="D920" s="118" t="s">
        <v>69</v>
      </c>
      <c r="E920" s="117" t="s">
        <v>70</v>
      </c>
      <c r="F920" s="179">
        <v>43556.666956018518</v>
      </c>
      <c r="G920" s="179">
        <v>45996</v>
      </c>
      <c r="H920" s="118" t="s">
        <v>71</v>
      </c>
      <c r="I920" s="119">
        <v>42684588</v>
      </c>
      <c r="J920" s="120">
        <v>25136644</v>
      </c>
      <c r="K920" s="119">
        <v>25143507.311612986</v>
      </c>
      <c r="L920" s="120">
        <v>42684588</v>
      </c>
      <c r="M920" s="121">
        <v>0.58905353172499997</v>
      </c>
      <c r="N920" s="122">
        <v>10.919724994399999</v>
      </c>
      <c r="O920" s="117" t="s">
        <v>72</v>
      </c>
      <c r="P920" s="123">
        <v>8.9536430000000007E-3</v>
      </c>
      <c r="Q920" s="124"/>
      <c r="R920" s="125"/>
    </row>
    <row r="921" spans="2:18" x14ac:dyDescent="0.25">
      <c r="B921" s="116" t="s">
        <v>74</v>
      </c>
      <c r="C921" s="117" t="s">
        <v>131</v>
      </c>
      <c r="D921" s="118" t="s">
        <v>69</v>
      </c>
      <c r="E921" s="117" t="s">
        <v>70</v>
      </c>
      <c r="F921" s="179">
        <v>43879.674699074072</v>
      </c>
      <c r="G921" s="179">
        <v>47079</v>
      </c>
      <c r="H921" s="118" t="s">
        <v>71</v>
      </c>
      <c r="I921" s="119">
        <v>50243164</v>
      </c>
      <c r="J921" s="120">
        <v>25585616</v>
      </c>
      <c r="K921" s="119">
        <v>25214930.552904215</v>
      </c>
      <c r="L921" s="120">
        <v>50243164</v>
      </c>
      <c r="M921" s="121">
        <v>0.50185793539800005</v>
      </c>
      <c r="N921" s="122">
        <v>11.732984932200001</v>
      </c>
      <c r="O921" s="117" t="s">
        <v>72</v>
      </c>
      <c r="P921" s="123">
        <v>8.9790769000000006E-3</v>
      </c>
      <c r="Q921" s="124"/>
      <c r="R921" s="125"/>
    </row>
    <row r="922" spans="2:18" x14ac:dyDescent="0.25">
      <c r="B922" s="116" t="s">
        <v>74</v>
      </c>
      <c r="C922" s="117" t="s">
        <v>131</v>
      </c>
      <c r="D922" s="118" t="s">
        <v>69</v>
      </c>
      <c r="E922" s="117" t="s">
        <v>70</v>
      </c>
      <c r="F922" s="179">
        <v>43623.618807870371</v>
      </c>
      <c r="G922" s="179">
        <v>47079</v>
      </c>
      <c r="H922" s="118" t="s">
        <v>71</v>
      </c>
      <c r="I922" s="119">
        <v>103291086</v>
      </c>
      <c r="J922" s="120">
        <v>50515410</v>
      </c>
      <c r="K922" s="119">
        <v>50853758.209893703</v>
      </c>
      <c r="L922" s="120">
        <v>103291086</v>
      </c>
      <c r="M922" s="121">
        <v>0.49233443251699999</v>
      </c>
      <c r="N922" s="122">
        <v>11.5529450078</v>
      </c>
      <c r="O922" s="117" t="s">
        <v>72</v>
      </c>
      <c r="P922" s="123">
        <v>1.8109104300000001E-2</v>
      </c>
      <c r="Q922" s="124"/>
      <c r="R922" s="125"/>
    </row>
    <row r="923" spans="2:18" x14ac:dyDescent="0.25">
      <c r="B923" s="116" t="s">
        <v>74</v>
      </c>
      <c r="C923" s="117" t="s">
        <v>131</v>
      </c>
      <c r="D923" s="118" t="s">
        <v>69</v>
      </c>
      <c r="E923" s="117" t="s">
        <v>70</v>
      </c>
      <c r="F923" s="179">
        <v>43461.580011574071</v>
      </c>
      <c r="G923" s="179">
        <v>47079</v>
      </c>
      <c r="H923" s="118" t="s">
        <v>71</v>
      </c>
      <c r="I923" s="119">
        <v>6100513680</v>
      </c>
      <c r="J923" s="120">
        <v>2894494862</v>
      </c>
      <c r="K923" s="119">
        <v>2899749437.0398993</v>
      </c>
      <c r="L923" s="120">
        <v>6100513680</v>
      </c>
      <c r="M923" s="121">
        <v>0.47532873281600002</v>
      </c>
      <c r="N923" s="122">
        <v>11.7327373628</v>
      </c>
      <c r="O923" s="117" t="s">
        <v>72</v>
      </c>
      <c r="P923" s="123">
        <v>1.0326053935999999</v>
      </c>
      <c r="Q923" s="124"/>
      <c r="R923" s="125"/>
    </row>
    <row r="924" spans="2:18" x14ac:dyDescent="0.25">
      <c r="B924" s="116" t="s">
        <v>74</v>
      </c>
      <c r="C924" s="117" t="s">
        <v>131</v>
      </c>
      <c r="D924" s="118" t="s">
        <v>69</v>
      </c>
      <c r="E924" s="117" t="s">
        <v>70</v>
      </c>
      <c r="F924" s="179">
        <v>43964.436018518521</v>
      </c>
      <c r="G924" s="179">
        <v>45996</v>
      </c>
      <c r="H924" s="118" t="s">
        <v>71</v>
      </c>
      <c r="I924" s="119">
        <v>64095336</v>
      </c>
      <c r="J924" s="120">
        <v>40713426</v>
      </c>
      <c r="K924" s="119">
        <v>40230378.490556754</v>
      </c>
      <c r="L924" s="120">
        <v>64095336</v>
      </c>
      <c r="M924" s="121">
        <v>0.62766467891800004</v>
      </c>
      <c r="N924" s="122">
        <v>10.9191572177</v>
      </c>
      <c r="O924" s="117" t="s">
        <v>72</v>
      </c>
      <c r="P924" s="123">
        <v>1.4326101900000001E-2</v>
      </c>
      <c r="Q924" s="124"/>
      <c r="R924" s="125"/>
    </row>
    <row r="925" spans="2:18" x14ac:dyDescent="0.25">
      <c r="B925" s="116" t="s">
        <v>74</v>
      </c>
      <c r="C925" s="117" t="s">
        <v>131</v>
      </c>
      <c r="D925" s="118" t="s">
        <v>69</v>
      </c>
      <c r="E925" s="117" t="s">
        <v>70</v>
      </c>
      <c r="F925" s="179">
        <v>43858.549988425926</v>
      </c>
      <c r="G925" s="179">
        <v>45996</v>
      </c>
      <c r="H925" s="118" t="s">
        <v>71</v>
      </c>
      <c r="I925" s="119">
        <v>170998980</v>
      </c>
      <c r="J925" s="120">
        <v>106419660</v>
      </c>
      <c r="K925" s="119">
        <v>105605460.52890186</v>
      </c>
      <c r="L925" s="120">
        <v>170998980</v>
      </c>
      <c r="M925" s="121">
        <v>0.61757947637400001</v>
      </c>
      <c r="N925" s="122">
        <v>10.918960119399999</v>
      </c>
      <c r="O925" s="117" t="s">
        <v>72</v>
      </c>
      <c r="P925" s="123">
        <v>3.7606272699999999E-2</v>
      </c>
      <c r="Q925" s="124"/>
      <c r="R925" s="125"/>
    </row>
    <row r="926" spans="2:18" x14ac:dyDescent="0.25">
      <c r="B926" s="116" t="s">
        <v>74</v>
      </c>
      <c r="C926" s="117" t="s">
        <v>131</v>
      </c>
      <c r="D926" s="118" t="s">
        <v>69</v>
      </c>
      <c r="E926" s="117" t="s">
        <v>70</v>
      </c>
      <c r="F926" s="179">
        <v>43564.691759259258</v>
      </c>
      <c r="G926" s="179">
        <v>45996</v>
      </c>
      <c r="H926" s="118" t="s">
        <v>71</v>
      </c>
      <c r="I926" s="119">
        <v>136590695</v>
      </c>
      <c r="J926" s="120">
        <v>80621370</v>
      </c>
      <c r="K926" s="119">
        <v>80484823.695581362</v>
      </c>
      <c r="L926" s="120">
        <v>136590695</v>
      </c>
      <c r="M926" s="121">
        <v>0.58924089737999996</v>
      </c>
      <c r="N926" s="122">
        <v>10.917488755200001</v>
      </c>
      <c r="O926" s="117" t="s">
        <v>72</v>
      </c>
      <c r="P926" s="123">
        <v>2.8660773899999999E-2</v>
      </c>
      <c r="Q926" s="124"/>
      <c r="R926" s="125"/>
    </row>
    <row r="927" spans="2:18" x14ac:dyDescent="0.25">
      <c r="B927" s="116" t="s">
        <v>74</v>
      </c>
      <c r="C927" s="117" t="s">
        <v>131</v>
      </c>
      <c r="D927" s="118" t="s">
        <v>69</v>
      </c>
      <c r="E927" s="117" t="s">
        <v>70</v>
      </c>
      <c r="F927" s="179">
        <v>43902.535127314812</v>
      </c>
      <c r="G927" s="179">
        <v>47085</v>
      </c>
      <c r="H927" s="118" t="s">
        <v>71</v>
      </c>
      <c r="I927" s="119">
        <v>49541965</v>
      </c>
      <c r="J927" s="120">
        <v>25061646</v>
      </c>
      <c r="K927" s="119">
        <v>25214407.241201293</v>
      </c>
      <c r="L927" s="120">
        <v>49541965</v>
      </c>
      <c r="M927" s="121">
        <v>0.50895048755500005</v>
      </c>
      <c r="N927" s="122">
        <v>11.733432173500001</v>
      </c>
      <c r="O927" s="117" t="s">
        <v>72</v>
      </c>
      <c r="P927" s="123">
        <v>8.9788906000000009E-3</v>
      </c>
      <c r="Q927" s="124"/>
      <c r="R927" s="125"/>
    </row>
    <row r="928" spans="2:18" x14ac:dyDescent="0.25">
      <c r="B928" s="116" t="s">
        <v>74</v>
      </c>
      <c r="C928" s="117" t="s">
        <v>131</v>
      </c>
      <c r="D928" s="118" t="s">
        <v>69</v>
      </c>
      <c r="E928" s="117" t="s">
        <v>70</v>
      </c>
      <c r="F928" s="179">
        <v>43640.676365740743</v>
      </c>
      <c r="G928" s="179">
        <v>45996</v>
      </c>
      <c r="H928" s="118" t="s">
        <v>71</v>
      </c>
      <c r="I928" s="119">
        <v>16809183</v>
      </c>
      <c r="J928" s="120">
        <v>10031645</v>
      </c>
      <c r="K928" s="119">
        <v>10057229.150257075</v>
      </c>
      <c r="L928" s="120">
        <v>16809183</v>
      </c>
      <c r="M928" s="121">
        <v>0.59831754763199996</v>
      </c>
      <c r="N928" s="122">
        <v>10.920246816500001</v>
      </c>
      <c r="O928" s="117" t="s">
        <v>72</v>
      </c>
      <c r="P928" s="123">
        <v>3.5813952999999999E-3</v>
      </c>
      <c r="Q928" s="124"/>
      <c r="R928" s="125"/>
    </row>
    <row r="929" spans="2:18" x14ac:dyDescent="0.25">
      <c r="B929" s="126" t="s">
        <v>132</v>
      </c>
      <c r="C929" s="127"/>
      <c r="D929" s="127"/>
      <c r="E929" s="127"/>
      <c r="F929" s="127"/>
      <c r="G929" s="127"/>
      <c r="H929" s="118"/>
      <c r="I929" s="128">
        <v>9514399208</v>
      </c>
      <c r="J929" s="129">
        <v>4940509379</v>
      </c>
      <c r="K929" s="128">
        <v>4924467553.9659386</v>
      </c>
      <c r="L929" s="129">
        <v>9514399208</v>
      </c>
      <c r="M929" s="124"/>
      <c r="N929" s="130"/>
      <c r="O929" s="124"/>
      <c r="P929" s="131">
        <v>1.7536107402999999</v>
      </c>
      <c r="Q929" s="127"/>
      <c r="R929" s="132"/>
    </row>
    <row r="930" spans="2:18" x14ac:dyDescent="0.25">
      <c r="B930" s="116" t="s">
        <v>68</v>
      </c>
      <c r="C930" s="117" t="s">
        <v>155</v>
      </c>
      <c r="D930" s="118" t="s">
        <v>69</v>
      </c>
      <c r="E930" s="117" t="s">
        <v>70</v>
      </c>
      <c r="F930" s="179">
        <v>44277.722002314818</v>
      </c>
      <c r="G930" s="179">
        <v>45026</v>
      </c>
      <c r="H930" s="118" t="s">
        <v>71</v>
      </c>
      <c r="I930" s="119">
        <v>1187890409</v>
      </c>
      <c r="J930" s="120">
        <v>1022063949</v>
      </c>
      <c r="K930" s="119">
        <v>1024075364.1967463</v>
      </c>
      <c r="L930" s="120">
        <v>1187890409</v>
      </c>
      <c r="M930" s="121">
        <v>0.862095826718</v>
      </c>
      <c r="N930" s="122">
        <v>8.2999506637000007</v>
      </c>
      <c r="O930" s="117" t="s">
        <v>72</v>
      </c>
      <c r="P930" s="123">
        <v>0.36467486850000003</v>
      </c>
      <c r="Q930" s="124"/>
      <c r="R930" s="125"/>
    </row>
    <row r="931" spans="2:18" x14ac:dyDescent="0.25">
      <c r="B931" s="116" t="s">
        <v>68</v>
      </c>
      <c r="C931" s="117" t="s">
        <v>155</v>
      </c>
      <c r="D931" s="118" t="s">
        <v>69</v>
      </c>
      <c r="E931" s="117" t="s">
        <v>70</v>
      </c>
      <c r="F931" s="179">
        <v>44194.710949074077</v>
      </c>
      <c r="G931" s="179">
        <v>45026</v>
      </c>
      <c r="H931" s="118" t="s">
        <v>71</v>
      </c>
      <c r="I931" s="119">
        <v>1209589040</v>
      </c>
      <c r="J931" s="120">
        <v>1004870025</v>
      </c>
      <c r="K931" s="119">
        <v>1005318393.2124382</v>
      </c>
      <c r="L931" s="120">
        <v>1209589040</v>
      </c>
      <c r="M931" s="121">
        <v>0.83112392719100003</v>
      </c>
      <c r="N931" s="122">
        <v>9.3574829324</v>
      </c>
      <c r="O931" s="117" t="s">
        <v>72</v>
      </c>
      <c r="P931" s="123">
        <v>0.35799548120000002</v>
      </c>
      <c r="Q931" s="124"/>
      <c r="R931" s="125"/>
    </row>
    <row r="932" spans="2:18" x14ac:dyDescent="0.25">
      <c r="B932" s="116" t="s">
        <v>68</v>
      </c>
      <c r="C932" s="117" t="s">
        <v>155</v>
      </c>
      <c r="D932" s="118" t="s">
        <v>69</v>
      </c>
      <c r="E932" s="117" t="s">
        <v>70</v>
      </c>
      <c r="F932" s="179">
        <v>44223.647210648145</v>
      </c>
      <c r="G932" s="179">
        <v>45026</v>
      </c>
      <c r="H932" s="118" t="s">
        <v>71</v>
      </c>
      <c r="I932" s="119">
        <v>1201945204</v>
      </c>
      <c r="J932" s="120">
        <v>1024051128</v>
      </c>
      <c r="K932" s="119">
        <v>1024075364.1967463</v>
      </c>
      <c r="L932" s="120">
        <v>1201945204</v>
      </c>
      <c r="M932" s="121">
        <v>0.85201501764700005</v>
      </c>
      <c r="N932" s="122">
        <v>8.2999506637000007</v>
      </c>
      <c r="O932" s="117" t="s">
        <v>72</v>
      </c>
      <c r="P932" s="123">
        <v>0.36467486850000003</v>
      </c>
      <c r="Q932" s="124"/>
      <c r="R932" s="125"/>
    </row>
    <row r="933" spans="2:18" x14ac:dyDescent="0.25">
      <c r="B933" s="116" t="s">
        <v>68</v>
      </c>
      <c r="C933" s="117" t="s">
        <v>155</v>
      </c>
      <c r="D933" s="118" t="s">
        <v>69</v>
      </c>
      <c r="E933" s="117" t="s">
        <v>70</v>
      </c>
      <c r="F933" s="179">
        <v>44193.661898148152</v>
      </c>
      <c r="G933" s="179">
        <v>45026</v>
      </c>
      <c r="H933" s="118" t="s">
        <v>71</v>
      </c>
      <c r="I933" s="119">
        <v>1209589040</v>
      </c>
      <c r="J933" s="120">
        <v>1004623789</v>
      </c>
      <c r="K933" s="119">
        <v>1005318393.2431751</v>
      </c>
      <c r="L933" s="120">
        <v>1209589040</v>
      </c>
      <c r="M933" s="121">
        <v>0.83112392721700001</v>
      </c>
      <c r="N933" s="122">
        <v>9.3574829305999998</v>
      </c>
      <c r="O933" s="117" t="s">
        <v>72</v>
      </c>
      <c r="P933" s="123">
        <v>0.35799548120000002</v>
      </c>
      <c r="Q933" s="124"/>
      <c r="R933" s="125"/>
    </row>
    <row r="934" spans="2:18" x14ac:dyDescent="0.25">
      <c r="B934" s="116" t="s">
        <v>68</v>
      </c>
      <c r="C934" s="117" t="s">
        <v>155</v>
      </c>
      <c r="D934" s="118" t="s">
        <v>69</v>
      </c>
      <c r="E934" s="117" t="s">
        <v>70</v>
      </c>
      <c r="F934" s="179">
        <v>44195.533715277779</v>
      </c>
      <c r="G934" s="179">
        <v>45026</v>
      </c>
      <c r="H934" s="118" t="s">
        <v>71</v>
      </c>
      <c r="I934" s="119">
        <v>1210082190</v>
      </c>
      <c r="J934" s="120">
        <v>1025922196</v>
      </c>
      <c r="K934" s="119">
        <v>1024075363.7565706</v>
      </c>
      <c r="L934" s="120">
        <v>1210082190</v>
      </c>
      <c r="M934" s="121">
        <v>0.84628579134500004</v>
      </c>
      <c r="N934" s="122">
        <v>8.2999506888999992</v>
      </c>
      <c r="O934" s="117" t="s">
        <v>72</v>
      </c>
      <c r="P934" s="123">
        <v>0.36467486830000001</v>
      </c>
      <c r="Q934" s="124"/>
      <c r="R934" s="125"/>
    </row>
    <row r="935" spans="2:18" x14ac:dyDescent="0.25">
      <c r="B935" s="116" t="s">
        <v>68</v>
      </c>
      <c r="C935" s="117" t="s">
        <v>155</v>
      </c>
      <c r="D935" s="118" t="s">
        <v>69</v>
      </c>
      <c r="E935" s="117" t="s">
        <v>70</v>
      </c>
      <c r="F935" s="179">
        <v>44224.682696759257</v>
      </c>
      <c r="G935" s="179">
        <v>45026</v>
      </c>
      <c r="H935" s="118" t="s">
        <v>71</v>
      </c>
      <c r="I935" s="119">
        <v>1201945204</v>
      </c>
      <c r="J935" s="120">
        <v>1004184655</v>
      </c>
      <c r="K935" s="119">
        <v>1004923465.8674841</v>
      </c>
      <c r="L935" s="120">
        <v>1201945204</v>
      </c>
      <c r="M935" s="121">
        <v>0.83608093157899999</v>
      </c>
      <c r="N935" s="122">
        <v>9.3806897676999998</v>
      </c>
      <c r="O935" s="117" t="s">
        <v>72</v>
      </c>
      <c r="P935" s="123">
        <v>0.35785484699999998</v>
      </c>
      <c r="Q935" s="124"/>
      <c r="R935" s="125"/>
    </row>
    <row r="936" spans="2:18" x14ac:dyDescent="0.25">
      <c r="B936" s="116" t="s">
        <v>68</v>
      </c>
      <c r="C936" s="117" t="s">
        <v>155</v>
      </c>
      <c r="D936" s="118" t="s">
        <v>69</v>
      </c>
      <c r="E936" s="117" t="s">
        <v>70</v>
      </c>
      <c r="F936" s="179">
        <v>44193.662361111114</v>
      </c>
      <c r="G936" s="179">
        <v>45026</v>
      </c>
      <c r="H936" s="118" t="s">
        <v>71</v>
      </c>
      <c r="I936" s="119">
        <v>1209589040</v>
      </c>
      <c r="J936" s="120">
        <v>1004623789</v>
      </c>
      <c r="K936" s="119">
        <v>1005318393.2431751</v>
      </c>
      <c r="L936" s="120">
        <v>1209589040</v>
      </c>
      <c r="M936" s="121">
        <v>0.83112392721700001</v>
      </c>
      <c r="N936" s="122">
        <v>9.3574829305999998</v>
      </c>
      <c r="O936" s="117" t="s">
        <v>72</v>
      </c>
      <c r="P936" s="123">
        <v>0.35799548120000002</v>
      </c>
      <c r="Q936" s="124"/>
      <c r="R936" s="125"/>
    </row>
    <row r="937" spans="2:18" x14ac:dyDescent="0.25">
      <c r="B937" s="116" t="s">
        <v>68</v>
      </c>
      <c r="C937" s="117" t="s">
        <v>155</v>
      </c>
      <c r="D937" s="118" t="s">
        <v>69</v>
      </c>
      <c r="E937" s="117" t="s">
        <v>70</v>
      </c>
      <c r="F937" s="179">
        <v>44218.649884259263</v>
      </c>
      <c r="G937" s="179">
        <v>45026</v>
      </c>
      <c r="H937" s="118" t="s">
        <v>71</v>
      </c>
      <c r="I937" s="119">
        <v>1201945204</v>
      </c>
      <c r="J937" s="120">
        <v>1022933216</v>
      </c>
      <c r="K937" s="119">
        <v>1024075364.0993736</v>
      </c>
      <c r="L937" s="120">
        <v>1201945204</v>
      </c>
      <c r="M937" s="121">
        <v>0.85201501756599995</v>
      </c>
      <c r="N937" s="122">
        <v>8.2999506692999994</v>
      </c>
      <c r="O937" s="117" t="s">
        <v>72</v>
      </c>
      <c r="P937" s="123">
        <v>0.36467486840000002</v>
      </c>
      <c r="Q937" s="124"/>
      <c r="R937" s="125"/>
    </row>
    <row r="938" spans="2:18" x14ac:dyDescent="0.25">
      <c r="B938" s="116" t="s">
        <v>68</v>
      </c>
      <c r="C938" s="117" t="s">
        <v>155</v>
      </c>
      <c r="D938" s="118" t="s">
        <v>69</v>
      </c>
      <c r="E938" s="117" t="s">
        <v>70</v>
      </c>
      <c r="F938" s="179">
        <v>44116.508796296293</v>
      </c>
      <c r="G938" s="179">
        <v>45707</v>
      </c>
      <c r="H938" s="118" t="s">
        <v>71</v>
      </c>
      <c r="I938" s="119">
        <v>158375335</v>
      </c>
      <c r="J938" s="120">
        <v>111869503</v>
      </c>
      <c r="K938" s="119">
        <v>112368729.30829971</v>
      </c>
      <c r="L938" s="120">
        <v>158375335</v>
      </c>
      <c r="M938" s="121">
        <v>0.70950902366400004</v>
      </c>
      <c r="N938" s="122">
        <v>9.6524147370000009</v>
      </c>
      <c r="O938" s="117" t="s">
        <v>72</v>
      </c>
      <c r="P938" s="123">
        <v>4.0014683500000002E-2</v>
      </c>
      <c r="Q938" s="124"/>
      <c r="R938" s="125"/>
    </row>
    <row r="939" spans="2:18" x14ac:dyDescent="0.25">
      <c r="B939" s="116" t="s">
        <v>68</v>
      </c>
      <c r="C939" s="117" t="s">
        <v>155</v>
      </c>
      <c r="D939" s="118" t="s">
        <v>69</v>
      </c>
      <c r="E939" s="117" t="s">
        <v>70</v>
      </c>
      <c r="F939" s="179">
        <v>44267.699120370373</v>
      </c>
      <c r="G939" s="179">
        <v>44729</v>
      </c>
      <c r="H939" s="118" t="s">
        <v>71</v>
      </c>
      <c r="I939" s="119">
        <v>567438356</v>
      </c>
      <c r="J939" s="120">
        <v>520643666</v>
      </c>
      <c r="K939" s="119">
        <v>511482036.79631138</v>
      </c>
      <c r="L939" s="120">
        <v>567438356</v>
      </c>
      <c r="M939" s="121">
        <v>0.90138784484300005</v>
      </c>
      <c r="N939" s="122">
        <v>7.5054315108000003</v>
      </c>
      <c r="O939" s="117" t="s">
        <v>72</v>
      </c>
      <c r="P939" s="123">
        <v>0.18213956810000001</v>
      </c>
      <c r="Q939" s="124"/>
      <c r="R939" s="125"/>
    </row>
    <row r="940" spans="2:18" x14ac:dyDescent="0.25">
      <c r="B940" s="116" t="s">
        <v>68</v>
      </c>
      <c r="C940" s="117" t="s">
        <v>155</v>
      </c>
      <c r="D940" s="118" t="s">
        <v>69</v>
      </c>
      <c r="E940" s="117" t="s">
        <v>70</v>
      </c>
      <c r="F940" s="179">
        <v>44193.662673611114</v>
      </c>
      <c r="G940" s="179">
        <v>45026</v>
      </c>
      <c r="H940" s="118" t="s">
        <v>71</v>
      </c>
      <c r="I940" s="119">
        <v>1209589040</v>
      </c>
      <c r="J940" s="120">
        <v>1004623789</v>
      </c>
      <c r="K940" s="119">
        <v>1005318393.2431751</v>
      </c>
      <c r="L940" s="120">
        <v>1209589040</v>
      </c>
      <c r="M940" s="121">
        <v>0.83112392721700001</v>
      </c>
      <c r="N940" s="122">
        <v>9.3574829305999998</v>
      </c>
      <c r="O940" s="117" t="s">
        <v>72</v>
      </c>
      <c r="P940" s="123">
        <v>0.35799548120000002</v>
      </c>
      <c r="Q940" s="124"/>
      <c r="R940" s="125"/>
    </row>
    <row r="941" spans="2:18" x14ac:dyDescent="0.25">
      <c r="B941" s="116" t="s">
        <v>68</v>
      </c>
      <c r="C941" s="117" t="s">
        <v>155</v>
      </c>
      <c r="D941" s="118" t="s">
        <v>69</v>
      </c>
      <c r="E941" s="117" t="s">
        <v>70</v>
      </c>
      <c r="F941" s="179">
        <v>44223.646909722222</v>
      </c>
      <c r="G941" s="179">
        <v>45026</v>
      </c>
      <c r="H941" s="118" t="s">
        <v>71</v>
      </c>
      <c r="I941" s="119">
        <v>1201945204</v>
      </c>
      <c r="J941" s="120">
        <v>1024051128</v>
      </c>
      <c r="K941" s="119">
        <v>1024075364.1967463</v>
      </c>
      <c r="L941" s="120">
        <v>1201945204</v>
      </c>
      <c r="M941" s="121">
        <v>0.85201501764700005</v>
      </c>
      <c r="N941" s="122">
        <v>8.2999506637000007</v>
      </c>
      <c r="O941" s="117" t="s">
        <v>72</v>
      </c>
      <c r="P941" s="123">
        <v>0.36467486850000003</v>
      </c>
      <c r="Q941" s="124"/>
      <c r="R941" s="125"/>
    </row>
    <row r="942" spans="2:18" x14ac:dyDescent="0.25">
      <c r="B942" s="116" t="s">
        <v>68</v>
      </c>
      <c r="C942" s="117" t="s">
        <v>155</v>
      </c>
      <c r="D942" s="118" t="s">
        <v>69</v>
      </c>
      <c r="E942" s="117" t="s">
        <v>70</v>
      </c>
      <c r="F942" s="179">
        <v>44193.661481481482</v>
      </c>
      <c r="G942" s="179">
        <v>45026</v>
      </c>
      <c r="H942" s="118" t="s">
        <v>71</v>
      </c>
      <c r="I942" s="119">
        <v>1209589040</v>
      </c>
      <c r="J942" s="120">
        <v>1004623789</v>
      </c>
      <c r="K942" s="119">
        <v>1005318393.2431751</v>
      </c>
      <c r="L942" s="120">
        <v>1209589040</v>
      </c>
      <c r="M942" s="121">
        <v>0.83112392721700001</v>
      </c>
      <c r="N942" s="122">
        <v>9.3574829305999998</v>
      </c>
      <c r="O942" s="117" t="s">
        <v>72</v>
      </c>
      <c r="P942" s="123">
        <v>0.35799548120000002</v>
      </c>
      <c r="Q942" s="124"/>
      <c r="R942" s="125"/>
    </row>
    <row r="943" spans="2:18" x14ac:dyDescent="0.25">
      <c r="B943" s="126" t="s">
        <v>156</v>
      </c>
      <c r="C943" s="127"/>
      <c r="D943" s="127"/>
      <c r="E943" s="127"/>
      <c r="F943" s="127"/>
      <c r="G943" s="127"/>
      <c r="H943" s="118"/>
      <c r="I943" s="128">
        <v>13979512306</v>
      </c>
      <c r="J943" s="129">
        <v>11779084622</v>
      </c>
      <c r="K943" s="128">
        <v>11775743018.60342</v>
      </c>
      <c r="L943" s="129">
        <v>13979512306</v>
      </c>
      <c r="M943" s="124"/>
      <c r="N943" s="130"/>
      <c r="O943" s="124"/>
      <c r="P943" s="131">
        <v>4.1933608468000001</v>
      </c>
      <c r="Q943" s="127"/>
      <c r="R943" s="132"/>
    </row>
    <row r="944" spans="2:18" x14ac:dyDescent="0.25">
      <c r="B944" s="116" t="s">
        <v>89</v>
      </c>
      <c r="C944" s="117" t="s">
        <v>97</v>
      </c>
      <c r="D944" s="118" t="s">
        <v>69</v>
      </c>
      <c r="E944" s="117" t="s">
        <v>70</v>
      </c>
      <c r="F944" s="179">
        <v>44098.549687500003</v>
      </c>
      <c r="G944" s="179">
        <v>45418</v>
      </c>
      <c r="H944" s="118" t="s">
        <v>71</v>
      </c>
      <c r="I944" s="119">
        <v>292560000</v>
      </c>
      <c r="J944" s="120">
        <v>219724931</v>
      </c>
      <c r="K944" s="119">
        <v>220054646.47779182</v>
      </c>
      <c r="L944" s="120">
        <v>292560000</v>
      </c>
      <c r="M944" s="121">
        <v>0.75216928656600002</v>
      </c>
      <c r="N944" s="122">
        <v>9.7188297073999994</v>
      </c>
      <c r="O944" s="117" t="s">
        <v>72</v>
      </c>
      <c r="P944" s="123">
        <v>7.8361810099999998E-2</v>
      </c>
      <c r="Q944" s="124"/>
      <c r="R944" s="125"/>
    </row>
    <row r="945" spans="2:18" x14ac:dyDescent="0.25">
      <c r="B945" s="116" t="s">
        <v>68</v>
      </c>
      <c r="C945" s="117" t="s">
        <v>97</v>
      </c>
      <c r="D945" s="118" t="s">
        <v>69</v>
      </c>
      <c r="E945" s="117" t="s">
        <v>70</v>
      </c>
      <c r="F945" s="179">
        <v>44270.740081018521</v>
      </c>
      <c r="G945" s="179">
        <v>44396</v>
      </c>
      <c r="H945" s="118" t="s">
        <v>71</v>
      </c>
      <c r="I945" s="119">
        <v>154331521</v>
      </c>
      <c r="J945" s="120">
        <v>150581998</v>
      </c>
      <c r="K945" s="119">
        <v>151058421.44136161</v>
      </c>
      <c r="L945" s="120">
        <v>154331521</v>
      </c>
      <c r="M945" s="121">
        <v>0.97879176245099997</v>
      </c>
      <c r="N945" s="122">
        <v>7.4722034078000004</v>
      </c>
      <c r="O945" s="117" t="s">
        <v>72</v>
      </c>
      <c r="P945" s="123">
        <v>5.37921445E-2</v>
      </c>
      <c r="Q945" s="124"/>
      <c r="R945" s="125"/>
    </row>
    <row r="946" spans="2:18" x14ac:dyDescent="0.25">
      <c r="B946" s="116" t="s">
        <v>89</v>
      </c>
      <c r="C946" s="117" t="s">
        <v>97</v>
      </c>
      <c r="D946" s="118" t="s">
        <v>69</v>
      </c>
      <c r="E946" s="117" t="s">
        <v>70</v>
      </c>
      <c r="F946" s="179">
        <v>44064.542905092596</v>
      </c>
      <c r="G946" s="179">
        <v>45418</v>
      </c>
      <c r="H946" s="118" t="s">
        <v>71</v>
      </c>
      <c r="I946" s="119">
        <v>1458659999</v>
      </c>
      <c r="J946" s="120">
        <v>1106241224</v>
      </c>
      <c r="K946" s="119">
        <v>1114430486.4185879</v>
      </c>
      <c r="L946" s="120">
        <v>1458659999</v>
      </c>
      <c r="M946" s="121">
        <v>0.76400976730900005</v>
      </c>
      <c r="N946" s="122">
        <v>9.0768474832999999</v>
      </c>
      <c r="O946" s="117" t="s">
        <v>72</v>
      </c>
      <c r="P946" s="123">
        <v>0.39685047140000002</v>
      </c>
      <c r="Q946" s="124"/>
      <c r="R946" s="125"/>
    </row>
    <row r="947" spans="2:18" x14ac:dyDescent="0.25">
      <c r="B947" s="116" t="s">
        <v>68</v>
      </c>
      <c r="C947" s="117" t="s">
        <v>97</v>
      </c>
      <c r="D947" s="118" t="s">
        <v>69</v>
      </c>
      <c r="E947" s="117" t="s">
        <v>70</v>
      </c>
      <c r="F947" s="179">
        <v>44194.709201388891</v>
      </c>
      <c r="G947" s="179">
        <v>44698</v>
      </c>
      <c r="H947" s="118" t="s">
        <v>71</v>
      </c>
      <c r="I947" s="119">
        <v>1128547943</v>
      </c>
      <c r="J947" s="120">
        <v>1006863444</v>
      </c>
      <c r="K947" s="119">
        <v>1007832939.3539727</v>
      </c>
      <c r="L947" s="120">
        <v>1128547943</v>
      </c>
      <c r="M947" s="121">
        <v>0.89303511260199997</v>
      </c>
      <c r="N947" s="122">
        <v>9.1267100217999992</v>
      </c>
      <c r="O947" s="117" t="s">
        <v>72</v>
      </c>
      <c r="P947" s="123">
        <v>0.35889091509999999</v>
      </c>
      <c r="Q947" s="124"/>
      <c r="R947" s="125"/>
    </row>
    <row r="948" spans="2:18" x14ac:dyDescent="0.25">
      <c r="B948" s="116" t="s">
        <v>68</v>
      </c>
      <c r="C948" s="117" t="s">
        <v>97</v>
      </c>
      <c r="D948" s="118" t="s">
        <v>69</v>
      </c>
      <c r="E948" s="117" t="s">
        <v>70</v>
      </c>
      <c r="F948" s="179">
        <v>44285.733842592592</v>
      </c>
      <c r="G948" s="179">
        <v>44396</v>
      </c>
      <c r="H948" s="118" t="s">
        <v>71</v>
      </c>
      <c r="I948" s="119">
        <v>209271236</v>
      </c>
      <c r="J948" s="120">
        <v>204819346</v>
      </c>
      <c r="K948" s="119">
        <v>204859792.46868455</v>
      </c>
      <c r="L948" s="120">
        <v>209271236</v>
      </c>
      <c r="M948" s="121">
        <v>0.97891997192000002</v>
      </c>
      <c r="N948" s="122">
        <v>7.4731481800999999</v>
      </c>
      <c r="O948" s="117" t="s">
        <v>72</v>
      </c>
      <c r="P948" s="123">
        <v>7.2950898400000005E-2</v>
      </c>
      <c r="Q948" s="124"/>
      <c r="R948" s="125"/>
    </row>
    <row r="949" spans="2:18" x14ac:dyDescent="0.25">
      <c r="B949" s="116" t="s">
        <v>89</v>
      </c>
      <c r="C949" s="117" t="s">
        <v>97</v>
      </c>
      <c r="D949" s="118" t="s">
        <v>69</v>
      </c>
      <c r="E949" s="117" t="s">
        <v>70</v>
      </c>
      <c r="F949" s="179">
        <v>44064.555439814816</v>
      </c>
      <c r="G949" s="179">
        <v>44683</v>
      </c>
      <c r="H949" s="118" t="s">
        <v>71</v>
      </c>
      <c r="I949" s="119">
        <v>411787946</v>
      </c>
      <c r="J949" s="120">
        <v>354427595</v>
      </c>
      <c r="K949" s="119">
        <v>357916894.59901309</v>
      </c>
      <c r="L949" s="120">
        <v>411787946</v>
      </c>
      <c r="M949" s="121">
        <v>0.86917768738900003</v>
      </c>
      <c r="N949" s="122">
        <v>10.0678409583</v>
      </c>
      <c r="O949" s="117" t="s">
        <v>72</v>
      </c>
      <c r="P949" s="123">
        <v>0.12745477629999999</v>
      </c>
      <c r="Q949" s="124"/>
      <c r="R949" s="125"/>
    </row>
    <row r="950" spans="2:18" x14ac:dyDescent="0.25">
      <c r="B950" s="116" t="s">
        <v>89</v>
      </c>
      <c r="C950" s="117" t="s">
        <v>97</v>
      </c>
      <c r="D950" s="118" t="s">
        <v>69</v>
      </c>
      <c r="E950" s="117" t="s">
        <v>70</v>
      </c>
      <c r="F950" s="179">
        <v>44216.690694444442</v>
      </c>
      <c r="G950" s="179">
        <v>45418</v>
      </c>
      <c r="H950" s="118" t="s">
        <v>71</v>
      </c>
      <c r="I950" s="119">
        <v>2729226518</v>
      </c>
      <c r="J950" s="120">
        <v>2098935823</v>
      </c>
      <c r="K950" s="119">
        <v>2135877729.1968579</v>
      </c>
      <c r="L950" s="120">
        <v>2729226518</v>
      </c>
      <c r="M950" s="121">
        <v>0.78259452453300005</v>
      </c>
      <c r="N950" s="122">
        <v>9.5241343715000006</v>
      </c>
      <c r="O950" s="117" t="s">
        <v>72</v>
      </c>
      <c r="P950" s="123">
        <v>0.76058946169999997</v>
      </c>
      <c r="Q950" s="124"/>
      <c r="R950" s="125"/>
    </row>
    <row r="951" spans="2:18" x14ac:dyDescent="0.25">
      <c r="B951" s="116" t="s">
        <v>89</v>
      </c>
      <c r="C951" s="117" t="s">
        <v>97</v>
      </c>
      <c r="D951" s="118" t="s">
        <v>69</v>
      </c>
      <c r="E951" s="117" t="s">
        <v>70</v>
      </c>
      <c r="F951" s="179">
        <v>44097.517974537041</v>
      </c>
      <c r="G951" s="179">
        <v>45418</v>
      </c>
      <c r="H951" s="118" t="s">
        <v>71</v>
      </c>
      <c r="I951" s="119">
        <v>6210000003</v>
      </c>
      <c r="J951" s="120">
        <v>4688029502</v>
      </c>
      <c r="K951" s="119">
        <v>4693090718.5451946</v>
      </c>
      <c r="L951" s="120">
        <v>6210000003</v>
      </c>
      <c r="M951" s="121">
        <v>0.75573119424799995</v>
      </c>
      <c r="N951" s="122">
        <v>9.5241343919000006</v>
      </c>
      <c r="O951" s="117" t="s">
        <v>72</v>
      </c>
      <c r="P951" s="123">
        <v>1.6712170806</v>
      </c>
      <c r="Q951" s="124"/>
      <c r="R951" s="125"/>
    </row>
    <row r="952" spans="2:18" x14ac:dyDescent="0.25">
      <c r="B952" s="116" t="s">
        <v>68</v>
      </c>
      <c r="C952" s="117" t="s">
        <v>97</v>
      </c>
      <c r="D952" s="118" t="s">
        <v>69</v>
      </c>
      <c r="E952" s="117" t="s">
        <v>70</v>
      </c>
      <c r="F952" s="179">
        <v>44270.705752314818</v>
      </c>
      <c r="G952" s="179">
        <v>44531</v>
      </c>
      <c r="H952" s="118" t="s">
        <v>71</v>
      </c>
      <c r="I952" s="119">
        <v>213041107</v>
      </c>
      <c r="J952" s="120">
        <v>202034840</v>
      </c>
      <c r="K952" s="119">
        <v>201314321.87784126</v>
      </c>
      <c r="L952" s="120">
        <v>213041107</v>
      </c>
      <c r="M952" s="121">
        <v>0.94495529389900002</v>
      </c>
      <c r="N952" s="122">
        <v>7.9448585929000002</v>
      </c>
      <c r="O952" s="117" t="s">
        <v>72</v>
      </c>
      <c r="P952" s="123">
        <v>7.16883507E-2</v>
      </c>
      <c r="Q952" s="124"/>
      <c r="R952" s="125"/>
    </row>
    <row r="953" spans="2:18" x14ac:dyDescent="0.25">
      <c r="B953" s="126" t="s">
        <v>73</v>
      </c>
      <c r="C953" s="127"/>
      <c r="D953" s="127"/>
      <c r="E953" s="127"/>
      <c r="F953" s="127"/>
      <c r="G953" s="127"/>
      <c r="H953" s="118"/>
      <c r="I953" s="128">
        <v>12807426273</v>
      </c>
      <c r="J953" s="129">
        <v>10031658703</v>
      </c>
      <c r="K953" s="128">
        <v>10086435950.379307</v>
      </c>
      <c r="L953" s="129">
        <v>12807426273</v>
      </c>
      <c r="M953" s="124"/>
      <c r="N953" s="130"/>
      <c r="O953" s="124"/>
      <c r="P953" s="131">
        <v>3.5917959088</v>
      </c>
      <c r="Q953" s="127"/>
      <c r="R953" s="132"/>
    </row>
    <row r="954" spans="2:18" x14ac:dyDescent="0.25">
      <c r="B954" s="116" t="s">
        <v>89</v>
      </c>
      <c r="C954" s="117" t="s">
        <v>219</v>
      </c>
      <c r="D954" s="118" t="s">
        <v>69</v>
      </c>
      <c r="E954" s="117" t="s">
        <v>70</v>
      </c>
      <c r="F954" s="179">
        <v>44216.688356481478</v>
      </c>
      <c r="G954" s="179">
        <v>45069</v>
      </c>
      <c r="H954" s="118" t="s">
        <v>71</v>
      </c>
      <c r="I954" s="119">
        <v>4428595340</v>
      </c>
      <c r="J954" s="120">
        <v>3674820711</v>
      </c>
      <c r="K954" s="119">
        <v>3655551275.3326287</v>
      </c>
      <c r="L954" s="120">
        <v>4428595340</v>
      </c>
      <c r="M954" s="121">
        <v>0.82544260531400004</v>
      </c>
      <c r="N954" s="122">
        <v>9.2068863641000007</v>
      </c>
      <c r="O954" s="117" t="s">
        <v>72</v>
      </c>
      <c r="P954" s="123">
        <v>1.3017476321999999</v>
      </c>
      <c r="Q954" s="124"/>
      <c r="R954" s="125"/>
    </row>
    <row r="955" spans="2:18" x14ac:dyDescent="0.25">
      <c r="B955" s="116" t="s">
        <v>89</v>
      </c>
      <c r="C955" s="117" t="s">
        <v>219</v>
      </c>
      <c r="D955" s="118" t="s">
        <v>69</v>
      </c>
      <c r="E955" s="117" t="s">
        <v>70</v>
      </c>
      <c r="F955" s="179">
        <v>44279.54614583333</v>
      </c>
      <c r="G955" s="179">
        <v>45069</v>
      </c>
      <c r="H955" s="118" t="s">
        <v>71</v>
      </c>
      <c r="I955" s="119">
        <v>120194524</v>
      </c>
      <c r="J955" s="120">
        <v>100715067</v>
      </c>
      <c r="K955" s="119">
        <v>100887080.83932176</v>
      </c>
      <c r="L955" s="120">
        <v>120194524</v>
      </c>
      <c r="M955" s="121">
        <v>0.83936503496100001</v>
      </c>
      <c r="N955" s="122">
        <v>9.3056632797999992</v>
      </c>
      <c r="O955" s="117" t="s">
        <v>72</v>
      </c>
      <c r="P955" s="123">
        <v>3.5926050199999997E-2</v>
      </c>
      <c r="Q955" s="124"/>
      <c r="R955" s="125"/>
    </row>
    <row r="956" spans="2:18" x14ac:dyDescent="0.25">
      <c r="B956" s="116" t="s">
        <v>89</v>
      </c>
      <c r="C956" s="117" t="s">
        <v>219</v>
      </c>
      <c r="D956" s="118" t="s">
        <v>69</v>
      </c>
      <c r="E956" s="117" t="s">
        <v>70</v>
      </c>
      <c r="F956" s="179">
        <v>44032.505648148152</v>
      </c>
      <c r="G956" s="179">
        <v>45069</v>
      </c>
      <c r="H956" s="118" t="s">
        <v>71</v>
      </c>
      <c r="I956" s="119">
        <v>6980931508</v>
      </c>
      <c r="J956" s="120">
        <v>5574589041</v>
      </c>
      <c r="K956" s="119">
        <v>5548749678.0626278</v>
      </c>
      <c r="L956" s="120">
        <v>6980931508</v>
      </c>
      <c r="M956" s="121">
        <v>0.79484373563999999</v>
      </c>
      <c r="N956" s="122">
        <v>9.3060616602999993</v>
      </c>
      <c r="O956" s="117" t="s">
        <v>72</v>
      </c>
      <c r="P956" s="123">
        <v>1.9759185990999999</v>
      </c>
      <c r="Q956" s="124"/>
      <c r="R956" s="125"/>
    </row>
    <row r="957" spans="2:18" x14ac:dyDescent="0.25">
      <c r="B957" s="126" t="s">
        <v>222</v>
      </c>
      <c r="C957" s="127"/>
      <c r="D957" s="127"/>
      <c r="E957" s="127"/>
      <c r="F957" s="127"/>
      <c r="G957" s="127"/>
      <c r="H957" s="118"/>
      <c r="I957" s="128">
        <v>11529721372</v>
      </c>
      <c r="J957" s="129">
        <v>9350124819</v>
      </c>
      <c r="K957" s="128">
        <v>9305188034.2345772</v>
      </c>
      <c r="L957" s="129">
        <v>11529721372</v>
      </c>
      <c r="M957" s="124"/>
      <c r="N957" s="130"/>
      <c r="O957" s="124"/>
      <c r="P957" s="131">
        <v>3.3135922815000001</v>
      </c>
      <c r="Q957" s="127"/>
      <c r="R957" s="132"/>
    </row>
    <row r="958" spans="2:18" x14ac:dyDescent="0.25">
      <c r="B958" s="116" t="s">
        <v>68</v>
      </c>
      <c r="C958" s="117" t="s">
        <v>170</v>
      </c>
      <c r="D958" s="118" t="s">
        <v>69</v>
      </c>
      <c r="E958" s="117" t="s">
        <v>70</v>
      </c>
      <c r="F958" s="179">
        <v>44238.552465277775</v>
      </c>
      <c r="G958" s="179">
        <v>47108</v>
      </c>
      <c r="H958" s="118" t="s">
        <v>71</v>
      </c>
      <c r="I958" s="119">
        <v>1560219178</v>
      </c>
      <c r="J958" s="120">
        <v>1001947429</v>
      </c>
      <c r="K958" s="119">
        <v>1011263586.3589581</v>
      </c>
      <c r="L958" s="120">
        <v>1560219178</v>
      </c>
      <c r="M958" s="121">
        <v>0.64815482377</v>
      </c>
      <c r="N958" s="122">
        <v>7.2912843780000003</v>
      </c>
      <c r="O958" s="117" t="s">
        <v>72</v>
      </c>
      <c r="P958" s="123">
        <v>0.36011257400000002</v>
      </c>
      <c r="Q958" s="124"/>
      <c r="R958" s="125"/>
    </row>
    <row r="959" spans="2:18" x14ac:dyDescent="0.25">
      <c r="B959" s="116" t="s">
        <v>68</v>
      </c>
      <c r="C959" s="117" t="s">
        <v>170</v>
      </c>
      <c r="D959" s="118" t="s">
        <v>69</v>
      </c>
      <c r="E959" s="117" t="s">
        <v>70</v>
      </c>
      <c r="F959" s="179">
        <v>44238.549988425926</v>
      </c>
      <c r="G959" s="179">
        <v>47108</v>
      </c>
      <c r="H959" s="118" t="s">
        <v>71</v>
      </c>
      <c r="I959" s="119">
        <v>1560219178</v>
      </c>
      <c r="J959" s="120">
        <v>1001947429</v>
      </c>
      <c r="K959" s="119">
        <v>1011263586.3589581</v>
      </c>
      <c r="L959" s="120">
        <v>1560219178</v>
      </c>
      <c r="M959" s="121">
        <v>0.64815482377</v>
      </c>
      <c r="N959" s="122">
        <v>7.2912843780000003</v>
      </c>
      <c r="O959" s="117" t="s">
        <v>72</v>
      </c>
      <c r="P959" s="123">
        <v>0.36011257400000002</v>
      </c>
      <c r="Q959" s="124"/>
      <c r="R959" s="125"/>
    </row>
    <row r="960" spans="2:18" x14ac:dyDescent="0.25">
      <c r="B960" s="116" t="s">
        <v>68</v>
      </c>
      <c r="C960" s="117" t="s">
        <v>170</v>
      </c>
      <c r="D960" s="118" t="s">
        <v>69</v>
      </c>
      <c r="E960" s="117" t="s">
        <v>70</v>
      </c>
      <c r="F960" s="179">
        <v>44237.747361111113</v>
      </c>
      <c r="G960" s="179">
        <v>47105</v>
      </c>
      <c r="H960" s="118" t="s">
        <v>71</v>
      </c>
      <c r="I960" s="119">
        <v>1560219178</v>
      </c>
      <c r="J960" s="120">
        <v>1002316559</v>
      </c>
      <c r="K960" s="119">
        <v>1011831654.2540026</v>
      </c>
      <c r="L960" s="120">
        <v>1560219178</v>
      </c>
      <c r="M960" s="121">
        <v>0.64851891870199996</v>
      </c>
      <c r="N960" s="122">
        <v>7.2916261234000004</v>
      </c>
      <c r="O960" s="117" t="s">
        <v>72</v>
      </c>
      <c r="P960" s="123">
        <v>0.3603148639</v>
      </c>
      <c r="Q960" s="124"/>
      <c r="R960" s="125"/>
    </row>
    <row r="961" spans="2:18" x14ac:dyDescent="0.25">
      <c r="B961" s="116" t="s">
        <v>68</v>
      </c>
      <c r="C961" s="117" t="s">
        <v>170</v>
      </c>
      <c r="D961" s="118" t="s">
        <v>69</v>
      </c>
      <c r="E961" s="117" t="s">
        <v>70</v>
      </c>
      <c r="F961" s="179">
        <v>44274.705914351849</v>
      </c>
      <c r="G961" s="179">
        <v>47109</v>
      </c>
      <c r="H961" s="118" t="s">
        <v>71</v>
      </c>
      <c r="I961" s="119">
        <v>1552328767</v>
      </c>
      <c r="J961" s="120">
        <v>1008592569</v>
      </c>
      <c r="K961" s="119">
        <v>1010896366.529774</v>
      </c>
      <c r="L961" s="120">
        <v>1552328767</v>
      </c>
      <c r="M961" s="121">
        <v>0.65121280235199996</v>
      </c>
      <c r="N961" s="122">
        <v>7.1862262216000001</v>
      </c>
      <c r="O961" s="117" t="s">
        <v>72</v>
      </c>
      <c r="P961" s="123">
        <v>0.35998180639999999</v>
      </c>
      <c r="Q961" s="124"/>
      <c r="R961" s="125"/>
    </row>
    <row r="962" spans="2:18" x14ac:dyDescent="0.25">
      <c r="B962" s="116" t="s">
        <v>68</v>
      </c>
      <c r="C962" s="117" t="s">
        <v>170</v>
      </c>
      <c r="D962" s="118" t="s">
        <v>69</v>
      </c>
      <c r="E962" s="117" t="s">
        <v>70</v>
      </c>
      <c r="F962" s="179">
        <v>44238.551458333335</v>
      </c>
      <c r="G962" s="179">
        <v>47108</v>
      </c>
      <c r="H962" s="118" t="s">
        <v>71</v>
      </c>
      <c r="I962" s="119">
        <v>1560219178</v>
      </c>
      <c r="J962" s="120">
        <v>1001947429</v>
      </c>
      <c r="K962" s="119">
        <v>1011263586.3589581</v>
      </c>
      <c r="L962" s="120">
        <v>1560219178</v>
      </c>
      <c r="M962" s="121">
        <v>0.64815482377</v>
      </c>
      <c r="N962" s="122">
        <v>7.2912843780000003</v>
      </c>
      <c r="O962" s="117" t="s">
        <v>72</v>
      </c>
      <c r="P962" s="123">
        <v>0.36011257400000002</v>
      </c>
      <c r="Q962" s="124"/>
      <c r="R962" s="125"/>
    </row>
    <row r="963" spans="2:18" x14ac:dyDescent="0.25">
      <c r="B963" s="116" t="s">
        <v>68</v>
      </c>
      <c r="C963" s="117" t="s">
        <v>170</v>
      </c>
      <c r="D963" s="118" t="s">
        <v>69</v>
      </c>
      <c r="E963" s="117" t="s">
        <v>70</v>
      </c>
      <c r="F963" s="179">
        <v>44237.749502314815</v>
      </c>
      <c r="G963" s="179">
        <v>47105</v>
      </c>
      <c r="H963" s="118" t="s">
        <v>71</v>
      </c>
      <c r="I963" s="119">
        <v>1560219178</v>
      </c>
      <c r="J963" s="120">
        <v>1002316559</v>
      </c>
      <c r="K963" s="119">
        <v>1011831654.2540026</v>
      </c>
      <c r="L963" s="120">
        <v>1560219178</v>
      </c>
      <c r="M963" s="121">
        <v>0.64851891870199996</v>
      </c>
      <c r="N963" s="122">
        <v>7.2916261234000004</v>
      </c>
      <c r="O963" s="117" t="s">
        <v>72</v>
      </c>
      <c r="P963" s="123">
        <v>0.3603148639</v>
      </c>
      <c r="Q963" s="124"/>
      <c r="R963" s="125"/>
    </row>
    <row r="964" spans="2:18" x14ac:dyDescent="0.25">
      <c r="B964" s="116" t="s">
        <v>68</v>
      </c>
      <c r="C964" s="117" t="s">
        <v>170</v>
      </c>
      <c r="D964" s="118" t="s">
        <v>69</v>
      </c>
      <c r="E964" s="117" t="s">
        <v>70</v>
      </c>
      <c r="F964" s="179">
        <v>44237.746145833335</v>
      </c>
      <c r="G964" s="179">
        <v>47105</v>
      </c>
      <c r="H964" s="118" t="s">
        <v>71</v>
      </c>
      <c r="I964" s="119">
        <v>1560219178</v>
      </c>
      <c r="J964" s="120">
        <v>1002316559</v>
      </c>
      <c r="K964" s="119">
        <v>1011831654.2540026</v>
      </c>
      <c r="L964" s="120">
        <v>1560219178</v>
      </c>
      <c r="M964" s="121">
        <v>0.64851891870199996</v>
      </c>
      <c r="N964" s="122">
        <v>7.2916261234000004</v>
      </c>
      <c r="O964" s="117" t="s">
        <v>72</v>
      </c>
      <c r="P964" s="123">
        <v>0.3603148639</v>
      </c>
      <c r="Q964" s="124"/>
      <c r="R964" s="125"/>
    </row>
    <row r="965" spans="2:18" x14ac:dyDescent="0.25">
      <c r="B965" s="116" t="s">
        <v>68</v>
      </c>
      <c r="C965" s="117" t="s">
        <v>170</v>
      </c>
      <c r="D965" s="118" t="s">
        <v>69</v>
      </c>
      <c r="E965" s="117" t="s">
        <v>70</v>
      </c>
      <c r="F965" s="179">
        <v>44238.552847222221</v>
      </c>
      <c r="G965" s="179">
        <v>47108</v>
      </c>
      <c r="H965" s="118" t="s">
        <v>71</v>
      </c>
      <c r="I965" s="119">
        <v>1560219178</v>
      </c>
      <c r="J965" s="120">
        <v>1001947429</v>
      </c>
      <c r="K965" s="119">
        <v>1011263586.3589581</v>
      </c>
      <c r="L965" s="120">
        <v>1560219178</v>
      </c>
      <c r="M965" s="121">
        <v>0.64815482377</v>
      </c>
      <c r="N965" s="122">
        <v>7.2912843780000003</v>
      </c>
      <c r="O965" s="117" t="s">
        <v>72</v>
      </c>
      <c r="P965" s="123">
        <v>0.36011257400000002</v>
      </c>
      <c r="Q965" s="124"/>
      <c r="R965" s="125"/>
    </row>
    <row r="966" spans="2:18" x14ac:dyDescent="0.25">
      <c r="B966" s="116" t="s">
        <v>68</v>
      </c>
      <c r="C966" s="117" t="s">
        <v>170</v>
      </c>
      <c r="D966" s="118" t="s">
        <v>69</v>
      </c>
      <c r="E966" s="117" t="s">
        <v>70</v>
      </c>
      <c r="F966" s="179">
        <v>44238.550335648149</v>
      </c>
      <c r="G966" s="179">
        <v>47108</v>
      </c>
      <c r="H966" s="118" t="s">
        <v>71</v>
      </c>
      <c r="I966" s="119">
        <v>1560219178</v>
      </c>
      <c r="J966" s="120">
        <v>1001947429</v>
      </c>
      <c r="K966" s="119">
        <v>1011263586.3589581</v>
      </c>
      <c r="L966" s="120">
        <v>1560219178</v>
      </c>
      <c r="M966" s="121">
        <v>0.64815482377</v>
      </c>
      <c r="N966" s="122">
        <v>7.2912843780000003</v>
      </c>
      <c r="O966" s="117" t="s">
        <v>72</v>
      </c>
      <c r="P966" s="123">
        <v>0.36011257400000002</v>
      </c>
      <c r="Q966" s="124"/>
      <c r="R966" s="125"/>
    </row>
    <row r="967" spans="2:18" x14ac:dyDescent="0.25">
      <c r="B967" s="116" t="s">
        <v>68</v>
      </c>
      <c r="C967" s="117" t="s">
        <v>170</v>
      </c>
      <c r="D967" s="118" t="s">
        <v>69</v>
      </c>
      <c r="E967" s="117" t="s">
        <v>70</v>
      </c>
      <c r="F967" s="179">
        <v>44237.747812499998</v>
      </c>
      <c r="G967" s="179">
        <v>47105</v>
      </c>
      <c r="H967" s="118" t="s">
        <v>71</v>
      </c>
      <c r="I967" s="119">
        <v>1560219178</v>
      </c>
      <c r="J967" s="120">
        <v>1002316559</v>
      </c>
      <c r="K967" s="119">
        <v>1011831654.2540026</v>
      </c>
      <c r="L967" s="120">
        <v>1560219178</v>
      </c>
      <c r="M967" s="121">
        <v>0.64851891870199996</v>
      </c>
      <c r="N967" s="122">
        <v>7.2916261234000004</v>
      </c>
      <c r="O967" s="117" t="s">
        <v>72</v>
      </c>
      <c r="P967" s="123">
        <v>0.3603148639</v>
      </c>
      <c r="Q967" s="124"/>
      <c r="R967" s="125"/>
    </row>
    <row r="968" spans="2:18" x14ac:dyDescent="0.25">
      <c r="B968" s="116" t="s">
        <v>68</v>
      </c>
      <c r="C968" s="117" t="s">
        <v>170</v>
      </c>
      <c r="D968" s="118" t="s">
        <v>69</v>
      </c>
      <c r="E968" s="117" t="s">
        <v>70</v>
      </c>
      <c r="F968" s="179">
        <v>44285.724664351852</v>
      </c>
      <c r="G968" s="179">
        <v>47109</v>
      </c>
      <c r="H968" s="118" t="s">
        <v>71</v>
      </c>
      <c r="I968" s="119">
        <v>1552328767</v>
      </c>
      <c r="J968" s="120">
        <v>1010722387</v>
      </c>
      <c r="K968" s="119">
        <v>1010914564.9269414</v>
      </c>
      <c r="L968" s="120">
        <v>1552328767</v>
      </c>
      <c r="M968" s="121">
        <v>0.65122452564</v>
      </c>
      <c r="N968" s="122">
        <v>7.1859031391999997</v>
      </c>
      <c r="O968" s="117" t="s">
        <v>72</v>
      </c>
      <c r="P968" s="123">
        <v>0.35998828690000001</v>
      </c>
      <c r="Q968" s="124"/>
      <c r="R968" s="125"/>
    </row>
    <row r="969" spans="2:18" x14ac:dyDescent="0.25">
      <c r="B969" s="116" t="s">
        <v>68</v>
      </c>
      <c r="C969" s="117" t="s">
        <v>170</v>
      </c>
      <c r="D969" s="118" t="s">
        <v>69</v>
      </c>
      <c r="E969" s="117" t="s">
        <v>70</v>
      </c>
      <c r="F969" s="179">
        <v>44238.551770833335</v>
      </c>
      <c r="G969" s="179">
        <v>47108</v>
      </c>
      <c r="H969" s="118" t="s">
        <v>71</v>
      </c>
      <c r="I969" s="119">
        <v>1560219178</v>
      </c>
      <c r="J969" s="120">
        <v>1001947429</v>
      </c>
      <c r="K969" s="119">
        <v>1011263586.3589581</v>
      </c>
      <c r="L969" s="120">
        <v>1560219178</v>
      </c>
      <c r="M969" s="121">
        <v>0.64815482377</v>
      </c>
      <c r="N969" s="122">
        <v>7.2912843780000003</v>
      </c>
      <c r="O969" s="117" t="s">
        <v>72</v>
      </c>
      <c r="P969" s="123">
        <v>0.36011257400000002</v>
      </c>
      <c r="Q969" s="124"/>
      <c r="R969" s="125"/>
    </row>
    <row r="970" spans="2:18" x14ac:dyDescent="0.25">
      <c r="B970" s="116" t="s">
        <v>68</v>
      </c>
      <c r="C970" s="117" t="s">
        <v>170</v>
      </c>
      <c r="D970" s="118" t="s">
        <v>69</v>
      </c>
      <c r="E970" s="117" t="s">
        <v>70</v>
      </c>
      <c r="F970" s="179">
        <v>44237.749849537038</v>
      </c>
      <c r="G970" s="179">
        <v>47105</v>
      </c>
      <c r="H970" s="118" t="s">
        <v>71</v>
      </c>
      <c r="I970" s="119">
        <v>1560219178</v>
      </c>
      <c r="J970" s="120">
        <v>1002316559</v>
      </c>
      <c r="K970" s="119">
        <v>1011831654.2540026</v>
      </c>
      <c r="L970" s="120">
        <v>1560219178</v>
      </c>
      <c r="M970" s="121">
        <v>0.64851891870199996</v>
      </c>
      <c r="N970" s="122">
        <v>7.2916261234000004</v>
      </c>
      <c r="O970" s="117" t="s">
        <v>72</v>
      </c>
      <c r="P970" s="123">
        <v>0.3603148639</v>
      </c>
      <c r="Q970" s="124"/>
      <c r="R970" s="125"/>
    </row>
    <row r="971" spans="2:18" x14ac:dyDescent="0.25">
      <c r="B971" s="116" t="s">
        <v>68</v>
      </c>
      <c r="C971" s="117" t="s">
        <v>170</v>
      </c>
      <c r="D971" s="118" t="s">
        <v>69</v>
      </c>
      <c r="E971" s="117" t="s">
        <v>70</v>
      </c>
      <c r="F971" s="179">
        <v>44237.746574074074</v>
      </c>
      <c r="G971" s="179">
        <v>47105</v>
      </c>
      <c r="H971" s="118" t="s">
        <v>71</v>
      </c>
      <c r="I971" s="119">
        <v>1560219178</v>
      </c>
      <c r="J971" s="120">
        <v>1002316559</v>
      </c>
      <c r="K971" s="119">
        <v>1011831654.2540026</v>
      </c>
      <c r="L971" s="120">
        <v>1560219178</v>
      </c>
      <c r="M971" s="121">
        <v>0.64851891870199996</v>
      </c>
      <c r="N971" s="122">
        <v>7.2916261234000004</v>
      </c>
      <c r="O971" s="117" t="s">
        <v>72</v>
      </c>
      <c r="P971" s="123">
        <v>0.3603148639</v>
      </c>
      <c r="Q971" s="124"/>
      <c r="R971" s="125"/>
    </row>
    <row r="972" spans="2:18" x14ac:dyDescent="0.25">
      <c r="B972" s="116" t="s">
        <v>68</v>
      </c>
      <c r="C972" s="117" t="s">
        <v>170</v>
      </c>
      <c r="D972" s="118" t="s">
        <v>69</v>
      </c>
      <c r="E972" s="117" t="s">
        <v>70</v>
      </c>
      <c r="F972" s="179">
        <v>44250.707835648151</v>
      </c>
      <c r="G972" s="179">
        <v>45085</v>
      </c>
      <c r="H972" s="118" t="s">
        <v>71</v>
      </c>
      <c r="I972" s="119">
        <v>678767123</v>
      </c>
      <c r="J972" s="120">
        <v>571609973</v>
      </c>
      <c r="K972" s="119">
        <v>575860102.6262368</v>
      </c>
      <c r="L972" s="120">
        <v>678767123</v>
      </c>
      <c r="M972" s="121">
        <v>0.84839127163500005</v>
      </c>
      <c r="N972" s="122">
        <v>7.8000000275000003</v>
      </c>
      <c r="O972" s="117" t="s">
        <v>72</v>
      </c>
      <c r="P972" s="123">
        <v>0.20506469990000001</v>
      </c>
      <c r="Q972" s="124"/>
      <c r="R972" s="125"/>
    </row>
    <row r="973" spans="2:18" x14ac:dyDescent="0.25">
      <c r="B973" s="116" t="s">
        <v>68</v>
      </c>
      <c r="C973" s="117" t="s">
        <v>170</v>
      </c>
      <c r="D973" s="118" t="s">
        <v>69</v>
      </c>
      <c r="E973" s="117" t="s">
        <v>70</v>
      </c>
      <c r="F973" s="179">
        <v>44238.550659722219</v>
      </c>
      <c r="G973" s="179">
        <v>47108</v>
      </c>
      <c r="H973" s="118" t="s">
        <v>71</v>
      </c>
      <c r="I973" s="119">
        <v>1560219178</v>
      </c>
      <c r="J973" s="120">
        <v>1001947429</v>
      </c>
      <c r="K973" s="119">
        <v>1011263586.3589581</v>
      </c>
      <c r="L973" s="120">
        <v>1560219178</v>
      </c>
      <c r="M973" s="121">
        <v>0.64815482377</v>
      </c>
      <c r="N973" s="122">
        <v>7.2912843780000003</v>
      </c>
      <c r="O973" s="117" t="s">
        <v>72</v>
      </c>
      <c r="P973" s="123">
        <v>0.36011257400000002</v>
      </c>
      <c r="Q973" s="124"/>
      <c r="R973" s="125"/>
    </row>
    <row r="974" spans="2:18" x14ac:dyDescent="0.25">
      <c r="B974" s="116" t="s">
        <v>68</v>
      </c>
      <c r="C974" s="117" t="s">
        <v>170</v>
      </c>
      <c r="D974" s="118" t="s">
        <v>69</v>
      </c>
      <c r="E974" s="117" t="s">
        <v>70</v>
      </c>
      <c r="F974" s="179">
        <v>44237.748449074075</v>
      </c>
      <c r="G974" s="179">
        <v>47105</v>
      </c>
      <c r="H974" s="118" t="s">
        <v>71</v>
      </c>
      <c r="I974" s="119">
        <v>1560219178</v>
      </c>
      <c r="J974" s="120">
        <v>1002316559</v>
      </c>
      <c r="K974" s="119">
        <v>1011831654.2540026</v>
      </c>
      <c r="L974" s="120">
        <v>1560219178</v>
      </c>
      <c r="M974" s="121">
        <v>0.64851891870199996</v>
      </c>
      <c r="N974" s="122">
        <v>7.2916261234000004</v>
      </c>
      <c r="O974" s="117" t="s">
        <v>72</v>
      </c>
      <c r="P974" s="123">
        <v>0.3603148639</v>
      </c>
      <c r="Q974" s="124"/>
      <c r="R974" s="125"/>
    </row>
    <row r="975" spans="2:18" x14ac:dyDescent="0.25">
      <c r="B975" s="116" t="s">
        <v>68</v>
      </c>
      <c r="C975" s="117" t="s">
        <v>170</v>
      </c>
      <c r="D975" s="118" t="s">
        <v>69</v>
      </c>
      <c r="E975" s="117" t="s">
        <v>70</v>
      </c>
      <c r="F975" s="179">
        <v>44222.655833333331</v>
      </c>
      <c r="G975" s="179">
        <v>46414</v>
      </c>
      <c r="H975" s="118" t="s">
        <v>71</v>
      </c>
      <c r="I975" s="119">
        <v>1687058059</v>
      </c>
      <c r="J975" s="120">
        <v>1108568033</v>
      </c>
      <c r="K975" s="119">
        <v>1072555929.6162037</v>
      </c>
      <c r="L975" s="120">
        <v>1687058059</v>
      </c>
      <c r="M975" s="121">
        <v>0.63575519757300003</v>
      </c>
      <c r="N975" s="122">
        <v>9.4639062551999995</v>
      </c>
      <c r="O975" s="117" t="s">
        <v>72</v>
      </c>
      <c r="P975" s="123">
        <v>0.38193887500000001</v>
      </c>
      <c r="Q975" s="124"/>
      <c r="R975" s="125"/>
    </row>
    <row r="976" spans="2:18" x14ac:dyDescent="0.25">
      <c r="B976" s="116" t="s">
        <v>68</v>
      </c>
      <c r="C976" s="117" t="s">
        <v>170</v>
      </c>
      <c r="D976" s="118" t="s">
        <v>69</v>
      </c>
      <c r="E976" s="117" t="s">
        <v>70</v>
      </c>
      <c r="F976" s="179">
        <v>44238.552129629628</v>
      </c>
      <c r="G976" s="179">
        <v>47108</v>
      </c>
      <c r="H976" s="118" t="s">
        <v>71</v>
      </c>
      <c r="I976" s="119">
        <v>1560219178</v>
      </c>
      <c r="J976" s="120">
        <v>1001947429</v>
      </c>
      <c r="K976" s="119">
        <v>1011263586.3589581</v>
      </c>
      <c r="L976" s="120">
        <v>1560219178</v>
      </c>
      <c r="M976" s="121">
        <v>0.64815482377</v>
      </c>
      <c r="N976" s="122">
        <v>7.2912843780000003</v>
      </c>
      <c r="O976" s="117" t="s">
        <v>72</v>
      </c>
      <c r="P976" s="123">
        <v>0.36011257400000002</v>
      </c>
      <c r="Q976" s="124"/>
      <c r="R976" s="125"/>
    </row>
    <row r="977" spans="2:18" x14ac:dyDescent="0.25">
      <c r="B977" s="116" t="s">
        <v>68</v>
      </c>
      <c r="C977" s="117" t="s">
        <v>170</v>
      </c>
      <c r="D977" s="118" t="s">
        <v>69</v>
      </c>
      <c r="E977" s="117" t="s">
        <v>70</v>
      </c>
      <c r="F977" s="179">
        <v>44238.549675925926</v>
      </c>
      <c r="G977" s="179">
        <v>47108</v>
      </c>
      <c r="H977" s="118" t="s">
        <v>71</v>
      </c>
      <c r="I977" s="119">
        <v>1560219178</v>
      </c>
      <c r="J977" s="120">
        <v>1001947429</v>
      </c>
      <c r="K977" s="119">
        <v>1011263586.3589581</v>
      </c>
      <c r="L977" s="120">
        <v>1560219178</v>
      </c>
      <c r="M977" s="121">
        <v>0.64815482377</v>
      </c>
      <c r="N977" s="122">
        <v>7.2912843780000003</v>
      </c>
      <c r="O977" s="117" t="s">
        <v>72</v>
      </c>
      <c r="P977" s="123">
        <v>0.36011257400000002</v>
      </c>
      <c r="Q977" s="124"/>
      <c r="R977" s="125"/>
    </row>
    <row r="978" spans="2:18" x14ac:dyDescent="0.25">
      <c r="B978" s="116" t="s">
        <v>68</v>
      </c>
      <c r="C978" s="117" t="s">
        <v>170</v>
      </c>
      <c r="D978" s="118" t="s">
        <v>69</v>
      </c>
      <c r="E978" s="117" t="s">
        <v>70</v>
      </c>
      <c r="F978" s="179">
        <v>44237.746990740743</v>
      </c>
      <c r="G978" s="179">
        <v>47105</v>
      </c>
      <c r="H978" s="118" t="s">
        <v>71</v>
      </c>
      <c r="I978" s="119">
        <v>1560219178</v>
      </c>
      <c r="J978" s="120">
        <v>1002316559</v>
      </c>
      <c r="K978" s="119">
        <v>1011831654.2540026</v>
      </c>
      <c r="L978" s="120">
        <v>1560219178</v>
      </c>
      <c r="M978" s="121">
        <v>0.64851891870199996</v>
      </c>
      <c r="N978" s="122">
        <v>7.2916261234000004</v>
      </c>
      <c r="O978" s="117" t="s">
        <v>72</v>
      </c>
      <c r="P978" s="123">
        <v>0.3603148639</v>
      </c>
      <c r="Q978" s="124"/>
      <c r="R978" s="125"/>
    </row>
    <row r="979" spans="2:18" x14ac:dyDescent="0.25">
      <c r="B979" s="116" t="s">
        <v>68</v>
      </c>
      <c r="C979" s="117" t="s">
        <v>170</v>
      </c>
      <c r="D979" s="118" t="s">
        <v>69</v>
      </c>
      <c r="E979" s="117" t="s">
        <v>70</v>
      </c>
      <c r="F979" s="179">
        <v>44250.708738425928</v>
      </c>
      <c r="G979" s="179">
        <v>45085</v>
      </c>
      <c r="H979" s="118" t="s">
        <v>71</v>
      </c>
      <c r="I979" s="119">
        <v>678767123</v>
      </c>
      <c r="J979" s="120">
        <v>571609973</v>
      </c>
      <c r="K979" s="119">
        <v>575860102.6262368</v>
      </c>
      <c r="L979" s="120">
        <v>678767123</v>
      </c>
      <c r="M979" s="121">
        <v>0.84839127163500005</v>
      </c>
      <c r="N979" s="122">
        <v>7.8000000275000003</v>
      </c>
      <c r="O979" s="117" t="s">
        <v>72</v>
      </c>
      <c r="P979" s="123">
        <v>0.20506469990000001</v>
      </c>
      <c r="Q979" s="124"/>
      <c r="R979" s="125"/>
    </row>
    <row r="980" spans="2:18" x14ac:dyDescent="0.25">
      <c r="B980" s="116" t="s">
        <v>68</v>
      </c>
      <c r="C980" s="117" t="s">
        <v>170</v>
      </c>
      <c r="D980" s="118" t="s">
        <v>69</v>
      </c>
      <c r="E980" s="117" t="s">
        <v>70</v>
      </c>
      <c r="F980" s="179">
        <v>44238.551111111112</v>
      </c>
      <c r="G980" s="179">
        <v>47108</v>
      </c>
      <c r="H980" s="118" t="s">
        <v>71</v>
      </c>
      <c r="I980" s="119">
        <v>1560219178</v>
      </c>
      <c r="J980" s="120">
        <v>1001947429</v>
      </c>
      <c r="K980" s="119">
        <v>1011263586.3589581</v>
      </c>
      <c r="L980" s="120">
        <v>1560219178</v>
      </c>
      <c r="M980" s="121">
        <v>0.64815482377</v>
      </c>
      <c r="N980" s="122">
        <v>7.2912843780000003</v>
      </c>
      <c r="O980" s="117" t="s">
        <v>72</v>
      </c>
      <c r="P980" s="123">
        <v>0.36011257400000002</v>
      </c>
      <c r="Q980" s="124"/>
      <c r="R980" s="125"/>
    </row>
    <row r="981" spans="2:18" x14ac:dyDescent="0.25">
      <c r="B981" s="116" t="s">
        <v>68</v>
      </c>
      <c r="C981" s="117" t="s">
        <v>170</v>
      </c>
      <c r="D981" s="118" t="s">
        <v>69</v>
      </c>
      <c r="E981" s="117" t="s">
        <v>70</v>
      </c>
      <c r="F981" s="179">
        <v>44237.748969907407</v>
      </c>
      <c r="G981" s="179">
        <v>47105</v>
      </c>
      <c r="H981" s="118" t="s">
        <v>71</v>
      </c>
      <c r="I981" s="119">
        <v>1560219178</v>
      </c>
      <c r="J981" s="120">
        <v>1002316559</v>
      </c>
      <c r="K981" s="119">
        <v>1011831654.2540026</v>
      </c>
      <c r="L981" s="120">
        <v>1560219178</v>
      </c>
      <c r="M981" s="121">
        <v>0.64851891870199996</v>
      </c>
      <c r="N981" s="122">
        <v>7.2916261234000004</v>
      </c>
      <c r="O981" s="117" t="s">
        <v>72</v>
      </c>
      <c r="P981" s="123">
        <v>0.3603148639</v>
      </c>
      <c r="Q981" s="124"/>
      <c r="R981" s="125"/>
    </row>
    <row r="982" spans="2:18" x14ac:dyDescent="0.25">
      <c r="B982" s="116" t="s">
        <v>68</v>
      </c>
      <c r="C982" s="117" t="s">
        <v>170</v>
      </c>
      <c r="D982" s="118" t="s">
        <v>69</v>
      </c>
      <c r="E982" s="117" t="s">
        <v>70</v>
      </c>
      <c r="F982" s="179">
        <v>44237.745740740742</v>
      </c>
      <c r="G982" s="179">
        <v>47105</v>
      </c>
      <c r="H982" s="118" t="s">
        <v>71</v>
      </c>
      <c r="I982" s="119">
        <v>1560219178</v>
      </c>
      <c r="J982" s="120">
        <v>1002316559</v>
      </c>
      <c r="K982" s="119">
        <v>1011831654.2540026</v>
      </c>
      <c r="L982" s="120">
        <v>1560219178</v>
      </c>
      <c r="M982" s="121">
        <v>0.64851891870199996</v>
      </c>
      <c r="N982" s="122">
        <v>7.2916261234000004</v>
      </c>
      <c r="O982" s="117" t="s">
        <v>72</v>
      </c>
      <c r="P982" s="123">
        <v>0.3603148639</v>
      </c>
      <c r="Q982" s="124"/>
      <c r="R982" s="125"/>
    </row>
    <row r="983" spans="2:18" x14ac:dyDescent="0.25">
      <c r="B983" s="126" t="s">
        <v>171</v>
      </c>
      <c r="C983" s="127"/>
      <c r="D983" s="127"/>
      <c r="E983" s="127"/>
      <c r="F983" s="127"/>
      <c r="G983" s="127"/>
      <c r="H983" s="118"/>
      <c r="I983" s="128">
        <v>37353633399</v>
      </c>
      <c r="J983" s="129">
        <v>24313742815</v>
      </c>
      <c r="K983" s="128">
        <v>24477039472.454998</v>
      </c>
      <c r="L983" s="129">
        <v>37353633399</v>
      </c>
      <c r="M983" s="124"/>
      <c r="N983" s="130"/>
      <c r="O983" s="124"/>
      <c r="P983" s="131">
        <v>8.7163127471000035</v>
      </c>
      <c r="Q983" s="127"/>
      <c r="R983" s="132"/>
    </row>
    <row r="984" spans="2:18" x14ac:dyDescent="0.25">
      <c r="B984" s="116" t="s">
        <v>68</v>
      </c>
      <c r="C984" s="117" t="s">
        <v>255</v>
      </c>
      <c r="D984" s="118" t="s">
        <v>69</v>
      </c>
      <c r="E984" s="117" t="s">
        <v>70</v>
      </c>
      <c r="F984" s="179">
        <v>44281.65221064815</v>
      </c>
      <c r="G984" s="179">
        <v>45182</v>
      </c>
      <c r="H984" s="118" t="s">
        <v>71</v>
      </c>
      <c r="I984" s="119">
        <v>2382706850</v>
      </c>
      <c r="J984" s="120">
        <v>2007365165</v>
      </c>
      <c r="K984" s="119">
        <v>2009417497.0845473</v>
      </c>
      <c r="L984" s="120">
        <v>2382706850</v>
      </c>
      <c r="M984" s="121">
        <v>0.84333391541000002</v>
      </c>
      <c r="N984" s="122">
        <v>7.7450002064000003</v>
      </c>
      <c r="O984" s="117" t="s">
        <v>72</v>
      </c>
      <c r="P984" s="123">
        <v>0.71555677159999997</v>
      </c>
      <c r="Q984" s="124"/>
      <c r="R984" s="125"/>
    </row>
    <row r="985" spans="2:18" x14ac:dyDescent="0.25">
      <c r="B985" s="116" t="s">
        <v>68</v>
      </c>
      <c r="C985" s="117" t="s">
        <v>255</v>
      </c>
      <c r="D985" s="118" t="s">
        <v>69</v>
      </c>
      <c r="E985" s="117" t="s">
        <v>70</v>
      </c>
      <c r="F985" s="179">
        <v>44263.661134259259</v>
      </c>
      <c r="G985" s="179">
        <v>45100</v>
      </c>
      <c r="H985" s="118" t="s">
        <v>71</v>
      </c>
      <c r="I985" s="119">
        <v>597950093</v>
      </c>
      <c r="J985" s="120">
        <v>508992597</v>
      </c>
      <c r="K985" s="119">
        <v>501869995.32295448</v>
      </c>
      <c r="L985" s="120">
        <v>597950093</v>
      </c>
      <c r="M985" s="121">
        <v>0.83931753033900003</v>
      </c>
      <c r="N985" s="122">
        <v>7.9783002662999998</v>
      </c>
      <c r="O985" s="117" t="s">
        <v>72</v>
      </c>
      <c r="P985" s="123">
        <v>0.17871670479999999</v>
      </c>
      <c r="Q985" s="124"/>
      <c r="R985" s="125"/>
    </row>
    <row r="986" spans="2:18" x14ac:dyDescent="0.25">
      <c r="B986" s="116" t="s">
        <v>68</v>
      </c>
      <c r="C986" s="117" t="s">
        <v>255</v>
      </c>
      <c r="D986" s="118" t="s">
        <v>69</v>
      </c>
      <c r="E986" s="117" t="s">
        <v>70</v>
      </c>
      <c r="F986" s="179">
        <v>44260.740324074075</v>
      </c>
      <c r="G986" s="179">
        <v>45104</v>
      </c>
      <c r="H986" s="118" t="s">
        <v>71</v>
      </c>
      <c r="I986" s="119">
        <v>597950090</v>
      </c>
      <c r="J986" s="120">
        <v>508244370</v>
      </c>
      <c r="K986" s="119">
        <v>501448562.60329056</v>
      </c>
      <c r="L986" s="120">
        <v>597950090</v>
      </c>
      <c r="M986" s="121">
        <v>0.83861273873800002</v>
      </c>
      <c r="N986" s="122">
        <v>7.9784516000999997</v>
      </c>
      <c r="O986" s="117" t="s">
        <v>72</v>
      </c>
      <c r="P986" s="123">
        <v>0.17856663189999999</v>
      </c>
      <c r="Q986" s="124"/>
      <c r="R986" s="125"/>
    </row>
    <row r="987" spans="2:18" x14ac:dyDescent="0.25">
      <c r="B987" s="116" t="s">
        <v>68</v>
      </c>
      <c r="C987" s="117" t="s">
        <v>255</v>
      </c>
      <c r="D987" s="118" t="s">
        <v>69</v>
      </c>
      <c r="E987" s="117" t="s">
        <v>70</v>
      </c>
      <c r="F987" s="179">
        <v>44274.735983796294</v>
      </c>
      <c r="G987" s="179">
        <v>45100</v>
      </c>
      <c r="H987" s="118" t="s">
        <v>71</v>
      </c>
      <c r="I987" s="119">
        <v>588385744</v>
      </c>
      <c r="J987" s="120">
        <v>500605063</v>
      </c>
      <c r="K987" s="119">
        <v>501869996.07067323</v>
      </c>
      <c r="L987" s="120">
        <v>588385744</v>
      </c>
      <c r="M987" s="121">
        <v>0.85296083596299999</v>
      </c>
      <c r="N987" s="122">
        <v>7.9783001883000004</v>
      </c>
      <c r="O987" s="117" t="s">
        <v>72</v>
      </c>
      <c r="P987" s="123">
        <v>0.178716705</v>
      </c>
      <c r="Q987" s="124"/>
      <c r="R987" s="125"/>
    </row>
    <row r="988" spans="2:18" x14ac:dyDescent="0.25">
      <c r="B988" s="116" t="s">
        <v>68</v>
      </c>
      <c r="C988" s="117" t="s">
        <v>255</v>
      </c>
      <c r="D988" s="118" t="s">
        <v>69</v>
      </c>
      <c r="E988" s="117" t="s">
        <v>70</v>
      </c>
      <c r="F988" s="179">
        <v>44270.707083333335</v>
      </c>
      <c r="G988" s="179">
        <v>45100</v>
      </c>
      <c r="H988" s="118" t="s">
        <v>71</v>
      </c>
      <c r="I988" s="119">
        <v>597950093</v>
      </c>
      <c r="J988" s="120">
        <v>509742445</v>
      </c>
      <c r="K988" s="119">
        <v>501869996.07067323</v>
      </c>
      <c r="L988" s="120">
        <v>597950093</v>
      </c>
      <c r="M988" s="121">
        <v>0.83931753159</v>
      </c>
      <c r="N988" s="122">
        <v>7.9783001883000004</v>
      </c>
      <c r="O988" s="117" t="s">
        <v>72</v>
      </c>
      <c r="P988" s="123">
        <v>0.178716705</v>
      </c>
      <c r="Q988" s="124"/>
      <c r="R988" s="125"/>
    </row>
    <row r="989" spans="2:18" x14ac:dyDescent="0.25">
      <c r="B989" s="116" t="s">
        <v>68</v>
      </c>
      <c r="C989" s="117" t="s">
        <v>255</v>
      </c>
      <c r="D989" s="118" t="s">
        <v>69</v>
      </c>
      <c r="E989" s="117" t="s">
        <v>70</v>
      </c>
      <c r="F989" s="179">
        <v>44278.687245370369</v>
      </c>
      <c r="G989" s="179">
        <v>45182</v>
      </c>
      <c r="H989" s="118" t="s">
        <v>71</v>
      </c>
      <c r="I989" s="119">
        <v>2382706850</v>
      </c>
      <c r="J989" s="120">
        <v>2006134773</v>
      </c>
      <c r="K989" s="119">
        <v>2009417496.634088</v>
      </c>
      <c r="L989" s="120">
        <v>2382706850</v>
      </c>
      <c r="M989" s="121">
        <v>0.84333391522099999</v>
      </c>
      <c r="N989" s="122">
        <v>7.7450002170000003</v>
      </c>
      <c r="O989" s="117" t="s">
        <v>72</v>
      </c>
      <c r="P989" s="123">
        <v>0.71555677139999996</v>
      </c>
      <c r="Q989" s="124"/>
      <c r="R989" s="125"/>
    </row>
    <row r="990" spans="2:18" x14ac:dyDescent="0.25">
      <c r="B990" s="116" t="s">
        <v>68</v>
      </c>
      <c r="C990" s="117" t="s">
        <v>255</v>
      </c>
      <c r="D990" s="118" t="s">
        <v>69</v>
      </c>
      <c r="E990" s="117" t="s">
        <v>70</v>
      </c>
      <c r="F990" s="179">
        <v>44260.742673611108</v>
      </c>
      <c r="G990" s="179">
        <v>45104</v>
      </c>
      <c r="H990" s="118" t="s">
        <v>71</v>
      </c>
      <c r="I990" s="119">
        <v>597950090</v>
      </c>
      <c r="J990" s="120">
        <v>508244370</v>
      </c>
      <c r="K990" s="119">
        <v>501448562.60329056</v>
      </c>
      <c r="L990" s="120">
        <v>597950090</v>
      </c>
      <c r="M990" s="121">
        <v>0.83861273873800002</v>
      </c>
      <c r="N990" s="122">
        <v>7.9784516000999997</v>
      </c>
      <c r="O990" s="117" t="s">
        <v>72</v>
      </c>
      <c r="P990" s="123">
        <v>0.17856663189999999</v>
      </c>
      <c r="Q990" s="124"/>
      <c r="R990" s="125"/>
    </row>
    <row r="991" spans="2:18" x14ac:dyDescent="0.25">
      <c r="B991" s="116" t="s">
        <v>68</v>
      </c>
      <c r="C991" s="117" t="s">
        <v>255</v>
      </c>
      <c r="D991" s="118" t="s">
        <v>69</v>
      </c>
      <c r="E991" s="117" t="s">
        <v>70</v>
      </c>
      <c r="F991" s="179">
        <v>44260.726145833331</v>
      </c>
      <c r="G991" s="179">
        <v>45104</v>
      </c>
      <c r="H991" s="118" t="s">
        <v>71</v>
      </c>
      <c r="I991" s="119">
        <v>597950090</v>
      </c>
      <c r="J991" s="120">
        <v>508244370</v>
      </c>
      <c r="K991" s="119">
        <v>501448562.60329056</v>
      </c>
      <c r="L991" s="120">
        <v>597950090</v>
      </c>
      <c r="M991" s="121">
        <v>0.83861273873800002</v>
      </c>
      <c r="N991" s="122">
        <v>7.9784516000999997</v>
      </c>
      <c r="O991" s="117" t="s">
        <v>72</v>
      </c>
      <c r="P991" s="123">
        <v>0.17856663189999999</v>
      </c>
      <c r="Q991" s="124"/>
      <c r="R991" s="125"/>
    </row>
    <row r="992" spans="2:18" x14ac:dyDescent="0.25">
      <c r="B992" s="116" t="s">
        <v>68</v>
      </c>
      <c r="C992" s="117" t="s">
        <v>255</v>
      </c>
      <c r="D992" s="118" t="s">
        <v>69</v>
      </c>
      <c r="E992" s="117" t="s">
        <v>70</v>
      </c>
      <c r="F992" s="179">
        <v>44285.729259259257</v>
      </c>
      <c r="G992" s="179">
        <v>44370</v>
      </c>
      <c r="H992" s="118" t="s">
        <v>71</v>
      </c>
      <c r="I992" s="119">
        <v>588385744</v>
      </c>
      <c r="J992" s="120">
        <v>501764462</v>
      </c>
      <c r="K992" s="119">
        <v>501869995.99580503</v>
      </c>
      <c r="L992" s="120">
        <v>588385744</v>
      </c>
      <c r="M992" s="121">
        <v>0.85296083583500004</v>
      </c>
      <c r="N992" s="122">
        <v>7.9783001961000002</v>
      </c>
      <c r="O992" s="117" t="s">
        <v>72</v>
      </c>
      <c r="P992" s="123">
        <v>0.178716705</v>
      </c>
      <c r="Q992" s="124"/>
      <c r="R992" s="125"/>
    </row>
    <row r="993" spans="2:18" x14ac:dyDescent="0.25">
      <c r="B993" s="116" t="s">
        <v>68</v>
      </c>
      <c r="C993" s="117" t="s">
        <v>255</v>
      </c>
      <c r="D993" s="118" t="s">
        <v>69</v>
      </c>
      <c r="E993" s="117" t="s">
        <v>70</v>
      </c>
      <c r="F993" s="179">
        <v>44264.683055555557</v>
      </c>
      <c r="G993" s="179">
        <v>45100</v>
      </c>
      <c r="H993" s="118" t="s">
        <v>71</v>
      </c>
      <c r="I993" s="119">
        <v>597950093</v>
      </c>
      <c r="J993" s="120">
        <v>509099652</v>
      </c>
      <c r="K993" s="119">
        <v>501869995.09518963</v>
      </c>
      <c r="L993" s="120">
        <v>597950093</v>
      </c>
      <c r="M993" s="121">
        <v>0.83931752995800002</v>
      </c>
      <c r="N993" s="122">
        <v>7.97830029</v>
      </c>
      <c r="O993" s="117" t="s">
        <v>72</v>
      </c>
      <c r="P993" s="123">
        <v>0.17871670470000001</v>
      </c>
      <c r="Q993" s="124"/>
      <c r="R993" s="125"/>
    </row>
    <row r="994" spans="2:18" x14ac:dyDescent="0.25">
      <c r="B994" s="116" t="s">
        <v>68</v>
      </c>
      <c r="C994" s="117" t="s">
        <v>255</v>
      </c>
      <c r="D994" s="118" t="s">
        <v>69</v>
      </c>
      <c r="E994" s="117" t="s">
        <v>70</v>
      </c>
      <c r="F994" s="179">
        <v>44278.684895833336</v>
      </c>
      <c r="G994" s="179">
        <v>45182</v>
      </c>
      <c r="H994" s="118" t="s">
        <v>71</v>
      </c>
      <c r="I994" s="119">
        <v>2382706850</v>
      </c>
      <c r="J994" s="120">
        <v>2006134773</v>
      </c>
      <c r="K994" s="119">
        <v>2009417496.634088</v>
      </c>
      <c r="L994" s="120">
        <v>2382706850</v>
      </c>
      <c r="M994" s="121">
        <v>0.84333391522099999</v>
      </c>
      <c r="N994" s="122">
        <v>7.7450002170000003</v>
      </c>
      <c r="O994" s="117" t="s">
        <v>72</v>
      </c>
      <c r="P994" s="123">
        <v>0.71555677139999996</v>
      </c>
      <c r="Q994" s="124"/>
      <c r="R994" s="125"/>
    </row>
    <row r="995" spans="2:18" x14ac:dyDescent="0.25">
      <c r="B995" s="116" t="s">
        <v>68</v>
      </c>
      <c r="C995" s="117" t="s">
        <v>255</v>
      </c>
      <c r="D995" s="118" t="s">
        <v>69</v>
      </c>
      <c r="E995" s="117" t="s">
        <v>70</v>
      </c>
      <c r="F995" s="179">
        <v>44260.740798611114</v>
      </c>
      <c r="G995" s="179">
        <v>45104</v>
      </c>
      <c r="H995" s="118" t="s">
        <v>71</v>
      </c>
      <c r="I995" s="119">
        <v>597950090</v>
      </c>
      <c r="J995" s="120">
        <v>508244370</v>
      </c>
      <c r="K995" s="119">
        <v>501448562.60329056</v>
      </c>
      <c r="L995" s="120">
        <v>597950090</v>
      </c>
      <c r="M995" s="121">
        <v>0.83861273873800002</v>
      </c>
      <c r="N995" s="122">
        <v>7.9784516000999997</v>
      </c>
      <c r="O995" s="117" t="s">
        <v>72</v>
      </c>
      <c r="P995" s="123">
        <v>0.17856663189999999</v>
      </c>
      <c r="Q995" s="124"/>
      <c r="R995" s="125"/>
    </row>
    <row r="996" spans="2:18" x14ac:dyDescent="0.25">
      <c r="B996" s="116" t="s">
        <v>68</v>
      </c>
      <c r="C996" s="117" t="s">
        <v>255</v>
      </c>
      <c r="D996" s="118" t="s">
        <v>69</v>
      </c>
      <c r="E996" s="117" t="s">
        <v>70</v>
      </c>
      <c r="F996" s="179">
        <v>44270.708240740743</v>
      </c>
      <c r="G996" s="179">
        <v>45100</v>
      </c>
      <c r="H996" s="118" t="s">
        <v>71</v>
      </c>
      <c r="I996" s="119">
        <v>597950093</v>
      </c>
      <c r="J996" s="120">
        <v>509742445</v>
      </c>
      <c r="K996" s="119">
        <v>501869996.07067323</v>
      </c>
      <c r="L996" s="120">
        <v>597950093</v>
      </c>
      <c r="M996" s="121">
        <v>0.83931753159</v>
      </c>
      <c r="N996" s="122">
        <v>7.9783001883000004</v>
      </c>
      <c r="O996" s="117" t="s">
        <v>72</v>
      </c>
      <c r="P996" s="123">
        <v>0.178716705</v>
      </c>
      <c r="Q996" s="124"/>
      <c r="R996" s="125"/>
    </row>
    <row r="997" spans="2:18" x14ac:dyDescent="0.25">
      <c r="B997" s="116" t="s">
        <v>68</v>
      </c>
      <c r="C997" s="117" t="s">
        <v>255</v>
      </c>
      <c r="D997" s="118" t="s">
        <v>69</v>
      </c>
      <c r="E997" s="117" t="s">
        <v>70</v>
      </c>
      <c r="F997" s="179">
        <v>44278.688275462962</v>
      </c>
      <c r="G997" s="179">
        <v>45182</v>
      </c>
      <c r="H997" s="118" t="s">
        <v>71</v>
      </c>
      <c r="I997" s="119">
        <v>2382706850</v>
      </c>
      <c r="J997" s="120">
        <v>2006134773</v>
      </c>
      <c r="K997" s="119">
        <v>2009417496.634088</v>
      </c>
      <c r="L997" s="120">
        <v>2382706850</v>
      </c>
      <c r="M997" s="121">
        <v>0.84333391522099999</v>
      </c>
      <c r="N997" s="122">
        <v>7.7450002170000003</v>
      </c>
      <c r="O997" s="117" t="s">
        <v>72</v>
      </c>
      <c r="P997" s="123">
        <v>0.71555677139999996</v>
      </c>
      <c r="Q997" s="124"/>
      <c r="R997" s="125"/>
    </row>
    <row r="998" spans="2:18" x14ac:dyDescent="0.25">
      <c r="B998" s="116" t="s">
        <v>68</v>
      </c>
      <c r="C998" s="117" t="s">
        <v>255</v>
      </c>
      <c r="D998" s="118" t="s">
        <v>69</v>
      </c>
      <c r="E998" s="117" t="s">
        <v>70</v>
      </c>
      <c r="F998" s="179">
        <v>44260.743796296294</v>
      </c>
      <c r="G998" s="179">
        <v>45104</v>
      </c>
      <c r="H998" s="118" t="s">
        <v>71</v>
      </c>
      <c r="I998" s="119">
        <v>597950090</v>
      </c>
      <c r="J998" s="120">
        <v>508244370</v>
      </c>
      <c r="K998" s="119">
        <v>501448562.60329056</v>
      </c>
      <c r="L998" s="120">
        <v>597950090</v>
      </c>
      <c r="M998" s="121">
        <v>0.83861273873800002</v>
      </c>
      <c r="N998" s="122">
        <v>7.9784516000999997</v>
      </c>
      <c r="O998" s="117" t="s">
        <v>72</v>
      </c>
      <c r="P998" s="123">
        <v>0.17856663189999999</v>
      </c>
      <c r="Q998" s="124"/>
      <c r="R998" s="125"/>
    </row>
    <row r="999" spans="2:18" x14ac:dyDescent="0.25">
      <c r="B999" s="116" t="s">
        <v>68</v>
      </c>
      <c r="C999" s="117" t="s">
        <v>255</v>
      </c>
      <c r="D999" s="118" t="s">
        <v>69</v>
      </c>
      <c r="E999" s="117" t="s">
        <v>70</v>
      </c>
      <c r="F999" s="179">
        <v>44260.738356481481</v>
      </c>
      <c r="G999" s="179">
        <v>45104</v>
      </c>
      <c r="H999" s="118" t="s">
        <v>71</v>
      </c>
      <c r="I999" s="119">
        <v>597950090</v>
      </c>
      <c r="J999" s="120">
        <v>508244370</v>
      </c>
      <c r="K999" s="119">
        <v>501448562.60329056</v>
      </c>
      <c r="L999" s="120">
        <v>597950090</v>
      </c>
      <c r="M999" s="121">
        <v>0.83861273873800002</v>
      </c>
      <c r="N999" s="122">
        <v>7.9784516000999997</v>
      </c>
      <c r="O999" s="117" t="s">
        <v>72</v>
      </c>
      <c r="P999" s="123">
        <v>0.17856663189999999</v>
      </c>
      <c r="Q999" s="124"/>
      <c r="R999" s="125"/>
    </row>
    <row r="1000" spans="2:18" x14ac:dyDescent="0.25">
      <c r="B1000" s="116" t="s">
        <v>68</v>
      </c>
      <c r="C1000" s="117" t="s">
        <v>255</v>
      </c>
      <c r="D1000" s="118" t="s">
        <v>69</v>
      </c>
      <c r="E1000" s="117" t="s">
        <v>70</v>
      </c>
      <c r="F1000" s="179">
        <v>44285.729953703703</v>
      </c>
      <c r="G1000" s="179">
        <v>45182</v>
      </c>
      <c r="H1000" s="118" t="s">
        <v>71</v>
      </c>
      <c r="I1000" s="119">
        <v>2382706850</v>
      </c>
      <c r="J1000" s="120">
        <v>2009006862</v>
      </c>
      <c r="K1000" s="119">
        <v>2009417496.2753019</v>
      </c>
      <c r="L1000" s="120">
        <v>2382706850</v>
      </c>
      <c r="M1000" s="121">
        <v>0.84333391507</v>
      </c>
      <c r="N1000" s="122">
        <v>7.7450002255000001</v>
      </c>
      <c r="O1000" s="117" t="s">
        <v>72</v>
      </c>
      <c r="P1000" s="123">
        <v>0.71555677129999995</v>
      </c>
      <c r="Q1000" s="124"/>
      <c r="R1000" s="125"/>
    </row>
    <row r="1001" spans="2:18" x14ac:dyDescent="0.25">
      <c r="B1001" s="116" t="s">
        <v>68</v>
      </c>
      <c r="C1001" s="117" t="s">
        <v>255</v>
      </c>
      <c r="D1001" s="118" t="s">
        <v>69</v>
      </c>
      <c r="E1001" s="117" t="s">
        <v>70</v>
      </c>
      <c r="F1001" s="179">
        <v>44264.693553240744</v>
      </c>
      <c r="G1001" s="179">
        <v>45100</v>
      </c>
      <c r="H1001" s="118" t="s">
        <v>71</v>
      </c>
      <c r="I1001" s="119">
        <v>597950093</v>
      </c>
      <c r="J1001" s="120">
        <v>509099652</v>
      </c>
      <c r="K1001" s="119">
        <v>501869995.09518963</v>
      </c>
      <c r="L1001" s="120">
        <v>597950093</v>
      </c>
      <c r="M1001" s="121">
        <v>0.83931752995800002</v>
      </c>
      <c r="N1001" s="122">
        <v>7.97830029</v>
      </c>
      <c r="O1001" s="117" t="s">
        <v>72</v>
      </c>
      <c r="P1001" s="123">
        <v>0.17871670470000001</v>
      </c>
      <c r="Q1001" s="124"/>
      <c r="R1001" s="125"/>
    </row>
    <row r="1002" spans="2:18" x14ac:dyDescent="0.25">
      <c r="B1002" s="116" t="s">
        <v>68</v>
      </c>
      <c r="C1002" s="117" t="s">
        <v>255</v>
      </c>
      <c r="D1002" s="118" t="s">
        <v>69</v>
      </c>
      <c r="E1002" s="117" t="s">
        <v>70</v>
      </c>
      <c r="F1002" s="179">
        <v>44278.685752314814</v>
      </c>
      <c r="G1002" s="179">
        <v>45182</v>
      </c>
      <c r="H1002" s="118" t="s">
        <v>71</v>
      </c>
      <c r="I1002" s="119">
        <v>2382706850</v>
      </c>
      <c r="J1002" s="120">
        <v>2006134773</v>
      </c>
      <c r="K1002" s="119">
        <v>2009417496.634088</v>
      </c>
      <c r="L1002" s="120">
        <v>2382706850</v>
      </c>
      <c r="M1002" s="121">
        <v>0.84333391522099999</v>
      </c>
      <c r="N1002" s="122">
        <v>7.7450002170000003</v>
      </c>
      <c r="O1002" s="117" t="s">
        <v>72</v>
      </c>
      <c r="P1002" s="123">
        <v>0.71555677139999996</v>
      </c>
      <c r="Q1002" s="124"/>
      <c r="R1002" s="125"/>
    </row>
    <row r="1003" spans="2:18" x14ac:dyDescent="0.25">
      <c r="B1003" s="116" t="s">
        <v>68</v>
      </c>
      <c r="C1003" s="117" t="s">
        <v>255</v>
      </c>
      <c r="D1003" s="118" t="s">
        <v>69</v>
      </c>
      <c r="E1003" s="117" t="s">
        <v>70</v>
      </c>
      <c r="F1003" s="179">
        <v>44260.741273148145</v>
      </c>
      <c r="G1003" s="179">
        <v>45104</v>
      </c>
      <c r="H1003" s="118" t="s">
        <v>71</v>
      </c>
      <c r="I1003" s="119">
        <v>597950090</v>
      </c>
      <c r="J1003" s="120">
        <v>508244370</v>
      </c>
      <c r="K1003" s="119">
        <v>501448562.60329056</v>
      </c>
      <c r="L1003" s="120">
        <v>597950090</v>
      </c>
      <c r="M1003" s="121">
        <v>0.83861273873800002</v>
      </c>
      <c r="N1003" s="122">
        <v>7.9784516000999997</v>
      </c>
      <c r="O1003" s="117" t="s">
        <v>72</v>
      </c>
      <c r="P1003" s="123">
        <v>0.17856663189999999</v>
      </c>
      <c r="Q1003" s="124"/>
      <c r="R1003" s="125"/>
    </row>
    <row r="1004" spans="2:18" x14ac:dyDescent="0.25">
      <c r="B1004" s="116" t="s">
        <v>68</v>
      </c>
      <c r="C1004" s="117" t="s">
        <v>255</v>
      </c>
      <c r="D1004" s="118" t="s">
        <v>69</v>
      </c>
      <c r="E1004" s="117" t="s">
        <v>70</v>
      </c>
      <c r="F1004" s="179">
        <v>44257.734201388892</v>
      </c>
      <c r="G1004" s="179">
        <v>45349</v>
      </c>
      <c r="H1004" s="118" t="s">
        <v>71</v>
      </c>
      <c r="I1004" s="119">
        <v>2411375342</v>
      </c>
      <c r="J1004" s="120">
        <v>2001476775</v>
      </c>
      <c r="K1004" s="119">
        <v>2012216180.0596044</v>
      </c>
      <c r="L1004" s="120">
        <v>2411375342</v>
      </c>
      <c r="M1004" s="121">
        <v>0.83446825760099996</v>
      </c>
      <c r="N1004" s="122">
        <v>6.9673833862999999</v>
      </c>
      <c r="O1004" s="117" t="s">
        <v>72</v>
      </c>
      <c r="P1004" s="123">
        <v>0.71655338700000004</v>
      </c>
      <c r="Q1004" s="124"/>
      <c r="R1004" s="125"/>
    </row>
    <row r="1005" spans="2:18" x14ac:dyDescent="0.25">
      <c r="B1005" s="116" t="s">
        <v>68</v>
      </c>
      <c r="C1005" s="117" t="s">
        <v>255</v>
      </c>
      <c r="D1005" s="118" t="s">
        <v>69</v>
      </c>
      <c r="E1005" s="117" t="s">
        <v>70</v>
      </c>
      <c r="F1005" s="179">
        <v>44281.644976851851</v>
      </c>
      <c r="G1005" s="179">
        <v>45100</v>
      </c>
      <c r="H1005" s="118" t="s">
        <v>71</v>
      </c>
      <c r="I1005" s="119">
        <v>588385744</v>
      </c>
      <c r="J1005" s="120">
        <v>501342553</v>
      </c>
      <c r="K1005" s="119">
        <v>501869996.06203222</v>
      </c>
      <c r="L1005" s="120">
        <v>588385744</v>
      </c>
      <c r="M1005" s="121">
        <v>0.85296083594799998</v>
      </c>
      <c r="N1005" s="122">
        <v>7.9783001891999996</v>
      </c>
      <c r="O1005" s="117" t="s">
        <v>72</v>
      </c>
      <c r="P1005" s="123">
        <v>0.178716705</v>
      </c>
      <c r="Q1005" s="124"/>
      <c r="R1005" s="125"/>
    </row>
    <row r="1006" spans="2:18" x14ac:dyDescent="0.25">
      <c r="B1006" s="116" t="s">
        <v>68</v>
      </c>
      <c r="C1006" s="117" t="s">
        <v>255</v>
      </c>
      <c r="D1006" s="118" t="s">
        <v>69</v>
      </c>
      <c r="E1006" s="117" t="s">
        <v>70</v>
      </c>
      <c r="F1006" s="179">
        <v>44263.660694444443</v>
      </c>
      <c r="G1006" s="179">
        <v>45100</v>
      </c>
      <c r="H1006" s="118" t="s">
        <v>71</v>
      </c>
      <c r="I1006" s="119">
        <v>597950093</v>
      </c>
      <c r="J1006" s="120">
        <v>508992597</v>
      </c>
      <c r="K1006" s="119">
        <v>501869995.32295448</v>
      </c>
      <c r="L1006" s="120">
        <v>597950093</v>
      </c>
      <c r="M1006" s="121">
        <v>0.83931753033900003</v>
      </c>
      <c r="N1006" s="122">
        <v>7.9783002662999998</v>
      </c>
      <c r="O1006" s="117" t="s">
        <v>72</v>
      </c>
      <c r="P1006" s="123">
        <v>0.17871670479999999</v>
      </c>
      <c r="Q1006" s="124"/>
      <c r="R1006" s="125"/>
    </row>
    <row r="1007" spans="2:18" x14ac:dyDescent="0.25">
      <c r="B1007" s="116" t="s">
        <v>68</v>
      </c>
      <c r="C1007" s="117" t="s">
        <v>255</v>
      </c>
      <c r="D1007" s="118" t="s">
        <v>69</v>
      </c>
      <c r="E1007" s="117" t="s">
        <v>70</v>
      </c>
      <c r="F1007" s="179">
        <v>44260.739710648151</v>
      </c>
      <c r="G1007" s="179">
        <v>45104</v>
      </c>
      <c r="H1007" s="118" t="s">
        <v>71</v>
      </c>
      <c r="I1007" s="119">
        <v>597950090</v>
      </c>
      <c r="J1007" s="120">
        <v>508244370</v>
      </c>
      <c r="K1007" s="119">
        <v>501448562.60329056</v>
      </c>
      <c r="L1007" s="120">
        <v>597950090</v>
      </c>
      <c r="M1007" s="121">
        <v>0.83861273873800002</v>
      </c>
      <c r="N1007" s="122">
        <v>7.9784516000999997</v>
      </c>
      <c r="O1007" s="117" t="s">
        <v>72</v>
      </c>
      <c r="P1007" s="123">
        <v>0.17856663189999999</v>
      </c>
      <c r="Q1007" s="124"/>
      <c r="R1007" s="125"/>
    </row>
    <row r="1008" spans="2:18" x14ac:dyDescent="0.25">
      <c r="B1008" s="116" t="s">
        <v>68</v>
      </c>
      <c r="C1008" s="117" t="s">
        <v>255</v>
      </c>
      <c r="D1008" s="118" t="s">
        <v>69</v>
      </c>
      <c r="E1008" s="117" t="s">
        <v>70</v>
      </c>
      <c r="F1008" s="179">
        <v>44271.644178240742</v>
      </c>
      <c r="G1008" s="179">
        <v>45100</v>
      </c>
      <c r="H1008" s="118" t="s">
        <v>71</v>
      </c>
      <c r="I1008" s="119">
        <v>597950093</v>
      </c>
      <c r="J1008" s="120">
        <v>509849657</v>
      </c>
      <c r="K1008" s="119">
        <v>501869995.74196398</v>
      </c>
      <c r="L1008" s="120">
        <v>597950093</v>
      </c>
      <c r="M1008" s="121">
        <v>0.83931753103999995</v>
      </c>
      <c r="N1008" s="122">
        <v>7.9783002225999997</v>
      </c>
      <c r="O1008" s="117" t="s">
        <v>72</v>
      </c>
      <c r="P1008" s="123">
        <v>0.1787167049</v>
      </c>
      <c r="Q1008" s="124"/>
      <c r="R1008" s="125"/>
    </row>
    <row r="1009" spans="2:18" x14ac:dyDescent="0.25">
      <c r="B1009" s="116" t="s">
        <v>68</v>
      </c>
      <c r="C1009" s="117" t="s">
        <v>255</v>
      </c>
      <c r="D1009" s="118" t="s">
        <v>69</v>
      </c>
      <c r="E1009" s="117" t="s">
        <v>70</v>
      </c>
      <c r="F1009" s="179">
        <v>44286.693229166667</v>
      </c>
      <c r="G1009" s="179">
        <v>45117</v>
      </c>
      <c r="H1009" s="118" t="s">
        <v>71</v>
      </c>
      <c r="I1009" s="119">
        <v>595647106</v>
      </c>
      <c r="J1009" s="120">
        <v>508960488</v>
      </c>
      <c r="K1009" s="119">
        <v>508960488.78856421</v>
      </c>
      <c r="L1009" s="120">
        <v>595647106</v>
      </c>
      <c r="M1009" s="121">
        <v>0.85446648470499997</v>
      </c>
      <c r="N1009" s="122">
        <v>7.7440160248999996</v>
      </c>
      <c r="O1009" s="117" t="s">
        <v>72</v>
      </c>
      <c r="P1009" s="123">
        <v>0.18124164079999999</v>
      </c>
      <c r="Q1009" s="124"/>
      <c r="R1009" s="125"/>
    </row>
    <row r="1010" spans="2:18" x14ac:dyDescent="0.25">
      <c r="B1010" s="116" t="s">
        <v>68</v>
      </c>
      <c r="C1010" s="117" t="s">
        <v>255</v>
      </c>
      <c r="D1010" s="118" t="s">
        <v>69</v>
      </c>
      <c r="E1010" s="117" t="s">
        <v>70</v>
      </c>
      <c r="F1010" s="179">
        <v>44264.694236111114</v>
      </c>
      <c r="G1010" s="179">
        <v>45100</v>
      </c>
      <c r="H1010" s="118" t="s">
        <v>71</v>
      </c>
      <c r="I1010" s="119">
        <v>597950093</v>
      </c>
      <c r="J1010" s="120">
        <v>509099652</v>
      </c>
      <c r="K1010" s="119">
        <v>501869995.09518963</v>
      </c>
      <c r="L1010" s="120">
        <v>597950093</v>
      </c>
      <c r="M1010" s="121">
        <v>0.83931752995800002</v>
      </c>
      <c r="N1010" s="122">
        <v>7.97830029</v>
      </c>
      <c r="O1010" s="117" t="s">
        <v>72</v>
      </c>
      <c r="P1010" s="123">
        <v>0.17871670470000001</v>
      </c>
      <c r="Q1010" s="124"/>
      <c r="R1010" s="125"/>
    </row>
    <row r="1011" spans="2:18" x14ac:dyDescent="0.25">
      <c r="B1011" s="116" t="s">
        <v>68</v>
      </c>
      <c r="C1011" s="117" t="s">
        <v>255</v>
      </c>
      <c r="D1011" s="118" t="s">
        <v>69</v>
      </c>
      <c r="E1011" s="117" t="s">
        <v>70</v>
      </c>
      <c r="F1011" s="179">
        <v>44278.686608796299</v>
      </c>
      <c r="G1011" s="179">
        <v>45182</v>
      </c>
      <c r="H1011" s="118" t="s">
        <v>71</v>
      </c>
      <c r="I1011" s="119">
        <v>2382706850</v>
      </c>
      <c r="J1011" s="120">
        <v>2006134773</v>
      </c>
      <c r="K1011" s="119">
        <v>2009417496.634088</v>
      </c>
      <c r="L1011" s="120">
        <v>2382706850</v>
      </c>
      <c r="M1011" s="121">
        <v>0.84333391522099999</v>
      </c>
      <c r="N1011" s="122">
        <v>7.7450002170000003</v>
      </c>
      <c r="O1011" s="117" t="s">
        <v>72</v>
      </c>
      <c r="P1011" s="123">
        <v>0.71555677139999996</v>
      </c>
      <c r="Q1011" s="124"/>
      <c r="R1011" s="125"/>
    </row>
    <row r="1012" spans="2:18" x14ac:dyDescent="0.25">
      <c r="B1012" s="116" t="s">
        <v>68</v>
      </c>
      <c r="C1012" s="117" t="s">
        <v>255</v>
      </c>
      <c r="D1012" s="118" t="s">
        <v>69</v>
      </c>
      <c r="E1012" s="117" t="s">
        <v>70</v>
      </c>
      <c r="F1012" s="179">
        <v>44260.742013888892</v>
      </c>
      <c r="G1012" s="179">
        <v>45104</v>
      </c>
      <c r="H1012" s="118" t="s">
        <v>71</v>
      </c>
      <c r="I1012" s="119">
        <v>597950090</v>
      </c>
      <c r="J1012" s="120">
        <v>508244370</v>
      </c>
      <c r="K1012" s="119">
        <v>501448562.60329056</v>
      </c>
      <c r="L1012" s="120">
        <v>597950090</v>
      </c>
      <c r="M1012" s="121">
        <v>0.83861273873800002</v>
      </c>
      <c r="N1012" s="122">
        <v>7.9784516000999997</v>
      </c>
      <c r="O1012" s="117" t="s">
        <v>72</v>
      </c>
      <c r="P1012" s="123">
        <v>0.17856663189999999</v>
      </c>
      <c r="Q1012" s="124"/>
      <c r="R1012" s="125"/>
    </row>
    <row r="1013" spans="2:18" x14ac:dyDescent="0.25">
      <c r="B1013" s="116" t="s">
        <v>68</v>
      </c>
      <c r="C1013" s="117" t="s">
        <v>255</v>
      </c>
      <c r="D1013" s="118" t="s">
        <v>69</v>
      </c>
      <c r="E1013" s="117" t="s">
        <v>70</v>
      </c>
      <c r="F1013" s="179">
        <v>44257.734594907408</v>
      </c>
      <c r="G1013" s="179">
        <v>45349</v>
      </c>
      <c r="H1013" s="118" t="s">
        <v>71</v>
      </c>
      <c r="I1013" s="119">
        <v>2411375342</v>
      </c>
      <c r="J1013" s="120">
        <v>2001476775</v>
      </c>
      <c r="K1013" s="119">
        <v>2012216180.0596044</v>
      </c>
      <c r="L1013" s="120">
        <v>2411375342</v>
      </c>
      <c r="M1013" s="121">
        <v>0.83446825760099996</v>
      </c>
      <c r="N1013" s="122">
        <v>6.9673833862999999</v>
      </c>
      <c r="O1013" s="117" t="s">
        <v>72</v>
      </c>
      <c r="P1013" s="123">
        <v>0.71655338700000004</v>
      </c>
      <c r="Q1013" s="124"/>
      <c r="R1013" s="125"/>
    </row>
    <row r="1014" spans="2:18" x14ac:dyDescent="0.25">
      <c r="B1014" s="126" t="s">
        <v>186</v>
      </c>
      <c r="C1014" s="127"/>
      <c r="D1014" s="127"/>
      <c r="E1014" s="127"/>
      <c r="F1014" s="127"/>
      <c r="G1014" s="127"/>
      <c r="H1014" s="118"/>
      <c r="I1014" s="128">
        <v>34027654526</v>
      </c>
      <c r="J1014" s="129">
        <v>28711490035</v>
      </c>
      <c r="K1014" s="128">
        <v>28632922340.81097</v>
      </c>
      <c r="L1014" s="129">
        <v>34027654526</v>
      </c>
      <c r="M1014" s="124"/>
      <c r="N1014" s="130"/>
      <c r="O1014" s="124"/>
      <c r="P1014" s="131">
        <v>10.196229255399999</v>
      </c>
      <c r="Q1014" s="127"/>
      <c r="R1014" s="132"/>
    </row>
    <row r="1015" spans="2:18" x14ac:dyDescent="0.25">
      <c r="B1015" s="116" t="s">
        <v>68</v>
      </c>
      <c r="C1015" s="117" t="s">
        <v>75</v>
      </c>
      <c r="D1015" s="118" t="s">
        <v>69</v>
      </c>
      <c r="E1015" s="117" t="s">
        <v>70</v>
      </c>
      <c r="F1015" s="179">
        <v>44168.690729166665</v>
      </c>
      <c r="G1015" s="179">
        <v>44419</v>
      </c>
      <c r="H1015" s="118" t="s">
        <v>71</v>
      </c>
      <c r="I1015" s="119">
        <v>163950617</v>
      </c>
      <c r="J1015" s="120">
        <v>154705739</v>
      </c>
      <c r="K1015" s="119">
        <v>152266203.07932112</v>
      </c>
      <c r="L1015" s="120">
        <v>163950617</v>
      </c>
      <c r="M1015" s="121">
        <v>0.928732113764</v>
      </c>
      <c r="N1015" s="122">
        <v>9.1116638305999995</v>
      </c>
      <c r="O1015" s="117" t="s">
        <v>72</v>
      </c>
      <c r="P1015" s="123">
        <v>5.4222237499999999E-2</v>
      </c>
      <c r="Q1015" s="124"/>
      <c r="R1015" s="125"/>
    </row>
    <row r="1016" spans="2:18" x14ac:dyDescent="0.25">
      <c r="B1016" s="116" t="s">
        <v>68</v>
      </c>
      <c r="C1016" s="117" t="s">
        <v>75</v>
      </c>
      <c r="D1016" s="118" t="s">
        <v>69</v>
      </c>
      <c r="E1016" s="117" t="s">
        <v>70</v>
      </c>
      <c r="F1016" s="179">
        <v>44168.691076388888</v>
      </c>
      <c r="G1016" s="179">
        <v>44419</v>
      </c>
      <c r="H1016" s="118" t="s">
        <v>71</v>
      </c>
      <c r="I1016" s="119">
        <v>163950617</v>
      </c>
      <c r="J1016" s="120">
        <v>154705739</v>
      </c>
      <c r="K1016" s="119">
        <v>152266203.07932112</v>
      </c>
      <c r="L1016" s="120">
        <v>163950617</v>
      </c>
      <c r="M1016" s="121">
        <v>0.928732113764</v>
      </c>
      <c r="N1016" s="122">
        <v>9.1116638305999995</v>
      </c>
      <c r="O1016" s="117" t="s">
        <v>72</v>
      </c>
      <c r="P1016" s="123">
        <v>5.4222237499999999E-2</v>
      </c>
      <c r="Q1016" s="124"/>
      <c r="R1016" s="125"/>
    </row>
    <row r="1017" spans="2:18" x14ac:dyDescent="0.25">
      <c r="B1017" s="126" t="s">
        <v>76</v>
      </c>
      <c r="C1017" s="127"/>
      <c r="D1017" s="127"/>
      <c r="E1017" s="127"/>
      <c r="F1017" s="127"/>
      <c r="G1017" s="127"/>
      <c r="H1017" s="118"/>
      <c r="I1017" s="128">
        <v>327901234</v>
      </c>
      <c r="J1017" s="129">
        <v>309411478</v>
      </c>
      <c r="K1017" s="128">
        <v>304532406.15864223</v>
      </c>
      <c r="L1017" s="129">
        <v>327901234</v>
      </c>
      <c r="M1017" s="124"/>
      <c r="N1017" s="130"/>
      <c r="O1017" s="124"/>
      <c r="P1017" s="131">
        <v>0.108444475</v>
      </c>
      <c r="Q1017" s="127"/>
      <c r="R1017" s="132"/>
    </row>
    <row r="1018" spans="2:18" x14ac:dyDescent="0.25">
      <c r="B1018" s="116" t="s">
        <v>68</v>
      </c>
      <c r="C1018" s="117" t="s">
        <v>91</v>
      </c>
      <c r="D1018" s="118" t="s">
        <v>69</v>
      </c>
      <c r="E1018" s="117" t="s">
        <v>70</v>
      </c>
      <c r="F1018" s="179">
        <v>44208.690324074072</v>
      </c>
      <c r="G1018" s="179">
        <v>44946</v>
      </c>
      <c r="H1018" s="118" t="s">
        <v>71</v>
      </c>
      <c r="I1018" s="119">
        <v>619643835</v>
      </c>
      <c r="J1018" s="120">
        <v>524875706</v>
      </c>
      <c r="K1018" s="119">
        <v>521763731.31314617</v>
      </c>
      <c r="L1018" s="120">
        <v>619643835</v>
      </c>
      <c r="M1018" s="121">
        <v>0.84203812229200004</v>
      </c>
      <c r="N1018" s="122">
        <v>9.5213807274000004</v>
      </c>
      <c r="O1018" s="117" t="s">
        <v>72</v>
      </c>
      <c r="P1018" s="123">
        <v>0.18580089590000001</v>
      </c>
      <c r="Q1018" s="124"/>
      <c r="R1018" s="125"/>
    </row>
    <row r="1019" spans="2:18" x14ac:dyDescent="0.25">
      <c r="B1019" s="116" t="s">
        <v>68</v>
      </c>
      <c r="C1019" s="117" t="s">
        <v>91</v>
      </c>
      <c r="D1019" s="118" t="s">
        <v>69</v>
      </c>
      <c r="E1019" s="117" t="s">
        <v>70</v>
      </c>
      <c r="F1019" s="179">
        <v>44006.607511574075</v>
      </c>
      <c r="G1019" s="179">
        <v>44508</v>
      </c>
      <c r="H1019" s="118" t="s">
        <v>71</v>
      </c>
      <c r="I1019" s="119">
        <v>158486304</v>
      </c>
      <c r="J1019" s="120">
        <v>137832895</v>
      </c>
      <c r="K1019" s="119">
        <v>141592458.3007606</v>
      </c>
      <c r="L1019" s="120">
        <v>158486304</v>
      </c>
      <c r="M1019" s="121">
        <v>0.89340501183499998</v>
      </c>
      <c r="N1019" s="122">
        <v>11.302500194</v>
      </c>
      <c r="O1019" s="117" t="s">
        <v>72</v>
      </c>
      <c r="P1019" s="123">
        <v>5.0421299900000001E-2</v>
      </c>
      <c r="Q1019" s="124"/>
      <c r="R1019" s="125"/>
    </row>
    <row r="1020" spans="2:18" x14ac:dyDescent="0.25">
      <c r="B1020" s="116" t="s">
        <v>68</v>
      </c>
      <c r="C1020" s="117" t="s">
        <v>91</v>
      </c>
      <c r="D1020" s="118" t="s">
        <v>69</v>
      </c>
      <c r="E1020" s="117" t="s">
        <v>70</v>
      </c>
      <c r="F1020" s="179">
        <v>44215.651898148149</v>
      </c>
      <c r="G1020" s="179">
        <v>44361</v>
      </c>
      <c r="H1020" s="118" t="s">
        <v>71</v>
      </c>
      <c r="I1020" s="119">
        <v>532734926</v>
      </c>
      <c r="J1020" s="120">
        <v>515439605</v>
      </c>
      <c r="K1020" s="119">
        <v>507789491.72601539</v>
      </c>
      <c r="L1020" s="120">
        <v>532734926</v>
      </c>
      <c r="M1020" s="121">
        <v>0.95317477218699997</v>
      </c>
      <c r="N1020" s="122">
        <v>8.7747960577999997</v>
      </c>
      <c r="O1020" s="117" t="s">
        <v>72</v>
      </c>
      <c r="P1020" s="123">
        <v>0.1808246469</v>
      </c>
      <c r="Q1020" s="124"/>
      <c r="R1020" s="125"/>
    </row>
    <row r="1021" spans="2:18" x14ac:dyDescent="0.25">
      <c r="B1021" s="116" t="s">
        <v>68</v>
      </c>
      <c r="C1021" s="117" t="s">
        <v>91</v>
      </c>
      <c r="D1021" s="118" t="s">
        <v>69</v>
      </c>
      <c r="E1021" s="117" t="s">
        <v>70</v>
      </c>
      <c r="F1021" s="179">
        <v>44194.710173611114</v>
      </c>
      <c r="G1021" s="179">
        <v>44783</v>
      </c>
      <c r="H1021" s="118" t="s">
        <v>71</v>
      </c>
      <c r="I1021" s="119">
        <v>1186246575</v>
      </c>
      <c r="J1021" s="120">
        <v>1038466414</v>
      </c>
      <c r="K1021" s="119">
        <v>1035291301.2500349</v>
      </c>
      <c r="L1021" s="120">
        <v>1186246575</v>
      </c>
      <c r="M1021" s="121">
        <v>0.87274545028700001</v>
      </c>
      <c r="N1021" s="122">
        <v>9.3083318523000003</v>
      </c>
      <c r="O1021" s="117" t="s">
        <v>72</v>
      </c>
      <c r="P1021" s="123">
        <v>0.36866888149999999</v>
      </c>
      <c r="Q1021" s="124"/>
      <c r="R1021" s="125"/>
    </row>
    <row r="1022" spans="2:18" x14ac:dyDescent="0.25">
      <c r="B1022" s="116" t="s">
        <v>68</v>
      </c>
      <c r="C1022" s="117" t="s">
        <v>91</v>
      </c>
      <c r="D1022" s="118" t="s">
        <v>69</v>
      </c>
      <c r="E1022" s="117" t="s">
        <v>70</v>
      </c>
      <c r="F1022" s="179">
        <v>44224.700914351852</v>
      </c>
      <c r="G1022" s="179">
        <v>45000</v>
      </c>
      <c r="H1022" s="118" t="s">
        <v>71</v>
      </c>
      <c r="I1022" s="119">
        <v>95633282</v>
      </c>
      <c r="J1022" s="120">
        <v>79513434</v>
      </c>
      <c r="K1022" s="119">
        <v>80842375.489021063</v>
      </c>
      <c r="L1022" s="120">
        <v>95633282</v>
      </c>
      <c r="M1022" s="121">
        <v>0.84533724868899995</v>
      </c>
      <c r="N1022" s="122">
        <v>10.249999968599999</v>
      </c>
      <c r="O1022" s="117" t="s">
        <v>72</v>
      </c>
      <c r="P1022" s="123">
        <v>2.87880987E-2</v>
      </c>
      <c r="Q1022" s="124"/>
      <c r="R1022" s="125"/>
    </row>
    <row r="1023" spans="2:18" x14ac:dyDescent="0.25">
      <c r="B1023" s="116" t="s">
        <v>68</v>
      </c>
      <c r="C1023" s="117" t="s">
        <v>91</v>
      </c>
      <c r="D1023" s="118" t="s">
        <v>69</v>
      </c>
      <c r="E1023" s="117" t="s">
        <v>70</v>
      </c>
      <c r="F1023" s="179">
        <v>44209.560960648145</v>
      </c>
      <c r="G1023" s="179">
        <v>44946</v>
      </c>
      <c r="H1023" s="118" t="s">
        <v>71</v>
      </c>
      <c r="I1023" s="119">
        <v>619643835</v>
      </c>
      <c r="J1023" s="120">
        <v>525007194</v>
      </c>
      <c r="K1023" s="119">
        <v>521764348.05521679</v>
      </c>
      <c r="L1023" s="120">
        <v>619643835</v>
      </c>
      <c r="M1023" s="121">
        <v>0.84203911760899997</v>
      </c>
      <c r="N1023" s="122">
        <v>9.5213020248000007</v>
      </c>
      <c r="O1023" s="117" t="s">
        <v>72</v>
      </c>
      <c r="P1023" s="123">
        <v>0.1858011155</v>
      </c>
      <c r="Q1023" s="124"/>
      <c r="R1023" s="125"/>
    </row>
    <row r="1024" spans="2:18" x14ac:dyDescent="0.25">
      <c r="B1024" s="116" t="s">
        <v>89</v>
      </c>
      <c r="C1024" s="117" t="s">
        <v>91</v>
      </c>
      <c r="D1024" s="118" t="s">
        <v>69</v>
      </c>
      <c r="E1024" s="117" t="s">
        <v>70</v>
      </c>
      <c r="F1024" s="179">
        <v>44049.411921296298</v>
      </c>
      <c r="G1024" s="179">
        <v>44988</v>
      </c>
      <c r="H1024" s="118" t="s">
        <v>71</v>
      </c>
      <c r="I1024" s="119">
        <v>207868492</v>
      </c>
      <c r="J1024" s="120">
        <v>168286447</v>
      </c>
      <c r="K1024" s="119">
        <v>162352310.21109414</v>
      </c>
      <c r="L1024" s="120">
        <v>207868492</v>
      </c>
      <c r="M1024" s="121">
        <v>0.78103376153399995</v>
      </c>
      <c r="N1024" s="122">
        <v>9.7798620811999992</v>
      </c>
      <c r="O1024" s="117" t="s">
        <v>72</v>
      </c>
      <c r="P1024" s="123">
        <v>5.7813916299999997E-2</v>
      </c>
      <c r="Q1024" s="124"/>
      <c r="R1024" s="125"/>
    </row>
    <row r="1025" spans="2:18" x14ac:dyDescent="0.25">
      <c r="B1025" s="116" t="s">
        <v>68</v>
      </c>
      <c r="C1025" s="117" t="s">
        <v>91</v>
      </c>
      <c r="D1025" s="118" t="s">
        <v>69</v>
      </c>
      <c r="E1025" s="117" t="s">
        <v>70</v>
      </c>
      <c r="F1025" s="179">
        <v>44217.656840277778</v>
      </c>
      <c r="G1025" s="179">
        <v>44645</v>
      </c>
      <c r="H1025" s="118" t="s">
        <v>71</v>
      </c>
      <c r="I1025" s="119">
        <v>165494180</v>
      </c>
      <c r="J1025" s="120">
        <v>150975852</v>
      </c>
      <c r="K1025" s="119">
        <v>150167971.95224935</v>
      </c>
      <c r="L1025" s="120">
        <v>165494180</v>
      </c>
      <c r="M1025" s="121">
        <v>0.90739125661200004</v>
      </c>
      <c r="N1025" s="122">
        <v>8.5087618637000002</v>
      </c>
      <c r="O1025" s="117" t="s">
        <v>72</v>
      </c>
      <c r="P1025" s="123">
        <v>5.3475054000000001E-2</v>
      </c>
      <c r="Q1025" s="124"/>
      <c r="R1025" s="125"/>
    </row>
    <row r="1026" spans="2:18" x14ac:dyDescent="0.25">
      <c r="B1026" s="116" t="s">
        <v>68</v>
      </c>
      <c r="C1026" s="117" t="s">
        <v>91</v>
      </c>
      <c r="D1026" s="118" t="s">
        <v>69</v>
      </c>
      <c r="E1026" s="117" t="s">
        <v>70</v>
      </c>
      <c r="F1026" s="179">
        <v>44201.699502314812</v>
      </c>
      <c r="G1026" s="179">
        <v>44946</v>
      </c>
      <c r="H1026" s="118" t="s">
        <v>71</v>
      </c>
      <c r="I1026" s="119">
        <v>619643835</v>
      </c>
      <c r="J1026" s="120">
        <v>523960996</v>
      </c>
      <c r="K1026" s="119">
        <v>521763731.31314617</v>
      </c>
      <c r="L1026" s="120">
        <v>619643835</v>
      </c>
      <c r="M1026" s="121">
        <v>0.84203812229200004</v>
      </c>
      <c r="N1026" s="122">
        <v>9.5213807274000004</v>
      </c>
      <c r="O1026" s="117" t="s">
        <v>72</v>
      </c>
      <c r="P1026" s="123">
        <v>0.18580089590000001</v>
      </c>
      <c r="Q1026" s="124"/>
      <c r="R1026" s="125"/>
    </row>
    <row r="1027" spans="2:18" x14ac:dyDescent="0.25">
      <c r="B1027" s="116" t="s">
        <v>68</v>
      </c>
      <c r="C1027" s="117" t="s">
        <v>91</v>
      </c>
      <c r="D1027" s="118" t="s">
        <v>69</v>
      </c>
      <c r="E1027" s="117" t="s">
        <v>70</v>
      </c>
      <c r="F1027" s="179">
        <v>44209.561249999999</v>
      </c>
      <c r="G1027" s="179">
        <v>44946</v>
      </c>
      <c r="H1027" s="118" t="s">
        <v>71</v>
      </c>
      <c r="I1027" s="119">
        <v>619643835</v>
      </c>
      <c r="J1027" s="120">
        <v>525007194</v>
      </c>
      <c r="K1027" s="119">
        <v>521764348.05521679</v>
      </c>
      <c r="L1027" s="120">
        <v>619643835</v>
      </c>
      <c r="M1027" s="121">
        <v>0.84203911760899997</v>
      </c>
      <c r="N1027" s="122">
        <v>9.5213020248000007</v>
      </c>
      <c r="O1027" s="117" t="s">
        <v>72</v>
      </c>
      <c r="P1027" s="123">
        <v>0.1858011155</v>
      </c>
      <c r="Q1027" s="124"/>
      <c r="R1027" s="125"/>
    </row>
    <row r="1028" spans="2:18" x14ac:dyDescent="0.25">
      <c r="B1028" s="116" t="s">
        <v>68</v>
      </c>
      <c r="C1028" s="117" t="s">
        <v>91</v>
      </c>
      <c r="D1028" s="118" t="s">
        <v>69</v>
      </c>
      <c r="E1028" s="117" t="s">
        <v>70</v>
      </c>
      <c r="F1028" s="179">
        <v>44182.594571759262</v>
      </c>
      <c r="G1028" s="179">
        <v>44830</v>
      </c>
      <c r="H1028" s="118" t="s">
        <v>71</v>
      </c>
      <c r="I1028" s="119">
        <v>179095895</v>
      </c>
      <c r="J1028" s="120">
        <v>152465649</v>
      </c>
      <c r="K1028" s="119">
        <v>153125769.76777202</v>
      </c>
      <c r="L1028" s="120">
        <v>179095895</v>
      </c>
      <c r="M1028" s="121">
        <v>0.85499318545400005</v>
      </c>
      <c r="N1028" s="122">
        <v>10.381147478899999</v>
      </c>
      <c r="O1028" s="117" t="s">
        <v>72</v>
      </c>
      <c r="P1028" s="123">
        <v>5.45283305E-2</v>
      </c>
      <c r="Q1028" s="124"/>
      <c r="R1028" s="125"/>
    </row>
    <row r="1029" spans="2:18" x14ac:dyDescent="0.25">
      <c r="B1029" s="116" t="s">
        <v>68</v>
      </c>
      <c r="C1029" s="117" t="s">
        <v>91</v>
      </c>
      <c r="D1029" s="118" t="s">
        <v>69</v>
      </c>
      <c r="E1029" s="117" t="s">
        <v>70</v>
      </c>
      <c r="F1029" s="179">
        <v>44217.657187500001</v>
      </c>
      <c r="G1029" s="179">
        <v>44645</v>
      </c>
      <c r="H1029" s="118" t="s">
        <v>71</v>
      </c>
      <c r="I1029" s="119">
        <v>165494180</v>
      </c>
      <c r="J1029" s="120">
        <v>150975852</v>
      </c>
      <c r="K1029" s="119">
        <v>150167971.95224935</v>
      </c>
      <c r="L1029" s="120">
        <v>165494180</v>
      </c>
      <c r="M1029" s="121">
        <v>0.90739125661200004</v>
      </c>
      <c r="N1029" s="122">
        <v>8.5087618637000002</v>
      </c>
      <c r="O1029" s="117" t="s">
        <v>72</v>
      </c>
      <c r="P1029" s="123">
        <v>5.3475054000000001E-2</v>
      </c>
      <c r="Q1029" s="124"/>
      <c r="R1029" s="125"/>
    </row>
    <row r="1030" spans="2:18" x14ac:dyDescent="0.25">
      <c r="B1030" s="116" t="s">
        <v>68</v>
      </c>
      <c r="C1030" s="117" t="s">
        <v>91</v>
      </c>
      <c r="D1030" s="118" t="s">
        <v>69</v>
      </c>
      <c r="E1030" s="117" t="s">
        <v>70</v>
      </c>
      <c r="F1030" s="179">
        <v>44207.723368055558</v>
      </c>
      <c r="G1030" s="179">
        <v>44946</v>
      </c>
      <c r="H1030" s="118" t="s">
        <v>71</v>
      </c>
      <c r="I1030" s="119">
        <v>619643835</v>
      </c>
      <c r="J1030" s="120">
        <v>524744937</v>
      </c>
      <c r="K1030" s="119">
        <v>521763731.31314617</v>
      </c>
      <c r="L1030" s="120">
        <v>619643835</v>
      </c>
      <c r="M1030" s="121">
        <v>0.84203812229200004</v>
      </c>
      <c r="N1030" s="122">
        <v>9.5213807274000004</v>
      </c>
      <c r="O1030" s="117" t="s">
        <v>72</v>
      </c>
      <c r="P1030" s="123">
        <v>0.18580089590000001</v>
      </c>
      <c r="Q1030" s="124"/>
      <c r="R1030" s="125"/>
    </row>
    <row r="1031" spans="2:18" x14ac:dyDescent="0.25">
      <c r="B1031" s="116" t="s">
        <v>68</v>
      </c>
      <c r="C1031" s="117" t="s">
        <v>91</v>
      </c>
      <c r="D1031" s="118" t="s">
        <v>69</v>
      </c>
      <c r="E1031" s="117" t="s">
        <v>70</v>
      </c>
      <c r="F1031" s="179">
        <v>44006.606562499997</v>
      </c>
      <c r="G1031" s="179">
        <v>44298</v>
      </c>
      <c r="H1031" s="118" t="s">
        <v>71</v>
      </c>
      <c r="I1031" s="119">
        <v>166169178</v>
      </c>
      <c r="J1031" s="120">
        <v>153544778</v>
      </c>
      <c r="K1031" s="119">
        <v>153496270.60810941</v>
      </c>
      <c r="L1031" s="120">
        <v>166169178</v>
      </c>
      <c r="M1031" s="121">
        <v>0.92373490954000004</v>
      </c>
      <c r="N1031" s="122">
        <v>10.920719937699999</v>
      </c>
      <c r="O1031" s="117" t="s">
        <v>72</v>
      </c>
      <c r="P1031" s="123">
        <v>5.4660266499999999E-2</v>
      </c>
      <c r="Q1031" s="124"/>
      <c r="R1031" s="125"/>
    </row>
    <row r="1032" spans="2:18" x14ac:dyDescent="0.25">
      <c r="B1032" s="116" t="s">
        <v>68</v>
      </c>
      <c r="C1032" s="117" t="s">
        <v>91</v>
      </c>
      <c r="D1032" s="118" t="s">
        <v>69</v>
      </c>
      <c r="E1032" s="117" t="s">
        <v>70</v>
      </c>
      <c r="F1032" s="179">
        <v>44211.649606481478</v>
      </c>
      <c r="G1032" s="179">
        <v>44946</v>
      </c>
      <c r="H1032" s="118" t="s">
        <v>71</v>
      </c>
      <c r="I1032" s="119">
        <v>619643835</v>
      </c>
      <c r="J1032" s="120">
        <v>525268924</v>
      </c>
      <c r="K1032" s="119">
        <v>521764371.97285366</v>
      </c>
      <c r="L1032" s="120">
        <v>619643835</v>
      </c>
      <c r="M1032" s="121">
        <v>0.84203915620799996</v>
      </c>
      <c r="N1032" s="122">
        <v>9.5212989727000004</v>
      </c>
      <c r="O1032" s="117" t="s">
        <v>72</v>
      </c>
      <c r="P1032" s="123">
        <v>0.18580112400000001</v>
      </c>
      <c r="Q1032" s="124"/>
      <c r="R1032" s="125"/>
    </row>
    <row r="1033" spans="2:18" x14ac:dyDescent="0.25">
      <c r="B1033" s="116" t="s">
        <v>68</v>
      </c>
      <c r="C1033" s="117" t="s">
        <v>91</v>
      </c>
      <c r="D1033" s="118" t="s">
        <v>69</v>
      </c>
      <c r="E1033" s="117" t="s">
        <v>70</v>
      </c>
      <c r="F1033" s="179">
        <v>44193.701157407406</v>
      </c>
      <c r="G1033" s="179">
        <v>44459</v>
      </c>
      <c r="H1033" s="118" t="s">
        <v>71</v>
      </c>
      <c r="I1033" s="119">
        <v>2171397255</v>
      </c>
      <c r="J1033" s="120">
        <v>2037432047</v>
      </c>
      <c r="K1033" s="119">
        <v>2027780161.3422828</v>
      </c>
      <c r="L1033" s="120">
        <v>2171397255</v>
      </c>
      <c r="M1033" s="121">
        <v>0.93385959509399996</v>
      </c>
      <c r="N1033" s="122">
        <v>9.3990993496000002</v>
      </c>
      <c r="O1033" s="117" t="s">
        <v>72</v>
      </c>
      <c r="P1033" s="123">
        <v>0.72209574560000001</v>
      </c>
      <c r="Q1033" s="124"/>
      <c r="R1033" s="125"/>
    </row>
    <row r="1034" spans="2:18" x14ac:dyDescent="0.25">
      <c r="B1034" s="116" t="s">
        <v>68</v>
      </c>
      <c r="C1034" s="117" t="s">
        <v>91</v>
      </c>
      <c r="D1034" s="118" t="s">
        <v>69</v>
      </c>
      <c r="E1034" s="117" t="s">
        <v>70</v>
      </c>
      <c r="F1034" s="179">
        <v>44218.655555555553</v>
      </c>
      <c r="G1034" s="179">
        <v>44435</v>
      </c>
      <c r="H1034" s="118" t="s">
        <v>71</v>
      </c>
      <c r="I1034" s="119">
        <v>148178496</v>
      </c>
      <c r="J1034" s="120">
        <v>141124571</v>
      </c>
      <c r="K1034" s="119">
        <v>140543289.58625397</v>
      </c>
      <c r="L1034" s="120">
        <v>148178496</v>
      </c>
      <c r="M1034" s="121">
        <v>0.94847291192799998</v>
      </c>
      <c r="N1034" s="122">
        <v>8.7747966483000006</v>
      </c>
      <c r="O1034" s="117" t="s">
        <v>72</v>
      </c>
      <c r="P1034" s="123">
        <v>5.0047689300000003E-2</v>
      </c>
      <c r="Q1034" s="124"/>
      <c r="R1034" s="125"/>
    </row>
    <row r="1035" spans="2:18" x14ac:dyDescent="0.25">
      <c r="B1035" s="126" t="s">
        <v>92</v>
      </c>
      <c r="C1035" s="127"/>
      <c r="D1035" s="127"/>
      <c r="E1035" s="127"/>
      <c r="F1035" s="127"/>
      <c r="G1035" s="127"/>
      <c r="H1035" s="118"/>
      <c r="I1035" s="128">
        <v>8894661773</v>
      </c>
      <c r="J1035" s="129">
        <v>7874922495</v>
      </c>
      <c r="K1035" s="128">
        <v>7833733634.2085705</v>
      </c>
      <c r="L1035" s="129">
        <v>8894661773</v>
      </c>
      <c r="M1035" s="124"/>
      <c r="N1035" s="130"/>
      <c r="O1035" s="124"/>
      <c r="P1035" s="131">
        <v>2.7896050258999998</v>
      </c>
      <c r="Q1035" s="127"/>
      <c r="R1035" s="132"/>
    </row>
    <row r="1036" spans="2:18" x14ac:dyDescent="0.25">
      <c r="B1036" s="116" t="s">
        <v>68</v>
      </c>
      <c r="C1036" s="117" t="s">
        <v>172</v>
      </c>
      <c r="D1036" s="118" t="s">
        <v>69</v>
      </c>
      <c r="E1036" s="117" t="s">
        <v>70</v>
      </c>
      <c r="F1036" s="179">
        <v>44187.661041666666</v>
      </c>
      <c r="G1036" s="179">
        <v>44977</v>
      </c>
      <c r="H1036" s="118" t="s">
        <v>71</v>
      </c>
      <c r="I1036" s="119">
        <v>2458630137</v>
      </c>
      <c r="J1036" s="120">
        <v>2064708018</v>
      </c>
      <c r="K1036" s="119">
        <v>2065164257.0824714</v>
      </c>
      <c r="L1036" s="120">
        <v>2458630137</v>
      </c>
      <c r="M1036" s="121">
        <v>0.83996540431300004</v>
      </c>
      <c r="N1036" s="122">
        <v>9.3083318922</v>
      </c>
      <c r="O1036" s="117" t="s">
        <v>72</v>
      </c>
      <c r="P1036" s="123">
        <v>0.73540828160000005</v>
      </c>
      <c r="Q1036" s="124"/>
      <c r="R1036" s="125"/>
    </row>
    <row r="1037" spans="2:18" x14ac:dyDescent="0.25">
      <c r="B1037" s="126" t="s">
        <v>173</v>
      </c>
      <c r="C1037" s="127"/>
      <c r="D1037" s="127"/>
      <c r="E1037" s="127"/>
      <c r="F1037" s="127"/>
      <c r="G1037" s="127"/>
      <c r="H1037" s="118"/>
      <c r="I1037" s="128">
        <v>2458630137</v>
      </c>
      <c r="J1037" s="129">
        <v>2064708018</v>
      </c>
      <c r="K1037" s="128">
        <v>2065164257.0824714</v>
      </c>
      <c r="L1037" s="129">
        <v>2458630137</v>
      </c>
      <c r="M1037" s="124"/>
      <c r="N1037" s="130"/>
      <c r="O1037" s="124"/>
      <c r="P1037" s="131">
        <v>0.73540828160000005</v>
      </c>
      <c r="Q1037" s="127"/>
      <c r="R1037" s="132"/>
    </row>
    <row r="1038" spans="2:18" x14ac:dyDescent="0.25">
      <c r="B1038" s="116" t="s">
        <v>74</v>
      </c>
      <c r="C1038" s="117" t="s">
        <v>256</v>
      </c>
      <c r="D1038" s="118" t="s">
        <v>69</v>
      </c>
      <c r="E1038" s="117" t="s">
        <v>70</v>
      </c>
      <c r="F1038" s="179">
        <v>43979.511157407411</v>
      </c>
      <c r="G1038" s="179">
        <v>45799</v>
      </c>
      <c r="H1038" s="118" t="s">
        <v>71</v>
      </c>
      <c r="I1038" s="119">
        <v>4944657540</v>
      </c>
      <c r="J1038" s="120">
        <v>3000000002</v>
      </c>
      <c r="K1038" s="119">
        <v>3035966350.2379379</v>
      </c>
      <c r="L1038" s="120">
        <v>4944657540</v>
      </c>
      <c r="M1038" s="121">
        <v>0.61398920464700002</v>
      </c>
      <c r="N1038" s="122">
        <v>13.6482231562</v>
      </c>
      <c r="O1038" s="117" t="s">
        <v>72</v>
      </c>
      <c r="P1038" s="123">
        <v>1.0811124534000001</v>
      </c>
      <c r="Q1038" s="124"/>
      <c r="R1038" s="125"/>
    </row>
    <row r="1039" spans="2:18" x14ac:dyDescent="0.25">
      <c r="B1039" s="126" t="s">
        <v>257</v>
      </c>
      <c r="C1039" s="127"/>
      <c r="D1039" s="127"/>
      <c r="E1039" s="127"/>
      <c r="F1039" s="127"/>
      <c r="G1039" s="127"/>
      <c r="H1039" s="118"/>
      <c r="I1039" s="128">
        <v>4944657540</v>
      </c>
      <c r="J1039" s="129">
        <v>3000000002</v>
      </c>
      <c r="K1039" s="128">
        <v>3035966350.2379379</v>
      </c>
      <c r="L1039" s="129">
        <v>4944657540</v>
      </c>
      <c r="M1039" s="124"/>
      <c r="N1039" s="130"/>
      <c r="O1039" s="124"/>
      <c r="P1039" s="131">
        <v>1.0811124534000001</v>
      </c>
      <c r="Q1039" s="127"/>
      <c r="R1039" s="132"/>
    </row>
    <row r="1040" spans="2:18" x14ac:dyDescent="0.25">
      <c r="B1040" s="116" t="s">
        <v>68</v>
      </c>
      <c r="C1040" s="117" t="s">
        <v>258</v>
      </c>
      <c r="D1040" s="118" t="s">
        <v>69</v>
      </c>
      <c r="E1040" s="117" t="s">
        <v>70</v>
      </c>
      <c r="F1040" s="179">
        <v>44000.670370370368</v>
      </c>
      <c r="G1040" s="179">
        <v>45072</v>
      </c>
      <c r="H1040" s="118" t="s">
        <v>71</v>
      </c>
      <c r="I1040" s="119">
        <v>3976438355</v>
      </c>
      <c r="J1040" s="120">
        <v>3007294955</v>
      </c>
      <c r="K1040" s="119">
        <v>3020713764.1801009</v>
      </c>
      <c r="L1040" s="120">
        <v>3976438355</v>
      </c>
      <c r="M1040" s="121">
        <v>0.759653110272</v>
      </c>
      <c r="N1040" s="122">
        <v>11.4621259437</v>
      </c>
      <c r="O1040" s="117" t="s">
        <v>72</v>
      </c>
      <c r="P1040" s="123">
        <v>1.0756809832000001</v>
      </c>
      <c r="Q1040" s="124"/>
      <c r="R1040" s="125"/>
    </row>
    <row r="1041" spans="2:18" x14ac:dyDescent="0.25">
      <c r="B1041" s="116" t="s">
        <v>68</v>
      </c>
      <c r="C1041" s="117" t="s">
        <v>258</v>
      </c>
      <c r="D1041" s="118" t="s">
        <v>69</v>
      </c>
      <c r="E1041" s="117" t="s">
        <v>70</v>
      </c>
      <c r="F1041" s="179">
        <v>44151.668124999997</v>
      </c>
      <c r="G1041" s="179">
        <v>45224</v>
      </c>
      <c r="H1041" s="118" t="s">
        <v>71</v>
      </c>
      <c r="I1041" s="119">
        <v>127175342</v>
      </c>
      <c r="J1041" s="120">
        <v>100421223</v>
      </c>
      <c r="K1041" s="119">
        <v>101541121.00893763</v>
      </c>
      <c r="L1041" s="120">
        <v>127175342</v>
      </c>
      <c r="M1041" s="121">
        <v>0.79843403140900004</v>
      </c>
      <c r="N1041" s="122">
        <v>9.4152739930999996</v>
      </c>
      <c r="O1041" s="117" t="s">
        <v>72</v>
      </c>
      <c r="P1041" s="123">
        <v>3.6158954899999998E-2</v>
      </c>
      <c r="Q1041" s="124"/>
      <c r="R1041" s="125"/>
    </row>
    <row r="1042" spans="2:18" x14ac:dyDescent="0.25">
      <c r="B1042" s="116" t="s">
        <v>68</v>
      </c>
      <c r="C1042" s="117" t="s">
        <v>258</v>
      </c>
      <c r="D1042" s="118" t="s">
        <v>69</v>
      </c>
      <c r="E1042" s="117" t="s">
        <v>70</v>
      </c>
      <c r="F1042" s="179">
        <v>44140.694039351853</v>
      </c>
      <c r="G1042" s="179">
        <v>45232</v>
      </c>
      <c r="H1042" s="118" t="s">
        <v>71</v>
      </c>
      <c r="I1042" s="119">
        <v>127175342</v>
      </c>
      <c r="J1042" s="120">
        <v>100718801</v>
      </c>
      <c r="K1042" s="119">
        <v>102118560.38267358</v>
      </c>
      <c r="L1042" s="120">
        <v>127175342</v>
      </c>
      <c r="M1042" s="121">
        <v>0.80297452931299995</v>
      </c>
      <c r="N1042" s="122">
        <v>9.4152739655000008</v>
      </c>
      <c r="O1042" s="117" t="s">
        <v>72</v>
      </c>
      <c r="P1042" s="123">
        <v>3.6364581999999999E-2</v>
      </c>
      <c r="Q1042" s="124"/>
      <c r="R1042" s="125"/>
    </row>
    <row r="1043" spans="2:18" x14ac:dyDescent="0.25">
      <c r="B1043" s="116" t="s">
        <v>68</v>
      </c>
      <c r="C1043" s="117" t="s">
        <v>258</v>
      </c>
      <c r="D1043" s="118" t="s">
        <v>69</v>
      </c>
      <c r="E1043" s="117" t="s">
        <v>70</v>
      </c>
      <c r="F1043" s="179">
        <v>43608.676435185182</v>
      </c>
      <c r="G1043" s="179">
        <v>44698</v>
      </c>
      <c r="H1043" s="118" t="s">
        <v>71</v>
      </c>
      <c r="I1043" s="119">
        <v>131384932</v>
      </c>
      <c r="J1043" s="120">
        <v>100028400</v>
      </c>
      <c r="K1043" s="119">
        <v>101398801.80750646</v>
      </c>
      <c r="L1043" s="120">
        <v>131384932</v>
      </c>
      <c r="M1043" s="121">
        <v>0.77176887991599996</v>
      </c>
      <c r="N1043" s="122">
        <v>10.921338202999999</v>
      </c>
      <c r="O1043" s="117" t="s">
        <v>72</v>
      </c>
      <c r="P1043" s="123">
        <v>3.61082748E-2</v>
      </c>
      <c r="Q1043" s="124"/>
      <c r="R1043" s="125"/>
    </row>
    <row r="1044" spans="2:18" x14ac:dyDescent="0.25">
      <c r="B1044" s="116" t="s">
        <v>68</v>
      </c>
      <c r="C1044" s="117" t="s">
        <v>258</v>
      </c>
      <c r="D1044" s="118" t="s">
        <v>69</v>
      </c>
      <c r="E1044" s="117" t="s">
        <v>70</v>
      </c>
      <c r="F1044" s="179">
        <v>44124.612939814811</v>
      </c>
      <c r="G1044" s="179">
        <v>45201</v>
      </c>
      <c r="H1044" s="118" t="s">
        <v>71</v>
      </c>
      <c r="I1044" s="119">
        <v>127175342</v>
      </c>
      <c r="J1044" s="120">
        <v>100322314</v>
      </c>
      <c r="K1044" s="119">
        <v>102118560.38267358</v>
      </c>
      <c r="L1044" s="120">
        <v>127175342</v>
      </c>
      <c r="M1044" s="121">
        <v>0.80297452931299995</v>
      </c>
      <c r="N1044" s="122">
        <v>9.4152739655000008</v>
      </c>
      <c r="O1044" s="117" t="s">
        <v>72</v>
      </c>
      <c r="P1044" s="123">
        <v>3.6364581999999999E-2</v>
      </c>
      <c r="Q1044" s="124"/>
      <c r="R1044" s="125"/>
    </row>
    <row r="1045" spans="2:18" x14ac:dyDescent="0.25">
      <c r="B1045" s="116" t="s">
        <v>68</v>
      </c>
      <c r="C1045" s="117" t="s">
        <v>258</v>
      </c>
      <c r="D1045" s="118" t="s">
        <v>69</v>
      </c>
      <c r="E1045" s="117" t="s">
        <v>70</v>
      </c>
      <c r="F1045" s="179">
        <v>43608.674131944441</v>
      </c>
      <c r="G1045" s="179">
        <v>44698</v>
      </c>
      <c r="H1045" s="118" t="s">
        <v>71</v>
      </c>
      <c r="I1045" s="119">
        <v>131384932</v>
      </c>
      <c r="J1045" s="120">
        <v>100028400</v>
      </c>
      <c r="K1045" s="119">
        <v>101398801.80750646</v>
      </c>
      <c r="L1045" s="120">
        <v>131384932</v>
      </c>
      <c r="M1045" s="121">
        <v>0.77176887991599996</v>
      </c>
      <c r="N1045" s="122">
        <v>10.921338202999999</v>
      </c>
      <c r="O1045" s="117" t="s">
        <v>72</v>
      </c>
      <c r="P1045" s="123">
        <v>3.61082748E-2</v>
      </c>
      <c r="Q1045" s="124"/>
      <c r="R1045" s="125"/>
    </row>
    <row r="1046" spans="2:18" x14ac:dyDescent="0.25">
      <c r="B1046" s="116" t="s">
        <v>68</v>
      </c>
      <c r="C1046" s="117" t="s">
        <v>258</v>
      </c>
      <c r="D1046" s="118" t="s">
        <v>69</v>
      </c>
      <c r="E1046" s="117" t="s">
        <v>70</v>
      </c>
      <c r="F1046" s="179">
        <v>44111.700231481482</v>
      </c>
      <c r="G1046" s="179">
        <v>45206</v>
      </c>
      <c r="H1046" s="118" t="s">
        <v>71</v>
      </c>
      <c r="I1046" s="119">
        <v>635876712</v>
      </c>
      <c r="J1046" s="120">
        <v>500000001</v>
      </c>
      <c r="K1046" s="119">
        <v>510587161.60207236</v>
      </c>
      <c r="L1046" s="120">
        <v>635876712</v>
      </c>
      <c r="M1046" s="121">
        <v>0.80296565665399999</v>
      </c>
      <c r="N1046" s="122">
        <v>9.4158180076000004</v>
      </c>
      <c r="O1046" s="117" t="s">
        <v>72</v>
      </c>
      <c r="P1046" s="123">
        <v>0.1818209016</v>
      </c>
      <c r="Q1046" s="124"/>
      <c r="R1046" s="125"/>
    </row>
    <row r="1047" spans="2:18" x14ac:dyDescent="0.25">
      <c r="B1047" s="116" t="s">
        <v>68</v>
      </c>
      <c r="C1047" s="117" t="s">
        <v>258</v>
      </c>
      <c r="D1047" s="118" t="s">
        <v>69</v>
      </c>
      <c r="E1047" s="117" t="s">
        <v>70</v>
      </c>
      <c r="F1047" s="179">
        <v>43608.671759259261</v>
      </c>
      <c r="G1047" s="179">
        <v>44698</v>
      </c>
      <c r="H1047" s="118" t="s">
        <v>71</v>
      </c>
      <c r="I1047" s="119">
        <v>131384932</v>
      </c>
      <c r="J1047" s="120">
        <v>100028400</v>
      </c>
      <c r="K1047" s="119">
        <v>101398801.80750646</v>
      </c>
      <c r="L1047" s="120">
        <v>131384932</v>
      </c>
      <c r="M1047" s="121">
        <v>0.77176887991599996</v>
      </c>
      <c r="N1047" s="122">
        <v>10.921338202999999</v>
      </c>
      <c r="O1047" s="117" t="s">
        <v>72</v>
      </c>
      <c r="P1047" s="123">
        <v>3.61082748E-2</v>
      </c>
      <c r="Q1047" s="124"/>
      <c r="R1047" s="125"/>
    </row>
    <row r="1048" spans="2:18" x14ac:dyDescent="0.25">
      <c r="B1048" s="116" t="s">
        <v>68</v>
      </c>
      <c r="C1048" s="117" t="s">
        <v>258</v>
      </c>
      <c r="D1048" s="118" t="s">
        <v>69</v>
      </c>
      <c r="E1048" s="117" t="s">
        <v>70</v>
      </c>
      <c r="F1048" s="179">
        <v>44081.701747685183</v>
      </c>
      <c r="G1048" s="179">
        <v>45159</v>
      </c>
      <c r="H1048" s="118" t="s">
        <v>71</v>
      </c>
      <c r="I1048" s="119">
        <v>127750000</v>
      </c>
      <c r="J1048" s="120">
        <v>100426743</v>
      </c>
      <c r="K1048" s="119">
        <v>101057000.22753127</v>
      </c>
      <c r="L1048" s="120">
        <v>127750000</v>
      </c>
      <c r="M1048" s="121">
        <v>0.79105283935399995</v>
      </c>
      <c r="N1048" s="122">
        <v>9.5758343904000007</v>
      </c>
      <c r="O1048" s="117" t="s">
        <v>72</v>
      </c>
      <c r="P1048" s="123">
        <v>3.5986558799999999E-2</v>
      </c>
      <c r="Q1048" s="124"/>
      <c r="R1048" s="125"/>
    </row>
    <row r="1049" spans="2:18" x14ac:dyDescent="0.25">
      <c r="B1049" s="116" t="s">
        <v>68</v>
      </c>
      <c r="C1049" s="117" t="s">
        <v>258</v>
      </c>
      <c r="D1049" s="118" t="s">
        <v>69</v>
      </c>
      <c r="E1049" s="117" t="s">
        <v>70</v>
      </c>
      <c r="F1049" s="179">
        <v>44188.461898148147</v>
      </c>
      <c r="G1049" s="179">
        <v>45224</v>
      </c>
      <c r="H1049" s="118" t="s">
        <v>71</v>
      </c>
      <c r="I1049" s="119">
        <v>635876712</v>
      </c>
      <c r="J1049" s="120">
        <v>506706926</v>
      </c>
      <c r="K1049" s="119">
        <v>507705605.99640691</v>
      </c>
      <c r="L1049" s="120">
        <v>635876712</v>
      </c>
      <c r="M1049" s="121">
        <v>0.79843403039500005</v>
      </c>
      <c r="N1049" s="122">
        <v>9.4152740717000007</v>
      </c>
      <c r="O1049" s="117" t="s">
        <v>72</v>
      </c>
      <c r="P1049" s="123">
        <v>0.18079477499999999</v>
      </c>
      <c r="Q1049" s="124"/>
      <c r="R1049" s="125"/>
    </row>
    <row r="1050" spans="2:18" x14ac:dyDescent="0.25">
      <c r="B1050" s="116" t="s">
        <v>68</v>
      </c>
      <c r="C1050" s="117" t="s">
        <v>258</v>
      </c>
      <c r="D1050" s="118" t="s">
        <v>69</v>
      </c>
      <c r="E1050" s="117" t="s">
        <v>70</v>
      </c>
      <c r="F1050" s="179">
        <v>43608.677870370368</v>
      </c>
      <c r="G1050" s="179">
        <v>44698</v>
      </c>
      <c r="H1050" s="118" t="s">
        <v>71</v>
      </c>
      <c r="I1050" s="119">
        <v>131384932</v>
      </c>
      <c r="J1050" s="120">
        <v>100028400</v>
      </c>
      <c r="K1050" s="119">
        <v>101398801.80750646</v>
      </c>
      <c r="L1050" s="120">
        <v>131384932</v>
      </c>
      <c r="M1050" s="121">
        <v>0.77176887991599996</v>
      </c>
      <c r="N1050" s="122">
        <v>10.921338202999999</v>
      </c>
      <c r="O1050" s="117" t="s">
        <v>72</v>
      </c>
      <c r="P1050" s="123">
        <v>3.61082748E-2</v>
      </c>
      <c r="Q1050" s="124"/>
      <c r="R1050" s="125"/>
    </row>
    <row r="1051" spans="2:18" x14ac:dyDescent="0.25">
      <c r="B1051" s="116" t="s">
        <v>68</v>
      </c>
      <c r="C1051" s="117" t="s">
        <v>258</v>
      </c>
      <c r="D1051" s="118" t="s">
        <v>69</v>
      </c>
      <c r="E1051" s="117" t="s">
        <v>70</v>
      </c>
      <c r="F1051" s="179">
        <v>44146.626631944448</v>
      </c>
      <c r="G1051" s="179">
        <v>45224</v>
      </c>
      <c r="H1051" s="118" t="s">
        <v>71</v>
      </c>
      <c r="I1051" s="119">
        <v>127175342</v>
      </c>
      <c r="J1051" s="120">
        <v>100297521</v>
      </c>
      <c r="K1051" s="119">
        <v>101541120.69737507</v>
      </c>
      <c r="L1051" s="120">
        <v>127175342</v>
      </c>
      <c r="M1051" s="121">
        <v>0.79843402896000004</v>
      </c>
      <c r="N1051" s="122">
        <v>9.4152741399999993</v>
      </c>
      <c r="O1051" s="117" t="s">
        <v>72</v>
      </c>
      <c r="P1051" s="123">
        <v>3.6158954799999997E-2</v>
      </c>
      <c r="Q1051" s="124"/>
      <c r="R1051" s="125"/>
    </row>
    <row r="1052" spans="2:18" x14ac:dyDescent="0.25">
      <c r="B1052" s="116" t="s">
        <v>68</v>
      </c>
      <c r="C1052" s="117" t="s">
        <v>258</v>
      </c>
      <c r="D1052" s="118" t="s">
        <v>69</v>
      </c>
      <c r="E1052" s="117" t="s">
        <v>70</v>
      </c>
      <c r="F1052" s="179">
        <v>44130.659282407411</v>
      </c>
      <c r="G1052" s="179">
        <v>45230</v>
      </c>
      <c r="H1052" s="118" t="s">
        <v>71</v>
      </c>
      <c r="I1052" s="119">
        <v>637746575</v>
      </c>
      <c r="J1052" s="120">
        <v>500653842</v>
      </c>
      <c r="K1052" s="119">
        <v>508865396.40197849</v>
      </c>
      <c r="L1052" s="120">
        <v>637746575</v>
      </c>
      <c r="M1052" s="121">
        <v>0.79791160995599997</v>
      </c>
      <c r="N1052" s="122">
        <v>9.4152741248999998</v>
      </c>
      <c r="O1052" s="117" t="s">
        <v>72</v>
      </c>
      <c r="P1052" s="123">
        <v>0.1812077782</v>
      </c>
      <c r="Q1052" s="124"/>
      <c r="R1052" s="125"/>
    </row>
    <row r="1053" spans="2:18" x14ac:dyDescent="0.25">
      <c r="B1053" s="116" t="s">
        <v>68</v>
      </c>
      <c r="C1053" s="117" t="s">
        <v>258</v>
      </c>
      <c r="D1053" s="118" t="s">
        <v>69</v>
      </c>
      <c r="E1053" s="117" t="s">
        <v>70</v>
      </c>
      <c r="F1053" s="179">
        <v>43608.675416666665</v>
      </c>
      <c r="G1053" s="179">
        <v>44698</v>
      </c>
      <c r="H1053" s="118" t="s">
        <v>71</v>
      </c>
      <c r="I1053" s="119">
        <v>131384932</v>
      </c>
      <c r="J1053" s="120">
        <v>100028400</v>
      </c>
      <c r="K1053" s="119">
        <v>101398801.80750646</v>
      </c>
      <c r="L1053" s="120">
        <v>131384932</v>
      </c>
      <c r="M1053" s="121">
        <v>0.77176887991599996</v>
      </c>
      <c r="N1053" s="122">
        <v>10.921338202999999</v>
      </c>
      <c r="O1053" s="117" t="s">
        <v>72</v>
      </c>
      <c r="P1053" s="123">
        <v>3.61082748E-2</v>
      </c>
      <c r="Q1053" s="124"/>
      <c r="R1053" s="125"/>
    </row>
    <row r="1054" spans="2:18" x14ac:dyDescent="0.25">
      <c r="B1054" s="116" t="s">
        <v>68</v>
      </c>
      <c r="C1054" s="117" t="s">
        <v>258</v>
      </c>
      <c r="D1054" s="118" t="s">
        <v>69</v>
      </c>
      <c r="E1054" s="117" t="s">
        <v>70</v>
      </c>
      <c r="F1054" s="179">
        <v>44124.611331018517</v>
      </c>
      <c r="G1054" s="179">
        <v>45201</v>
      </c>
      <c r="H1054" s="118" t="s">
        <v>71</v>
      </c>
      <c r="I1054" s="119">
        <v>127175342</v>
      </c>
      <c r="J1054" s="120">
        <v>100322314</v>
      </c>
      <c r="K1054" s="119">
        <v>102118560.38267358</v>
      </c>
      <c r="L1054" s="120">
        <v>127175342</v>
      </c>
      <c r="M1054" s="121">
        <v>0.80297452931299995</v>
      </c>
      <c r="N1054" s="122">
        <v>9.4152739655000008</v>
      </c>
      <c r="O1054" s="117" t="s">
        <v>72</v>
      </c>
      <c r="P1054" s="123">
        <v>3.6364581999999999E-2</v>
      </c>
      <c r="Q1054" s="124"/>
      <c r="R1054" s="125"/>
    </row>
    <row r="1055" spans="2:18" x14ac:dyDescent="0.25">
      <c r="B1055" s="116" t="s">
        <v>68</v>
      </c>
      <c r="C1055" s="117" t="s">
        <v>258</v>
      </c>
      <c r="D1055" s="118" t="s">
        <v>69</v>
      </c>
      <c r="E1055" s="117" t="s">
        <v>70</v>
      </c>
      <c r="F1055" s="179">
        <v>43608.673252314817</v>
      </c>
      <c r="G1055" s="179">
        <v>44698</v>
      </c>
      <c r="H1055" s="118" t="s">
        <v>71</v>
      </c>
      <c r="I1055" s="119">
        <v>131384932</v>
      </c>
      <c r="J1055" s="120">
        <v>100028400</v>
      </c>
      <c r="K1055" s="119">
        <v>101398801.80750646</v>
      </c>
      <c r="L1055" s="120">
        <v>131384932</v>
      </c>
      <c r="M1055" s="121">
        <v>0.77176887991599996</v>
      </c>
      <c r="N1055" s="122">
        <v>10.921338202999999</v>
      </c>
      <c r="O1055" s="117" t="s">
        <v>72</v>
      </c>
      <c r="P1055" s="123">
        <v>3.61082748E-2</v>
      </c>
      <c r="Q1055" s="124"/>
      <c r="R1055" s="125"/>
    </row>
    <row r="1056" spans="2:18" x14ac:dyDescent="0.25">
      <c r="B1056" s="116" t="s">
        <v>68</v>
      </c>
      <c r="C1056" s="117" t="s">
        <v>258</v>
      </c>
      <c r="D1056" s="118" t="s">
        <v>69</v>
      </c>
      <c r="E1056" s="117" t="s">
        <v>70</v>
      </c>
      <c r="F1056" s="179">
        <v>44111.698865740742</v>
      </c>
      <c r="G1056" s="179">
        <v>45201</v>
      </c>
      <c r="H1056" s="118" t="s">
        <v>71</v>
      </c>
      <c r="I1056" s="119">
        <v>635876712</v>
      </c>
      <c r="J1056" s="120">
        <v>500000001</v>
      </c>
      <c r="K1056" s="119">
        <v>510587161.60207236</v>
      </c>
      <c r="L1056" s="120">
        <v>635876712</v>
      </c>
      <c r="M1056" s="121">
        <v>0.80296565665399999</v>
      </c>
      <c r="N1056" s="122">
        <v>9.4158180076000004</v>
      </c>
      <c r="O1056" s="117" t="s">
        <v>72</v>
      </c>
      <c r="P1056" s="123">
        <v>0.1818209016</v>
      </c>
      <c r="Q1056" s="124"/>
      <c r="R1056" s="125"/>
    </row>
    <row r="1057" spans="2:18" x14ac:dyDescent="0.25">
      <c r="B1057" s="116" t="s">
        <v>68</v>
      </c>
      <c r="C1057" s="117" t="s">
        <v>258</v>
      </c>
      <c r="D1057" s="118" t="s">
        <v>69</v>
      </c>
      <c r="E1057" s="117" t="s">
        <v>70</v>
      </c>
      <c r="F1057" s="179">
        <v>44077.575335648151</v>
      </c>
      <c r="G1057" s="179">
        <v>44375</v>
      </c>
      <c r="H1057" s="118" t="s">
        <v>71</v>
      </c>
      <c r="I1057" s="119">
        <v>815342461</v>
      </c>
      <c r="J1057" s="120">
        <v>754112540</v>
      </c>
      <c r="K1057" s="119">
        <v>753905116.09224594</v>
      </c>
      <c r="L1057" s="120">
        <v>815342461</v>
      </c>
      <c r="M1057" s="121">
        <v>0.92464841726500002</v>
      </c>
      <c r="N1057" s="122">
        <v>10.4713067091</v>
      </c>
      <c r="O1057" s="117" t="s">
        <v>72</v>
      </c>
      <c r="P1057" s="123">
        <v>0.26846681280000001</v>
      </c>
      <c r="Q1057" s="124"/>
      <c r="R1057" s="125"/>
    </row>
    <row r="1058" spans="2:18" x14ac:dyDescent="0.25">
      <c r="B1058" s="116" t="s">
        <v>68</v>
      </c>
      <c r="C1058" s="117" t="s">
        <v>258</v>
      </c>
      <c r="D1058" s="118" t="s">
        <v>69</v>
      </c>
      <c r="E1058" s="117" t="s">
        <v>70</v>
      </c>
      <c r="F1058" s="179">
        <v>44152.671597222223</v>
      </c>
      <c r="G1058" s="179">
        <v>45224</v>
      </c>
      <c r="H1058" s="118" t="s">
        <v>71</v>
      </c>
      <c r="I1058" s="119">
        <v>127175342</v>
      </c>
      <c r="J1058" s="120">
        <v>100445983</v>
      </c>
      <c r="K1058" s="119">
        <v>101541121.00893763</v>
      </c>
      <c r="L1058" s="120">
        <v>127175342</v>
      </c>
      <c r="M1058" s="121">
        <v>0.79843403140900004</v>
      </c>
      <c r="N1058" s="122">
        <v>9.4152739930999996</v>
      </c>
      <c r="O1058" s="117" t="s">
        <v>72</v>
      </c>
      <c r="P1058" s="123">
        <v>3.6158954899999998E-2</v>
      </c>
      <c r="Q1058" s="124"/>
      <c r="R1058" s="125"/>
    </row>
    <row r="1059" spans="2:18" x14ac:dyDescent="0.25">
      <c r="B1059" s="116" t="s">
        <v>68</v>
      </c>
      <c r="C1059" s="117" t="s">
        <v>258</v>
      </c>
      <c r="D1059" s="118" t="s">
        <v>69</v>
      </c>
      <c r="E1059" s="117" t="s">
        <v>70</v>
      </c>
      <c r="F1059" s="179">
        <v>44145.646793981483</v>
      </c>
      <c r="G1059" s="179">
        <v>45224</v>
      </c>
      <c r="H1059" s="118" t="s">
        <v>71</v>
      </c>
      <c r="I1059" s="119">
        <v>127175342</v>
      </c>
      <c r="J1059" s="120">
        <v>100272797</v>
      </c>
      <c r="K1059" s="119">
        <v>101541121.08460179</v>
      </c>
      <c r="L1059" s="120">
        <v>127175342</v>
      </c>
      <c r="M1059" s="121">
        <v>0.79843403200399998</v>
      </c>
      <c r="N1059" s="122">
        <v>9.4152739574000002</v>
      </c>
      <c r="O1059" s="117" t="s">
        <v>72</v>
      </c>
      <c r="P1059" s="123">
        <v>3.6158955E-2</v>
      </c>
      <c r="Q1059" s="124"/>
      <c r="R1059" s="125"/>
    </row>
    <row r="1060" spans="2:18" x14ac:dyDescent="0.25">
      <c r="B1060" s="116" t="s">
        <v>68</v>
      </c>
      <c r="C1060" s="117" t="s">
        <v>258</v>
      </c>
      <c r="D1060" s="118" t="s">
        <v>69</v>
      </c>
      <c r="E1060" s="117" t="s">
        <v>70</v>
      </c>
      <c r="F1060" s="179">
        <v>43608.676782407405</v>
      </c>
      <c r="G1060" s="179">
        <v>44698</v>
      </c>
      <c r="H1060" s="118" t="s">
        <v>71</v>
      </c>
      <c r="I1060" s="119">
        <v>131384932</v>
      </c>
      <c r="J1060" s="120">
        <v>100028400</v>
      </c>
      <c r="K1060" s="119">
        <v>101398801.80750646</v>
      </c>
      <c r="L1060" s="120">
        <v>131384932</v>
      </c>
      <c r="M1060" s="121">
        <v>0.77176887991599996</v>
      </c>
      <c r="N1060" s="122">
        <v>10.921338202999999</v>
      </c>
      <c r="O1060" s="117" t="s">
        <v>72</v>
      </c>
      <c r="P1060" s="123">
        <v>3.61082748E-2</v>
      </c>
      <c r="Q1060" s="124"/>
      <c r="R1060" s="125"/>
    </row>
    <row r="1061" spans="2:18" x14ac:dyDescent="0.25">
      <c r="B1061" s="116" t="s">
        <v>68</v>
      </c>
      <c r="C1061" s="117" t="s">
        <v>258</v>
      </c>
      <c r="D1061" s="118" t="s">
        <v>69</v>
      </c>
      <c r="E1061" s="117" t="s">
        <v>70</v>
      </c>
      <c r="F1061" s="179">
        <v>44125.709236111114</v>
      </c>
      <c r="G1061" s="179">
        <v>45230</v>
      </c>
      <c r="H1061" s="118" t="s">
        <v>71</v>
      </c>
      <c r="I1061" s="119">
        <v>637746575</v>
      </c>
      <c r="J1061" s="120">
        <v>500000000</v>
      </c>
      <c r="K1061" s="119">
        <v>508833077.8459788</v>
      </c>
      <c r="L1061" s="120">
        <v>637746575</v>
      </c>
      <c r="M1061" s="121">
        <v>0.79786093378199996</v>
      </c>
      <c r="N1061" s="122">
        <v>9.4183053163999997</v>
      </c>
      <c r="O1061" s="117" t="s">
        <v>72</v>
      </c>
      <c r="P1061" s="123">
        <v>0.18119626959999999</v>
      </c>
      <c r="Q1061" s="124"/>
      <c r="R1061" s="125"/>
    </row>
    <row r="1062" spans="2:18" x14ac:dyDescent="0.25">
      <c r="B1062" s="116" t="s">
        <v>68</v>
      </c>
      <c r="C1062" s="117" t="s">
        <v>258</v>
      </c>
      <c r="D1062" s="118" t="s">
        <v>69</v>
      </c>
      <c r="E1062" s="117" t="s">
        <v>70</v>
      </c>
      <c r="F1062" s="179">
        <v>43608.674444444441</v>
      </c>
      <c r="G1062" s="179">
        <v>44698</v>
      </c>
      <c r="H1062" s="118" t="s">
        <v>71</v>
      </c>
      <c r="I1062" s="119">
        <v>131384932</v>
      </c>
      <c r="J1062" s="120">
        <v>100028400</v>
      </c>
      <c r="K1062" s="119">
        <v>101398801.80750646</v>
      </c>
      <c r="L1062" s="120">
        <v>131384932</v>
      </c>
      <c r="M1062" s="121">
        <v>0.77176887991599996</v>
      </c>
      <c r="N1062" s="122">
        <v>10.921338202999999</v>
      </c>
      <c r="O1062" s="117" t="s">
        <v>72</v>
      </c>
      <c r="P1062" s="123">
        <v>3.61082748E-2</v>
      </c>
      <c r="Q1062" s="124"/>
      <c r="R1062" s="125"/>
    </row>
    <row r="1063" spans="2:18" x14ac:dyDescent="0.25">
      <c r="B1063" s="116" t="s">
        <v>68</v>
      </c>
      <c r="C1063" s="117" t="s">
        <v>258</v>
      </c>
      <c r="D1063" s="118" t="s">
        <v>69</v>
      </c>
      <c r="E1063" s="117" t="s">
        <v>70</v>
      </c>
      <c r="F1063" s="179">
        <v>44111.700798611113</v>
      </c>
      <c r="G1063" s="179">
        <v>45201</v>
      </c>
      <c r="H1063" s="118" t="s">
        <v>71</v>
      </c>
      <c r="I1063" s="119">
        <v>635876712</v>
      </c>
      <c r="J1063" s="120">
        <v>500000001</v>
      </c>
      <c r="K1063" s="119">
        <v>510587161.60207236</v>
      </c>
      <c r="L1063" s="120">
        <v>635876712</v>
      </c>
      <c r="M1063" s="121">
        <v>0.80296565665399999</v>
      </c>
      <c r="N1063" s="122">
        <v>9.4158180076000004</v>
      </c>
      <c r="O1063" s="117" t="s">
        <v>72</v>
      </c>
      <c r="P1063" s="123">
        <v>0.1818209016</v>
      </c>
      <c r="Q1063" s="124"/>
      <c r="R1063" s="125"/>
    </row>
    <row r="1064" spans="2:18" x14ac:dyDescent="0.25">
      <c r="B1064" s="116" t="s">
        <v>68</v>
      </c>
      <c r="C1064" s="117" t="s">
        <v>258</v>
      </c>
      <c r="D1064" s="118" t="s">
        <v>69</v>
      </c>
      <c r="E1064" s="117" t="s">
        <v>70</v>
      </c>
      <c r="F1064" s="179">
        <v>43608.672164351854</v>
      </c>
      <c r="G1064" s="179">
        <v>44698</v>
      </c>
      <c r="H1064" s="118" t="s">
        <v>71</v>
      </c>
      <c r="I1064" s="119">
        <v>131384932</v>
      </c>
      <c r="J1064" s="120">
        <v>100028400</v>
      </c>
      <c r="K1064" s="119">
        <v>101398801.80750646</v>
      </c>
      <c r="L1064" s="120">
        <v>131384932</v>
      </c>
      <c r="M1064" s="121">
        <v>0.77176887991599996</v>
      </c>
      <c r="N1064" s="122">
        <v>10.921338202999999</v>
      </c>
      <c r="O1064" s="117" t="s">
        <v>72</v>
      </c>
      <c r="P1064" s="123">
        <v>3.61082748E-2</v>
      </c>
      <c r="Q1064" s="124"/>
      <c r="R1064" s="125"/>
    </row>
    <row r="1065" spans="2:18" x14ac:dyDescent="0.25">
      <c r="B1065" s="116" t="s">
        <v>68</v>
      </c>
      <c r="C1065" s="117" t="s">
        <v>258</v>
      </c>
      <c r="D1065" s="118" t="s">
        <v>69</v>
      </c>
      <c r="E1065" s="117" t="s">
        <v>70</v>
      </c>
      <c r="F1065" s="179">
        <v>44111.697835648149</v>
      </c>
      <c r="G1065" s="179">
        <v>45201</v>
      </c>
      <c r="H1065" s="118" t="s">
        <v>71</v>
      </c>
      <c r="I1065" s="119">
        <v>635876712</v>
      </c>
      <c r="J1065" s="120">
        <v>500000001</v>
      </c>
      <c r="K1065" s="119">
        <v>510587161.60207236</v>
      </c>
      <c r="L1065" s="120">
        <v>635876712</v>
      </c>
      <c r="M1065" s="121">
        <v>0.80296565665399999</v>
      </c>
      <c r="N1065" s="122">
        <v>9.4158180076000004</v>
      </c>
      <c r="O1065" s="117" t="s">
        <v>72</v>
      </c>
      <c r="P1065" s="123">
        <v>0.1818209016</v>
      </c>
      <c r="Q1065" s="124"/>
      <c r="R1065" s="125"/>
    </row>
    <row r="1066" spans="2:18" x14ac:dyDescent="0.25">
      <c r="B1066" s="116" t="s">
        <v>68</v>
      </c>
      <c r="C1066" s="117" t="s">
        <v>258</v>
      </c>
      <c r="D1066" s="118" t="s">
        <v>69</v>
      </c>
      <c r="E1066" s="117" t="s">
        <v>70</v>
      </c>
      <c r="F1066" s="179">
        <v>44278.678344907406</v>
      </c>
      <c r="G1066" s="179">
        <v>44698</v>
      </c>
      <c r="H1066" s="118" t="s">
        <v>71</v>
      </c>
      <c r="I1066" s="119">
        <v>113261643</v>
      </c>
      <c r="J1066" s="120">
        <v>101169316</v>
      </c>
      <c r="K1066" s="119">
        <v>101399401.83901185</v>
      </c>
      <c r="L1066" s="120">
        <v>113261643</v>
      </c>
      <c r="M1066" s="121">
        <v>0.89526691608200004</v>
      </c>
      <c r="N1066" s="122">
        <v>10.920720145800001</v>
      </c>
      <c r="O1066" s="117" t="s">
        <v>72</v>
      </c>
      <c r="P1066" s="123">
        <v>3.6108488500000001E-2</v>
      </c>
      <c r="Q1066" s="124"/>
      <c r="R1066" s="125"/>
    </row>
    <row r="1067" spans="2:18" x14ac:dyDescent="0.25">
      <c r="B1067" s="116" t="s">
        <v>68</v>
      </c>
      <c r="C1067" s="117" t="s">
        <v>258</v>
      </c>
      <c r="D1067" s="118" t="s">
        <v>69</v>
      </c>
      <c r="E1067" s="117" t="s">
        <v>70</v>
      </c>
      <c r="F1067" s="179">
        <v>43608.678124999999</v>
      </c>
      <c r="G1067" s="179">
        <v>44698</v>
      </c>
      <c r="H1067" s="118" t="s">
        <v>71</v>
      </c>
      <c r="I1067" s="119">
        <v>131384932</v>
      </c>
      <c r="J1067" s="120">
        <v>100028400</v>
      </c>
      <c r="K1067" s="119">
        <v>101398801.80750646</v>
      </c>
      <c r="L1067" s="120">
        <v>131384932</v>
      </c>
      <c r="M1067" s="121">
        <v>0.77176887991599996</v>
      </c>
      <c r="N1067" s="122">
        <v>10.921338202999999</v>
      </c>
      <c r="O1067" s="117" t="s">
        <v>72</v>
      </c>
      <c r="P1067" s="123">
        <v>3.61082748E-2</v>
      </c>
      <c r="Q1067" s="124"/>
      <c r="R1067" s="125"/>
    </row>
    <row r="1068" spans="2:18" x14ac:dyDescent="0.25">
      <c r="B1068" s="116" t="s">
        <v>68</v>
      </c>
      <c r="C1068" s="117" t="s">
        <v>258</v>
      </c>
      <c r="D1068" s="118" t="s">
        <v>69</v>
      </c>
      <c r="E1068" s="117" t="s">
        <v>70</v>
      </c>
      <c r="F1068" s="179">
        <v>44151.667523148149</v>
      </c>
      <c r="G1068" s="179">
        <v>45224</v>
      </c>
      <c r="H1068" s="118" t="s">
        <v>71</v>
      </c>
      <c r="I1068" s="119">
        <v>127175342</v>
      </c>
      <c r="J1068" s="120">
        <v>100421223</v>
      </c>
      <c r="K1068" s="119">
        <v>101541121.00893763</v>
      </c>
      <c r="L1068" s="120">
        <v>127175342</v>
      </c>
      <c r="M1068" s="121">
        <v>0.79843403140900004</v>
      </c>
      <c r="N1068" s="122">
        <v>9.4152739930999996</v>
      </c>
      <c r="O1068" s="117" t="s">
        <v>72</v>
      </c>
      <c r="P1068" s="123">
        <v>3.6158954899999998E-2</v>
      </c>
      <c r="Q1068" s="124"/>
      <c r="R1068" s="125"/>
    </row>
    <row r="1069" spans="2:18" x14ac:dyDescent="0.25">
      <c r="B1069" s="116" t="s">
        <v>68</v>
      </c>
      <c r="C1069" s="117" t="s">
        <v>258</v>
      </c>
      <c r="D1069" s="118" t="s">
        <v>69</v>
      </c>
      <c r="E1069" s="117" t="s">
        <v>70</v>
      </c>
      <c r="F1069" s="179">
        <v>44137.560231481482</v>
      </c>
      <c r="G1069" s="179">
        <v>45224</v>
      </c>
      <c r="H1069" s="118" t="s">
        <v>71</v>
      </c>
      <c r="I1069" s="119">
        <v>635876712</v>
      </c>
      <c r="J1069" s="120">
        <v>500376188</v>
      </c>
      <c r="K1069" s="119">
        <v>507705605.86595452</v>
      </c>
      <c r="L1069" s="120">
        <v>635876712</v>
      </c>
      <c r="M1069" s="121">
        <v>0.79843403019000003</v>
      </c>
      <c r="N1069" s="122">
        <v>9.415274084</v>
      </c>
      <c r="O1069" s="117" t="s">
        <v>72</v>
      </c>
      <c r="P1069" s="123">
        <v>0.18079477499999999</v>
      </c>
      <c r="Q1069" s="124"/>
      <c r="R1069" s="125"/>
    </row>
    <row r="1070" spans="2:18" x14ac:dyDescent="0.25">
      <c r="B1070" s="116" t="s">
        <v>68</v>
      </c>
      <c r="C1070" s="117" t="s">
        <v>258</v>
      </c>
      <c r="D1070" s="118" t="s">
        <v>69</v>
      </c>
      <c r="E1070" s="117" t="s">
        <v>70</v>
      </c>
      <c r="F1070" s="179">
        <v>43608.675821759258</v>
      </c>
      <c r="G1070" s="179">
        <v>44698</v>
      </c>
      <c r="H1070" s="118" t="s">
        <v>71</v>
      </c>
      <c r="I1070" s="119">
        <v>131384932</v>
      </c>
      <c r="J1070" s="120">
        <v>100028400</v>
      </c>
      <c r="K1070" s="119">
        <v>101398801.80750646</v>
      </c>
      <c r="L1070" s="120">
        <v>131384932</v>
      </c>
      <c r="M1070" s="121">
        <v>0.77176887991599996</v>
      </c>
      <c r="N1070" s="122">
        <v>10.921338202999999</v>
      </c>
      <c r="O1070" s="117" t="s">
        <v>72</v>
      </c>
      <c r="P1070" s="123">
        <v>3.61082748E-2</v>
      </c>
      <c r="Q1070" s="124"/>
      <c r="R1070" s="125"/>
    </row>
    <row r="1071" spans="2:18" x14ac:dyDescent="0.25">
      <c r="B1071" s="116" t="s">
        <v>68</v>
      </c>
      <c r="C1071" s="117" t="s">
        <v>258</v>
      </c>
      <c r="D1071" s="118" t="s">
        <v>69</v>
      </c>
      <c r="E1071" s="117" t="s">
        <v>70</v>
      </c>
      <c r="F1071" s="179">
        <v>44124.612037037034</v>
      </c>
      <c r="G1071" s="179">
        <v>45201</v>
      </c>
      <c r="H1071" s="118" t="s">
        <v>71</v>
      </c>
      <c r="I1071" s="119">
        <v>127175342</v>
      </c>
      <c r="J1071" s="120">
        <v>100322314</v>
      </c>
      <c r="K1071" s="119">
        <v>102118560.38267358</v>
      </c>
      <c r="L1071" s="120">
        <v>127175342</v>
      </c>
      <c r="M1071" s="121">
        <v>0.80297452931299995</v>
      </c>
      <c r="N1071" s="122">
        <v>9.4152739655000008</v>
      </c>
      <c r="O1071" s="117" t="s">
        <v>72</v>
      </c>
      <c r="P1071" s="123">
        <v>3.6364581999999999E-2</v>
      </c>
      <c r="Q1071" s="124"/>
      <c r="R1071" s="125"/>
    </row>
    <row r="1072" spans="2:18" x14ac:dyDescent="0.25">
      <c r="B1072" s="116" t="s">
        <v>68</v>
      </c>
      <c r="C1072" s="117" t="s">
        <v>258</v>
      </c>
      <c r="D1072" s="118" t="s">
        <v>69</v>
      </c>
      <c r="E1072" s="117" t="s">
        <v>70</v>
      </c>
      <c r="F1072" s="179">
        <v>43608.673541666663</v>
      </c>
      <c r="G1072" s="179">
        <v>44698</v>
      </c>
      <c r="H1072" s="118" t="s">
        <v>71</v>
      </c>
      <c r="I1072" s="119">
        <v>131384932</v>
      </c>
      <c r="J1072" s="120">
        <v>100028400</v>
      </c>
      <c r="K1072" s="119">
        <v>101398801.80750646</v>
      </c>
      <c r="L1072" s="120">
        <v>131384932</v>
      </c>
      <c r="M1072" s="121">
        <v>0.77176887991599996</v>
      </c>
      <c r="N1072" s="122">
        <v>10.921338202999999</v>
      </c>
      <c r="O1072" s="117" t="s">
        <v>72</v>
      </c>
      <c r="P1072" s="123">
        <v>3.61082748E-2</v>
      </c>
      <c r="Q1072" s="124"/>
      <c r="R1072" s="125"/>
    </row>
    <row r="1073" spans="2:18" x14ac:dyDescent="0.25">
      <c r="B1073" s="116" t="s">
        <v>68</v>
      </c>
      <c r="C1073" s="117" t="s">
        <v>258</v>
      </c>
      <c r="D1073" s="118" t="s">
        <v>69</v>
      </c>
      <c r="E1073" s="117" t="s">
        <v>70</v>
      </c>
      <c r="F1073" s="179">
        <v>44111.699166666665</v>
      </c>
      <c r="G1073" s="179">
        <v>45201</v>
      </c>
      <c r="H1073" s="118" t="s">
        <v>71</v>
      </c>
      <c r="I1073" s="119">
        <v>635876712</v>
      </c>
      <c r="J1073" s="120">
        <v>500000001</v>
      </c>
      <c r="K1073" s="119">
        <v>510587161.60207236</v>
      </c>
      <c r="L1073" s="120">
        <v>635876712</v>
      </c>
      <c r="M1073" s="121">
        <v>0.80296565665399999</v>
      </c>
      <c r="N1073" s="122">
        <v>9.4158180076000004</v>
      </c>
      <c r="O1073" s="117" t="s">
        <v>72</v>
      </c>
      <c r="P1073" s="123">
        <v>0.1818209016</v>
      </c>
      <c r="Q1073" s="124"/>
      <c r="R1073" s="125"/>
    </row>
    <row r="1074" spans="2:18" x14ac:dyDescent="0.25">
      <c r="B1074" s="116" t="s">
        <v>68</v>
      </c>
      <c r="C1074" s="117" t="s">
        <v>258</v>
      </c>
      <c r="D1074" s="118" t="s">
        <v>69</v>
      </c>
      <c r="E1074" s="117" t="s">
        <v>70</v>
      </c>
      <c r="F1074" s="179">
        <v>44081.701064814813</v>
      </c>
      <c r="G1074" s="179">
        <v>45159</v>
      </c>
      <c r="H1074" s="118" t="s">
        <v>71</v>
      </c>
      <c r="I1074" s="119">
        <v>127750000</v>
      </c>
      <c r="J1074" s="120">
        <v>100426743</v>
      </c>
      <c r="K1074" s="119">
        <v>101057000.22753127</v>
      </c>
      <c r="L1074" s="120">
        <v>127750000</v>
      </c>
      <c r="M1074" s="121">
        <v>0.79105283935399995</v>
      </c>
      <c r="N1074" s="122">
        <v>9.5758343904000007</v>
      </c>
      <c r="O1074" s="117" t="s">
        <v>72</v>
      </c>
      <c r="P1074" s="123">
        <v>3.5986558799999999E-2</v>
      </c>
      <c r="Q1074" s="124"/>
      <c r="R1074" s="125"/>
    </row>
    <row r="1075" spans="2:18" x14ac:dyDescent="0.25">
      <c r="B1075" s="116" t="s">
        <v>68</v>
      </c>
      <c r="C1075" s="117" t="s">
        <v>258</v>
      </c>
      <c r="D1075" s="118" t="s">
        <v>69</v>
      </c>
      <c r="E1075" s="117" t="s">
        <v>70</v>
      </c>
      <c r="F1075" s="179">
        <v>44158.646134259259</v>
      </c>
      <c r="G1075" s="179">
        <v>45224</v>
      </c>
      <c r="H1075" s="118" t="s">
        <v>71</v>
      </c>
      <c r="I1075" s="119">
        <v>127175342</v>
      </c>
      <c r="J1075" s="120">
        <v>100594666</v>
      </c>
      <c r="K1075" s="119">
        <v>101541121.00893763</v>
      </c>
      <c r="L1075" s="120">
        <v>127175342</v>
      </c>
      <c r="M1075" s="121">
        <v>0.79843403140900004</v>
      </c>
      <c r="N1075" s="122">
        <v>9.4152739930999996</v>
      </c>
      <c r="O1075" s="117" t="s">
        <v>72</v>
      </c>
      <c r="P1075" s="123">
        <v>3.6158954899999998E-2</v>
      </c>
      <c r="Q1075" s="124"/>
      <c r="R1075" s="125"/>
    </row>
    <row r="1076" spans="2:18" x14ac:dyDescent="0.25">
      <c r="B1076" s="116" t="s">
        <v>68</v>
      </c>
      <c r="C1076" s="117" t="s">
        <v>258</v>
      </c>
      <c r="D1076" s="118" t="s">
        <v>69</v>
      </c>
      <c r="E1076" s="117" t="s">
        <v>70</v>
      </c>
      <c r="F1076" s="179">
        <v>44145.647581018522</v>
      </c>
      <c r="G1076" s="179">
        <v>45224</v>
      </c>
      <c r="H1076" s="118" t="s">
        <v>71</v>
      </c>
      <c r="I1076" s="119">
        <v>127175342</v>
      </c>
      <c r="J1076" s="120">
        <v>100272797</v>
      </c>
      <c r="K1076" s="119">
        <v>101541121.08460179</v>
      </c>
      <c r="L1076" s="120">
        <v>127175342</v>
      </c>
      <c r="M1076" s="121">
        <v>0.79843403200399998</v>
      </c>
      <c r="N1076" s="122">
        <v>9.4152739574000002</v>
      </c>
      <c r="O1076" s="117" t="s">
        <v>72</v>
      </c>
      <c r="P1076" s="123">
        <v>3.6158955E-2</v>
      </c>
      <c r="Q1076" s="124"/>
      <c r="R1076" s="125"/>
    </row>
    <row r="1077" spans="2:18" x14ac:dyDescent="0.25">
      <c r="B1077" s="116" t="s">
        <v>68</v>
      </c>
      <c r="C1077" s="117" t="s">
        <v>258</v>
      </c>
      <c r="D1077" s="118" t="s">
        <v>69</v>
      </c>
      <c r="E1077" s="117" t="s">
        <v>70</v>
      </c>
      <c r="F1077" s="179">
        <v>43608.677187499998</v>
      </c>
      <c r="G1077" s="179">
        <v>44698</v>
      </c>
      <c r="H1077" s="118" t="s">
        <v>71</v>
      </c>
      <c r="I1077" s="119">
        <v>131384932</v>
      </c>
      <c r="J1077" s="120">
        <v>100028400</v>
      </c>
      <c r="K1077" s="119">
        <v>101398801.80750646</v>
      </c>
      <c r="L1077" s="120">
        <v>131384932</v>
      </c>
      <c r="M1077" s="121">
        <v>0.77176887991599996</v>
      </c>
      <c r="N1077" s="122">
        <v>10.921338202999999</v>
      </c>
      <c r="O1077" s="117" t="s">
        <v>72</v>
      </c>
      <c r="P1077" s="123">
        <v>3.61082748E-2</v>
      </c>
      <c r="Q1077" s="124"/>
      <c r="R1077" s="125"/>
    </row>
    <row r="1078" spans="2:18" x14ac:dyDescent="0.25">
      <c r="B1078" s="116" t="s">
        <v>68</v>
      </c>
      <c r="C1078" s="117" t="s">
        <v>258</v>
      </c>
      <c r="D1078" s="118" t="s">
        <v>69</v>
      </c>
      <c r="E1078" s="117" t="s">
        <v>70</v>
      </c>
      <c r="F1078" s="179">
        <v>44125.709548611114</v>
      </c>
      <c r="G1078" s="179">
        <v>45230</v>
      </c>
      <c r="H1078" s="118" t="s">
        <v>71</v>
      </c>
      <c r="I1078" s="119">
        <v>637746575</v>
      </c>
      <c r="J1078" s="120">
        <v>500000000</v>
      </c>
      <c r="K1078" s="119">
        <v>508833077.8459788</v>
      </c>
      <c r="L1078" s="120">
        <v>637746575</v>
      </c>
      <c r="M1078" s="121">
        <v>0.79786093378199996</v>
      </c>
      <c r="N1078" s="122">
        <v>9.4183053163999997</v>
      </c>
      <c r="O1078" s="117" t="s">
        <v>72</v>
      </c>
      <c r="P1078" s="123">
        <v>0.18119626959999999</v>
      </c>
      <c r="Q1078" s="124"/>
      <c r="R1078" s="125"/>
    </row>
    <row r="1079" spans="2:18" x14ac:dyDescent="0.25">
      <c r="B1079" s="116" t="s">
        <v>68</v>
      </c>
      <c r="C1079" s="117" t="s">
        <v>258</v>
      </c>
      <c r="D1079" s="118" t="s">
        <v>69</v>
      </c>
      <c r="E1079" s="117" t="s">
        <v>70</v>
      </c>
      <c r="F1079" s="179">
        <v>43608.674780092595</v>
      </c>
      <c r="G1079" s="179">
        <v>44698</v>
      </c>
      <c r="H1079" s="118" t="s">
        <v>71</v>
      </c>
      <c r="I1079" s="119">
        <v>131384932</v>
      </c>
      <c r="J1079" s="120">
        <v>100028400</v>
      </c>
      <c r="K1079" s="119">
        <v>101398801.80750646</v>
      </c>
      <c r="L1079" s="120">
        <v>131384932</v>
      </c>
      <c r="M1079" s="121">
        <v>0.77176887991599996</v>
      </c>
      <c r="N1079" s="122">
        <v>10.921338202999999</v>
      </c>
      <c r="O1079" s="117" t="s">
        <v>72</v>
      </c>
      <c r="P1079" s="123">
        <v>3.61082748E-2</v>
      </c>
      <c r="Q1079" s="124"/>
      <c r="R1079" s="125"/>
    </row>
    <row r="1080" spans="2:18" x14ac:dyDescent="0.25">
      <c r="B1080" s="116" t="s">
        <v>68</v>
      </c>
      <c r="C1080" s="117" t="s">
        <v>258</v>
      </c>
      <c r="D1080" s="118" t="s">
        <v>69</v>
      </c>
      <c r="E1080" s="117" t="s">
        <v>70</v>
      </c>
      <c r="F1080" s="179">
        <v>44111.701655092591</v>
      </c>
      <c r="G1080" s="179">
        <v>45201</v>
      </c>
      <c r="H1080" s="118" t="s">
        <v>71</v>
      </c>
      <c r="I1080" s="119">
        <v>635876712</v>
      </c>
      <c r="J1080" s="120">
        <v>500000001</v>
      </c>
      <c r="K1080" s="119">
        <v>510587161.60207236</v>
      </c>
      <c r="L1080" s="120">
        <v>635876712</v>
      </c>
      <c r="M1080" s="121">
        <v>0.80296565665399999</v>
      </c>
      <c r="N1080" s="122">
        <v>9.4158180076000004</v>
      </c>
      <c r="O1080" s="117" t="s">
        <v>72</v>
      </c>
      <c r="P1080" s="123">
        <v>0.1818209016</v>
      </c>
      <c r="Q1080" s="124"/>
      <c r="R1080" s="125"/>
    </row>
    <row r="1081" spans="2:18" x14ac:dyDescent="0.25">
      <c r="B1081" s="116" t="s">
        <v>68</v>
      </c>
      <c r="C1081" s="117" t="s">
        <v>258</v>
      </c>
      <c r="D1081" s="118" t="s">
        <v>69</v>
      </c>
      <c r="E1081" s="117" t="s">
        <v>70</v>
      </c>
      <c r="F1081" s="179">
        <v>43608.672476851854</v>
      </c>
      <c r="G1081" s="179">
        <v>44698</v>
      </c>
      <c r="H1081" s="118" t="s">
        <v>71</v>
      </c>
      <c r="I1081" s="119">
        <v>131384932</v>
      </c>
      <c r="J1081" s="120">
        <v>100028400</v>
      </c>
      <c r="K1081" s="119">
        <v>101398801.80750646</v>
      </c>
      <c r="L1081" s="120">
        <v>131384932</v>
      </c>
      <c r="M1081" s="121">
        <v>0.77176887991599996</v>
      </c>
      <c r="N1081" s="122">
        <v>10.921338202999999</v>
      </c>
      <c r="O1081" s="117" t="s">
        <v>72</v>
      </c>
      <c r="P1081" s="123">
        <v>3.61082748E-2</v>
      </c>
      <c r="Q1081" s="124"/>
      <c r="R1081" s="125"/>
    </row>
    <row r="1082" spans="2:18" x14ac:dyDescent="0.25">
      <c r="B1082" s="116" t="s">
        <v>68</v>
      </c>
      <c r="C1082" s="117" t="s">
        <v>258</v>
      </c>
      <c r="D1082" s="118" t="s">
        <v>69</v>
      </c>
      <c r="E1082" s="117" t="s">
        <v>70</v>
      </c>
      <c r="F1082" s="179">
        <v>44111.698125000003</v>
      </c>
      <c r="G1082" s="179">
        <v>45201</v>
      </c>
      <c r="H1082" s="118" t="s">
        <v>71</v>
      </c>
      <c r="I1082" s="119">
        <v>635876712</v>
      </c>
      <c r="J1082" s="120">
        <v>500000001</v>
      </c>
      <c r="K1082" s="119">
        <v>510587161.60207236</v>
      </c>
      <c r="L1082" s="120">
        <v>635876712</v>
      </c>
      <c r="M1082" s="121">
        <v>0.80296565665399999</v>
      </c>
      <c r="N1082" s="122">
        <v>9.4158180076000004</v>
      </c>
      <c r="O1082" s="117" t="s">
        <v>72</v>
      </c>
      <c r="P1082" s="123">
        <v>0.1818209016</v>
      </c>
      <c r="Q1082" s="124"/>
      <c r="R1082" s="125"/>
    </row>
    <row r="1083" spans="2:18" x14ac:dyDescent="0.25">
      <c r="B1083" s="116" t="s">
        <v>68</v>
      </c>
      <c r="C1083" s="117" t="s">
        <v>258</v>
      </c>
      <c r="D1083" s="118" t="s">
        <v>69</v>
      </c>
      <c r="E1083" s="117" t="s">
        <v>70</v>
      </c>
      <c r="F1083" s="179">
        <v>43635.655497685184</v>
      </c>
      <c r="G1083" s="179">
        <v>44368</v>
      </c>
      <c r="H1083" s="118" t="s">
        <v>71</v>
      </c>
      <c r="I1083" s="119">
        <v>750000000</v>
      </c>
      <c r="J1083" s="120">
        <v>608194920</v>
      </c>
      <c r="K1083" s="119">
        <v>732620580.88032377</v>
      </c>
      <c r="L1083" s="120">
        <v>750000000</v>
      </c>
      <c r="M1083" s="121">
        <v>0.976827441174</v>
      </c>
      <c r="N1083" s="122">
        <v>10.99999998</v>
      </c>
      <c r="O1083" s="117" t="s">
        <v>72</v>
      </c>
      <c r="P1083" s="123">
        <v>0.26088735590000001</v>
      </c>
      <c r="Q1083" s="124"/>
      <c r="R1083" s="125"/>
    </row>
    <row r="1084" spans="2:18" x14ac:dyDescent="0.25">
      <c r="B1084" s="116" t="s">
        <v>68</v>
      </c>
      <c r="C1084" s="117" t="s">
        <v>258</v>
      </c>
      <c r="D1084" s="118" t="s">
        <v>69</v>
      </c>
      <c r="E1084" s="117" t="s">
        <v>70</v>
      </c>
      <c r="F1084" s="179">
        <v>44151.667824074073</v>
      </c>
      <c r="G1084" s="179">
        <v>45224</v>
      </c>
      <c r="H1084" s="118" t="s">
        <v>71</v>
      </c>
      <c r="I1084" s="119">
        <v>127175342</v>
      </c>
      <c r="J1084" s="120">
        <v>100421223</v>
      </c>
      <c r="K1084" s="119">
        <v>101541121.00893763</v>
      </c>
      <c r="L1084" s="120">
        <v>127175342</v>
      </c>
      <c r="M1084" s="121">
        <v>0.79843403140900004</v>
      </c>
      <c r="N1084" s="122">
        <v>9.4152739930999996</v>
      </c>
      <c r="O1084" s="117" t="s">
        <v>72</v>
      </c>
      <c r="P1084" s="123">
        <v>3.6158954899999998E-2</v>
      </c>
      <c r="Q1084" s="124"/>
      <c r="R1084" s="125"/>
    </row>
    <row r="1085" spans="2:18" x14ac:dyDescent="0.25">
      <c r="B1085" s="116" t="s">
        <v>68</v>
      </c>
      <c r="C1085" s="117" t="s">
        <v>258</v>
      </c>
      <c r="D1085" s="118" t="s">
        <v>69</v>
      </c>
      <c r="E1085" s="117" t="s">
        <v>70</v>
      </c>
      <c r="F1085" s="179">
        <v>44137.560578703706</v>
      </c>
      <c r="G1085" s="179">
        <v>45224</v>
      </c>
      <c r="H1085" s="118" t="s">
        <v>71</v>
      </c>
      <c r="I1085" s="119">
        <v>635876712</v>
      </c>
      <c r="J1085" s="120">
        <v>500376188</v>
      </c>
      <c r="K1085" s="119">
        <v>507705605.86595452</v>
      </c>
      <c r="L1085" s="120">
        <v>635876712</v>
      </c>
      <c r="M1085" s="121">
        <v>0.79843403019000003</v>
      </c>
      <c r="N1085" s="122">
        <v>9.415274084</v>
      </c>
      <c r="O1085" s="117" t="s">
        <v>72</v>
      </c>
      <c r="P1085" s="123">
        <v>0.18079477499999999</v>
      </c>
      <c r="Q1085" s="124"/>
      <c r="R1085" s="125"/>
    </row>
    <row r="1086" spans="2:18" x14ac:dyDescent="0.25">
      <c r="B1086" s="116" t="s">
        <v>68</v>
      </c>
      <c r="C1086" s="117" t="s">
        <v>258</v>
      </c>
      <c r="D1086" s="118" t="s">
        <v>69</v>
      </c>
      <c r="E1086" s="117" t="s">
        <v>70</v>
      </c>
      <c r="F1086" s="179">
        <v>43608.676122685189</v>
      </c>
      <c r="G1086" s="179">
        <v>44698</v>
      </c>
      <c r="H1086" s="118" t="s">
        <v>71</v>
      </c>
      <c r="I1086" s="119">
        <v>131384932</v>
      </c>
      <c r="J1086" s="120">
        <v>100028400</v>
      </c>
      <c r="K1086" s="119">
        <v>101398801.80750646</v>
      </c>
      <c r="L1086" s="120">
        <v>131384932</v>
      </c>
      <c r="M1086" s="121">
        <v>0.77176887991599996</v>
      </c>
      <c r="N1086" s="122">
        <v>10.921338202999999</v>
      </c>
      <c r="O1086" s="117" t="s">
        <v>72</v>
      </c>
      <c r="P1086" s="123">
        <v>3.61082748E-2</v>
      </c>
      <c r="Q1086" s="124"/>
      <c r="R1086" s="125"/>
    </row>
    <row r="1087" spans="2:18" x14ac:dyDescent="0.25">
      <c r="B1087" s="116" t="s">
        <v>68</v>
      </c>
      <c r="C1087" s="117" t="s">
        <v>258</v>
      </c>
      <c r="D1087" s="118" t="s">
        <v>69</v>
      </c>
      <c r="E1087" s="117" t="s">
        <v>70</v>
      </c>
      <c r="F1087" s="179">
        <v>44124.612395833334</v>
      </c>
      <c r="G1087" s="179">
        <v>45201</v>
      </c>
      <c r="H1087" s="118" t="s">
        <v>71</v>
      </c>
      <c r="I1087" s="119">
        <v>127175342</v>
      </c>
      <c r="J1087" s="120">
        <v>100322314</v>
      </c>
      <c r="K1087" s="119">
        <v>102118560.38267358</v>
      </c>
      <c r="L1087" s="120">
        <v>127175342</v>
      </c>
      <c r="M1087" s="121">
        <v>0.80297452931299995</v>
      </c>
      <c r="N1087" s="122">
        <v>9.4152739655000008</v>
      </c>
      <c r="O1087" s="117" t="s">
        <v>72</v>
      </c>
      <c r="P1087" s="123">
        <v>3.6364581999999999E-2</v>
      </c>
      <c r="Q1087" s="124"/>
      <c r="R1087" s="125"/>
    </row>
    <row r="1088" spans="2:18" x14ac:dyDescent="0.25">
      <c r="B1088" s="116" t="s">
        <v>68</v>
      </c>
      <c r="C1088" s="117" t="s">
        <v>258</v>
      </c>
      <c r="D1088" s="118" t="s">
        <v>69</v>
      </c>
      <c r="E1088" s="117" t="s">
        <v>70</v>
      </c>
      <c r="F1088" s="179">
        <v>43608.673831018517</v>
      </c>
      <c r="G1088" s="179">
        <v>44698</v>
      </c>
      <c r="H1088" s="118" t="s">
        <v>71</v>
      </c>
      <c r="I1088" s="119">
        <v>131384932</v>
      </c>
      <c r="J1088" s="120">
        <v>100028400</v>
      </c>
      <c r="K1088" s="119">
        <v>101398801.80750646</v>
      </c>
      <c r="L1088" s="120">
        <v>131384932</v>
      </c>
      <c r="M1088" s="121">
        <v>0.77176887991599996</v>
      </c>
      <c r="N1088" s="122">
        <v>10.921338202999999</v>
      </c>
      <c r="O1088" s="117" t="s">
        <v>72</v>
      </c>
      <c r="P1088" s="123">
        <v>3.61082748E-2</v>
      </c>
      <c r="Q1088" s="124"/>
      <c r="R1088" s="125"/>
    </row>
    <row r="1089" spans="2:18" x14ac:dyDescent="0.25">
      <c r="B1089" s="116" t="s">
        <v>68</v>
      </c>
      <c r="C1089" s="117" t="s">
        <v>258</v>
      </c>
      <c r="D1089" s="118" t="s">
        <v>69</v>
      </c>
      <c r="E1089" s="117" t="s">
        <v>70</v>
      </c>
      <c r="F1089" s="179">
        <v>44111.699479166666</v>
      </c>
      <c r="G1089" s="179">
        <v>45201</v>
      </c>
      <c r="H1089" s="118" t="s">
        <v>71</v>
      </c>
      <c r="I1089" s="119">
        <v>635876712</v>
      </c>
      <c r="J1089" s="120">
        <v>500000001</v>
      </c>
      <c r="K1089" s="119">
        <v>510587161.60207236</v>
      </c>
      <c r="L1089" s="120">
        <v>635876712</v>
      </c>
      <c r="M1089" s="121">
        <v>0.80296565665399999</v>
      </c>
      <c r="N1089" s="122">
        <v>9.4158180076000004</v>
      </c>
      <c r="O1089" s="117" t="s">
        <v>72</v>
      </c>
      <c r="P1089" s="123">
        <v>0.1818209016</v>
      </c>
      <c r="Q1089" s="124"/>
      <c r="R1089" s="125"/>
    </row>
    <row r="1090" spans="2:18" x14ac:dyDescent="0.25">
      <c r="B1090" s="116" t="s">
        <v>68</v>
      </c>
      <c r="C1090" s="117" t="s">
        <v>258</v>
      </c>
      <c r="D1090" s="118" t="s">
        <v>69</v>
      </c>
      <c r="E1090" s="117" t="s">
        <v>70</v>
      </c>
      <c r="F1090" s="179">
        <v>44081.701458333337</v>
      </c>
      <c r="G1090" s="179">
        <v>45159</v>
      </c>
      <c r="H1090" s="118" t="s">
        <v>71</v>
      </c>
      <c r="I1090" s="119">
        <v>127750000</v>
      </c>
      <c r="J1090" s="120">
        <v>100426743</v>
      </c>
      <c r="K1090" s="119">
        <v>101057000.22753127</v>
      </c>
      <c r="L1090" s="120">
        <v>127750000</v>
      </c>
      <c r="M1090" s="121">
        <v>0.79105283935399995</v>
      </c>
      <c r="N1090" s="122">
        <v>9.5758343904000007</v>
      </c>
      <c r="O1090" s="117" t="s">
        <v>72</v>
      </c>
      <c r="P1090" s="123">
        <v>3.5986558799999999E-2</v>
      </c>
      <c r="Q1090" s="124"/>
      <c r="R1090" s="125"/>
    </row>
    <row r="1091" spans="2:18" x14ac:dyDescent="0.25">
      <c r="B1091" s="116" t="s">
        <v>68</v>
      </c>
      <c r="C1091" s="117" t="s">
        <v>258</v>
      </c>
      <c r="D1091" s="118" t="s">
        <v>69</v>
      </c>
      <c r="E1091" s="117" t="s">
        <v>70</v>
      </c>
      <c r="F1091" s="179">
        <v>44188.461516203701</v>
      </c>
      <c r="G1091" s="179">
        <v>45224</v>
      </c>
      <c r="H1091" s="118" t="s">
        <v>71</v>
      </c>
      <c r="I1091" s="119">
        <v>635876712</v>
      </c>
      <c r="J1091" s="120">
        <v>506706926</v>
      </c>
      <c r="K1091" s="119">
        <v>507705605.99640691</v>
      </c>
      <c r="L1091" s="120">
        <v>635876712</v>
      </c>
      <c r="M1091" s="121">
        <v>0.79843403039500005</v>
      </c>
      <c r="N1091" s="122">
        <v>9.4152740717000007</v>
      </c>
      <c r="O1091" s="117" t="s">
        <v>72</v>
      </c>
      <c r="P1091" s="123">
        <v>0.18079477499999999</v>
      </c>
      <c r="Q1091" s="124"/>
      <c r="R1091" s="125"/>
    </row>
    <row r="1092" spans="2:18" x14ac:dyDescent="0.25">
      <c r="B1092" s="116" t="s">
        <v>68</v>
      </c>
      <c r="C1092" s="117" t="s">
        <v>258</v>
      </c>
      <c r="D1092" s="118" t="s">
        <v>69</v>
      </c>
      <c r="E1092" s="117" t="s">
        <v>70</v>
      </c>
      <c r="F1092" s="179">
        <v>43608.677581018521</v>
      </c>
      <c r="G1092" s="179">
        <v>44698</v>
      </c>
      <c r="H1092" s="118" t="s">
        <v>71</v>
      </c>
      <c r="I1092" s="119">
        <v>131384932</v>
      </c>
      <c r="J1092" s="120">
        <v>100028400</v>
      </c>
      <c r="K1092" s="119">
        <v>101398801.80750646</v>
      </c>
      <c r="L1092" s="120">
        <v>131384932</v>
      </c>
      <c r="M1092" s="121">
        <v>0.77176887991599996</v>
      </c>
      <c r="N1092" s="122">
        <v>10.921338202999999</v>
      </c>
      <c r="O1092" s="117" t="s">
        <v>72</v>
      </c>
      <c r="P1092" s="123">
        <v>3.61082748E-2</v>
      </c>
      <c r="Q1092" s="124"/>
      <c r="R1092" s="125"/>
    </row>
    <row r="1093" spans="2:18" x14ac:dyDescent="0.25">
      <c r="B1093" s="116" t="s">
        <v>68</v>
      </c>
      <c r="C1093" s="117" t="s">
        <v>258</v>
      </c>
      <c r="D1093" s="118" t="s">
        <v>69</v>
      </c>
      <c r="E1093" s="117" t="s">
        <v>70</v>
      </c>
      <c r="F1093" s="179">
        <v>44145.648194444446</v>
      </c>
      <c r="G1093" s="179">
        <v>45224</v>
      </c>
      <c r="H1093" s="118" t="s">
        <v>71</v>
      </c>
      <c r="I1093" s="119">
        <v>127175342</v>
      </c>
      <c r="J1093" s="120">
        <v>100272797</v>
      </c>
      <c r="K1093" s="119">
        <v>101541121.08460179</v>
      </c>
      <c r="L1093" s="120">
        <v>127175342</v>
      </c>
      <c r="M1093" s="121">
        <v>0.79843403200399998</v>
      </c>
      <c r="N1093" s="122">
        <v>9.4152739574000002</v>
      </c>
      <c r="O1093" s="117" t="s">
        <v>72</v>
      </c>
      <c r="P1093" s="123">
        <v>3.6158955E-2</v>
      </c>
      <c r="Q1093" s="124"/>
      <c r="R1093" s="125"/>
    </row>
    <row r="1094" spans="2:18" x14ac:dyDescent="0.25">
      <c r="B1094" s="116" t="s">
        <v>68</v>
      </c>
      <c r="C1094" s="117" t="s">
        <v>258</v>
      </c>
      <c r="D1094" s="118" t="s">
        <v>69</v>
      </c>
      <c r="E1094" s="117" t="s">
        <v>70</v>
      </c>
      <c r="F1094" s="179">
        <v>44130.658993055556</v>
      </c>
      <c r="G1094" s="179">
        <v>45230</v>
      </c>
      <c r="H1094" s="118" t="s">
        <v>71</v>
      </c>
      <c r="I1094" s="119">
        <v>637746575</v>
      </c>
      <c r="J1094" s="120">
        <v>500653842</v>
      </c>
      <c r="K1094" s="119">
        <v>508865396.40197849</v>
      </c>
      <c r="L1094" s="120">
        <v>637746575</v>
      </c>
      <c r="M1094" s="121">
        <v>0.79791160995599997</v>
      </c>
      <c r="N1094" s="122">
        <v>9.4152741248999998</v>
      </c>
      <c r="O1094" s="117" t="s">
        <v>72</v>
      </c>
      <c r="P1094" s="123">
        <v>0.1812077782</v>
      </c>
      <c r="Q1094" s="124"/>
      <c r="R1094" s="125"/>
    </row>
    <row r="1095" spans="2:18" x14ac:dyDescent="0.25">
      <c r="B1095" s="116" t="s">
        <v>68</v>
      </c>
      <c r="C1095" s="117" t="s">
        <v>258</v>
      </c>
      <c r="D1095" s="118" t="s">
        <v>69</v>
      </c>
      <c r="E1095" s="117" t="s">
        <v>70</v>
      </c>
      <c r="F1095" s="179">
        <v>43608.675104166665</v>
      </c>
      <c r="G1095" s="179">
        <v>44698</v>
      </c>
      <c r="H1095" s="118" t="s">
        <v>71</v>
      </c>
      <c r="I1095" s="119">
        <v>131384932</v>
      </c>
      <c r="J1095" s="120">
        <v>100028400</v>
      </c>
      <c r="K1095" s="119">
        <v>101398801.80750646</v>
      </c>
      <c r="L1095" s="120">
        <v>131384932</v>
      </c>
      <c r="M1095" s="121">
        <v>0.77176887991599996</v>
      </c>
      <c r="N1095" s="122">
        <v>10.921338202999999</v>
      </c>
      <c r="O1095" s="117" t="s">
        <v>72</v>
      </c>
      <c r="P1095" s="123">
        <v>3.61082748E-2</v>
      </c>
      <c r="Q1095" s="124"/>
      <c r="R1095" s="125"/>
    </row>
    <row r="1096" spans="2:18" x14ac:dyDescent="0.25">
      <c r="B1096" s="116" t="s">
        <v>68</v>
      </c>
      <c r="C1096" s="117" t="s">
        <v>258</v>
      </c>
      <c r="D1096" s="118" t="s">
        <v>69</v>
      </c>
      <c r="E1096" s="117" t="s">
        <v>70</v>
      </c>
      <c r="F1096" s="179">
        <v>44111.702291666668</v>
      </c>
      <c r="G1096" s="179">
        <v>45201</v>
      </c>
      <c r="H1096" s="118" t="s">
        <v>71</v>
      </c>
      <c r="I1096" s="119">
        <v>635876712</v>
      </c>
      <c r="J1096" s="120">
        <v>500000001</v>
      </c>
      <c r="K1096" s="119">
        <v>510587161.60207236</v>
      </c>
      <c r="L1096" s="120">
        <v>635876712</v>
      </c>
      <c r="M1096" s="121">
        <v>0.80296565665399999</v>
      </c>
      <c r="N1096" s="122">
        <v>9.4158180076000004</v>
      </c>
      <c r="O1096" s="117" t="s">
        <v>72</v>
      </c>
      <c r="P1096" s="123">
        <v>0.1818209016</v>
      </c>
      <c r="Q1096" s="124"/>
      <c r="R1096" s="125"/>
    </row>
    <row r="1097" spans="2:18" x14ac:dyDescent="0.25">
      <c r="B1097" s="116" t="s">
        <v>68</v>
      </c>
      <c r="C1097" s="117" t="s">
        <v>258</v>
      </c>
      <c r="D1097" s="118" t="s">
        <v>69</v>
      </c>
      <c r="E1097" s="117" t="s">
        <v>70</v>
      </c>
      <c r="F1097" s="179">
        <v>43608.672951388886</v>
      </c>
      <c r="G1097" s="179">
        <v>44698</v>
      </c>
      <c r="H1097" s="118" t="s">
        <v>71</v>
      </c>
      <c r="I1097" s="119">
        <v>131384932</v>
      </c>
      <c r="J1097" s="120">
        <v>100028400</v>
      </c>
      <c r="K1097" s="119">
        <v>101398801.80750646</v>
      </c>
      <c r="L1097" s="120">
        <v>131384932</v>
      </c>
      <c r="M1097" s="121">
        <v>0.77176887991599996</v>
      </c>
      <c r="N1097" s="122">
        <v>10.921338202999999</v>
      </c>
      <c r="O1097" s="117" t="s">
        <v>72</v>
      </c>
      <c r="P1097" s="123">
        <v>3.61082748E-2</v>
      </c>
      <c r="Q1097" s="124"/>
      <c r="R1097" s="125"/>
    </row>
    <row r="1098" spans="2:18" x14ac:dyDescent="0.25">
      <c r="B1098" s="116" t="s">
        <v>68</v>
      </c>
      <c r="C1098" s="117" t="s">
        <v>258</v>
      </c>
      <c r="D1098" s="118" t="s">
        <v>69</v>
      </c>
      <c r="E1098" s="117" t="s">
        <v>70</v>
      </c>
      <c r="F1098" s="179">
        <v>44111.698483796295</v>
      </c>
      <c r="G1098" s="179">
        <v>45201</v>
      </c>
      <c r="H1098" s="118" t="s">
        <v>71</v>
      </c>
      <c r="I1098" s="119">
        <v>635876712</v>
      </c>
      <c r="J1098" s="120">
        <v>500000001</v>
      </c>
      <c r="K1098" s="119">
        <v>510587161.60207236</v>
      </c>
      <c r="L1098" s="120">
        <v>635876712</v>
      </c>
      <c r="M1098" s="121">
        <v>0.80296565665399999</v>
      </c>
      <c r="N1098" s="122">
        <v>9.4158180076000004</v>
      </c>
      <c r="O1098" s="117" t="s">
        <v>72</v>
      </c>
      <c r="P1098" s="123">
        <v>0.1818209016</v>
      </c>
      <c r="Q1098" s="124"/>
      <c r="R1098" s="125"/>
    </row>
    <row r="1099" spans="2:18" x14ac:dyDescent="0.25">
      <c r="B1099" s="126" t="s">
        <v>164</v>
      </c>
      <c r="C1099" s="127"/>
      <c r="D1099" s="127"/>
      <c r="E1099" s="127"/>
      <c r="F1099" s="127"/>
      <c r="G1099" s="127"/>
      <c r="H1099" s="118"/>
      <c r="I1099" s="128">
        <v>21899706155</v>
      </c>
      <c r="J1099" s="129">
        <v>17193522169</v>
      </c>
      <c r="K1099" s="128">
        <v>17536339778.975006</v>
      </c>
      <c r="L1099" s="129">
        <v>21899706155</v>
      </c>
      <c r="M1099" s="124"/>
      <c r="N1099" s="130"/>
      <c r="O1099" s="124"/>
      <c r="P1099" s="131">
        <v>6.2447185287000027</v>
      </c>
      <c r="Q1099" s="127"/>
      <c r="R1099" s="132"/>
    </row>
    <row r="1100" spans="2:18" x14ac:dyDescent="0.25">
      <c r="B1100" s="116" t="s">
        <v>74</v>
      </c>
      <c r="C1100" s="117" t="s">
        <v>187</v>
      </c>
      <c r="D1100" s="118" t="s">
        <v>69</v>
      </c>
      <c r="E1100" s="117" t="s">
        <v>70</v>
      </c>
      <c r="F1100" s="179">
        <v>44251.580787037034</v>
      </c>
      <c r="G1100" s="179">
        <v>44378</v>
      </c>
      <c r="H1100" s="118" t="s">
        <v>71</v>
      </c>
      <c r="I1100" s="119">
        <v>80400024</v>
      </c>
      <c r="J1100" s="120">
        <v>77958740</v>
      </c>
      <c r="K1100" s="119">
        <v>76096487.33304967</v>
      </c>
      <c r="L1100" s="120">
        <v>80400024</v>
      </c>
      <c r="M1100" s="121">
        <v>0.94647344051799998</v>
      </c>
      <c r="N1100" s="122">
        <v>9.5091915467000003</v>
      </c>
      <c r="O1100" s="117" t="s">
        <v>72</v>
      </c>
      <c r="P1100" s="123">
        <v>2.7098080399999998E-2</v>
      </c>
      <c r="Q1100" s="124"/>
      <c r="R1100" s="125"/>
    </row>
    <row r="1101" spans="2:18" x14ac:dyDescent="0.25">
      <c r="B1101" s="116" t="s">
        <v>74</v>
      </c>
      <c r="C1101" s="117" t="s">
        <v>187</v>
      </c>
      <c r="D1101" s="118" t="s">
        <v>69</v>
      </c>
      <c r="E1101" s="117" t="s">
        <v>70</v>
      </c>
      <c r="F1101" s="179">
        <v>44014.575821759259</v>
      </c>
      <c r="G1101" s="179">
        <v>47560</v>
      </c>
      <c r="H1101" s="118" t="s">
        <v>71</v>
      </c>
      <c r="I1101" s="119">
        <v>637037604</v>
      </c>
      <c r="J1101" s="120">
        <v>303085809</v>
      </c>
      <c r="K1101" s="119">
        <v>302603895.22332901</v>
      </c>
      <c r="L1101" s="120">
        <v>637037604</v>
      </c>
      <c r="M1101" s="121">
        <v>0.47501731973599998</v>
      </c>
      <c r="N1101" s="122">
        <v>11.989394401</v>
      </c>
      <c r="O1101" s="117" t="s">
        <v>72</v>
      </c>
      <c r="P1101" s="123">
        <v>0.1077577291</v>
      </c>
      <c r="Q1101" s="124"/>
      <c r="R1101" s="125"/>
    </row>
    <row r="1102" spans="2:18" x14ac:dyDescent="0.25">
      <c r="B1102" s="116" t="s">
        <v>74</v>
      </c>
      <c r="C1102" s="117" t="s">
        <v>187</v>
      </c>
      <c r="D1102" s="118" t="s">
        <v>69</v>
      </c>
      <c r="E1102" s="117" t="s">
        <v>70</v>
      </c>
      <c r="F1102" s="179">
        <v>44280.604131944441</v>
      </c>
      <c r="G1102" s="179">
        <v>47864</v>
      </c>
      <c r="H1102" s="118" t="s">
        <v>71</v>
      </c>
      <c r="I1102" s="119">
        <v>1051362667</v>
      </c>
      <c r="J1102" s="120">
        <v>594546986</v>
      </c>
      <c r="K1102" s="119">
        <v>595330853.26659286</v>
      </c>
      <c r="L1102" s="120">
        <v>1051362667</v>
      </c>
      <c r="M1102" s="121">
        <v>0.56624690218999996</v>
      </c>
      <c r="N1102" s="122">
        <v>8.3451550402999999</v>
      </c>
      <c r="O1102" s="117" t="s">
        <v>72</v>
      </c>
      <c r="P1102" s="123">
        <v>0.21199826520000001</v>
      </c>
      <c r="Q1102" s="124"/>
      <c r="R1102" s="125"/>
    </row>
    <row r="1103" spans="2:18" x14ac:dyDescent="0.25">
      <c r="B1103" s="116" t="s">
        <v>74</v>
      </c>
      <c r="C1103" s="117" t="s">
        <v>187</v>
      </c>
      <c r="D1103" s="118" t="s">
        <v>69</v>
      </c>
      <c r="E1103" s="117" t="s">
        <v>70</v>
      </c>
      <c r="F1103" s="179">
        <v>43962.600810185184</v>
      </c>
      <c r="G1103" s="179">
        <v>47560</v>
      </c>
      <c r="H1103" s="118" t="s">
        <v>71</v>
      </c>
      <c r="I1103" s="119">
        <v>8786849320</v>
      </c>
      <c r="J1103" s="120">
        <v>4055232878</v>
      </c>
      <c r="K1103" s="119">
        <v>4003008564.9549856</v>
      </c>
      <c r="L1103" s="120">
        <v>8786849320</v>
      </c>
      <c r="M1103" s="121">
        <v>0.45556813587799999</v>
      </c>
      <c r="N1103" s="122">
        <v>12.549327805300001</v>
      </c>
      <c r="O1103" s="117" t="s">
        <v>72</v>
      </c>
      <c r="P1103" s="123">
        <v>1.4254777265</v>
      </c>
      <c r="Q1103" s="124"/>
      <c r="R1103" s="125"/>
    </row>
    <row r="1104" spans="2:18" x14ac:dyDescent="0.25">
      <c r="B1104" s="116" t="s">
        <v>74</v>
      </c>
      <c r="C1104" s="117" t="s">
        <v>187</v>
      </c>
      <c r="D1104" s="118" t="s">
        <v>69</v>
      </c>
      <c r="E1104" s="117" t="s">
        <v>70</v>
      </c>
      <c r="F1104" s="179">
        <v>44019.45244212963</v>
      </c>
      <c r="G1104" s="179">
        <v>47560</v>
      </c>
      <c r="H1104" s="118" t="s">
        <v>71</v>
      </c>
      <c r="I1104" s="119">
        <v>1083397256</v>
      </c>
      <c r="J1104" s="120">
        <v>501315069</v>
      </c>
      <c r="K1104" s="119">
        <v>500340916.46051878</v>
      </c>
      <c r="L1104" s="120">
        <v>1083397256</v>
      </c>
      <c r="M1104" s="121">
        <v>0.46182590337000001</v>
      </c>
      <c r="N1104" s="122">
        <v>12.550737871200001</v>
      </c>
      <c r="O1104" s="117" t="s">
        <v>72</v>
      </c>
      <c r="P1104" s="123">
        <v>0.17817219740000001</v>
      </c>
      <c r="Q1104" s="124"/>
      <c r="R1104" s="125"/>
    </row>
    <row r="1105" spans="2:18" x14ac:dyDescent="0.25">
      <c r="B1105" s="116" t="s">
        <v>74</v>
      </c>
      <c r="C1105" s="117" t="s">
        <v>187</v>
      </c>
      <c r="D1105" s="118" t="s">
        <v>69</v>
      </c>
      <c r="E1105" s="117" t="s">
        <v>70</v>
      </c>
      <c r="F1105" s="179">
        <v>44284.623541666668</v>
      </c>
      <c r="G1105" s="179">
        <v>44376</v>
      </c>
      <c r="H1105" s="118" t="s">
        <v>71</v>
      </c>
      <c r="I1105" s="119">
        <v>80996646</v>
      </c>
      <c r="J1105" s="120">
        <v>79200000</v>
      </c>
      <c r="K1105" s="119">
        <v>79238644.180840001</v>
      </c>
      <c r="L1105" s="120">
        <v>80996646</v>
      </c>
      <c r="M1105" s="121">
        <v>0.97829537510499998</v>
      </c>
      <c r="N1105" s="122">
        <v>9.3108844651999991</v>
      </c>
      <c r="O1105" s="117" t="s">
        <v>72</v>
      </c>
      <c r="P1105" s="123">
        <v>2.8217007400000001E-2</v>
      </c>
      <c r="Q1105" s="124"/>
      <c r="R1105" s="125"/>
    </row>
    <row r="1106" spans="2:18" x14ac:dyDescent="0.25">
      <c r="B1106" s="116" t="s">
        <v>74</v>
      </c>
      <c r="C1106" s="117" t="s">
        <v>187</v>
      </c>
      <c r="D1106" s="118" t="s">
        <v>69</v>
      </c>
      <c r="E1106" s="117" t="s">
        <v>70</v>
      </c>
      <c r="F1106" s="179">
        <v>43992.470717592594</v>
      </c>
      <c r="G1106" s="179">
        <v>47560</v>
      </c>
      <c r="H1106" s="118" t="s">
        <v>71</v>
      </c>
      <c r="I1106" s="119">
        <v>527210960</v>
      </c>
      <c r="J1106" s="120">
        <v>247091499</v>
      </c>
      <c r="K1106" s="119">
        <v>241517449.38925666</v>
      </c>
      <c r="L1106" s="120">
        <v>527210960</v>
      </c>
      <c r="M1106" s="121">
        <v>0.45810399956300002</v>
      </c>
      <c r="N1106" s="122">
        <v>12.438069047600001</v>
      </c>
      <c r="O1106" s="117" t="s">
        <v>72</v>
      </c>
      <c r="P1106" s="123">
        <v>8.6004748399999997E-2</v>
      </c>
      <c r="Q1106" s="124"/>
      <c r="R1106" s="125"/>
    </row>
    <row r="1107" spans="2:18" x14ac:dyDescent="0.25">
      <c r="B1107" s="116" t="s">
        <v>74</v>
      </c>
      <c r="C1107" s="117" t="s">
        <v>187</v>
      </c>
      <c r="D1107" s="118" t="s">
        <v>69</v>
      </c>
      <c r="E1107" s="117" t="s">
        <v>70</v>
      </c>
      <c r="F1107" s="179">
        <v>43935.525057870371</v>
      </c>
      <c r="G1107" s="179">
        <v>47560</v>
      </c>
      <c r="H1107" s="118" t="s">
        <v>71</v>
      </c>
      <c r="I1107" s="119">
        <v>637046560</v>
      </c>
      <c r="J1107" s="120">
        <v>291430133</v>
      </c>
      <c r="K1107" s="119">
        <v>290204549.52407247</v>
      </c>
      <c r="L1107" s="120">
        <v>637046560</v>
      </c>
      <c r="M1107" s="121">
        <v>0.45554684342700003</v>
      </c>
      <c r="N1107" s="122">
        <v>12.5502658246</v>
      </c>
      <c r="O1107" s="117" t="s">
        <v>72</v>
      </c>
      <c r="P1107" s="123">
        <v>0.1033423024</v>
      </c>
      <c r="Q1107" s="124"/>
      <c r="R1107" s="125"/>
    </row>
    <row r="1108" spans="2:18" x14ac:dyDescent="0.25">
      <c r="B1108" s="116" t="s">
        <v>74</v>
      </c>
      <c r="C1108" s="117" t="s">
        <v>187</v>
      </c>
      <c r="D1108" s="118" t="s">
        <v>69</v>
      </c>
      <c r="E1108" s="117" t="s">
        <v>70</v>
      </c>
      <c r="F1108" s="179">
        <v>44083.552442129629</v>
      </c>
      <c r="G1108" s="179">
        <v>47560</v>
      </c>
      <c r="H1108" s="118" t="s">
        <v>71</v>
      </c>
      <c r="I1108" s="119">
        <v>1516756174</v>
      </c>
      <c r="J1108" s="120">
        <v>716569862</v>
      </c>
      <c r="K1108" s="119">
        <v>700503136.29149187</v>
      </c>
      <c r="L1108" s="120">
        <v>1516756174</v>
      </c>
      <c r="M1108" s="121">
        <v>0.46184294371099999</v>
      </c>
      <c r="N1108" s="122">
        <v>12.5499973331</v>
      </c>
      <c r="O1108" s="117" t="s">
        <v>72</v>
      </c>
      <c r="P1108" s="123">
        <v>0.2494502827</v>
      </c>
      <c r="Q1108" s="124"/>
      <c r="R1108" s="125"/>
    </row>
    <row r="1109" spans="2:18" x14ac:dyDescent="0.25">
      <c r="B1109" s="116" t="s">
        <v>74</v>
      </c>
      <c r="C1109" s="117" t="s">
        <v>187</v>
      </c>
      <c r="D1109" s="118" t="s">
        <v>69</v>
      </c>
      <c r="E1109" s="117" t="s">
        <v>70</v>
      </c>
      <c r="F1109" s="179">
        <v>44286.456967592596</v>
      </c>
      <c r="G1109" s="179">
        <v>47560</v>
      </c>
      <c r="H1109" s="118" t="s">
        <v>71</v>
      </c>
      <c r="I1109" s="119">
        <v>207704116</v>
      </c>
      <c r="J1109" s="120">
        <v>101032876</v>
      </c>
      <c r="K1109" s="119">
        <v>101032880.92863902</v>
      </c>
      <c r="L1109" s="120">
        <v>207704116</v>
      </c>
      <c r="M1109" s="121">
        <v>0.486426956164</v>
      </c>
      <c r="N1109" s="122">
        <v>12.3586264399</v>
      </c>
      <c r="O1109" s="117" t="s">
        <v>72</v>
      </c>
      <c r="P1109" s="123">
        <v>3.5977969800000002E-2</v>
      </c>
      <c r="Q1109" s="124"/>
      <c r="R1109" s="125"/>
    </row>
    <row r="1110" spans="2:18" x14ac:dyDescent="0.25">
      <c r="B1110" s="116" t="s">
        <v>74</v>
      </c>
      <c r="C1110" s="117" t="s">
        <v>187</v>
      </c>
      <c r="D1110" s="118" t="s">
        <v>69</v>
      </c>
      <c r="E1110" s="117" t="s">
        <v>70</v>
      </c>
      <c r="F1110" s="179">
        <v>44007.414803240739</v>
      </c>
      <c r="G1110" s="179">
        <v>47560</v>
      </c>
      <c r="H1110" s="118" t="s">
        <v>71</v>
      </c>
      <c r="I1110" s="119">
        <v>412981920</v>
      </c>
      <c r="J1110" s="120">
        <v>193377317</v>
      </c>
      <c r="K1110" s="119">
        <v>188125189.01654682</v>
      </c>
      <c r="L1110" s="120">
        <v>412981920</v>
      </c>
      <c r="M1110" s="121">
        <v>0.45552887403999998</v>
      </c>
      <c r="N1110" s="122">
        <v>12.5510577025</v>
      </c>
      <c r="O1110" s="117" t="s">
        <v>72</v>
      </c>
      <c r="P1110" s="123">
        <v>6.6991679499999998E-2</v>
      </c>
      <c r="Q1110" s="124"/>
      <c r="R1110" s="125"/>
    </row>
    <row r="1111" spans="2:18" x14ac:dyDescent="0.25">
      <c r="B1111" s="116" t="s">
        <v>74</v>
      </c>
      <c r="C1111" s="117" t="s">
        <v>187</v>
      </c>
      <c r="D1111" s="118" t="s">
        <v>69</v>
      </c>
      <c r="E1111" s="117" t="s">
        <v>70</v>
      </c>
      <c r="F1111" s="179">
        <v>43962.600451388891</v>
      </c>
      <c r="G1111" s="179">
        <v>47560</v>
      </c>
      <c r="H1111" s="118" t="s">
        <v>71</v>
      </c>
      <c r="I1111" s="119">
        <v>8786849320</v>
      </c>
      <c r="J1111" s="120">
        <v>4055232878</v>
      </c>
      <c r="K1111" s="119">
        <v>4003008564.9549856</v>
      </c>
      <c r="L1111" s="120">
        <v>8786849320</v>
      </c>
      <c r="M1111" s="121">
        <v>0.45556813587799999</v>
      </c>
      <c r="N1111" s="122">
        <v>12.549327805300001</v>
      </c>
      <c r="O1111" s="117" t="s">
        <v>72</v>
      </c>
      <c r="P1111" s="123">
        <v>1.4254777265</v>
      </c>
      <c r="Q1111" s="124"/>
      <c r="R1111" s="125"/>
    </row>
    <row r="1112" spans="2:18" x14ac:dyDescent="0.25">
      <c r="B1112" s="126" t="s">
        <v>157</v>
      </c>
      <c r="C1112" s="127"/>
      <c r="D1112" s="127"/>
      <c r="E1112" s="127"/>
      <c r="F1112" s="127"/>
      <c r="G1112" s="127"/>
      <c r="H1112" s="118"/>
      <c r="I1112" s="128">
        <v>23808592567</v>
      </c>
      <c r="J1112" s="129">
        <v>11216074047</v>
      </c>
      <c r="K1112" s="128">
        <v>11081011131.524307</v>
      </c>
      <c r="L1112" s="129">
        <v>23808592567</v>
      </c>
      <c r="M1112" s="124"/>
      <c r="N1112" s="130"/>
      <c r="O1112" s="124"/>
      <c r="P1112" s="131">
        <v>3.9459657152999998</v>
      </c>
      <c r="Q1112" s="127"/>
      <c r="R1112" s="132"/>
    </row>
    <row r="1113" spans="2:18" x14ac:dyDescent="0.25">
      <c r="B1113" s="116" t="s">
        <v>74</v>
      </c>
      <c r="C1113" s="117" t="s">
        <v>234</v>
      </c>
      <c r="D1113" s="118" t="s">
        <v>69</v>
      </c>
      <c r="E1113" s="117" t="s">
        <v>70</v>
      </c>
      <c r="F1113" s="179">
        <v>44239.466608796298</v>
      </c>
      <c r="G1113" s="179">
        <v>45183</v>
      </c>
      <c r="H1113" s="118" t="s">
        <v>71</v>
      </c>
      <c r="I1113" s="119">
        <v>24417367</v>
      </c>
      <c r="J1113" s="120">
        <v>18365424</v>
      </c>
      <c r="K1113" s="119">
        <v>18084295.552496403</v>
      </c>
      <c r="L1113" s="120">
        <v>24417367</v>
      </c>
      <c r="M1113" s="121">
        <v>0.74063249950300003</v>
      </c>
      <c r="N1113" s="122">
        <v>13.642065281500001</v>
      </c>
      <c r="O1113" s="117" t="s">
        <v>72</v>
      </c>
      <c r="P1113" s="123">
        <v>6.4398464999999997E-3</v>
      </c>
      <c r="Q1113" s="124"/>
      <c r="R1113" s="125"/>
    </row>
    <row r="1114" spans="2:18" x14ac:dyDescent="0.25">
      <c r="B1114" s="116" t="s">
        <v>74</v>
      </c>
      <c r="C1114" s="117" t="s">
        <v>234</v>
      </c>
      <c r="D1114" s="118" t="s">
        <v>69</v>
      </c>
      <c r="E1114" s="117" t="s">
        <v>70</v>
      </c>
      <c r="F1114" s="179">
        <v>43775.568009259259</v>
      </c>
      <c r="G1114" s="179">
        <v>46262</v>
      </c>
      <c r="H1114" s="118" t="s">
        <v>71</v>
      </c>
      <c r="I1114" s="119">
        <v>200119298</v>
      </c>
      <c r="J1114" s="120">
        <v>106968520</v>
      </c>
      <c r="K1114" s="119">
        <v>107239880.91645834</v>
      </c>
      <c r="L1114" s="120">
        <v>200119298</v>
      </c>
      <c r="M1114" s="121">
        <v>0.53587975766600005</v>
      </c>
      <c r="N1114" s="122">
        <v>13.6261391096</v>
      </c>
      <c r="O1114" s="117" t="s">
        <v>72</v>
      </c>
      <c r="P1114" s="123">
        <v>3.8188292399999997E-2</v>
      </c>
      <c r="Q1114" s="124"/>
      <c r="R1114" s="125"/>
    </row>
    <row r="1115" spans="2:18" x14ac:dyDescent="0.25">
      <c r="B1115" s="116" t="s">
        <v>74</v>
      </c>
      <c r="C1115" s="117" t="s">
        <v>234</v>
      </c>
      <c r="D1115" s="118" t="s">
        <v>69</v>
      </c>
      <c r="E1115" s="117" t="s">
        <v>70</v>
      </c>
      <c r="F1115" s="179">
        <v>44105.508113425924</v>
      </c>
      <c r="G1115" s="179">
        <v>46009</v>
      </c>
      <c r="H1115" s="118" t="s">
        <v>71</v>
      </c>
      <c r="I1115" s="119">
        <v>174979729</v>
      </c>
      <c r="J1115" s="120">
        <v>103194101</v>
      </c>
      <c r="K1115" s="119">
        <v>103162700.31855097</v>
      </c>
      <c r="L1115" s="120">
        <v>174979729</v>
      </c>
      <c r="M1115" s="121">
        <v>0.58956943703200004</v>
      </c>
      <c r="N1115" s="122">
        <v>14.447510708399999</v>
      </c>
      <c r="O1115" s="117" t="s">
        <v>72</v>
      </c>
      <c r="P1115" s="123">
        <v>3.67364019E-2</v>
      </c>
      <c r="Q1115" s="124"/>
      <c r="R1115" s="125"/>
    </row>
    <row r="1116" spans="2:18" x14ac:dyDescent="0.25">
      <c r="B1116" s="116" t="s">
        <v>74</v>
      </c>
      <c r="C1116" s="117" t="s">
        <v>234</v>
      </c>
      <c r="D1116" s="118" t="s">
        <v>69</v>
      </c>
      <c r="E1116" s="117" t="s">
        <v>70</v>
      </c>
      <c r="F1116" s="179">
        <v>43739.654756944445</v>
      </c>
      <c r="G1116" s="179">
        <v>46262</v>
      </c>
      <c r="H1116" s="118" t="s">
        <v>71</v>
      </c>
      <c r="I1116" s="119">
        <v>347509510</v>
      </c>
      <c r="J1116" s="120">
        <v>183522674</v>
      </c>
      <c r="K1116" s="119">
        <v>184428564.03121901</v>
      </c>
      <c r="L1116" s="120">
        <v>347509510</v>
      </c>
      <c r="M1116" s="121">
        <v>0.53071515663299995</v>
      </c>
      <c r="N1116" s="122">
        <v>13.7385409795</v>
      </c>
      <c r="O1116" s="117" t="s">
        <v>72</v>
      </c>
      <c r="P1116" s="123">
        <v>6.5675305399999995E-2</v>
      </c>
      <c r="Q1116" s="124"/>
      <c r="R1116" s="125"/>
    </row>
    <row r="1117" spans="2:18" x14ac:dyDescent="0.25">
      <c r="B1117" s="116" t="s">
        <v>74</v>
      </c>
      <c r="C1117" s="117" t="s">
        <v>234</v>
      </c>
      <c r="D1117" s="118" t="s">
        <v>69</v>
      </c>
      <c r="E1117" s="117" t="s">
        <v>70</v>
      </c>
      <c r="F1117" s="179">
        <v>44021.51871527778</v>
      </c>
      <c r="G1117" s="179">
        <v>45840</v>
      </c>
      <c r="H1117" s="118" t="s">
        <v>71</v>
      </c>
      <c r="I1117" s="119">
        <v>615387500</v>
      </c>
      <c r="J1117" s="120">
        <v>365275000</v>
      </c>
      <c r="K1117" s="119">
        <v>376815598.80369568</v>
      </c>
      <c r="L1117" s="120">
        <v>615387500</v>
      </c>
      <c r="M1117" s="121">
        <v>0.61232247779399995</v>
      </c>
      <c r="N1117" s="122">
        <v>14.4756031982</v>
      </c>
      <c r="O1117" s="117" t="s">
        <v>72</v>
      </c>
      <c r="P1117" s="123">
        <v>0.134184635</v>
      </c>
      <c r="Q1117" s="124"/>
      <c r="R1117" s="125"/>
    </row>
    <row r="1118" spans="2:18" x14ac:dyDescent="0.25">
      <c r="B1118" s="116" t="s">
        <v>74</v>
      </c>
      <c r="C1118" s="117" t="s">
        <v>234</v>
      </c>
      <c r="D1118" s="118" t="s">
        <v>69</v>
      </c>
      <c r="E1118" s="117" t="s">
        <v>70</v>
      </c>
      <c r="F1118" s="179">
        <v>43712.539837962962</v>
      </c>
      <c r="G1118" s="179">
        <v>46262</v>
      </c>
      <c r="H1118" s="118" t="s">
        <v>71</v>
      </c>
      <c r="I1118" s="119">
        <v>410650016</v>
      </c>
      <c r="J1118" s="120">
        <v>215920376</v>
      </c>
      <c r="K1118" s="119">
        <v>216676331.31270394</v>
      </c>
      <c r="L1118" s="120">
        <v>410650016</v>
      </c>
      <c r="M1118" s="121">
        <v>0.52764233013600004</v>
      </c>
      <c r="N1118" s="122">
        <v>13.7388137462</v>
      </c>
      <c r="O1118" s="117" t="s">
        <v>72</v>
      </c>
      <c r="P1118" s="123">
        <v>7.7158786699999996E-2</v>
      </c>
      <c r="Q1118" s="124"/>
      <c r="R1118" s="125"/>
    </row>
    <row r="1119" spans="2:18" x14ac:dyDescent="0.25">
      <c r="B1119" s="116" t="s">
        <v>74</v>
      </c>
      <c r="C1119" s="117" t="s">
        <v>234</v>
      </c>
      <c r="D1119" s="118" t="s">
        <v>69</v>
      </c>
      <c r="E1119" s="117" t="s">
        <v>70</v>
      </c>
      <c r="F1119" s="179">
        <v>43557.630046296297</v>
      </c>
      <c r="G1119" s="179">
        <v>45547</v>
      </c>
      <c r="H1119" s="118" t="s">
        <v>71</v>
      </c>
      <c r="I1119" s="119">
        <v>896339860</v>
      </c>
      <c r="J1119" s="120">
        <v>522178253</v>
      </c>
      <c r="K1119" s="119">
        <v>520952106.23044574</v>
      </c>
      <c r="L1119" s="120">
        <v>896339860</v>
      </c>
      <c r="M1119" s="121">
        <v>0.58119930784999996</v>
      </c>
      <c r="N1119" s="122">
        <v>13.9247004941</v>
      </c>
      <c r="O1119" s="117" t="s">
        <v>72</v>
      </c>
      <c r="P1119" s="123">
        <v>0.18551187490000001</v>
      </c>
      <c r="Q1119" s="124"/>
      <c r="R1119" s="125"/>
    </row>
    <row r="1120" spans="2:18" x14ac:dyDescent="0.25">
      <c r="B1120" s="116" t="s">
        <v>74</v>
      </c>
      <c r="C1120" s="117" t="s">
        <v>234</v>
      </c>
      <c r="D1120" s="118" t="s">
        <v>69</v>
      </c>
      <c r="E1120" s="117" t="s">
        <v>70</v>
      </c>
      <c r="F1120" s="179">
        <v>44284.615729166668</v>
      </c>
      <c r="G1120" s="179">
        <v>45840</v>
      </c>
      <c r="H1120" s="118" t="s">
        <v>71</v>
      </c>
      <c r="I1120" s="119">
        <v>647123292</v>
      </c>
      <c r="J1120" s="120">
        <v>441257535</v>
      </c>
      <c r="K1120" s="119">
        <v>441534094.86661327</v>
      </c>
      <c r="L1120" s="120">
        <v>647123292</v>
      </c>
      <c r="M1120" s="121">
        <v>0.68230289393900001</v>
      </c>
      <c r="N1120" s="122">
        <v>12.1139682602</v>
      </c>
      <c r="O1120" s="117" t="s">
        <v>72</v>
      </c>
      <c r="P1120" s="123">
        <v>0.1572309945</v>
      </c>
      <c r="Q1120" s="124"/>
      <c r="R1120" s="125"/>
    </row>
    <row r="1121" spans="2:18" x14ac:dyDescent="0.25">
      <c r="B1121" s="116" t="s">
        <v>74</v>
      </c>
      <c r="C1121" s="117" t="s">
        <v>234</v>
      </c>
      <c r="D1121" s="118" t="s">
        <v>69</v>
      </c>
      <c r="E1121" s="117" t="s">
        <v>70</v>
      </c>
      <c r="F1121" s="179">
        <v>43913.561249999999</v>
      </c>
      <c r="G1121" s="179">
        <v>46262</v>
      </c>
      <c r="H1121" s="118" t="s">
        <v>71</v>
      </c>
      <c r="I1121" s="119">
        <v>73707388</v>
      </c>
      <c r="J1121" s="120">
        <v>40242191</v>
      </c>
      <c r="K1121" s="119">
        <v>40227531.991971426</v>
      </c>
      <c r="L1121" s="120">
        <v>73707388</v>
      </c>
      <c r="M1121" s="121">
        <v>0.54577340323000001</v>
      </c>
      <c r="N1121" s="122">
        <v>13.7999962939</v>
      </c>
      <c r="O1121" s="117" t="s">
        <v>72</v>
      </c>
      <c r="P1121" s="123">
        <v>1.4325088200000001E-2</v>
      </c>
      <c r="Q1121" s="124"/>
      <c r="R1121" s="125"/>
    </row>
    <row r="1122" spans="2:18" x14ac:dyDescent="0.25">
      <c r="B1122" s="116" t="s">
        <v>74</v>
      </c>
      <c r="C1122" s="117" t="s">
        <v>234</v>
      </c>
      <c r="D1122" s="118" t="s">
        <v>69</v>
      </c>
      <c r="E1122" s="117" t="s">
        <v>70</v>
      </c>
      <c r="F1122" s="179">
        <v>43250.668043981481</v>
      </c>
      <c r="G1122" s="179">
        <v>44579</v>
      </c>
      <c r="H1122" s="118" t="s">
        <v>71</v>
      </c>
      <c r="I1122" s="119">
        <v>3196715</v>
      </c>
      <c r="J1122" s="120">
        <v>2233508</v>
      </c>
      <c r="K1122" s="119">
        <v>2114713.4325943366</v>
      </c>
      <c r="L1122" s="120">
        <v>3196715</v>
      </c>
      <c r="M1122" s="121">
        <v>0.66152704654399996</v>
      </c>
      <c r="N1122" s="122">
        <v>13.099631517700001</v>
      </c>
      <c r="O1122" s="117" t="s">
        <v>72</v>
      </c>
      <c r="P1122" s="123">
        <v>7.5305279999999999E-4</v>
      </c>
      <c r="Q1122" s="124"/>
      <c r="R1122" s="125"/>
    </row>
    <row r="1123" spans="2:18" x14ac:dyDescent="0.25">
      <c r="B1123" s="116" t="s">
        <v>74</v>
      </c>
      <c r="C1123" s="117" t="s">
        <v>234</v>
      </c>
      <c r="D1123" s="118" t="s">
        <v>69</v>
      </c>
      <c r="E1123" s="117" t="s">
        <v>70</v>
      </c>
      <c r="F1123" s="179">
        <v>44250.563460648147</v>
      </c>
      <c r="G1123" s="179">
        <v>46366</v>
      </c>
      <c r="H1123" s="118" t="s">
        <v>71</v>
      </c>
      <c r="I1123" s="119">
        <v>73922294</v>
      </c>
      <c r="J1123" s="120">
        <v>44789263</v>
      </c>
      <c r="K1123" s="119">
        <v>44833922.399368145</v>
      </c>
      <c r="L1123" s="120">
        <v>73922294</v>
      </c>
      <c r="M1123" s="121">
        <v>0.60650069110899996</v>
      </c>
      <c r="N1123" s="122">
        <v>12.2089256596</v>
      </c>
      <c r="O1123" s="117" t="s">
        <v>72</v>
      </c>
      <c r="P1123" s="123">
        <v>1.5965431200000001E-2</v>
      </c>
      <c r="Q1123" s="124"/>
      <c r="R1123" s="125"/>
    </row>
    <row r="1124" spans="2:18" x14ac:dyDescent="0.25">
      <c r="B1124" s="116" t="s">
        <v>74</v>
      </c>
      <c r="C1124" s="117" t="s">
        <v>234</v>
      </c>
      <c r="D1124" s="118" t="s">
        <v>69</v>
      </c>
      <c r="E1124" s="117" t="s">
        <v>70</v>
      </c>
      <c r="F1124" s="179">
        <v>43861.551365740743</v>
      </c>
      <c r="G1124" s="179">
        <v>44672</v>
      </c>
      <c r="H1124" s="118" t="s">
        <v>71</v>
      </c>
      <c r="I1124" s="119">
        <v>320119864</v>
      </c>
      <c r="J1124" s="120">
        <v>257484932</v>
      </c>
      <c r="K1124" s="119">
        <v>259335256.84459394</v>
      </c>
      <c r="L1124" s="120">
        <v>320119864</v>
      </c>
      <c r="M1124" s="121">
        <v>0.81011922722999996</v>
      </c>
      <c r="N1124" s="122">
        <v>11.571257730699999</v>
      </c>
      <c r="O1124" s="117" t="s">
        <v>72</v>
      </c>
      <c r="P1124" s="123">
        <v>9.2349698100000002E-2</v>
      </c>
      <c r="Q1124" s="124"/>
      <c r="R1124" s="125"/>
    </row>
    <row r="1125" spans="2:18" x14ac:dyDescent="0.25">
      <c r="B1125" s="116" t="s">
        <v>74</v>
      </c>
      <c r="C1125" s="117" t="s">
        <v>234</v>
      </c>
      <c r="D1125" s="118" t="s">
        <v>69</v>
      </c>
      <c r="E1125" s="117" t="s">
        <v>70</v>
      </c>
      <c r="F1125" s="179">
        <v>44138.565266203703</v>
      </c>
      <c r="G1125" s="179">
        <v>44726</v>
      </c>
      <c r="H1125" s="118" t="s">
        <v>71</v>
      </c>
      <c r="I1125" s="119">
        <v>1054918492</v>
      </c>
      <c r="J1125" s="120">
        <v>887287146</v>
      </c>
      <c r="K1125" s="119">
        <v>875643174.28742385</v>
      </c>
      <c r="L1125" s="120">
        <v>1054918492</v>
      </c>
      <c r="M1125" s="121">
        <v>0.83005765936200004</v>
      </c>
      <c r="N1125" s="122">
        <v>12.499699271400001</v>
      </c>
      <c r="O1125" s="117" t="s">
        <v>72</v>
      </c>
      <c r="P1125" s="123">
        <v>0.31181792920000001</v>
      </c>
      <c r="Q1125" s="124"/>
      <c r="R1125" s="125"/>
    </row>
    <row r="1126" spans="2:18" x14ac:dyDescent="0.25">
      <c r="B1126" s="116" t="s">
        <v>74</v>
      </c>
      <c r="C1126" s="117" t="s">
        <v>234</v>
      </c>
      <c r="D1126" s="118" t="s">
        <v>69</v>
      </c>
      <c r="E1126" s="117" t="s">
        <v>70</v>
      </c>
      <c r="F1126" s="179">
        <v>43754.643125000002</v>
      </c>
      <c r="G1126" s="179">
        <v>45309</v>
      </c>
      <c r="H1126" s="118" t="s">
        <v>71</v>
      </c>
      <c r="I1126" s="119">
        <v>90555068</v>
      </c>
      <c r="J1126" s="120">
        <v>57750960</v>
      </c>
      <c r="K1126" s="119">
        <v>57451546.169184051</v>
      </c>
      <c r="L1126" s="120">
        <v>90555068</v>
      </c>
      <c r="M1126" s="121">
        <v>0.63443766801900003</v>
      </c>
      <c r="N1126" s="122">
        <v>14.474462621500001</v>
      </c>
      <c r="O1126" s="117" t="s">
        <v>72</v>
      </c>
      <c r="P1126" s="123">
        <v>2.0458587100000002E-2</v>
      </c>
      <c r="Q1126" s="124"/>
      <c r="R1126" s="125"/>
    </row>
    <row r="1127" spans="2:18" x14ac:dyDescent="0.25">
      <c r="B1127" s="116" t="s">
        <v>74</v>
      </c>
      <c r="C1127" s="117" t="s">
        <v>234</v>
      </c>
      <c r="D1127" s="118" t="s">
        <v>69</v>
      </c>
      <c r="E1127" s="117" t="s">
        <v>70</v>
      </c>
      <c r="F1127" s="179">
        <v>44027.539097222223</v>
      </c>
      <c r="G1127" s="179">
        <v>45840</v>
      </c>
      <c r="H1127" s="118" t="s">
        <v>71</v>
      </c>
      <c r="I1127" s="119">
        <v>84299657</v>
      </c>
      <c r="J1127" s="120">
        <v>50150687</v>
      </c>
      <c r="K1127" s="119">
        <v>51620086.621789269</v>
      </c>
      <c r="L1127" s="120">
        <v>84299657</v>
      </c>
      <c r="M1127" s="121">
        <v>0.61234041108600001</v>
      </c>
      <c r="N1127" s="122">
        <v>14.4745515391</v>
      </c>
      <c r="O1127" s="117" t="s">
        <v>72</v>
      </c>
      <c r="P1127" s="123">
        <v>1.83819951E-2</v>
      </c>
      <c r="Q1127" s="124"/>
      <c r="R1127" s="125"/>
    </row>
    <row r="1128" spans="2:18" x14ac:dyDescent="0.25">
      <c r="B1128" s="116" t="s">
        <v>74</v>
      </c>
      <c r="C1128" s="117" t="s">
        <v>234</v>
      </c>
      <c r="D1128" s="118" t="s">
        <v>69</v>
      </c>
      <c r="E1128" s="117" t="s">
        <v>70</v>
      </c>
      <c r="F1128" s="179">
        <v>43720.548854166664</v>
      </c>
      <c r="G1128" s="179">
        <v>46262</v>
      </c>
      <c r="H1128" s="118" t="s">
        <v>71</v>
      </c>
      <c r="I1128" s="119">
        <v>466040002</v>
      </c>
      <c r="J1128" s="120">
        <v>245739758</v>
      </c>
      <c r="K1128" s="119">
        <v>245904842.12961891</v>
      </c>
      <c r="L1128" s="120">
        <v>466040002</v>
      </c>
      <c r="M1128" s="121">
        <v>0.52764750037399999</v>
      </c>
      <c r="N1128" s="122">
        <v>13.7385276072</v>
      </c>
      <c r="O1128" s="117" t="s">
        <v>72</v>
      </c>
      <c r="P1128" s="123">
        <v>8.7567106000000006E-2</v>
      </c>
      <c r="Q1128" s="124"/>
      <c r="R1128" s="125"/>
    </row>
    <row r="1129" spans="2:18" x14ac:dyDescent="0.25">
      <c r="B1129" s="116" t="s">
        <v>74</v>
      </c>
      <c r="C1129" s="117" t="s">
        <v>234</v>
      </c>
      <c r="D1129" s="118" t="s">
        <v>69</v>
      </c>
      <c r="E1129" s="117" t="s">
        <v>70</v>
      </c>
      <c r="F1129" s="179">
        <v>43957.501157407409</v>
      </c>
      <c r="G1129" s="179">
        <v>46252</v>
      </c>
      <c r="H1129" s="118" t="s">
        <v>71</v>
      </c>
      <c r="I1129" s="119">
        <v>254884353</v>
      </c>
      <c r="J1129" s="120">
        <v>141453692</v>
      </c>
      <c r="K1129" s="119">
        <v>142201218.06843871</v>
      </c>
      <c r="L1129" s="120">
        <v>254884353</v>
      </c>
      <c r="M1129" s="121">
        <v>0.55790485526</v>
      </c>
      <c r="N1129" s="122">
        <v>13.612289478999999</v>
      </c>
      <c r="O1129" s="117" t="s">
        <v>72</v>
      </c>
      <c r="P1129" s="123">
        <v>5.0638080299999999E-2</v>
      </c>
      <c r="Q1129" s="124"/>
      <c r="R1129" s="125"/>
    </row>
    <row r="1130" spans="2:18" x14ac:dyDescent="0.25">
      <c r="B1130" s="116" t="s">
        <v>74</v>
      </c>
      <c r="C1130" s="117" t="s">
        <v>234</v>
      </c>
      <c r="D1130" s="118" t="s">
        <v>69</v>
      </c>
      <c r="E1130" s="117" t="s">
        <v>70</v>
      </c>
      <c r="F1130" s="179">
        <v>43651.524907407409</v>
      </c>
      <c r="G1130" s="179">
        <v>46037</v>
      </c>
      <c r="H1130" s="118" t="s">
        <v>71</v>
      </c>
      <c r="I1130" s="119">
        <v>81708791</v>
      </c>
      <c r="J1130" s="120">
        <v>42176363</v>
      </c>
      <c r="K1130" s="119">
        <v>42142053.335912295</v>
      </c>
      <c r="L1130" s="120">
        <v>81708791</v>
      </c>
      <c r="M1130" s="121">
        <v>0.515759110129</v>
      </c>
      <c r="N1130" s="122">
        <v>15.583854156999999</v>
      </c>
      <c r="O1130" s="117" t="s">
        <v>72</v>
      </c>
      <c r="P1130" s="123">
        <v>1.50068523E-2</v>
      </c>
      <c r="Q1130" s="124"/>
      <c r="R1130" s="125"/>
    </row>
    <row r="1131" spans="2:18" x14ac:dyDescent="0.25">
      <c r="B1131" s="116" t="s">
        <v>74</v>
      </c>
      <c r="C1131" s="117" t="s">
        <v>234</v>
      </c>
      <c r="D1131" s="118" t="s">
        <v>69</v>
      </c>
      <c r="E1131" s="117" t="s">
        <v>70</v>
      </c>
      <c r="F1131" s="179">
        <v>43501.670254629629</v>
      </c>
      <c r="G1131" s="179">
        <v>45183</v>
      </c>
      <c r="H1131" s="118" t="s">
        <v>71</v>
      </c>
      <c r="I1131" s="119">
        <v>164812442</v>
      </c>
      <c r="J1131" s="120">
        <v>105064052</v>
      </c>
      <c r="K1131" s="119">
        <v>103292555.9990596</v>
      </c>
      <c r="L1131" s="120">
        <v>164812442</v>
      </c>
      <c r="M1131" s="121">
        <v>0.62672790200499995</v>
      </c>
      <c r="N1131" s="122">
        <v>13.221081499</v>
      </c>
      <c r="O1131" s="117" t="s">
        <v>72</v>
      </c>
      <c r="P1131" s="123">
        <v>3.6782643699999999E-2</v>
      </c>
      <c r="Q1131" s="124"/>
      <c r="R1131" s="125"/>
    </row>
    <row r="1132" spans="2:18" x14ac:dyDescent="0.25">
      <c r="B1132" s="116" t="s">
        <v>74</v>
      </c>
      <c r="C1132" s="117" t="s">
        <v>234</v>
      </c>
      <c r="D1132" s="118" t="s">
        <v>69</v>
      </c>
      <c r="E1132" s="117" t="s">
        <v>70</v>
      </c>
      <c r="F1132" s="179">
        <v>44273.626516203702</v>
      </c>
      <c r="G1132" s="179">
        <v>46252</v>
      </c>
      <c r="H1132" s="118" t="s">
        <v>71</v>
      </c>
      <c r="I1132" s="119">
        <v>42736989</v>
      </c>
      <c r="J1132" s="120">
        <v>26615748</v>
      </c>
      <c r="K1132" s="119">
        <v>26724516.738145944</v>
      </c>
      <c r="L1132" s="120">
        <v>42736989</v>
      </c>
      <c r="M1132" s="121">
        <v>0.62532521273700004</v>
      </c>
      <c r="N1132" s="122">
        <v>12.131134959000001</v>
      </c>
      <c r="O1132" s="117" t="s">
        <v>72</v>
      </c>
      <c r="P1132" s="123">
        <v>9.516643E-3</v>
      </c>
      <c r="Q1132" s="124"/>
      <c r="R1132" s="125"/>
    </row>
    <row r="1133" spans="2:18" x14ac:dyDescent="0.25">
      <c r="B1133" s="116" t="s">
        <v>74</v>
      </c>
      <c r="C1133" s="117" t="s">
        <v>234</v>
      </c>
      <c r="D1133" s="118" t="s">
        <v>69</v>
      </c>
      <c r="E1133" s="117" t="s">
        <v>70</v>
      </c>
      <c r="F1133" s="179">
        <v>43896.456817129627</v>
      </c>
      <c r="G1133" s="179">
        <v>46366</v>
      </c>
      <c r="H1133" s="118" t="s">
        <v>71</v>
      </c>
      <c r="I1133" s="119">
        <v>85036436</v>
      </c>
      <c r="J1133" s="120">
        <v>46474769</v>
      </c>
      <c r="K1133" s="119">
        <v>46284098.414620034</v>
      </c>
      <c r="L1133" s="120">
        <v>85036436</v>
      </c>
      <c r="M1133" s="121">
        <v>0.54428549209900001</v>
      </c>
      <c r="N1133" s="122">
        <v>13.2410460504</v>
      </c>
      <c r="O1133" s="117" t="s">
        <v>72</v>
      </c>
      <c r="P1133" s="123">
        <v>1.64818412E-2</v>
      </c>
      <c r="Q1133" s="124"/>
      <c r="R1133" s="125"/>
    </row>
    <row r="1134" spans="2:18" x14ac:dyDescent="0.25">
      <c r="B1134" s="116" t="s">
        <v>74</v>
      </c>
      <c r="C1134" s="117" t="s">
        <v>234</v>
      </c>
      <c r="D1134" s="118" t="s">
        <v>69</v>
      </c>
      <c r="E1134" s="117" t="s">
        <v>70</v>
      </c>
      <c r="F1134" s="179">
        <v>44246.538831018515</v>
      </c>
      <c r="G1134" s="179">
        <v>45840</v>
      </c>
      <c r="H1134" s="118" t="s">
        <v>71</v>
      </c>
      <c r="I1134" s="119">
        <v>404452048</v>
      </c>
      <c r="J1134" s="120">
        <v>296762315</v>
      </c>
      <c r="K1134" s="119">
        <v>299672339.90727943</v>
      </c>
      <c r="L1134" s="120">
        <v>404452048</v>
      </c>
      <c r="M1134" s="121">
        <v>0.74093416361499997</v>
      </c>
      <c r="N1134" s="122">
        <v>9.3127935406999995</v>
      </c>
      <c r="O1134" s="117" t="s">
        <v>72</v>
      </c>
      <c r="P1134" s="123">
        <v>0.10671379759999999</v>
      </c>
      <c r="Q1134" s="124"/>
      <c r="R1134" s="125"/>
    </row>
    <row r="1135" spans="2:18" x14ac:dyDescent="0.25">
      <c r="B1135" s="116" t="s">
        <v>74</v>
      </c>
      <c r="C1135" s="117" t="s">
        <v>234</v>
      </c>
      <c r="D1135" s="118" t="s">
        <v>69</v>
      </c>
      <c r="E1135" s="117" t="s">
        <v>70</v>
      </c>
      <c r="F1135" s="179">
        <v>43776.568136574075</v>
      </c>
      <c r="G1135" s="179">
        <v>46262</v>
      </c>
      <c r="H1135" s="118" t="s">
        <v>71</v>
      </c>
      <c r="I1135" s="119">
        <v>94395899</v>
      </c>
      <c r="J1135" s="120">
        <v>50499651</v>
      </c>
      <c r="K1135" s="119">
        <v>50606437.163073644</v>
      </c>
      <c r="L1135" s="120">
        <v>94395899</v>
      </c>
      <c r="M1135" s="121">
        <v>0.53610842948899995</v>
      </c>
      <c r="N1135" s="122">
        <v>13.6137063804</v>
      </c>
      <c r="O1135" s="117" t="s">
        <v>72</v>
      </c>
      <c r="P1135" s="123">
        <v>1.8021032900000001E-2</v>
      </c>
      <c r="Q1135" s="124"/>
      <c r="R1135" s="125"/>
    </row>
    <row r="1136" spans="2:18" x14ac:dyDescent="0.25">
      <c r="B1136" s="116" t="s">
        <v>74</v>
      </c>
      <c r="C1136" s="117" t="s">
        <v>234</v>
      </c>
      <c r="D1136" s="118" t="s">
        <v>69</v>
      </c>
      <c r="E1136" s="117" t="s">
        <v>70</v>
      </c>
      <c r="F1136" s="179">
        <v>44106.479490740741</v>
      </c>
      <c r="G1136" s="179">
        <v>46009</v>
      </c>
      <c r="H1136" s="118" t="s">
        <v>71</v>
      </c>
      <c r="I1136" s="119">
        <v>2974655342</v>
      </c>
      <c r="J1136" s="120">
        <v>1747090001</v>
      </c>
      <c r="K1136" s="119">
        <v>1746437029.1579399</v>
      </c>
      <c r="L1136" s="120">
        <v>2974655342</v>
      </c>
      <c r="M1136" s="121">
        <v>0.58710567389099999</v>
      </c>
      <c r="N1136" s="122">
        <v>14.586525932500001</v>
      </c>
      <c r="O1136" s="117" t="s">
        <v>72</v>
      </c>
      <c r="P1136" s="123">
        <v>0.62190900800000004</v>
      </c>
      <c r="Q1136" s="124"/>
      <c r="R1136" s="125"/>
    </row>
    <row r="1137" spans="2:18" x14ac:dyDescent="0.25">
      <c r="B1137" s="116" t="s">
        <v>74</v>
      </c>
      <c r="C1137" s="117" t="s">
        <v>234</v>
      </c>
      <c r="D1137" s="118" t="s">
        <v>69</v>
      </c>
      <c r="E1137" s="117" t="s">
        <v>70</v>
      </c>
      <c r="F1137" s="179">
        <v>43740.543217592596</v>
      </c>
      <c r="G1137" s="179">
        <v>46262</v>
      </c>
      <c r="H1137" s="118" t="s">
        <v>71</v>
      </c>
      <c r="I1137" s="119">
        <v>138624000</v>
      </c>
      <c r="J1137" s="120">
        <v>73256399</v>
      </c>
      <c r="K1137" s="119">
        <v>73588657.469747901</v>
      </c>
      <c r="L1137" s="120">
        <v>138624000</v>
      </c>
      <c r="M1137" s="121">
        <v>0.530850772375</v>
      </c>
      <c r="N1137" s="122">
        <v>13.731080711000001</v>
      </c>
      <c r="O1137" s="117" t="s">
        <v>72</v>
      </c>
      <c r="P1137" s="123">
        <v>2.6205038100000001E-2</v>
      </c>
      <c r="Q1137" s="124"/>
      <c r="R1137" s="125"/>
    </row>
    <row r="1138" spans="2:18" x14ac:dyDescent="0.25">
      <c r="B1138" s="116" t="s">
        <v>74</v>
      </c>
      <c r="C1138" s="117" t="s">
        <v>234</v>
      </c>
      <c r="D1138" s="118" t="s">
        <v>69</v>
      </c>
      <c r="E1138" s="117" t="s">
        <v>70</v>
      </c>
      <c r="F1138" s="179">
        <v>44022.523634259262</v>
      </c>
      <c r="G1138" s="179">
        <v>45840</v>
      </c>
      <c r="H1138" s="118" t="s">
        <v>71</v>
      </c>
      <c r="I1138" s="119">
        <v>202319184</v>
      </c>
      <c r="J1138" s="120">
        <v>120135615</v>
      </c>
      <c r="K1138" s="119">
        <v>123885225.05452569</v>
      </c>
      <c r="L1138" s="120">
        <v>202319184</v>
      </c>
      <c r="M1138" s="121">
        <v>0.61232564606700002</v>
      </c>
      <c r="N1138" s="122">
        <v>14.475417698799999</v>
      </c>
      <c r="O1138" s="117" t="s">
        <v>72</v>
      </c>
      <c r="P1138" s="123">
        <v>4.4115726000000001E-2</v>
      </c>
      <c r="Q1138" s="124"/>
      <c r="R1138" s="125"/>
    </row>
    <row r="1139" spans="2:18" x14ac:dyDescent="0.25">
      <c r="B1139" s="116" t="s">
        <v>74</v>
      </c>
      <c r="C1139" s="117" t="s">
        <v>234</v>
      </c>
      <c r="D1139" s="118" t="s">
        <v>69</v>
      </c>
      <c r="E1139" s="117" t="s">
        <v>70</v>
      </c>
      <c r="F1139" s="179">
        <v>43713.541712962964</v>
      </c>
      <c r="G1139" s="179">
        <v>46262</v>
      </c>
      <c r="H1139" s="118" t="s">
        <v>71</v>
      </c>
      <c r="I1139" s="119">
        <v>85949998</v>
      </c>
      <c r="J1139" s="120">
        <v>45208663</v>
      </c>
      <c r="K1139" s="119">
        <v>45350928.90957576</v>
      </c>
      <c r="L1139" s="120">
        <v>85949998</v>
      </c>
      <c r="M1139" s="121">
        <v>0.52764316422199997</v>
      </c>
      <c r="N1139" s="122">
        <v>13.7387675417</v>
      </c>
      <c r="O1139" s="117" t="s">
        <v>72</v>
      </c>
      <c r="P1139" s="123">
        <v>1.6149538000000001E-2</v>
      </c>
      <c r="Q1139" s="124"/>
      <c r="R1139" s="125"/>
    </row>
    <row r="1140" spans="2:18" x14ac:dyDescent="0.25">
      <c r="B1140" s="116" t="s">
        <v>74</v>
      </c>
      <c r="C1140" s="117" t="s">
        <v>234</v>
      </c>
      <c r="D1140" s="118" t="s">
        <v>69</v>
      </c>
      <c r="E1140" s="117" t="s">
        <v>70</v>
      </c>
      <c r="F1140" s="179">
        <v>43564.69840277778</v>
      </c>
      <c r="G1140" s="179">
        <v>45726</v>
      </c>
      <c r="H1140" s="118" t="s">
        <v>71</v>
      </c>
      <c r="I1140" s="119">
        <v>182462323</v>
      </c>
      <c r="J1140" s="120">
        <v>103067120</v>
      </c>
      <c r="K1140" s="119">
        <v>102323701.66710556</v>
      </c>
      <c r="L1140" s="120">
        <v>182462323</v>
      </c>
      <c r="M1140" s="121">
        <v>0.56079359280700003</v>
      </c>
      <c r="N1140" s="122">
        <v>14.0834612552</v>
      </c>
      <c r="O1140" s="117" t="s">
        <v>72</v>
      </c>
      <c r="P1140" s="123">
        <v>3.64376332E-2</v>
      </c>
      <c r="Q1140" s="124"/>
      <c r="R1140" s="125"/>
    </row>
    <row r="1141" spans="2:18" x14ac:dyDescent="0.25">
      <c r="B1141" s="116" t="s">
        <v>74</v>
      </c>
      <c r="C1141" s="117" t="s">
        <v>234</v>
      </c>
      <c r="D1141" s="118" t="s">
        <v>69</v>
      </c>
      <c r="E1141" s="117" t="s">
        <v>70</v>
      </c>
      <c r="F1141" s="179">
        <v>43914.563067129631</v>
      </c>
      <c r="G1141" s="179">
        <v>46366</v>
      </c>
      <c r="H1141" s="118" t="s">
        <v>71</v>
      </c>
      <c r="I1141" s="119">
        <v>328765072</v>
      </c>
      <c r="J1141" s="120">
        <v>183984933</v>
      </c>
      <c r="K1141" s="119">
        <v>183637857.36177927</v>
      </c>
      <c r="L1141" s="120">
        <v>328765072</v>
      </c>
      <c r="M1141" s="121">
        <v>0.55856863457100003</v>
      </c>
      <c r="N1141" s="122">
        <v>12.6820233748</v>
      </c>
      <c r="O1141" s="117" t="s">
        <v>72</v>
      </c>
      <c r="P1141" s="123">
        <v>6.5393733499999995E-2</v>
      </c>
      <c r="Q1141" s="124"/>
      <c r="R1141" s="125"/>
    </row>
    <row r="1142" spans="2:18" x14ac:dyDescent="0.25">
      <c r="B1142" s="116" t="s">
        <v>74</v>
      </c>
      <c r="C1142" s="117" t="s">
        <v>234</v>
      </c>
      <c r="D1142" s="118" t="s">
        <v>69</v>
      </c>
      <c r="E1142" s="117" t="s">
        <v>70</v>
      </c>
      <c r="F1142" s="179">
        <v>43321.658854166664</v>
      </c>
      <c r="G1142" s="179">
        <v>45726</v>
      </c>
      <c r="H1142" s="118" t="s">
        <v>71</v>
      </c>
      <c r="I1142" s="119">
        <v>95808198</v>
      </c>
      <c r="J1142" s="120">
        <v>51508562</v>
      </c>
      <c r="K1142" s="119">
        <v>51093821.519604951</v>
      </c>
      <c r="L1142" s="120">
        <v>95808198</v>
      </c>
      <c r="M1142" s="121">
        <v>0.53329279316599998</v>
      </c>
      <c r="N1142" s="122">
        <v>14.1332265738</v>
      </c>
      <c r="O1142" s="117" t="s">
        <v>72</v>
      </c>
      <c r="P1142" s="123">
        <v>1.8194591199999999E-2</v>
      </c>
      <c r="Q1142" s="124"/>
      <c r="R1142" s="125"/>
    </row>
    <row r="1143" spans="2:18" x14ac:dyDescent="0.25">
      <c r="B1143" s="116" t="s">
        <v>74</v>
      </c>
      <c r="C1143" s="117" t="s">
        <v>234</v>
      </c>
      <c r="D1143" s="118" t="s">
        <v>69</v>
      </c>
      <c r="E1143" s="117" t="s">
        <v>70</v>
      </c>
      <c r="F1143" s="179">
        <v>44250.586585648147</v>
      </c>
      <c r="G1143" s="179">
        <v>46252</v>
      </c>
      <c r="H1143" s="118" t="s">
        <v>71</v>
      </c>
      <c r="I1143" s="119">
        <v>385476359</v>
      </c>
      <c r="J1143" s="120">
        <v>238859177</v>
      </c>
      <c r="K1143" s="119">
        <v>239009166.93066263</v>
      </c>
      <c r="L1143" s="120">
        <v>385476359</v>
      </c>
      <c r="M1143" s="121">
        <v>0.620035863031</v>
      </c>
      <c r="N1143" s="122">
        <v>12.184106378099999</v>
      </c>
      <c r="O1143" s="117" t="s">
        <v>72</v>
      </c>
      <c r="P1143" s="123">
        <v>8.5111545100000005E-2</v>
      </c>
      <c r="Q1143" s="124"/>
      <c r="R1143" s="125"/>
    </row>
    <row r="1144" spans="2:18" x14ac:dyDescent="0.25">
      <c r="B1144" s="116" t="s">
        <v>74</v>
      </c>
      <c r="C1144" s="117" t="s">
        <v>234</v>
      </c>
      <c r="D1144" s="118" t="s">
        <v>69</v>
      </c>
      <c r="E1144" s="117" t="s">
        <v>70</v>
      </c>
      <c r="F1144" s="179">
        <v>43865.527592592596</v>
      </c>
      <c r="G1144" s="179">
        <v>44672</v>
      </c>
      <c r="H1144" s="118" t="s">
        <v>71</v>
      </c>
      <c r="I1144" s="119">
        <v>256095893</v>
      </c>
      <c r="J1144" s="120">
        <v>206221918</v>
      </c>
      <c r="K1144" s="119">
        <v>207461464.52771538</v>
      </c>
      <c r="L1144" s="120">
        <v>256095893</v>
      </c>
      <c r="M1144" s="121">
        <v>0.81009289956800001</v>
      </c>
      <c r="N1144" s="122">
        <v>11.574938302</v>
      </c>
      <c r="O1144" s="117" t="s">
        <v>72</v>
      </c>
      <c r="P1144" s="123">
        <v>7.3877358000000004E-2</v>
      </c>
      <c r="Q1144" s="124"/>
      <c r="R1144" s="125"/>
    </row>
    <row r="1145" spans="2:18" x14ac:dyDescent="0.25">
      <c r="B1145" s="116" t="s">
        <v>74</v>
      </c>
      <c r="C1145" s="117" t="s">
        <v>234</v>
      </c>
      <c r="D1145" s="118" t="s">
        <v>69</v>
      </c>
      <c r="E1145" s="117" t="s">
        <v>70</v>
      </c>
      <c r="F1145" s="179">
        <v>44144.628333333334</v>
      </c>
      <c r="G1145" s="179">
        <v>45183</v>
      </c>
      <c r="H1145" s="118" t="s">
        <v>71</v>
      </c>
      <c r="I1145" s="119">
        <v>55557256</v>
      </c>
      <c r="J1145" s="120">
        <v>40755068</v>
      </c>
      <c r="K1145" s="119">
        <v>40187130.50140027</v>
      </c>
      <c r="L1145" s="120">
        <v>55557256</v>
      </c>
      <c r="M1145" s="121">
        <v>0.72334620884400003</v>
      </c>
      <c r="N1145" s="122">
        <v>13.6423235435</v>
      </c>
      <c r="O1145" s="117" t="s">
        <v>72</v>
      </c>
      <c r="P1145" s="123">
        <v>1.43107012E-2</v>
      </c>
      <c r="Q1145" s="124"/>
      <c r="R1145" s="125"/>
    </row>
    <row r="1146" spans="2:18" x14ac:dyDescent="0.25">
      <c r="B1146" s="116" t="s">
        <v>74</v>
      </c>
      <c r="C1146" s="117" t="s">
        <v>234</v>
      </c>
      <c r="D1146" s="118" t="s">
        <v>69</v>
      </c>
      <c r="E1146" s="117" t="s">
        <v>70</v>
      </c>
      <c r="F1146" s="179">
        <v>43770.593113425923</v>
      </c>
      <c r="G1146" s="179">
        <v>45309</v>
      </c>
      <c r="H1146" s="118" t="s">
        <v>71</v>
      </c>
      <c r="I1146" s="119">
        <v>1177583844</v>
      </c>
      <c r="J1146" s="120">
        <v>746013087</v>
      </c>
      <c r="K1146" s="119">
        <v>763118441.76543283</v>
      </c>
      <c r="L1146" s="120">
        <v>1177583844</v>
      </c>
      <c r="M1146" s="121">
        <v>0.64803745877899999</v>
      </c>
      <c r="N1146" s="122">
        <v>14.485251914399999</v>
      </c>
      <c r="O1146" s="117" t="s">
        <v>72</v>
      </c>
      <c r="P1146" s="123">
        <v>0.27174769269999999</v>
      </c>
      <c r="Q1146" s="124"/>
      <c r="R1146" s="125"/>
    </row>
    <row r="1147" spans="2:18" x14ac:dyDescent="0.25">
      <c r="B1147" s="116" t="s">
        <v>74</v>
      </c>
      <c r="C1147" s="117" t="s">
        <v>234</v>
      </c>
      <c r="D1147" s="118" t="s">
        <v>69</v>
      </c>
      <c r="E1147" s="117" t="s">
        <v>70</v>
      </c>
      <c r="F1147" s="179">
        <v>44082.497557870367</v>
      </c>
      <c r="G1147" s="179">
        <v>46009</v>
      </c>
      <c r="H1147" s="118" t="s">
        <v>71</v>
      </c>
      <c r="I1147" s="119">
        <v>2099756708</v>
      </c>
      <c r="J1147" s="120">
        <v>1222311783</v>
      </c>
      <c r="K1147" s="119">
        <v>1232837970.0126247</v>
      </c>
      <c r="L1147" s="120">
        <v>2099756708</v>
      </c>
      <c r="M1147" s="121">
        <v>0.58713372140499998</v>
      </c>
      <c r="N1147" s="122">
        <v>14.5849383784</v>
      </c>
      <c r="O1147" s="117" t="s">
        <v>72</v>
      </c>
      <c r="P1147" s="123">
        <v>0.43901556489999999</v>
      </c>
      <c r="Q1147" s="124"/>
      <c r="R1147" s="125"/>
    </row>
    <row r="1148" spans="2:18" x14ac:dyDescent="0.25">
      <c r="B1148" s="116" t="s">
        <v>74</v>
      </c>
      <c r="C1148" s="117" t="s">
        <v>234</v>
      </c>
      <c r="D1148" s="118" t="s">
        <v>69</v>
      </c>
      <c r="E1148" s="117" t="s">
        <v>70</v>
      </c>
      <c r="F1148" s="179">
        <v>43724.626006944447</v>
      </c>
      <c r="G1148" s="179">
        <v>46262</v>
      </c>
      <c r="H1148" s="118" t="s">
        <v>71</v>
      </c>
      <c r="I1148" s="119">
        <v>198639999</v>
      </c>
      <c r="J1148" s="120">
        <v>104889697</v>
      </c>
      <c r="K1148" s="119">
        <v>104812148.84473352</v>
      </c>
      <c r="L1148" s="120">
        <v>198639999</v>
      </c>
      <c r="M1148" s="121">
        <v>0.52764875841900005</v>
      </c>
      <c r="N1148" s="122">
        <v>13.738457818300001</v>
      </c>
      <c r="O1148" s="117" t="s">
        <v>72</v>
      </c>
      <c r="P1148" s="123">
        <v>3.73237732E-2</v>
      </c>
      <c r="Q1148" s="124"/>
      <c r="R1148" s="125"/>
    </row>
    <row r="1149" spans="2:18" x14ac:dyDescent="0.25">
      <c r="B1149" s="116" t="s">
        <v>74</v>
      </c>
      <c r="C1149" s="117" t="s">
        <v>234</v>
      </c>
      <c r="D1149" s="118" t="s">
        <v>69</v>
      </c>
      <c r="E1149" s="117" t="s">
        <v>70</v>
      </c>
      <c r="F1149" s="179">
        <v>43958.533449074072</v>
      </c>
      <c r="G1149" s="179">
        <v>46252</v>
      </c>
      <c r="H1149" s="118" t="s">
        <v>71</v>
      </c>
      <c r="I1149" s="119">
        <v>109236187</v>
      </c>
      <c r="J1149" s="120">
        <v>60644381</v>
      </c>
      <c r="K1149" s="119">
        <v>60943554.906800374</v>
      </c>
      <c r="L1149" s="120">
        <v>109236187</v>
      </c>
      <c r="M1149" s="121">
        <v>0.55790628161300004</v>
      </c>
      <c r="N1149" s="122">
        <v>13.6122157461</v>
      </c>
      <c r="O1149" s="117" t="s">
        <v>72</v>
      </c>
      <c r="P1149" s="123">
        <v>2.1702097E-2</v>
      </c>
      <c r="Q1149" s="124"/>
      <c r="R1149" s="125"/>
    </row>
    <row r="1150" spans="2:18" x14ac:dyDescent="0.25">
      <c r="B1150" s="116" t="s">
        <v>74</v>
      </c>
      <c r="C1150" s="117" t="s">
        <v>234</v>
      </c>
      <c r="D1150" s="118" t="s">
        <v>69</v>
      </c>
      <c r="E1150" s="117" t="s">
        <v>70</v>
      </c>
      <c r="F1150" s="179">
        <v>43705.612268518518</v>
      </c>
      <c r="G1150" s="179">
        <v>45183</v>
      </c>
      <c r="H1150" s="118" t="s">
        <v>71</v>
      </c>
      <c r="I1150" s="119">
        <v>20162814</v>
      </c>
      <c r="J1150" s="120">
        <v>13319477</v>
      </c>
      <c r="K1150" s="119">
        <v>13060196.08881459</v>
      </c>
      <c r="L1150" s="120">
        <v>20162814</v>
      </c>
      <c r="M1150" s="121">
        <v>0.647736773687</v>
      </c>
      <c r="N1150" s="122">
        <v>13.644845757100001</v>
      </c>
      <c r="O1150" s="117" t="s">
        <v>72</v>
      </c>
      <c r="P1150" s="123">
        <v>4.6507566E-3</v>
      </c>
      <c r="Q1150" s="124"/>
      <c r="R1150" s="125"/>
    </row>
    <row r="1151" spans="2:18" x14ac:dyDescent="0.25">
      <c r="B1151" s="116" t="s">
        <v>74</v>
      </c>
      <c r="C1151" s="117" t="s">
        <v>234</v>
      </c>
      <c r="D1151" s="118" t="s">
        <v>69</v>
      </c>
      <c r="E1151" s="117" t="s">
        <v>70</v>
      </c>
      <c r="F1151" s="179">
        <v>43502.651122685187</v>
      </c>
      <c r="G1151" s="179">
        <v>45183</v>
      </c>
      <c r="H1151" s="118" t="s">
        <v>71</v>
      </c>
      <c r="I1151" s="119">
        <v>224597337</v>
      </c>
      <c r="J1151" s="120">
        <v>151300928</v>
      </c>
      <c r="K1151" s="119">
        <v>145551682.29593593</v>
      </c>
      <c r="L1151" s="120">
        <v>224597337</v>
      </c>
      <c r="M1151" s="121">
        <v>0.64805613566099995</v>
      </c>
      <c r="N1151" s="122">
        <v>11.4627554577</v>
      </c>
      <c r="O1151" s="117" t="s">
        <v>72</v>
      </c>
      <c r="P1151" s="123">
        <v>5.18311859E-2</v>
      </c>
      <c r="Q1151" s="124"/>
      <c r="R1151" s="125"/>
    </row>
    <row r="1152" spans="2:18" x14ac:dyDescent="0.25">
      <c r="B1152" s="116" t="s">
        <v>74</v>
      </c>
      <c r="C1152" s="117" t="s">
        <v>234</v>
      </c>
      <c r="D1152" s="118" t="s">
        <v>69</v>
      </c>
      <c r="E1152" s="117" t="s">
        <v>70</v>
      </c>
      <c r="F1152" s="179">
        <v>44277.649722222224</v>
      </c>
      <c r="G1152" s="179">
        <v>46366</v>
      </c>
      <c r="H1152" s="118" t="s">
        <v>71</v>
      </c>
      <c r="I1152" s="119">
        <v>87450707</v>
      </c>
      <c r="J1152" s="120">
        <v>53195892</v>
      </c>
      <c r="K1152" s="119">
        <v>53347375.962932311</v>
      </c>
      <c r="L1152" s="120">
        <v>87450707</v>
      </c>
      <c r="M1152" s="121">
        <v>0.61002795509600005</v>
      </c>
      <c r="N1152" s="122">
        <v>12.222527767700001</v>
      </c>
      <c r="O1152" s="117" t="s">
        <v>72</v>
      </c>
      <c r="P1152" s="123">
        <v>1.8997085600000001E-2</v>
      </c>
      <c r="Q1152" s="124"/>
      <c r="R1152" s="125"/>
    </row>
    <row r="1153" spans="2:18" x14ac:dyDescent="0.25">
      <c r="B1153" s="116" t="s">
        <v>74</v>
      </c>
      <c r="C1153" s="117" t="s">
        <v>234</v>
      </c>
      <c r="D1153" s="118" t="s">
        <v>69</v>
      </c>
      <c r="E1153" s="117" t="s">
        <v>70</v>
      </c>
      <c r="F1153" s="179">
        <v>43896.702928240738</v>
      </c>
      <c r="G1153" s="179">
        <v>46037</v>
      </c>
      <c r="H1153" s="118" t="s">
        <v>71</v>
      </c>
      <c r="I1153" s="119">
        <v>658901360</v>
      </c>
      <c r="J1153" s="120">
        <v>356026202</v>
      </c>
      <c r="K1153" s="119">
        <v>359718488.89842838</v>
      </c>
      <c r="L1153" s="120">
        <v>658901360</v>
      </c>
      <c r="M1153" s="121">
        <v>0.54593678316000005</v>
      </c>
      <c r="N1153" s="122">
        <v>15.586735455099999</v>
      </c>
      <c r="O1153" s="117" t="s">
        <v>72</v>
      </c>
      <c r="P1153" s="123">
        <v>0.1280963269</v>
      </c>
      <c r="Q1153" s="124"/>
      <c r="R1153" s="125"/>
    </row>
    <row r="1154" spans="2:18" x14ac:dyDescent="0.25">
      <c r="B1154" s="116" t="s">
        <v>74</v>
      </c>
      <c r="C1154" s="117" t="s">
        <v>234</v>
      </c>
      <c r="D1154" s="118" t="s">
        <v>69</v>
      </c>
      <c r="E1154" s="117" t="s">
        <v>70</v>
      </c>
      <c r="F1154" s="179">
        <v>44246.539884259262</v>
      </c>
      <c r="G1154" s="179">
        <v>46009</v>
      </c>
      <c r="H1154" s="118" t="s">
        <v>71</v>
      </c>
      <c r="I1154" s="119">
        <v>1681115</v>
      </c>
      <c r="J1154" s="120">
        <v>1200255</v>
      </c>
      <c r="K1154" s="119">
        <v>1212022.8834390438</v>
      </c>
      <c r="L1154" s="120">
        <v>1681115</v>
      </c>
      <c r="M1154" s="121">
        <v>0.72096369578499997</v>
      </c>
      <c r="N1154" s="122">
        <v>9.3128737807000004</v>
      </c>
      <c r="O1154" s="117" t="s">
        <v>72</v>
      </c>
      <c r="P1154" s="123">
        <v>4.3160330000000002E-4</v>
      </c>
      <c r="Q1154" s="124"/>
      <c r="R1154" s="125"/>
    </row>
    <row r="1155" spans="2:18" x14ac:dyDescent="0.25">
      <c r="B1155" s="116" t="s">
        <v>74</v>
      </c>
      <c r="C1155" s="117" t="s">
        <v>234</v>
      </c>
      <c r="D1155" s="118" t="s">
        <v>69</v>
      </c>
      <c r="E1155" s="117" t="s">
        <v>70</v>
      </c>
      <c r="F1155" s="179">
        <v>43777.641828703701</v>
      </c>
      <c r="G1155" s="179">
        <v>46262</v>
      </c>
      <c r="H1155" s="118" t="s">
        <v>71</v>
      </c>
      <c r="I1155" s="119">
        <v>377583552</v>
      </c>
      <c r="J1155" s="120">
        <v>202069863</v>
      </c>
      <c r="K1155" s="119">
        <v>202426225.90473691</v>
      </c>
      <c r="L1155" s="120">
        <v>377583552</v>
      </c>
      <c r="M1155" s="121">
        <v>0.53610975592700005</v>
      </c>
      <c r="N1155" s="122">
        <v>13.6136342862</v>
      </c>
      <c r="O1155" s="117" t="s">
        <v>72</v>
      </c>
      <c r="P1155" s="123">
        <v>7.2084301500000003E-2</v>
      </c>
      <c r="Q1155" s="124"/>
      <c r="R1155" s="125"/>
    </row>
    <row r="1156" spans="2:18" x14ac:dyDescent="0.25">
      <c r="B1156" s="116" t="s">
        <v>74</v>
      </c>
      <c r="C1156" s="117" t="s">
        <v>234</v>
      </c>
      <c r="D1156" s="118" t="s">
        <v>69</v>
      </c>
      <c r="E1156" s="117" t="s">
        <v>70</v>
      </c>
      <c r="F1156" s="179">
        <v>44117.515416666669</v>
      </c>
      <c r="G1156" s="179">
        <v>46009</v>
      </c>
      <c r="H1156" s="118" t="s">
        <v>71</v>
      </c>
      <c r="I1156" s="119">
        <v>349959448</v>
      </c>
      <c r="J1156" s="120">
        <v>206374793</v>
      </c>
      <c r="K1156" s="119">
        <v>205453470.78031385</v>
      </c>
      <c r="L1156" s="120">
        <v>349959448</v>
      </c>
      <c r="M1156" s="121">
        <v>0.58707793704199995</v>
      </c>
      <c r="N1156" s="122">
        <v>14.5880957246</v>
      </c>
      <c r="O1156" s="117" t="s">
        <v>72</v>
      </c>
      <c r="P1156" s="123">
        <v>7.3162308199999998E-2</v>
      </c>
      <c r="Q1156" s="124"/>
      <c r="R1156" s="125"/>
    </row>
    <row r="1157" spans="2:18" x14ac:dyDescent="0.25">
      <c r="B1157" s="116" t="s">
        <v>74</v>
      </c>
      <c r="C1157" s="117" t="s">
        <v>234</v>
      </c>
      <c r="D1157" s="118" t="s">
        <v>69</v>
      </c>
      <c r="E1157" s="117" t="s">
        <v>70</v>
      </c>
      <c r="F1157" s="179">
        <v>43742.66615740741</v>
      </c>
      <c r="G1157" s="179">
        <v>46262</v>
      </c>
      <c r="H1157" s="118" t="s">
        <v>71</v>
      </c>
      <c r="I1157" s="119">
        <v>218380275</v>
      </c>
      <c r="J1157" s="120">
        <v>115485838</v>
      </c>
      <c r="K1157" s="119">
        <v>115927787.07001826</v>
      </c>
      <c r="L1157" s="120">
        <v>218380275</v>
      </c>
      <c r="M1157" s="121">
        <v>0.53085283032099995</v>
      </c>
      <c r="N1157" s="122">
        <v>13.7309675886</v>
      </c>
      <c r="O1157" s="117" t="s">
        <v>72</v>
      </c>
      <c r="P1157" s="123">
        <v>4.1282069599999999E-2</v>
      </c>
      <c r="Q1157" s="124"/>
      <c r="R1157" s="125"/>
    </row>
    <row r="1158" spans="2:18" x14ac:dyDescent="0.25">
      <c r="B1158" s="116" t="s">
        <v>74</v>
      </c>
      <c r="C1158" s="117" t="s">
        <v>234</v>
      </c>
      <c r="D1158" s="118" t="s">
        <v>69</v>
      </c>
      <c r="E1158" s="117" t="s">
        <v>70</v>
      </c>
      <c r="F1158" s="179">
        <v>44025.53769675926</v>
      </c>
      <c r="G1158" s="179">
        <v>45840</v>
      </c>
      <c r="H1158" s="118" t="s">
        <v>71</v>
      </c>
      <c r="I1158" s="119">
        <v>252898969</v>
      </c>
      <c r="J1158" s="120">
        <v>150339040</v>
      </c>
      <c r="K1158" s="119">
        <v>154858818.17146301</v>
      </c>
      <c r="L1158" s="120">
        <v>252898969</v>
      </c>
      <c r="M1158" s="121">
        <v>0.61233471525700001</v>
      </c>
      <c r="N1158" s="122">
        <v>14.474885567299999</v>
      </c>
      <c r="O1158" s="117" t="s">
        <v>72</v>
      </c>
      <c r="P1158" s="123">
        <v>5.5145471799999998E-2</v>
      </c>
      <c r="Q1158" s="124"/>
      <c r="R1158" s="125"/>
    </row>
    <row r="1159" spans="2:18" x14ac:dyDescent="0.25">
      <c r="B1159" s="116" t="s">
        <v>74</v>
      </c>
      <c r="C1159" s="117" t="s">
        <v>234</v>
      </c>
      <c r="D1159" s="118" t="s">
        <v>69</v>
      </c>
      <c r="E1159" s="117" t="s">
        <v>70</v>
      </c>
      <c r="F1159" s="179">
        <v>43714.655497685184</v>
      </c>
      <c r="G1159" s="179">
        <v>45183</v>
      </c>
      <c r="H1159" s="118" t="s">
        <v>71</v>
      </c>
      <c r="I1159" s="119">
        <v>15509870</v>
      </c>
      <c r="J1159" s="120">
        <v>10277809</v>
      </c>
      <c r="K1159" s="119">
        <v>10046096.444250839</v>
      </c>
      <c r="L1159" s="120">
        <v>15509870</v>
      </c>
      <c r="M1159" s="121">
        <v>0.64772280130299997</v>
      </c>
      <c r="N1159" s="122">
        <v>13.645984540800001</v>
      </c>
      <c r="O1159" s="117" t="s">
        <v>72</v>
      </c>
      <c r="P1159" s="123">
        <v>3.5774308999999998E-3</v>
      </c>
      <c r="Q1159" s="124"/>
      <c r="R1159" s="125"/>
    </row>
    <row r="1160" spans="2:18" x14ac:dyDescent="0.25">
      <c r="B1160" s="116" t="s">
        <v>74</v>
      </c>
      <c r="C1160" s="117" t="s">
        <v>234</v>
      </c>
      <c r="D1160" s="118" t="s">
        <v>69</v>
      </c>
      <c r="E1160" s="117" t="s">
        <v>70</v>
      </c>
      <c r="F1160" s="179">
        <v>43580.576898148145</v>
      </c>
      <c r="G1160" s="179">
        <v>45547</v>
      </c>
      <c r="H1160" s="118" t="s">
        <v>71</v>
      </c>
      <c r="I1160" s="119">
        <v>87023294</v>
      </c>
      <c r="J1160" s="120">
        <v>50647259</v>
      </c>
      <c r="K1160" s="119">
        <v>50241752.79686372</v>
      </c>
      <c r="L1160" s="120">
        <v>87023294</v>
      </c>
      <c r="M1160" s="121">
        <v>0.57733683118099999</v>
      </c>
      <c r="N1160" s="122">
        <v>14.195787579099999</v>
      </c>
      <c r="O1160" s="117" t="s">
        <v>72</v>
      </c>
      <c r="P1160" s="123">
        <v>1.7891168200000002E-2</v>
      </c>
      <c r="Q1160" s="124"/>
      <c r="R1160" s="125"/>
    </row>
    <row r="1161" spans="2:18" x14ac:dyDescent="0.25">
      <c r="B1161" s="116" t="s">
        <v>74</v>
      </c>
      <c r="C1161" s="117" t="s">
        <v>234</v>
      </c>
      <c r="D1161" s="118" t="s">
        <v>69</v>
      </c>
      <c r="E1161" s="117" t="s">
        <v>70</v>
      </c>
      <c r="F1161" s="179">
        <v>43941.61347222222</v>
      </c>
      <c r="G1161" s="179">
        <v>46037</v>
      </c>
      <c r="H1161" s="118" t="s">
        <v>71</v>
      </c>
      <c r="I1161" s="119">
        <v>26356064</v>
      </c>
      <c r="J1161" s="120">
        <v>14497862</v>
      </c>
      <c r="K1161" s="119">
        <v>14388924.803176463</v>
      </c>
      <c r="L1161" s="120">
        <v>26356064</v>
      </c>
      <c r="M1161" s="121">
        <v>0.54594361294500005</v>
      </c>
      <c r="N1161" s="122">
        <v>15.5863146259</v>
      </c>
      <c r="O1161" s="117" t="s">
        <v>72</v>
      </c>
      <c r="P1161" s="123">
        <v>5.1239190000000002E-3</v>
      </c>
      <c r="Q1161" s="124"/>
      <c r="R1161" s="125"/>
    </row>
    <row r="1162" spans="2:18" x14ac:dyDescent="0.25">
      <c r="B1162" s="116" t="s">
        <v>74</v>
      </c>
      <c r="C1162" s="117" t="s">
        <v>234</v>
      </c>
      <c r="D1162" s="118" t="s">
        <v>69</v>
      </c>
      <c r="E1162" s="117" t="s">
        <v>70</v>
      </c>
      <c r="F1162" s="179">
        <v>43448.648726851854</v>
      </c>
      <c r="G1162" s="179">
        <v>44545</v>
      </c>
      <c r="H1162" s="118" t="s">
        <v>71</v>
      </c>
      <c r="I1162" s="119">
        <v>31667942</v>
      </c>
      <c r="J1162" s="120">
        <v>23837333</v>
      </c>
      <c r="K1162" s="119">
        <v>20940886.29398866</v>
      </c>
      <c r="L1162" s="120">
        <v>31667942</v>
      </c>
      <c r="M1162" s="121">
        <v>0.66126451456799995</v>
      </c>
      <c r="N1162" s="122">
        <v>12.5534990597</v>
      </c>
      <c r="O1162" s="117" t="s">
        <v>72</v>
      </c>
      <c r="P1162" s="123">
        <v>7.4570829999999998E-3</v>
      </c>
      <c r="Q1162" s="124"/>
      <c r="R1162" s="125"/>
    </row>
    <row r="1163" spans="2:18" x14ac:dyDescent="0.25">
      <c r="B1163" s="116" t="s">
        <v>74</v>
      </c>
      <c r="C1163" s="117" t="s">
        <v>234</v>
      </c>
      <c r="D1163" s="118" t="s">
        <v>69</v>
      </c>
      <c r="E1163" s="117" t="s">
        <v>70</v>
      </c>
      <c r="F1163" s="179">
        <v>44266.598171296297</v>
      </c>
      <c r="G1163" s="179">
        <v>46366</v>
      </c>
      <c r="H1163" s="118" t="s">
        <v>71</v>
      </c>
      <c r="I1163" s="119">
        <v>4634886277</v>
      </c>
      <c r="J1163" s="120">
        <v>2811831504</v>
      </c>
      <c r="K1163" s="119">
        <v>2829624658.4038858</v>
      </c>
      <c r="L1163" s="120">
        <v>4634886277</v>
      </c>
      <c r="M1163" s="121">
        <v>0.61050573612699999</v>
      </c>
      <c r="N1163" s="122">
        <v>12.2009738643</v>
      </c>
      <c r="O1163" s="117" t="s">
        <v>72</v>
      </c>
      <c r="P1163" s="123">
        <v>1.0076338483</v>
      </c>
      <c r="Q1163" s="124"/>
      <c r="R1163" s="125"/>
    </row>
    <row r="1164" spans="2:18" x14ac:dyDescent="0.25">
      <c r="B1164" s="116" t="s">
        <v>74</v>
      </c>
      <c r="C1164" s="117" t="s">
        <v>234</v>
      </c>
      <c r="D1164" s="118" t="s">
        <v>69</v>
      </c>
      <c r="E1164" s="117" t="s">
        <v>70</v>
      </c>
      <c r="F1164" s="179">
        <v>43878.683576388888</v>
      </c>
      <c r="G1164" s="179">
        <v>44672</v>
      </c>
      <c r="H1164" s="118" t="s">
        <v>71</v>
      </c>
      <c r="I1164" s="119">
        <v>70426369</v>
      </c>
      <c r="J1164" s="120">
        <v>57026576</v>
      </c>
      <c r="K1164" s="119">
        <v>57099992.898394249</v>
      </c>
      <c r="L1164" s="120">
        <v>70426369</v>
      </c>
      <c r="M1164" s="121">
        <v>0.81077576068699997</v>
      </c>
      <c r="N1164" s="122">
        <v>11.479548683899999</v>
      </c>
      <c r="O1164" s="117" t="s">
        <v>72</v>
      </c>
      <c r="P1164" s="123">
        <v>2.0333398400000001E-2</v>
      </c>
      <c r="Q1164" s="124"/>
      <c r="R1164" s="125"/>
    </row>
    <row r="1165" spans="2:18" x14ac:dyDescent="0.25">
      <c r="B1165" s="116" t="s">
        <v>74</v>
      </c>
      <c r="C1165" s="117" t="s">
        <v>234</v>
      </c>
      <c r="D1165" s="118" t="s">
        <v>69</v>
      </c>
      <c r="E1165" s="117" t="s">
        <v>70</v>
      </c>
      <c r="F1165" s="179">
        <v>44144.62872685185</v>
      </c>
      <c r="G1165" s="179">
        <v>44322</v>
      </c>
      <c r="H1165" s="118" t="s">
        <v>71</v>
      </c>
      <c r="I1165" s="119">
        <v>85484932</v>
      </c>
      <c r="J1165" s="120">
        <v>80120548</v>
      </c>
      <c r="K1165" s="119">
        <v>81646875.740412891</v>
      </c>
      <c r="L1165" s="120">
        <v>85484932</v>
      </c>
      <c r="M1165" s="121">
        <v>0.95510254064900002</v>
      </c>
      <c r="N1165" s="122">
        <v>14.4703223447</v>
      </c>
      <c r="O1165" s="117" t="s">
        <v>72</v>
      </c>
      <c r="P1165" s="123">
        <v>2.9074582500000001E-2</v>
      </c>
      <c r="Q1165" s="124"/>
      <c r="R1165" s="125"/>
    </row>
    <row r="1166" spans="2:18" x14ac:dyDescent="0.25">
      <c r="B1166" s="116" t="s">
        <v>74</v>
      </c>
      <c r="C1166" s="117" t="s">
        <v>234</v>
      </c>
      <c r="D1166" s="118" t="s">
        <v>69</v>
      </c>
      <c r="E1166" s="117" t="s">
        <v>70</v>
      </c>
      <c r="F1166" s="179">
        <v>43770.595891203702</v>
      </c>
      <c r="G1166" s="179">
        <v>45911</v>
      </c>
      <c r="H1166" s="118" t="s">
        <v>71</v>
      </c>
      <c r="I1166" s="119">
        <v>1837698640</v>
      </c>
      <c r="J1166" s="120">
        <v>1025355447</v>
      </c>
      <c r="K1166" s="119">
        <v>1012356447.2351975</v>
      </c>
      <c r="L1166" s="120">
        <v>1837698640</v>
      </c>
      <c r="M1166" s="121">
        <v>0.55088273191299997</v>
      </c>
      <c r="N1166" s="122">
        <v>14.5022215108</v>
      </c>
      <c r="O1166" s="117" t="s">
        <v>72</v>
      </c>
      <c r="P1166" s="123">
        <v>0.36050174350000003</v>
      </c>
      <c r="Q1166" s="124"/>
      <c r="R1166" s="125"/>
    </row>
    <row r="1167" spans="2:18" x14ac:dyDescent="0.25">
      <c r="B1167" s="116" t="s">
        <v>74</v>
      </c>
      <c r="C1167" s="117" t="s">
        <v>234</v>
      </c>
      <c r="D1167" s="118" t="s">
        <v>69</v>
      </c>
      <c r="E1167" s="117" t="s">
        <v>70</v>
      </c>
      <c r="F1167" s="179">
        <v>44084.493981481479</v>
      </c>
      <c r="G1167" s="179">
        <v>46009</v>
      </c>
      <c r="H1167" s="118" t="s">
        <v>71</v>
      </c>
      <c r="I1167" s="119">
        <v>4024533698</v>
      </c>
      <c r="J1167" s="120">
        <v>2344509728</v>
      </c>
      <c r="K1167" s="119">
        <v>2362936773.5710788</v>
      </c>
      <c r="L1167" s="120">
        <v>4024533698</v>
      </c>
      <c r="M1167" s="121">
        <v>0.58713305711499997</v>
      </c>
      <c r="N1167" s="122">
        <v>14.584975994200001</v>
      </c>
      <c r="O1167" s="117" t="s">
        <v>72</v>
      </c>
      <c r="P1167" s="123">
        <v>0.84144554910000002</v>
      </c>
      <c r="Q1167" s="124"/>
      <c r="R1167" s="125"/>
    </row>
    <row r="1168" spans="2:18" x14ac:dyDescent="0.25">
      <c r="B1168" s="116" t="s">
        <v>74</v>
      </c>
      <c r="C1168" s="117" t="s">
        <v>234</v>
      </c>
      <c r="D1168" s="118" t="s">
        <v>69</v>
      </c>
      <c r="E1168" s="117" t="s">
        <v>70</v>
      </c>
      <c r="F1168" s="179">
        <v>43732.651296296295</v>
      </c>
      <c r="G1168" s="179">
        <v>46262</v>
      </c>
      <c r="H1168" s="118" t="s">
        <v>71</v>
      </c>
      <c r="I1168" s="119">
        <v>82129988</v>
      </c>
      <c r="J1168" s="120">
        <v>43490381</v>
      </c>
      <c r="K1168" s="119">
        <v>43335773.040527105</v>
      </c>
      <c r="L1168" s="120">
        <v>82129988</v>
      </c>
      <c r="M1168" s="121">
        <v>0.52764859822599997</v>
      </c>
      <c r="N1168" s="122">
        <v>13.7384663783</v>
      </c>
      <c r="O1168" s="117" t="s">
        <v>72</v>
      </c>
      <c r="P1168" s="123">
        <v>1.54319378E-2</v>
      </c>
      <c r="Q1168" s="124"/>
      <c r="R1168" s="125"/>
    </row>
    <row r="1169" spans="2:18" x14ac:dyDescent="0.25">
      <c r="B1169" s="116" t="s">
        <v>74</v>
      </c>
      <c r="C1169" s="117" t="s">
        <v>234</v>
      </c>
      <c r="D1169" s="118" t="s">
        <v>69</v>
      </c>
      <c r="E1169" s="117" t="s">
        <v>70</v>
      </c>
      <c r="F1169" s="179">
        <v>43959.452048611114</v>
      </c>
      <c r="G1169" s="179">
        <v>46037</v>
      </c>
      <c r="H1169" s="118" t="s">
        <v>71</v>
      </c>
      <c r="I1169" s="119">
        <v>184580131</v>
      </c>
      <c r="J1169" s="120">
        <v>100606167</v>
      </c>
      <c r="K1169" s="119">
        <v>102784265.86220221</v>
      </c>
      <c r="L1169" s="120">
        <v>184580131</v>
      </c>
      <c r="M1169" s="121">
        <v>0.55685444205400003</v>
      </c>
      <c r="N1169" s="122">
        <v>15.5842552122</v>
      </c>
      <c r="O1169" s="117" t="s">
        <v>72</v>
      </c>
      <c r="P1169" s="123">
        <v>3.6601640800000002E-2</v>
      </c>
      <c r="Q1169" s="124"/>
      <c r="R1169" s="125"/>
    </row>
    <row r="1170" spans="2:18" x14ac:dyDescent="0.25">
      <c r="B1170" s="116" t="s">
        <v>74</v>
      </c>
      <c r="C1170" s="117" t="s">
        <v>234</v>
      </c>
      <c r="D1170" s="118" t="s">
        <v>69</v>
      </c>
      <c r="E1170" s="117" t="s">
        <v>70</v>
      </c>
      <c r="F1170" s="179">
        <v>43711.626608796294</v>
      </c>
      <c r="G1170" s="179">
        <v>46262</v>
      </c>
      <c r="H1170" s="118" t="s">
        <v>71</v>
      </c>
      <c r="I1170" s="119">
        <v>248299987</v>
      </c>
      <c r="J1170" s="120">
        <v>130510203</v>
      </c>
      <c r="K1170" s="119">
        <v>131013360.37929811</v>
      </c>
      <c r="L1170" s="120">
        <v>248299987</v>
      </c>
      <c r="M1170" s="121">
        <v>0.52764143068299996</v>
      </c>
      <c r="N1170" s="122">
        <v>13.738863354299999</v>
      </c>
      <c r="O1170" s="117" t="s">
        <v>72</v>
      </c>
      <c r="P1170" s="123">
        <v>4.6654066299999998E-2</v>
      </c>
      <c r="Q1170" s="124"/>
      <c r="R1170" s="125"/>
    </row>
    <row r="1171" spans="2:18" x14ac:dyDescent="0.25">
      <c r="B1171" s="116" t="s">
        <v>74</v>
      </c>
      <c r="C1171" s="117" t="s">
        <v>234</v>
      </c>
      <c r="D1171" s="118" t="s">
        <v>69</v>
      </c>
      <c r="E1171" s="117" t="s">
        <v>70</v>
      </c>
      <c r="F1171" s="179">
        <v>43502.651701388888</v>
      </c>
      <c r="G1171" s="179">
        <v>45183</v>
      </c>
      <c r="H1171" s="118" t="s">
        <v>71</v>
      </c>
      <c r="I1171" s="119">
        <v>29084543</v>
      </c>
      <c r="J1171" s="120">
        <v>18547126</v>
      </c>
      <c r="K1171" s="119">
        <v>18228159.752631161</v>
      </c>
      <c r="L1171" s="120">
        <v>29084543</v>
      </c>
      <c r="M1171" s="121">
        <v>0.62673014159600005</v>
      </c>
      <c r="N1171" s="122">
        <v>13.2208948915</v>
      </c>
      <c r="O1171" s="117" t="s">
        <v>72</v>
      </c>
      <c r="P1171" s="123">
        <v>6.4910766999999999E-3</v>
      </c>
      <c r="Q1171" s="124"/>
      <c r="R1171" s="125"/>
    </row>
    <row r="1172" spans="2:18" x14ac:dyDescent="0.25">
      <c r="B1172" s="116" t="s">
        <v>74</v>
      </c>
      <c r="C1172" s="117" t="s">
        <v>234</v>
      </c>
      <c r="D1172" s="118" t="s">
        <v>69</v>
      </c>
      <c r="E1172" s="117" t="s">
        <v>70</v>
      </c>
      <c r="F1172" s="179">
        <v>44279.547835648147</v>
      </c>
      <c r="G1172" s="179">
        <v>45726</v>
      </c>
      <c r="H1172" s="118" t="s">
        <v>71</v>
      </c>
      <c r="I1172" s="119">
        <v>232556493</v>
      </c>
      <c r="J1172" s="120">
        <v>162416096</v>
      </c>
      <c r="K1172" s="119">
        <v>162767239.53135079</v>
      </c>
      <c r="L1172" s="120">
        <v>232556493</v>
      </c>
      <c r="M1172" s="121">
        <v>0.69990408537600002</v>
      </c>
      <c r="N1172" s="122">
        <v>11.920053362499999</v>
      </c>
      <c r="O1172" s="117" t="s">
        <v>72</v>
      </c>
      <c r="P1172" s="123">
        <v>5.7961673300000002E-2</v>
      </c>
      <c r="Q1172" s="124"/>
      <c r="R1172" s="125"/>
    </row>
    <row r="1173" spans="2:18" x14ac:dyDescent="0.25">
      <c r="B1173" s="116" t="s">
        <v>74</v>
      </c>
      <c r="C1173" s="117" t="s">
        <v>234</v>
      </c>
      <c r="D1173" s="118" t="s">
        <v>69</v>
      </c>
      <c r="E1173" s="117" t="s">
        <v>70</v>
      </c>
      <c r="F1173" s="179">
        <v>43906.634270833332</v>
      </c>
      <c r="G1173" s="179">
        <v>44579</v>
      </c>
      <c r="H1173" s="118" t="s">
        <v>71</v>
      </c>
      <c r="I1173" s="119">
        <v>17148600</v>
      </c>
      <c r="J1173" s="120">
        <v>14496426</v>
      </c>
      <c r="K1173" s="119">
        <v>13947103.151959306</v>
      </c>
      <c r="L1173" s="120">
        <v>17148600</v>
      </c>
      <c r="M1173" s="121">
        <v>0.81330855882999997</v>
      </c>
      <c r="N1173" s="122">
        <v>10.921032989</v>
      </c>
      <c r="O1173" s="117" t="s">
        <v>72</v>
      </c>
      <c r="P1173" s="123">
        <v>4.9665856000000001E-3</v>
      </c>
      <c r="Q1173" s="124"/>
      <c r="R1173" s="125"/>
    </row>
    <row r="1174" spans="2:18" x14ac:dyDescent="0.25">
      <c r="B1174" s="116" t="s">
        <v>74</v>
      </c>
      <c r="C1174" s="117" t="s">
        <v>234</v>
      </c>
      <c r="D1174" s="118" t="s">
        <v>69</v>
      </c>
      <c r="E1174" s="117" t="s">
        <v>70</v>
      </c>
      <c r="F1174" s="179">
        <v>44250.554236111115</v>
      </c>
      <c r="G1174" s="179">
        <v>46262</v>
      </c>
      <c r="H1174" s="118" t="s">
        <v>71</v>
      </c>
      <c r="I1174" s="119">
        <v>86043842</v>
      </c>
      <c r="J1174" s="120">
        <v>53163698</v>
      </c>
      <c r="K1174" s="119">
        <v>53196886.160085306</v>
      </c>
      <c r="L1174" s="120">
        <v>86043842</v>
      </c>
      <c r="M1174" s="121">
        <v>0.61825326395900004</v>
      </c>
      <c r="N1174" s="122">
        <v>12.176403475100001</v>
      </c>
      <c r="O1174" s="117" t="s">
        <v>72</v>
      </c>
      <c r="P1174" s="123">
        <v>1.8943495899999999E-2</v>
      </c>
      <c r="Q1174" s="124"/>
      <c r="R1174" s="125"/>
    </row>
    <row r="1175" spans="2:18" x14ac:dyDescent="0.25">
      <c r="B1175" s="116" t="s">
        <v>74</v>
      </c>
      <c r="C1175" s="117" t="s">
        <v>234</v>
      </c>
      <c r="D1175" s="118" t="s">
        <v>69</v>
      </c>
      <c r="E1175" s="117" t="s">
        <v>70</v>
      </c>
      <c r="F1175" s="179">
        <v>43817.659502314818</v>
      </c>
      <c r="G1175" s="179">
        <v>45726</v>
      </c>
      <c r="H1175" s="118" t="s">
        <v>71</v>
      </c>
      <c r="I1175" s="119">
        <v>110193976</v>
      </c>
      <c r="J1175" s="120">
        <v>65448766</v>
      </c>
      <c r="K1175" s="119">
        <v>65547670.552997723</v>
      </c>
      <c r="L1175" s="120">
        <v>110193976</v>
      </c>
      <c r="M1175" s="121">
        <v>0.59483896427299998</v>
      </c>
      <c r="N1175" s="122">
        <v>14.0489416935</v>
      </c>
      <c r="O1175" s="117" t="s">
        <v>72</v>
      </c>
      <c r="P1175" s="123">
        <v>2.3341629900000001E-2</v>
      </c>
      <c r="Q1175" s="124"/>
      <c r="R1175" s="125"/>
    </row>
    <row r="1176" spans="2:18" x14ac:dyDescent="0.25">
      <c r="B1176" s="116" t="s">
        <v>74</v>
      </c>
      <c r="C1176" s="117" t="s">
        <v>234</v>
      </c>
      <c r="D1176" s="118" t="s">
        <v>69</v>
      </c>
      <c r="E1176" s="117" t="s">
        <v>70</v>
      </c>
      <c r="F1176" s="179">
        <v>44125.480104166665</v>
      </c>
      <c r="G1176" s="179">
        <v>46009</v>
      </c>
      <c r="H1176" s="118" t="s">
        <v>71</v>
      </c>
      <c r="I1176" s="119">
        <v>1200421371</v>
      </c>
      <c r="J1176" s="120">
        <v>700000002</v>
      </c>
      <c r="K1176" s="119">
        <v>719055103.65489829</v>
      </c>
      <c r="L1176" s="120">
        <v>1200421371</v>
      </c>
      <c r="M1176" s="121">
        <v>0.59900225123100004</v>
      </c>
      <c r="N1176" s="122">
        <v>14.589577376599999</v>
      </c>
      <c r="O1176" s="117" t="s">
        <v>72</v>
      </c>
      <c r="P1176" s="123">
        <v>0.25605666780000003</v>
      </c>
      <c r="Q1176" s="124"/>
      <c r="R1176" s="125"/>
    </row>
    <row r="1177" spans="2:18" x14ac:dyDescent="0.25">
      <c r="B1177" s="116" t="s">
        <v>74</v>
      </c>
      <c r="C1177" s="117" t="s">
        <v>234</v>
      </c>
      <c r="D1177" s="118" t="s">
        <v>69</v>
      </c>
      <c r="E1177" s="117" t="s">
        <v>70</v>
      </c>
      <c r="F1177" s="179">
        <v>43749.673148148147</v>
      </c>
      <c r="G1177" s="179">
        <v>46262</v>
      </c>
      <c r="H1177" s="118" t="s">
        <v>71</v>
      </c>
      <c r="I1177" s="119">
        <v>79756275</v>
      </c>
      <c r="J1177" s="120">
        <v>42281553</v>
      </c>
      <c r="K1177" s="119">
        <v>42338769.745262071</v>
      </c>
      <c r="L1177" s="120">
        <v>79756275</v>
      </c>
      <c r="M1177" s="121">
        <v>0.53085189529300003</v>
      </c>
      <c r="N1177" s="122">
        <v>13.731019115100001</v>
      </c>
      <c r="O1177" s="117" t="s">
        <v>72</v>
      </c>
      <c r="P1177" s="123">
        <v>1.50769033E-2</v>
      </c>
      <c r="Q1177" s="124"/>
      <c r="R1177" s="125"/>
    </row>
    <row r="1178" spans="2:18" x14ac:dyDescent="0.25">
      <c r="B1178" s="116" t="s">
        <v>74</v>
      </c>
      <c r="C1178" s="117" t="s">
        <v>234</v>
      </c>
      <c r="D1178" s="118" t="s">
        <v>69</v>
      </c>
      <c r="E1178" s="117" t="s">
        <v>70</v>
      </c>
      <c r="F1178" s="179">
        <v>44026.534641203703</v>
      </c>
      <c r="G1178" s="179">
        <v>45840</v>
      </c>
      <c r="H1178" s="118" t="s">
        <v>71</v>
      </c>
      <c r="I1178" s="119">
        <v>252898969</v>
      </c>
      <c r="J1178" s="120">
        <v>150395550</v>
      </c>
      <c r="K1178" s="119">
        <v>154859547.6298933</v>
      </c>
      <c r="L1178" s="120">
        <v>252898969</v>
      </c>
      <c r="M1178" s="121">
        <v>0.61233759964400003</v>
      </c>
      <c r="N1178" s="122">
        <v>14.474716476599999</v>
      </c>
      <c r="O1178" s="117" t="s">
        <v>72</v>
      </c>
      <c r="P1178" s="123">
        <v>5.5145731599999998E-2</v>
      </c>
      <c r="Q1178" s="124"/>
      <c r="R1178" s="125"/>
    </row>
    <row r="1179" spans="2:18" x14ac:dyDescent="0.25">
      <c r="B1179" s="116" t="s">
        <v>74</v>
      </c>
      <c r="C1179" s="117" t="s">
        <v>234</v>
      </c>
      <c r="D1179" s="118" t="s">
        <v>69</v>
      </c>
      <c r="E1179" s="117" t="s">
        <v>70</v>
      </c>
      <c r="F1179" s="179">
        <v>43717.662453703706</v>
      </c>
      <c r="G1179" s="179">
        <v>46262</v>
      </c>
      <c r="H1179" s="118" t="s">
        <v>71</v>
      </c>
      <c r="I1179" s="119">
        <v>171899999</v>
      </c>
      <c r="J1179" s="120">
        <v>90545548</v>
      </c>
      <c r="K1179" s="119">
        <v>90702341.770574257</v>
      </c>
      <c r="L1179" s="120">
        <v>171899999</v>
      </c>
      <c r="M1179" s="121">
        <v>0.52764597032100002</v>
      </c>
      <c r="N1179" s="122">
        <v>13.7386119845</v>
      </c>
      <c r="O1179" s="117" t="s">
        <v>72</v>
      </c>
      <c r="P1179" s="123">
        <v>3.2299248400000001E-2</v>
      </c>
      <c r="Q1179" s="124"/>
      <c r="R1179" s="125"/>
    </row>
    <row r="1180" spans="2:18" x14ac:dyDescent="0.25">
      <c r="B1180" s="116" t="s">
        <v>74</v>
      </c>
      <c r="C1180" s="117" t="s">
        <v>234</v>
      </c>
      <c r="D1180" s="118" t="s">
        <v>69</v>
      </c>
      <c r="E1180" s="117" t="s">
        <v>70</v>
      </c>
      <c r="F1180" s="179">
        <v>43588.590416666666</v>
      </c>
      <c r="G1180" s="179">
        <v>45547</v>
      </c>
      <c r="H1180" s="118" t="s">
        <v>71</v>
      </c>
      <c r="I1180" s="119">
        <v>826721238</v>
      </c>
      <c r="J1180" s="120">
        <v>487020528</v>
      </c>
      <c r="K1180" s="119">
        <v>480516790.96606135</v>
      </c>
      <c r="L1180" s="120">
        <v>826721238</v>
      </c>
      <c r="M1180" s="121">
        <v>0.58123194237599995</v>
      </c>
      <c r="N1180" s="122">
        <v>13.9224214682</v>
      </c>
      <c r="O1180" s="117" t="s">
        <v>72</v>
      </c>
      <c r="P1180" s="123">
        <v>0.17111279469999999</v>
      </c>
      <c r="Q1180" s="124"/>
      <c r="R1180" s="125"/>
    </row>
    <row r="1181" spans="2:18" x14ac:dyDescent="0.25">
      <c r="B1181" s="116" t="s">
        <v>74</v>
      </c>
      <c r="C1181" s="117" t="s">
        <v>234</v>
      </c>
      <c r="D1181" s="118" t="s">
        <v>69</v>
      </c>
      <c r="E1181" s="117" t="s">
        <v>70</v>
      </c>
      <c r="F1181" s="179">
        <v>43941.616087962961</v>
      </c>
      <c r="G1181" s="179">
        <v>45726</v>
      </c>
      <c r="H1181" s="118" t="s">
        <v>71</v>
      </c>
      <c r="I1181" s="119">
        <v>1676190</v>
      </c>
      <c r="J1181" s="120">
        <v>1022767</v>
      </c>
      <c r="K1181" s="119">
        <v>1024116.9327505133</v>
      </c>
      <c r="L1181" s="120">
        <v>1676190</v>
      </c>
      <c r="M1181" s="121">
        <v>0.61097902549899996</v>
      </c>
      <c r="N1181" s="122">
        <v>14.051174744100001</v>
      </c>
      <c r="O1181" s="117" t="s">
        <v>72</v>
      </c>
      <c r="P1181" s="123">
        <v>3.6468969999999999E-4</v>
      </c>
      <c r="Q1181" s="124"/>
      <c r="R1181" s="125"/>
    </row>
    <row r="1182" spans="2:18" x14ac:dyDescent="0.25">
      <c r="B1182" s="116" t="s">
        <v>74</v>
      </c>
      <c r="C1182" s="117" t="s">
        <v>234</v>
      </c>
      <c r="D1182" s="118" t="s">
        <v>69</v>
      </c>
      <c r="E1182" s="117" t="s">
        <v>70</v>
      </c>
      <c r="F1182" s="179">
        <v>43494.679988425924</v>
      </c>
      <c r="G1182" s="179">
        <v>45462</v>
      </c>
      <c r="H1182" s="118" t="s">
        <v>71</v>
      </c>
      <c r="I1182" s="119">
        <v>871626713</v>
      </c>
      <c r="J1182" s="120">
        <v>500941780</v>
      </c>
      <c r="K1182" s="119">
        <v>512973620.4727757</v>
      </c>
      <c r="L1182" s="120">
        <v>871626713</v>
      </c>
      <c r="M1182" s="121">
        <v>0.58852443692</v>
      </c>
      <c r="N1182" s="122">
        <v>14.4769853739</v>
      </c>
      <c r="O1182" s="117" t="s">
        <v>72</v>
      </c>
      <c r="P1182" s="123">
        <v>0.18267072340000001</v>
      </c>
      <c r="Q1182" s="124"/>
      <c r="R1182" s="125"/>
    </row>
    <row r="1183" spans="2:18" x14ac:dyDescent="0.25">
      <c r="B1183" s="116" t="s">
        <v>74</v>
      </c>
      <c r="C1183" s="117" t="s">
        <v>234</v>
      </c>
      <c r="D1183" s="118" t="s">
        <v>69</v>
      </c>
      <c r="E1183" s="117" t="s">
        <v>70</v>
      </c>
      <c r="F1183" s="179">
        <v>44273.625057870369</v>
      </c>
      <c r="G1183" s="179">
        <v>46262</v>
      </c>
      <c r="H1183" s="118" t="s">
        <v>71</v>
      </c>
      <c r="I1183" s="119">
        <v>970984319</v>
      </c>
      <c r="J1183" s="120">
        <v>602686905</v>
      </c>
      <c r="K1183" s="119">
        <v>605150856.34159243</v>
      </c>
      <c r="L1183" s="120">
        <v>970984319</v>
      </c>
      <c r="M1183" s="121">
        <v>0.62323442768299997</v>
      </c>
      <c r="N1183" s="122">
        <v>12.1371664383</v>
      </c>
      <c r="O1183" s="117" t="s">
        <v>72</v>
      </c>
      <c r="P1183" s="123">
        <v>0.2154951839</v>
      </c>
      <c r="Q1183" s="124"/>
      <c r="R1183" s="125"/>
    </row>
    <row r="1184" spans="2:18" x14ac:dyDescent="0.25">
      <c r="B1184" s="116" t="s">
        <v>74</v>
      </c>
      <c r="C1184" s="117" t="s">
        <v>234</v>
      </c>
      <c r="D1184" s="118" t="s">
        <v>69</v>
      </c>
      <c r="E1184" s="117" t="s">
        <v>70</v>
      </c>
      <c r="F1184" s="179">
        <v>43889.566631944443</v>
      </c>
      <c r="G1184" s="179">
        <v>46366</v>
      </c>
      <c r="H1184" s="118" t="s">
        <v>71</v>
      </c>
      <c r="I1184" s="119">
        <v>377939706</v>
      </c>
      <c r="J1184" s="120">
        <v>206055887</v>
      </c>
      <c r="K1184" s="119">
        <v>205701199.79419816</v>
      </c>
      <c r="L1184" s="120">
        <v>377939706</v>
      </c>
      <c r="M1184" s="121">
        <v>0.54426988360499995</v>
      </c>
      <c r="N1184" s="122">
        <v>13.2418493856</v>
      </c>
      <c r="O1184" s="117" t="s">
        <v>72</v>
      </c>
      <c r="P1184" s="123">
        <v>7.3250524900000002E-2</v>
      </c>
      <c r="Q1184" s="124"/>
      <c r="R1184" s="125"/>
    </row>
    <row r="1185" spans="2:18" x14ac:dyDescent="0.25">
      <c r="B1185" s="126" t="s">
        <v>259</v>
      </c>
      <c r="C1185" s="127"/>
      <c r="D1185" s="127"/>
      <c r="E1185" s="127"/>
      <c r="F1185" s="127"/>
      <c r="G1185" s="127"/>
      <c r="H1185" s="118"/>
      <c r="I1185" s="128">
        <v>33651408376</v>
      </c>
      <c r="J1185" s="129">
        <v>20232399059</v>
      </c>
      <c r="K1185" s="128">
        <v>20325616246.147289</v>
      </c>
      <c r="L1185" s="129">
        <v>33651408376</v>
      </c>
      <c r="M1185" s="124"/>
      <c r="N1185" s="130"/>
      <c r="O1185" s="124"/>
      <c r="P1185" s="131">
        <v>7.2379843223999991</v>
      </c>
      <c r="Q1185" s="127"/>
      <c r="R1185" s="132"/>
    </row>
    <row r="1186" spans="2:18" x14ac:dyDescent="0.25">
      <c r="B1186" s="116" t="s">
        <v>74</v>
      </c>
      <c r="C1186" s="117" t="s">
        <v>161</v>
      </c>
      <c r="D1186" s="118" t="s">
        <v>69</v>
      </c>
      <c r="E1186" s="117" t="s">
        <v>70</v>
      </c>
      <c r="F1186" s="179">
        <v>43913.648206018515</v>
      </c>
      <c r="G1186" s="179">
        <v>45603</v>
      </c>
      <c r="H1186" s="118" t="s">
        <v>71</v>
      </c>
      <c r="I1186" s="119">
        <v>98312470</v>
      </c>
      <c r="J1186" s="120">
        <v>61502875</v>
      </c>
      <c r="K1186" s="119">
        <v>61701071.949290819</v>
      </c>
      <c r="L1186" s="120">
        <v>98312470</v>
      </c>
      <c r="M1186" s="121">
        <v>0.62760168622900003</v>
      </c>
      <c r="N1186" s="122">
        <v>13.9225804479</v>
      </c>
      <c r="O1186" s="117" t="s">
        <v>72</v>
      </c>
      <c r="P1186" s="123">
        <v>2.1971850000000001E-2</v>
      </c>
      <c r="Q1186" s="124"/>
      <c r="R1186" s="125"/>
    </row>
    <row r="1187" spans="2:18" x14ac:dyDescent="0.25">
      <c r="B1187" s="116" t="s">
        <v>74</v>
      </c>
      <c r="C1187" s="117" t="s">
        <v>161</v>
      </c>
      <c r="D1187" s="118" t="s">
        <v>69</v>
      </c>
      <c r="E1187" s="117" t="s">
        <v>70</v>
      </c>
      <c r="F1187" s="179">
        <v>43704.64335648148</v>
      </c>
      <c r="G1187" s="179">
        <v>45097</v>
      </c>
      <c r="H1187" s="118" t="s">
        <v>71</v>
      </c>
      <c r="I1187" s="119">
        <v>75928768</v>
      </c>
      <c r="J1187" s="120">
        <v>51621917</v>
      </c>
      <c r="K1187" s="119">
        <v>50463413.511573844</v>
      </c>
      <c r="L1187" s="120">
        <v>75928768</v>
      </c>
      <c r="M1187" s="121">
        <v>0.66461520239000005</v>
      </c>
      <c r="N1187" s="122">
        <v>13.2765589726</v>
      </c>
      <c r="O1187" s="117" t="s">
        <v>72</v>
      </c>
      <c r="P1187" s="123">
        <v>1.79701019E-2</v>
      </c>
      <c r="Q1187" s="124"/>
      <c r="R1187" s="125"/>
    </row>
    <row r="1188" spans="2:18" x14ac:dyDescent="0.25">
      <c r="B1188" s="116" t="s">
        <v>74</v>
      </c>
      <c r="C1188" s="117" t="s">
        <v>161</v>
      </c>
      <c r="D1188" s="118" t="s">
        <v>69</v>
      </c>
      <c r="E1188" s="117" t="s">
        <v>70</v>
      </c>
      <c r="F1188" s="179">
        <v>43972.400856481479</v>
      </c>
      <c r="G1188" s="179">
        <v>44329</v>
      </c>
      <c r="H1188" s="118" t="s">
        <v>71</v>
      </c>
      <c r="I1188" s="119">
        <v>750000000</v>
      </c>
      <c r="J1188" s="120">
        <v>671219106</v>
      </c>
      <c r="K1188" s="119">
        <v>740041420.54044139</v>
      </c>
      <c r="L1188" s="120">
        <v>750000000</v>
      </c>
      <c r="M1188" s="121">
        <v>0.98672189405400001</v>
      </c>
      <c r="N1188" s="122">
        <v>12.015209930599999</v>
      </c>
      <c r="O1188" s="117" t="s">
        <v>72</v>
      </c>
      <c r="P1188" s="123">
        <v>0.26352992870000003</v>
      </c>
      <c r="Q1188" s="124"/>
      <c r="R1188" s="125"/>
    </row>
    <row r="1189" spans="2:18" x14ac:dyDescent="0.25">
      <c r="B1189" s="116" t="s">
        <v>74</v>
      </c>
      <c r="C1189" s="117" t="s">
        <v>161</v>
      </c>
      <c r="D1189" s="118" t="s">
        <v>69</v>
      </c>
      <c r="E1189" s="117" t="s">
        <v>70</v>
      </c>
      <c r="F1189" s="179">
        <v>43816.555717592593</v>
      </c>
      <c r="G1189" s="179">
        <v>45097</v>
      </c>
      <c r="H1189" s="118" t="s">
        <v>71</v>
      </c>
      <c r="I1189" s="119">
        <v>37154110</v>
      </c>
      <c r="J1189" s="120">
        <v>26455446</v>
      </c>
      <c r="K1189" s="119">
        <v>25552133.816646636</v>
      </c>
      <c r="L1189" s="120">
        <v>37154110</v>
      </c>
      <c r="M1189" s="121">
        <v>0.68773370743200002</v>
      </c>
      <c r="N1189" s="122">
        <v>12.5502563326</v>
      </c>
      <c r="O1189" s="117" t="s">
        <v>72</v>
      </c>
      <c r="P1189" s="123">
        <v>9.0991556000000005E-3</v>
      </c>
      <c r="Q1189" s="124"/>
      <c r="R1189" s="125"/>
    </row>
    <row r="1190" spans="2:18" x14ac:dyDescent="0.25">
      <c r="B1190" s="116" t="s">
        <v>74</v>
      </c>
      <c r="C1190" s="117" t="s">
        <v>161</v>
      </c>
      <c r="D1190" s="118" t="s">
        <v>69</v>
      </c>
      <c r="E1190" s="117" t="s">
        <v>70</v>
      </c>
      <c r="F1190" s="179">
        <v>43684.54215277778</v>
      </c>
      <c r="G1190" s="179">
        <v>45825</v>
      </c>
      <c r="H1190" s="118" t="s">
        <v>71</v>
      </c>
      <c r="I1190" s="119">
        <v>251538072</v>
      </c>
      <c r="J1190" s="120">
        <v>140763586</v>
      </c>
      <c r="K1190" s="119">
        <v>138844100.26408756</v>
      </c>
      <c r="L1190" s="120">
        <v>251538072</v>
      </c>
      <c r="M1190" s="121">
        <v>0.55198045830599995</v>
      </c>
      <c r="N1190" s="122">
        <v>14.3660460717</v>
      </c>
      <c r="O1190" s="117" t="s">
        <v>72</v>
      </c>
      <c r="P1190" s="123">
        <v>4.9442605299999998E-2</v>
      </c>
      <c r="Q1190" s="124"/>
      <c r="R1190" s="125"/>
    </row>
    <row r="1191" spans="2:18" x14ac:dyDescent="0.25">
      <c r="B1191" s="116" t="s">
        <v>74</v>
      </c>
      <c r="C1191" s="117" t="s">
        <v>161</v>
      </c>
      <c r="D1191" s="118" t="s">
        <v>69</v>
      </c>
      <c r="E1191" s="117" t="s">
        <v>70</v>
      </c>
      <c r="F1191" s="179">
        <v>44273.619895833333</v>
      </c>
      <c r="G1191" s="179">
        <v>45183</v>
      </c>
      <c r="H1191" s="118" t="s">
        <v>71</v>
      </c>
      <c r="I1191" s="119">
        <v>3154452054.8000002</v>
      </c>
      <c r="J1191" s="120">
        <v>2500000000</v>
      </c>
      <c r="K1191" s="119">
        <v>2509246092.2378507</v>
      </c>
      <c r="L1191" s="120">
        <v>3154452054.8000002</v>
      </c>
      <c r="M1191" s="121">
        <v>0.79546179451999999</v>
      </c>
      <c r="N1191" s="122">
        <v>10.9211247214</v>
      </c>
      <c r="O1191" s="117" t="s">
        <v>72</v>
      </c>
      <c r="P1191" s="123">
        <v>0.89354653049999999</v>
      </c>
      <c r="Q1191" s="124"/>
      <c r="R1191" s="125"/>
    </row>
    <row r="1192" spans="2:18" x14ac:dyDescent="0.25">
      <c r="B1192" s="116" t="s">
        <v>74</v>
      </c>
      <c r="C1192" s="117" t="s">
        <v>161</v>
      </c>
      <c r="D1192" s="118" t="s">
        <v>69</v>
      </c>
      <c r="E1192" s="117" t="s">
        <v>70</v>
      </c>
      <c r="F1192" s="179">
        <v>43913.702974537038</v>
      </c>
      <c r="G1192" s="179">
        <v>45603</v>
      </c>
      <c r="H1192" s="118" t="s">
        <v>71</v>
      </c>
      <c r="I1192" s="119">
        <v>85204140</v>
      </c>
      <c r="J1192" s="120">
        <v>53302492</v>
      </c>
      <c r="K1192" s="119">
        <v>53474259.668145925</v>
      </c>
      <c r="L1192" s="120">
        <v>85204140</v>
      </c>
      <c r="M1192" s="121">
        <v>0.62760165959199998</v>
      </c>
      <c r="N1192" s="122">
        <v>13.9225821487</v>
      </c>
      <c r="O1192" s="117" t="s">
        <v>72</v>
      </c>
      <c r="P1192" s="123">
        <v>1.9042269000000001E-2</v>
      </c>
      <c r="Q1192" s="124"/>
      <c r="R1192" s="125"/>
    </row>
    <row r="1193" spans="2:18" x14ac:dyDescent="0.25">
      <c r="B1193" s="116" t="s">
        <v>74</v>
      </c>
      <c r="C1193" s="117" t="s">
        <v>161</v>
      </c>
      <c r="D1193" s="118" t="s">
        <v>69</v>
      </c>
      <c r="E1193" s="117" t="s">
        <v>70</v>
      </c>
      <c r="F1193" s="179">
        <v>43710.640462962961</v>
      </c>
      <c r="G1193" s="179">
        <v>45825</v>
      </c>
      <c r="H1193" s="118" t="s">
        <v>71</v>
      </c>
      <c r="I1193" s="119">
        <v>2460698640</v>
      </c>
      <c r="J1193" s="120">
        <v>1390241908</v>
      </c>
      <c r="K1193" s="119">
        <v>1358238833.4626167</v>
      </c>
      <c r="L1193" s="120">
        <v>2460698640</v>
      </c>
      <c r="M1193" s="121">
        <v>0.55197284681000003</v>
      </c>
      <c r="N1193" s="122">
        <v>14.3665296668</v>
      </c>
      <c r="O1193" s="117" t="s">
        <v>72</v>
      </c>
      <c r="P1193" s="123">
        <v>0.48367101219999997</v>
      </c>
      <c r="Q1193" s="124"/>
      <c r="R1193" s="125"/>
    </row>
    <row r="1194" spans="2:18" x14ac:dyDescent="0.25">
      <c r="B1194" s="116" t="s">
        <v>74</v>
      </c>
      <c r="C1194" s="117" t="s">
        <v>161</v>
      </c>
      <c r="D1194" s="118" t="s">
        <v>69</v>
      </c>
      <c r="E1194" s="117" t="s">
        <v>70</v>
      </c>
      <c r="F1194" s="179">
        <v>43670.678796296299</v>
      </c>
      <c r="G1194" s="179">
        <v>46210</v>
      </c>
      <c r="H1194" s="118" t="s">
        <v>71</v>
      </c>
      <c r="I1194" s="119">
        <v>409483980</v>
      </c>
      <c r="J1194" s="120">
        <v>207998479</v>
      </c>
      <c r="K1194" s="119">
        <v>213360311.08657911</v>
      </c>
      <c r="L1194" s="120">
        <v>409483980</v>
      </c>
      <c r="M1194" s="121">
        <v>0.52104678450800002</v>
      </c>
      <c r="N1194" s="122">
        <v>14.7518780738</v>
      </c>
      <c r="O1194" s="117" t="s">
        <v>72</v>
      </c>
      <c r="P1194" s="123">
        <v>7.5977946599999999E-2</v>
      </c>
      <c r="Q1194" s="124"/>
      <c r="R1194" s="125"/>
    </row>
    <row r="1195" spans="2:18" x14ac:dyDescent="0.25">
      <c r="B1195" s="116" t="s">
        <v>74</v>
      </c>
      <c r="C1195" s="117" t="s">
        <v>161</v>
      </c>
      <c r="D1195" s="118" t="s">
        <v>69</v>
      </c>
      <c r="E1195" s="117" t="s">
        <v>70</v>
      </c>
      <c r="F1195" s="179">
        <v>44144.627905092595</v>
      </c>
      <c r="G1195" s="179">
        <v>45825</v>
      </c>
      <c r="H1195" s="118" t="s">
        <v>71</v>
      </c>
      <c r="I1195" s="119">
        <v>66053427</v>
      </c>
      <c r="J1195" s="120">
        <v>42095287</v>
      </c>
      <c r="K1195" s="119">
        <v>41408074.629304864</v>
      </c>
      <c r="L1195" s="120">
        <v>66053427</v>
      </c>
      <c r="M1195" s="121">
        <v>0.62688760462500004</v>
      </c>
      <c r="N1195" s="122">
        <v>13.3730067511</v>
      </c>
      <c r="O1195" s="117" t="s">
        <v>72</v>
      </c>
      <c r="P1195" s="123">
        <v>1.47454813E-2</v>
      </c>
      <c r="Q1195" s="124"/>
      <c r="R1195" s="125"/>
    </row>
    <row r="1196" spans="2:18" x14ac:dyDescent="0.25">
      <c r="B1196" s="116" t="s">
        <v>74</v>
      </c>
      <c r="C1196" s="117" t="s">
        <v>161</v>
      </c>
      <c r="D1196" s="118" t="s">
        <v>69</v>
      </c>
      <c r="E1196" s="117" t="s">
        <v>70</v>
      </c>
      <c r="F1196" s="179">
        <v>43829.527013888888</v>
      </c>
      <c r="G1196" s="179">
        <v>45603</v>
      </c>
      <c r="H1196" s="118" t="s">
        <v>71</v>
      </c>
      <c r="I1196" s="119">
        <v>927724318</v>
      </c>
      <c r="J1196" s="120">
        <v>570311920</v>
      </c>
      <c r="K1196" s="119">
        <v>570724326.26050258</v>
      </c>
      <c r="L1196" s="120">
        <v>927724318</v>
      </c>
      <c r="M1196" s="121">
        <v>0.61518741633399998</v>
      </c>
      <c r="N1196" s="122">
        <v>13.9233217724</v>
      </c>
      <c r="O1196" s="117" t="s">
        <v>72</v>
      </c>
      <c r="P1196" s="123">
        <v>0.2032358417</v>
      </c>
      <c r="Q1196" s="124"/>
      <c r="R1196" s="125"/>
    </row>
    <row r="1197" spans="2:18" x14ac:dyDescent="0.25">
      <c r="B1197" s="116" t="s">
        <v>74</v>
      </c>
      <c r="C1197" s="117" t="s">
        <v>161</v>
      </c>
      <c r="D1197" s="118" t="s">
        <v>69</v>
      </c>
      <c r="E1197" s="117" t="s">
        <v>70</v>
      </c>
      <c r="F1197" s="179">
        <v>43685.628993055558</v>
      </c>
      <c r="G1197" s="179">
        <v>45825</v>
      </c>
      <c r="H1197" s="118" t="s">
        <v>71</v>
      </c>
      <c r="I1197" s="119">
        <v>105718912</v>
      </c>
      <c r="J1197" s="120">
        <v>59183360</v>
      </c>
      <c r="K1197" s="119">
        <v>58354836.659079902</v>
      </c>
      <c r="L1197" s="120">
        <v>105718912</v>
      </c>
      <c r="M1197" s="121">
        <v>0.55198105575500001</v>
      </c>
      <c r="N1197" s="122">
        <v>14.3660079683</v>
      </c>
      <c r="O1197" s="117" t="s">
        <v>72</v>
      </c>
      <c r="P1197" s="123">
        <v>2.0780250300000001E-2</v>
      </c>
      <c r="Q1197" s="124"/>
      <c r="R1197" s="125"/>
    </row>
    <row r="1198" spans="2:18" x14ac:dyDescent="0.25">
      <c r="B1198" s="116" t="s">
        <v>74</v>
      </c>
      <c r="C1198" s="117" t="s">
        <v>161</v>
      </c>
      <c r="D1198" s="118" t="s">
        <v>69</v>
      </c>
      <c r="E1198" s="117" t="s">
        <v>70</v>
      </c>
      <c r="F1198" s="179">
        <v>44273.621388888889</v>
      </c>
      <c r="G1198" s="179">
        <v>45547</v>
      </c>
      <c r="H1198" s="118" t="s">
        <v>71</v>
      </c>
      <c r="I1198" s="119">
        <v>3459863013.6900001</v>
      </c>
      <c r="J1198" s="120">
        <v>2500000001</v>
      </c>
      <c r="K1198" s="119">
        <v>2509681318.4252491</v>
      </c>
      <c r="L1198" s="120">
        <v>3459863013.6900001</v>
      </c>
      <c r="M1198" s="121">
        <v>0.72537013994300004</v>
      </c>
      <c r="N1198" s="122">
        <v>11.4625714181</v>
      </c>
      <c r="O1198" s="117" t="s">
        <v>72</v>
      </c>
      <c r="P1198" s="123">
        <v>0.89370151519999996</v>
      </c>
      <c r="Q1198" s="124"/>
      <c r="R1198" s="125"/>
    </row>
    <row r="1199" spans="2:18" x14ac:dyDescent="0.25">
      <c r="B1199" s="116" t="s">
        <v>74</v>
      </c>
      <c r="C1199" s="117" t="s">
        <v>161</v>
      </c>
      <c r="D1199" s="118" t="s">
        <v>69</v>
      </c>
      <c r="E1199" s="117" t="s">
        <v>70</v>
      </c>
      <c r="F1199" s="179">
        <v>43915.615868055553</v>
      </c>
      <c r="G1199" s="179">
        <v>46098</v>
      </c>
      <c r="H1199" s="118" t="s">
        <v>71</v>
      </c>
      <c r="I1199" s="119">
        <v>73507936</v>
      </c>
      <c r="J1199" s="120">
        <v>40415340</v>
      </c>
      <c r="K1199" s="119">
        <v>40473743.938999064</v>
      </c>
      <c r="L1199" s="120">
        <v>73507936</v>
      </c>
      <c r="M1199" s="121">
        <v>0.550603732623</v>
      </c>
      <c r="N1199" s="122">
        <v>14.4781432012</v>
      </c>
      <c r="O1199" s="117" t="s">
        <v>72</v>
      </c>
      <c r="P1199" s="123">
        <v>1.44127647E-2</v>
      </c>
      <c r="Q1199" s="124"/>
      <c r="R1199" s="125"/>
    </row>
    <row r="1200" spans="2:18" x14ac:dyDescent="0.25">
      <c r="B1200" s="116" t="s">
        <v>74</v>
      </c>
      <c r="C1200" s="117" t="s">
        <v>161</v>
      </c>
      <c r="D1200" s="118" t="s">
        <v>69</v>
      </c>
      <c r="E1200" s="117" t="s">
        <v>70</v>
      </c>
      <c r="F1200" s="179">
        <v>43726.617939814816</v>
      </c>
      <c r="G1200" s="179">
        <v>45097</v>
      </c>
      <c r="H1200" s="118" t="s">
        <v>71</v>
      </c>
      <c r="I1200" s="119">
        <v>45557264</v>
      </c>
      <c r="J1200" s="120">
        <v>31208218</v>
      </c>
      <c r="K1200" s="119">
        <v>30278992.761944406</v>
      </c>
      <c r="L1200" s="120">
        <v>45557264</v>
      </c>
      <c r="M1200" s="121">
        <v>0.66463589125900002</v>
      </c>
      <c r="N1200" s="122">
        <v>13.2747596265</v>
      </c>
      <c r="O1200" s="117" t="s">
        <v>72</v>
      </c>
      <c r="P1200" s="123">
        <v>1.07823976E-2</v>
      </c>
      <c r="Q1200" s="124"/>
      <c r="R1200" s="125"/>
    </row>
    <row r="1201" spans="2:18" x14ac:dyDescent="0.25">
      <c r="B1201" s="116" t="s">
        <v>74</v>
      </c>
      <c r="C1201" s="117" t="s">
        <v>161</v>
      </c>
      <c r="D1201" s="118" t="s">
        <v>69</v>
      </c>
      <c r="E1201" s="117" t="s">
        <v>70</v>
      </c>
      <c r="F1201" s="179">
        <v>43677.491273148145</v>
      </c>
      <c r="G1201" s="179">
        <v>46210</v>
      </c>
      <c r="H1201" s="118" t="s">
        <v>71</v>
      </c>
      <c r="I1201" s="119">
        <v>3448809244</v>
      </c>
      <c r="J1201" s="120">
        <v>1756540140</v>
      </c>
      <c r="K1201" s="119">
        <v>1797057306.4423544</v>
      </c>
      <c r="L1201" s="120">
        <v>3448809244</v>
      </c>
      <c r="M1201" s="121">
        <v>0.52106601998000002</v>
      </c>
      <c r="N1201" s="122">
        <v>14.7507317763</v>
      </c>
      <c r="O1201" s="117" t="s">
        <v>72</v>
      </c>
      <c r="P1201" s="123">
        <v>0.63993496940000005</v>
      </c>
      <c r="Q1201" s="124"/>
      <c r="R1201" s="125"/>
    </row>
    <row r="1202" spans="2:18" x14ac:dyDescent="0.25">
      <c r="B1202" s="116" t="s">
        <v>74</v>
      </c>
      <c r="C1202" s="117" t="s">
        <v>161</v>
      </c>
      <c r="D1202" s="118" t="s">
        <v>69</v>
      </c>
      <c r="E1202" s="117" t="s">
        <v>70</v>
      </c>
      <c r="F1202" s="179">
        <v>44147.4608912037</v>
      </c>
      <c r="G1202" s="179">
        <v>45456</v>
      </c>
      <c r="H1202" s="118" t="s">
        <v>71</v>
      </c>
      <c r="I1202" s="119">
        <v>3511945480</v>
      </c>
      <c r="J1202" s="120">
        <v>2440000000</v>
      </c>
      <c r="K1202" s="119">
        <v>2479042455.8822799</v>
      </c>
      <c r="L1202" s="120">
        <v>3511945480</v>
      </c>
      <c r="M1202" s="121">
        <v>0.70588865060700001</v>
      </c>
      <c r="N1202" s="122">
        <v>12.8265693131</v>
      </c>
      <c r="O1202" s="117" t="s">
        <v>72</v>
      </c>
      <c r="P1202" s="123">
        <v>0.88279096749999997</v>
      </c>
      <c r="Q1202" s="124"/>
      <c r="R1202" s="125"/>
    </row>
    <row r="1203" spans="2:18" x14ac:dyDescent="0.25">
      <c r="B1203" s="116" t="s">
        <v>74</v>
      </c>
      <c r="C1203" s="117" t="s">
        <v>161</v>
      </c>
      <c r="D1203" s="118" t="s">
        <v>69</v>
      </c>
      <c r="E1203" s="117" t="s">
        <v>70</v>
      </c>
      <c r="F1203" s="179">
        <v>43685.674340277779</v>
      </c>
      <c r="G1203" s="179">
        <v>45825</v>
      </c>
      <c r="H1203" s="118" t="s">
        <v>71</v>
      </c>
      <c r="I1203" s="119">
        <v>1483710136</v>
      </c>
      <c r="J1203" s="120">
        <v>830607798</v>
      </c>
      <c r="K1203" s="119">
        <v>818979945.21007168</v>
      </c>
      <c r="L1203" s="120">
        <v>1483710136</v>
      </c>
      <c r="M1203" s="121">
        <v>0.55198109478299995</v>
      </c>
      <c r="N1203" s="122">
        <v>14.3660055804</v>
      </c>
      <c r="O1203" s="117" t="s">
        <v>72</v>
      </c>
      <c r="P1203" s="123">
        <v>0.29164006310000001</v>
      </c>
      <c r="Q1203" s="124"/>
      <c r="R1203" s="125"/>
    </row>
    <row r="1204" spans="2:18" x14ac:dyDescent="0.25">
      <c r="B1204" s="116" t="s">
        <v>74</v>
      </c>
      <c r="C1204" s="117" t="s">
        <v>161</v>
      </c>
      <c r="D1204" s="118" t="s">
        <v>69</v>
      </c>
      <c r="E1204" s="117" t="s">
        <v>70</v>
      </c>
      <c r="F1204" s="179">
        <v>43959.531064814815</v>
      </c>
      <c r="G1204" s="179">
        <v>46210</v>
      </c>
      <c r="H1204" s="118" t="s">
        <v>71</v>
      </c>
      <c r="I1204" s="119">
        <v>188195200</v>
      </c>
      <c r="J1204" s="120">
        <v>100930411</v>
      </c>
      <c r="K1204" s="119">
        <v>103027000.57397372</v>
      </c>
      <c r="L1204" s="120">
        <v>188195200</v>
      </c>
      <c r="M1204" s="121">
        <v>0.54744754687700004</v>
      </c>
      <c r="N1204" s="122">
        <v>14.916220104600001</v>
      </c>
      <c r="O1204" s="117" t="s">
        <v>72</v>
      </c>
      <c r="P1204" s="123">
        <v>3.6688078999999998E-2</v>
      </c>
      <c r="Q1204" s="124"/>
      <c r="R1204" s="125"/>
    </row>
    <row r="1205" spans="2:18" x14ac:dyDescent="0.25">
      <c r="B1205" s="116" t="s">
        <v>74</v>
      </c>
      <c r="C1205" s="117" t="s">
        <v>161</v>
      </c>
      <c r="D1205" s="118" t="s">
        <v>69</v>
      </c>
      <c r="E1205" s="117" t="s">
        <v>70</v>
      </c>
      <c r="F1205" s="179">
        <v>43782.630613425928</v>
      </c>
      <c r="G1205" s="179">
        <v>45603</v>
      </c>
      <c r="H1205" s="118" t="s">
        <v>71</v>
      </c>
      <c r="I1205" s="119">
        <v>46804112</v>
      </c>
      <c r="J1205" s="120">
        <v>28854767</v>
      </c>
      <c r="K1205" s="119">
        <v>29232328.46005528</v>
      </c>
      <c r="L1205" s="120">
        <v>46804112</v>
      </c>
      <c r="M1205" s="121">
        <v>0.624567526461</v>
      </c>
      <c r="N1205" s="122">
        <v>13.319755384500001</v>
      </c>
      <c r="O1205" s="117" t="s">
        <v>72</v>
      </c>
      <c r="P1205" s="123">
        <v>1.0409678699999999E-2</v>
      </c>
      <c r="Q1205" s="124"/>
      <c r="R1205" s="125"/>
    </row>
    <row r="1206" spans="2:18" x14ac:dyDescent="0.25">
      <c r="B1206" s="116" t="s">
        <v>74</v>
      </c>
      <c r="C1206" s="117" t="s">
        <v>161</v>
      </c>
      <c r="D1206" s="118" t="s">
        <v>69</v>
      </c>
      <c r="E1206" s="117" t="s">
        <v>70</v>
      </c>
      <c r="F1206" s="179">
        <v>43677.50540509259</v>
      </c>
      <c r="G1206" s="179">
        <v>45825</v>
      </c>
      <c r="H1206" s="118" t="s">
        <v>71</v>
      </c>
      <c r="I1206" s="119">
        <v>255183560</v>
      </c>
      <c r="J1206" s="120">
        <v>142434423</v>
      </c>
      <c r="K1206" s="119">
        <v>140854701.36663207</v>
      </c>
      <c r="L1206" s="120">
        <v>255183560</v>
      </c>
      <c r="M1206" s="121">
        <v>0.55197404318099996</v>
      </c>
      <c r="N1206" s="122">
        <v>14.366453659099999</v>
      </c>
      <c r="O1206" s="117" t="s">
        <v>72</v>
      </c>
      <c r="P1206" s="123">
        <v>5.0158583499999999E-2</v>
      </c>
      <c r="Q1206" s="124"/>
      <c r="R1206" s="125"/>
    </row>
    <row r="1207" spans="2:18" x14ac:dyDescent="0.25">
      <c r="B1207" s="116" t="s">
        <v>74</v>
      </c>
      <c r="C1207" s="117" t="s">
        <v>161</v>
      </c>
      <c r="D1207" s="118" t="s">
        <v>69</v>
      </c>
      <c r="E1207" s="117" t="s">
        <v>70</v>
      </c>
      <c r="F1207" s="179">
        <v>44151.478136574071</v>
      </c>
      <c r="G1207" s="179">
        <v>45244</v>
      </c>
      <c r="H1207" s="118" t="s">
        <v>71</v>
      </c>
      <c r="I1207" s="119">
        <v>2120574248</v>
      </c>
      <c r="J1207" s="120">
        <v>1560000000</v>
      </c>
      <c r="K1207" s="119">
        <v>1584416534.0956285</v>
      </c>
      <c r="L1207" s="120">
        <v>2120574248</v>
      </c>
      <c r="M1207" s="121">
        <v>0.74716390411199995</v>
      </c>
      <c r="N1207" s="122">
        <v>12.5513100797</v>
      </c>
      <c r="O1207" s="117" t="s">
        <v>72</v>
      </c>
      <c r="P1207" s="123">
        <v>0.56421325170000003</v>
      </c>
      <c r="Q1207" s="124"/>
      <c r="R1207" s="125"/>
    </row>
    <row r="1208" spans="2:18" x14ac:dyDescent="0.25">
      <c r="B1208" s="126" t="s">
        <v>162</v>
      </c>
      <c r="C1208" s="127"/>
      <c r="D1208" s="127"/>
      <c r="E1208" s="127"/>
      <c r="F1208" s="127"/>
      <c r="G1208" s="127"/>
      <c r="H1208" s="118"/>
      <c r="I1208" s="128">
        <v>23056419085.489998</v>
      </c>
      <c r="J1208" s="129">
        <v>15205687474</v>
      </c>
      <c r="K1208" s="128">
        <v>15354453201.243311</v>
      </c>
      <c r="L1208" s="129">
        <v>23056419085.489998</v>
      </c>
      <c r="M1208" s="124"/>
      <c r="N1208" s="130"/>
      <c r="O1208" s="124"/>
      <c r="P1208" s="131">
        <v>5.4677452435000005</v>
      </c>
      <c r="Q1208" s="127"/>
      <c r="R1208" s="132"/>
    </row>
    <row r="1209" spans="2:18" x14ac:dyDescent="0.25">
      <c r="B1209" s="116" t="s">
        <v>68</v>
      </c>
      <c r="C1209" s="117" t="s">
        <v>214</v>
      </c>
      <c r="D1209" s="118" t="s">
        <v>69</v>
      </c>
      <c r="E1209" s="117" t="s">
        <v>70</v>
      </c>
      <c r="F1209" s="179">
        <v>44083.702824074076</v>
      </c>
      <c r="G1209" s="179">
        <v>45065</v>
      </c>
      <c r="H1209" s="118" t="s">
        <v>71</v>
      </c>
      <c r="I1209" s="119">
        <v>169874658</v>
      </c>
      <c r="J1209" s="120">
        <v>139845504</v>
      </c>
      <c r="K1209" s="119">
        <v>140686322.07333258</v>
      </c>
      <c r="L1209" s="120">
        <v>169874658</v>
      </c>
      <c r="M1209" s="121">
        <v>0.82817722036800001</v>
      </c>
      <c r="N1209" s="122">
        <v>8.2432159035999995</v>
      </c>
      <c r="O1209" s="117" t="s">
        <v>72</v>
      </c>
      <c r="P1209" s="123">
        <v>5.00986234E-2</v>
      </c>
      <c r="Q1209" s="124"/>
      <c r="R1209" s="125"/>
    </row>
    <row r="1210" spans="2:18" x14ac:dyDescent="0.25">
      <c r="B1210" s="116" t="s">
        <v>68</v>
      </c>
      <c r="C1210" s="117" t="s">
        <v>214</v>
      </c>
      <c r="D1210" s="118" t="s">
        <v>69</v>
      </c>
      <c r="E1210" s="117" t="s">
        <v>70</v>
      </c>
      <c r="F1210" s="179">
        <v>44281.555879629632</v>
      </c>
      <c r="G1210" s="179">
        <v>44498</v>
      </c>
      <c r="H1210" s="118" t="s">
        <v>71</v>
      </c>
      <c r="I1210" s="119">
        <v>100010277</v>
      </c>
      <c r="J1210" s="120">
        <v>94386271</v>
      </c>
      <c r="K1210" s="119">
        <v>94515119.377148211</v>
      </c>
      <c r="L1210" s="120">
        <v>100010277</v>
      </c>
      <c r="M1210" s="121">
        <v>0.94505407056500002</v>
      </c>
      <c r="N1210" s="122">
        <v>10.4713068605</v>
      </c>
      <c r="O1210" s="117" t="s">
        <v>72</v>
      </c>
      <c r="P1210" s="123">
        <v>3.3656984600000002E-2</v>
      </c>
      <c r="Q1210" s="124"/>
      <c r="R1210" s="125"/>
    </row>
    <row r="1211" spans="2:18" x14ac:dyDescent="0.25">
      <c r="B1211" s="116" t="s">
        <v>68</v>
      </c>
      <c r="C1211" s="117" t="s">
        <v>214</v>
      </c>
      <c r="D1211" s="118" t="s">
        <v>69</v>
      </c>
      <c r="E1211" s="117" t="s">
        <v>70</v>
      </c>
      <c r="F1211" s="179">
        <v>44078.517766203702</v>
      </c>
      <c r="G1211" s="179">
        <v>44755</v>
      </c>
      <c r="H1211" s="118" t="s">
        <v>71</v>
      </c>
      <c r="I1211" s="119">
        <v>152936984</v>
      </c>
      <c r="J1211" s="120">
        <v>132390839</v>
      </c>
      <c r="K1211" s="119">
        <v>133107828.02455251</v>
      </c>
      <c r="L1211" s="120">
        <v>152936984</v>
      </c>
      <c r="M1211" s="121">
        <v>0.87034427215200005</v>
      </c>
      <c r="N1211" s="122">
        <v>8.7747962578000003</v>
      </c>
      <c r="O1211" s="117" t="s">
        <v>72</v>
      </c>
      <c r="P1211" s="123">
        <v>4.7399909599999998E-2</v>
      </c>
      <c r="Q1211" s="124"/>
      <c r="R1211" s="125"/>
    </row>
    <row r="1212" spans="2:18" x14ac:dyDescent="0.25">
      <c r="B1212" s="126" t="s">
        <v>133</v>
      </c>
      <c r="C1212" s="127"/>
      <c r="D1212" s="127"/>
      <c r="E1212" s="127"/>
      <c r="F1212" s="127"/>
      <c r="G1212" s="127"/>
      <c r="H1212" s="118"/>
      <c r="I1212" s="128">
        <v>422821919</v>
      </c>
      <c r="J1212" s="129">
        <v>366622614</v>
      </c>
      <c r="K1212" s="128">
        <v>368309269.47503328</v>
      </c>
      <c r="L1212" s="129">
        <v>422821919</v>
      </c>
      <c r="M1212" s="124"/>
      <c r="N1212" s="130"/>
      <c r="O1212" s="124"/>
      <c r="P1212" s="131">
        <v>0.13115551759999999</v>
      </c>
      <c r="Q1212" s="127"/>
      <c r="R1212" s="132"/>
    </row>
    <row r="1213" spans="2:18" x14ac:dyDescent="0.25">
      <c r="B1213" s="116" t="s">
        <v>68</v>
      </c>
      <c r="C1213" s="117" t="s">
        <v>134</v>
      </c>
      <c r="D1213" s="118" t="s">
        <v>69</v>
      </c>
      <c r="E1213" s="117" t="s">
        <v>70</v>
      </c>
      <c r="F1213" s="179">
        <v>44006.489351851851</v>
      </c>
      <c r="G1213" s="179">
        <v>45100</v>
      </c>
      <c r="H1213" s="118" t="s">
        <v>71</v>
      </c>
      <c r="I1213" s="119">
        <v>130000000</v>
      </c>
      <c r="J1213" s="120">
        <v>100027064</v>
      </c>
      <c r="K1213" s="119">
        <v>100243256.99307625</v>
      </c>
      <c r="L1213" s="120">
        <v>130000000</v>
      </c>
      <c r="M1213" s="121">
        <v>0.77110197687000004</v>
      </c>
      <c r="N1213" s="122">
        <v>10.381329642200001</v>
      </c>
      <c r="O1213" s="117" t="s">
        <v>72</v>
      </c>
      <c r="P1213" s="123">
        <v>3.5696783500000002E-2</v>
      </c>
      <c r="Q1213" s="124"/>
      <c r="R1213" s="125"/>
    </row>
    <row r="1214" spans="2:18" x14ac:dyDescent="0.25">
      <c r="B1214" s="116" t="s">
        <v>68</v>
      </c>
      <c r="C1214" s="117" t="s">
        <v>134</v>
      </c>
      <c r="D1214" s="118" t="s">
        <v>69</v>
      </c>
      <c r="E1214" s="117" t="s">
        <v>70</v>
      </c>
      <c r="F1214" s="179">
        <v>44006.532824074071</v>
      </c>
      <c r="G1214" s="179">
        <v>45100</v>
      </c>
      <c r="H1214" s="118" t="s">
        <v>71</v>
      </c>
      <c r="I1214" s="119">
        <v>130000000</v>
      </c>
      <c r="J1214" s="120">
        <v>100027064</v>
      </c>
      <c r="K1214" s="119">
        <v>100243256.99307625</v>
      </c>
      <c r="L1214" s="120">
        <v>130000000</v>
      </c>
      <c r="M1214" s="121">
        <v>0.77110197687000004</v>
      </c>
      <c r="N1214" s="122">
        <v>10.381329642200001</v>
      </c>
      <c r="O1214" s="117" t="s">
        <v>72</v>
      </c>
      <c r="P1214" s="123">
        <v>3.5696783500000002E-2</v>
      </c>
      <c r="Q1214" s="124"/>
      <c r="R1214" s="125"/>
    </row>
    <row r="1215" spans="2:18" x14ac:dyDescent="0.25">
      <c r="B1215" s="116" t="s">
        <v>68</v>
      </c>
      <c r="C1215" s="117" t="s">
        <v>134</v>
      </c>
      <c r="D1215" s="118" t="s">
        <v>69</v>
      </c>
      <c r="E1215" s="117" t="s">
        <v>70</v>
      </c>
      <c r="F1215" s="179">
        <v>44004.657071759262</v>
      </c>
      <c r="G1215" s="179">
        <v>44480</v>
      </c>
      <c r="H1215" s="118" t="s">
        <v>71</v>
      </c>
      <c r="I1215" s="119">
        <v>100000000</v>
      </c>
      <c r="J1215" s="120">
        <v>88311935</v>
      </c>
      <c r="K1215" s="119">
        <v>95060370.722683296</v>
      </c>
      <c r="L1215" s="120">
        <v>100000000</v>
      </c>
      <c r="M1215" s="121">
        <v>0.95060370722700005</v>
      </c>
      <c r="N1215" s="122">
        <v>10.0000003277</v>
      </c>
      <c r="O1215" s="117" t="s">
        <v>72</v>
      </c>
      <c r="P1215" s="123">
        <v>3.3851149400000002E-2</v>
      </c>
      <c r="Q1215" s="124"/>
      <c r="R1215" s="125"/>
    </row>
    <row r="1216" spans="2:18" x14ac:dyDescent="0.25">
      <c r="B1216" s="116" t="s">
        <v>68</v>
      </c>
      <c r="C1216" s="117" t="s">
        <v>134</v>
      </c>
      <c r="D1216" s="118" t="s">
        <v>69</v>
      </c>
      <c r="E1216" s="117" t="s">
        <v>70</v>
      </c>
      <c r="F1216" s="179">
        <v>44151.67224537037</v>
      </c>
      <c r="G1216" s="179">
        <v>45973</v>
      </c>
      <c r="H1216" s="118" t="s">
        <v>71</v>
      </c>
      <c r="I1216" s="119">
        <v>750000000</v>
      </c>
      <c r="J1216" s="120">
        <v>500406070</v>
      </c>
      <c r="K1216" s="119">
        <v>506534760.30878228</v>
      </c>
      <c r="L1216" s="120">
        <v>750000000</v>
      </c>
      <c r="M1216" s="121">
        <v>0.67537968041200003</v>
      </c>
      <c r="N1216" s="122">
        <v>10.381302821</v>
      </c>
      <c r="O1216" s="117" t="s">
        <v>72</v>
      </c>
      <c r="P1216" s="123">
        <v>0.18037783499999999</v>
      </c>
      <c r="Q1216" s="124"/>
      <c r="R1216" s="125"/>
    </row>
    <row r="1217" spans="2:18" x14ac:dyDescent="0.25">
      <c r="B1217" s="116" t="s">
        <v>68</v>
      </c>
      <c r="C1217" s="117" t="s">
        <v>134</v>
      </c>
      <c r="D1217" s="118" t="s">
        <v>69</v>
      </c>
      <c r="E1217" s="117" t="s">
        <v>70</v>
      </c>
      <c r="F1217" s="179">
        <v>44006.530243055553</v>
      </c>
      <c r="G1217" s="179">
        <v>45100</v>
      </c>
      <c r="H1217" s="118" t="s">
        <v>71</v>
      </c>
      <c r="I1217" s="119">
        <v>130000000</v>
      </c>
      <c r="J1217" s="120">
        <v>100027064</v>
      </c>
      <c r="K1217" s="119">
        <v>100243256.99307625</v>
      </c>
      <c r="L1217" s="120">
        <v>130000000</v>
      </c>
      <c r="M1217" s="121">
        <v>0.77110197687000004</v>
      </c>
      <c r="N1217" s="122">
        <v>10.381329642200001</v>
      </c>
      <c r="O1217" s="117" t="s">
        <v>72</v>
      </c>
      <c r="P1217" s="123">
        <v>3.5696783500000002E-2</v>
      </c>
      <c r="Q1217" s="124"/>
      <c r="R1217" s="125"/>
    </row>
    <row r="1218" spans="2:18" x14ac:dyDescent="0.25">
      <c r="B1218" s="116" t="s">
        <v>68</v>
      </c>
      <c r="C1218" s="117" t="s">
        <v>134</v>
      </c>
      <c r="D1218" s="118" t="s">
        <v>69</v>
      </c>
      <c r="E1218" s="117" t="s">
        <v>70</v>
      </c>
      <c r="F1218" s="179">
        <v>44151.670416666668</v>
      </c>
      <c r="G1218" s="179">
        <v>45973</v>
      </c>
      <c r="H1218" s="118" t="s">
        <v>71</v>
      </c>
      <c r="I1218" s="119">
        <v>750000000</v>
      </c>
      <c r="J1218" s="120">
        <v>500406070</v>
      </c>
      <c r="K1218" s="119">
        <v>506534760.30878228</v>
      </c>
      <c r="L1218" s="120">
        <v>750000000</v>
      </c>
      <c r="M1218" s="121">
        <v>0.67537968041200003</v>
      </c>
      <c r="N1218" s="122">
        <v>10.381302821</v>
      </c>
      <c r="O1218" s="117" t="s">
        <v>72</v>
      </c>
      <c r="P1218" s="123">
        <v>0.18037783499999999</v>
      </c>
      <c r="Q1218" s="124"/>
      <c r="R1218" s="125"/>
    </row>
    <row r="1219" spans="2:18" x14ac:dyDescent="0.25">
      <c r="B1219" s="116" t="s">
        <v>68</v>
      </c>
      <c r="C1219" s="117" t="s">
        <v>134</v>
      </c>
      <c r="D1219" s="118" t="s">
        <v>69</v>
      </c>
      <c r="E1219" s="117" t="s">
        <v>70</v>
      </c>
      <c r="F1219" s="179">
        <v>44188.721539351849</v>
      </c>
      <c r="G1219" s="179">
        <v>46013</v>
      </c>
      <c r="H1219" s="118" t="s">
        <v>71</v>
      </c>
      <c r="I1219" s="119">
        <v>737500000</v>
      </c>
      <c r="J1219" s="120">
        <v>500000001</v>
      </c>
      <c r="K1219" s="119">
        <v>512616431.91228962</v>
      </c>
      <c r="L1219" s="120">
        <v>737500000</v>
      </c>
      <c r="M1219" s="121">
        <v>0.69507312801700005</v>
      </c>
      <c r="N1219" s="122">
        <v>9.7257003925000003</v>
      </c>
      <c r="O1219" s="117" t="s">
        <v>72</v>
      </c>
      <c r="P1219" s="123">
        <v>0.18254352800000001</v>
      </c>
      <c r="Q1219" s="124"/>
      <c r="R1219" s="125"/>
    </row>
    <row r="1220" spans="2:18" x14ac:dyDescent="0.25">
      <c r="B1220" s="116" t="s">
        <v>68</v>
      </c>
      <c r="C1220" s="117" t="s">
        <v>134</v>
      </c>
      <c r="D1220" s="118" t="s">
        <v>69</v>
      </c>
      <c r="E1220" s="117" t="s">
        <v>70</v>
      </c>
      <c r="F1220" s="179">
        <v>44006.517847222225</v>
      </c>
      <c r="G1220" s="179">
        <v>45100</v>
      </c>
      <c r="H1220" s="118" t="s">
        <v>71</v>
      </c>
      <c r="I1220" s="119">
        <v>130000000</v>
      </c>
      <c r="J1220" s="120">
        <v>100027064</v>
      </c>
      <c r="K1220" s="119">
        <v>100243256.99307625</v>
      </c>
      <c r="L1220" s="120">
        <v>130000000</v>
      </c>
      <c r="M1220" s="121">
        <v>0.77110197687000004</v>
      </c>
      <c r="N1220" s="122">
        <v>10.381329642200001</v>
      </c>
      <c r="O1220" s="117" t="s">
        <v>72</v>
      </c>
      <c r="P1220" s="123">
        <v>3.5696783500000002E-2</v>
      </c>
      <c r="Q1220" s="124"/>
      <c r="R1220" s="125"/>
    </row>
    <row r="1221" spans="2:18" x14ac:dyDescent="0.25">
      <c r="B1221" s="116" t="s">
        <v>68</v>
      </c>
      <c r="C1221" s="117" t="s">
        <v>134</v>
      </c>
      <c r="D1221" s="118" t="s">
        <v>69</v>
      </c>
      <c r="E1221" s="117" t="s">
        <v>70</v>
      </c>
      <c r="F1221" s="179">
        <v>43572.634675925925</v>
      </c>
      <c r="G1221" s="179">
        <v>44662</v>
      </c>
      <c r="H1221" s="118" t="s">
        <v>71</v>
      </c>
      <c r="I1221" s="119">
        <v>641849315</v>
      </c>
      <c r="J1221" s="120">
        <v>500000001</v>
      </c>
      <c r="K1221" s="119">
        <v>509355568.88823348</v>
      </c>
      <c r="L1221" s="120">
        <v>641849315</v>
      </c>
      <c r="M1221" s="121">
        <v>0.79357499803200005</v>
      </c>
      <c r="N1221" s="122">
        <v>9.8442062025000006</v>
      </c>
      <c r="O1221" s="117" t="s">
        <v>72</v>
      </c>
      <c r="P1221" s="123">
        <v>0.18138232939999999</v>
      </c>
      <c r="Q1221" s="124"/>
      <c r="R1221" s="125"/>
    </row>
    <row r="1222" spans="2:18" x14ac:dyDescent="0.25">
      <c r="B1222" s="116" t="s">
        <v>68</v>
      </c>
      <c r="C1222" s="117" t="s">
        <v>134</v>
      </c>
      <c r="D1222" s="118" t="s">
        <v>69</v>
      </c>
      <c r="E1222" s="117" t="s">
        <v>70</v>
      </c>
      <c r="F1222" s="179">
        <v>44096.710358796299</v>
      </c>
      <c r="G1222" s="179">
        <v>45175</v>
      </c>
      <c r="H1222" s="118" t="s">
        <v>71</v>
      </c>
      <c r="I1222" s="119">
        <v>127623288</v>
      </c>
      <c r="J1222" s="120">
        <v>100275153</v>
      </c>
      <c r="K1222" s="119">
        <v>100522554.6720823</v>
      </c>
      <c r="L1222" s="120">
        <v>127623288</v>
      </c>
      <c r="M1222" s="121">
        <v>0.78765056321100002</v>
      </c>
      <c r="N1222" s="122">
        <v>9.4639062894000006</v>
      </c>
      <c r="O1222" s="117" t="s">
        <v>72</v>
      </c>
      <c r="P1222" s="123">
        <v>3.5796241800000003E-2</v>
      </c>
      <c r="Q1222" s="124"/>
      <c r="R1222" s="125"/>
    </row>
    <row r="1223" spans="2:18" x14ac:dyDescent="0.25">
      <c r="B1223" s="116" t="s">
        <v>68</v>
      </c>
      <c r="C1223" s="117" t="s">
        <v>134</v>
      </c>
      <c r="D1223" s="118" t="s">
        <v>69</v>
      </c>
      <c r="E1223" s="117" t="s">
        <v>70</v>
      </c>
      <c r="F1223" s="179">
        <v>44006.515092592592</v>
      </c>
      <c r="G1223" s="179">
        <v>45100</v>
      </c>
      <c r="H1223" s="118" t="s">
        <v>71</v>
      </c>
      <c r="I1223" s="119">
        <v>130000000</v>
      </c>
      <c r="J1223" s="120">
        <v>100027064</v>
      </c>
      <c r="K1223" s="119">
        <v>100243256.99307625</v>
      </c>
      <c r="L1223" s="120">
        <v>130000000</v>
      </c>
      <c r="M1223" s="121">
        <v>0.77110197687000004</v>
      </c>
      <c r="N1223" s="122">
        <v>10.381329642200001</v>
      </c>
      <c r="O1223" s="117" t="s">
        <v>72</v>
      </c>
      <c r="P1223" s="123">
        <v>3.5696783500000002E-2</v>
      </c>
      <c r="Q1223" s="124"/>
      <c r="R1223" s="125"/>
    </row>
    <row r="1224" spans="2:18" x14ac:dyDescent="0.25">
      <c r="B1224" s="116" t="s">
        <v>68</v>
      </c>
      <c r="C1224" s="117" t="s">
        <v>134</v>
      </c>
      <c r="D1224" s="118" t="s">
        <v>69</v>
      </c>
      <c r="E1224" s="117" t="s">
        <v>70</v>
      </c>
      <c r="F1224" s="179">
        <v>44006.500983796293</v>
      </c>
      <c r="G1224" s="179">
        <v>45100</v>
      </c>
      <c r="H1224" s="118" t="s">
        <v>71</v>
      </c>
      <c r="I1224" s="119">
        <v>130000000</v>
      </c>
      <c r="J1224" s="120">
        <v>100027064</v>
      </c>
      <c r="K1224" s="119">
        <v>100243256.99307625</v>
      </c>
      <c r="L1224" s="120">
        <v>130000000</v>
      </c>
      <c r="M1224" s="121">
        <v>0.77110197687000004</v>
      </c>
      <c r="N1224" s="122">
        <v>10.381329642200001</v>
      </c>
      <c r="O1224" s="117" t="s">
        <v>72</v>
      </c>
      <c r="P1224" s="123">
        <v>3.5696783500000002E-2</v>
      </c>
      <c r="Q1224" s="124"/>
      <c r="R1224" s="125"/>
    </row>
    <row r="1225" spans="2:18" x14ac:dyDescent="0.25">
      <c r="B1225" s="116" t="s">
        <v>68</v>
      </c>
      <c r="C1225" s="117" t="s">
        <v>134</v>
      </c>
      <c r="D1225" s="118" t="s">
        <v>69</v>
      </c>
      <c r="E1225" s="117" t="s">
        <v>70</v>
      </c>
      <c r="F1225" s="179">
        <v>44006.619004629632</v>
      </c>
      <c r="G1225" s="179">
        <v>45100</v>
      </c>
      <c r="H1225" s="118" t="s">
        <v>71</v>
      </c>
      <c r="I1225" s="119">
        <v>130000000</v>
      </c>
      <c r="J1225" s="120">
        <v>100027064</v>
      </c>
      <c r="K1225" s="119">
        <v>100243256.99307625</v>
      </c>
      <c r="L1225" s="120">
        <v>130000000</v>
      </c>
      <c r="M1225" s="121">
        <v>0.77110197687000004</v>
      </c>
      <c r="N1225" s="122">
        <v>10.381329642200001</v>
      </c>
      <c r="O1225" s="117" t="s">
        <v>72</v>
      </c>
      <c r="P1225" s="123">
        <v>3.5696783500000002E-2</v>
      </c>
      <c r="Q1225" s="124"/>
      <c r="R1225" s="125"/>
    </row>
    <row r="1226" spans="2:18" x14ac:dyDescent="0.25">
      <c r="B1226" s="116" t="s">
        <v>68</v>
      </c>
      <c r="C1226" s="117" t="s">
        <v>134</v>
      </c>
      <c r="D1226" s="118" t="s">
        <v>69</v>
      </c>
      <c r="E1226" s="117" t="s">
        <v>70</v>
      </c>
      <c r="F1226" s="179">
        <v>44006.487847222219</v>
      </c>
      <c r="G1226" s="179">
        <v>45100</v>
      </c>
      <c r="H1226" s="118" t="s">
        <v>71</v>
      </c>
      <c r="I1226" s="119">
        <v>130000000</v>
      </c>
      <c r="J1226" s="120">
        <v>100027064</v>
      </c>
      <c r="K1226" s="119">
        <v>100243256.99307625</v>
      </c>
      <c r="L1226" s="120">
        <v>130000000</v>
      </c>
      <c r="M1226" s="121">
        <v>0.77110197687000004</v>
      </c>
      <c r="N1226" s="122">
        <v>10.381329642200001</v>
      </c>
      <c r="O1226" s="117" t="s">
        <v>72</v>
      </c>
      <c r="P1226" s="123">
        <v>3.5696783500000002E-2</v>
      </c>
      <c r="Q1226" s="124"/>
      <c r="R1226" s="125"/>
    </row>
    <row r="1227" spans="2:18" x14ac:dyDescent="0.25">
      <c r="B1227" s="116" t="s">
        <v>68</v>
      </c>
      <c r="C1227" s="117" t="s">
        <v>134</v>
      </c>
      <c r="D1227" s="118" t="s">
        <v>69</v>
      </c>
      <c r="E1227" s="117" t="s">
        <v>70</v>
      </c>
      <c r="F1227" s="179">
        <v>44151.673530092594</v>
      </c>
      <c r="G1227" s="179">
        <v>45973</v>
      </c>
      <c r="H1227" s="118" t="s">
        <v>71</v>
      </c>
      <c r="I1227" s="119">
        <v>750000000</v>
      </c>
      <c r="J1227" s="120">
        <v>500406070</v>
      </c>
      <c r="K1227" s="119">
        <v>506534760.30878228</v>
      </c>
      <c r="L1227" s="120">
        <v>750000000</v>
      </c>
      <c r="M1227" s="121">
        <v>0.67537968041200003</v>
      </c>
      <c r="N1227" s="122">
        <v>10.381302821</v>
      </c>
      <c r="O1227" s="117" t="s">
        <v>72</v>
      </c>
      <c r="P1227" s="123">
        <v>0.18037783499999999</v>
      </c>
      <c r="Q1227" s="124"/>
      <c r="R1227" s="125"/>
    </row>
    <row r="1228" spans="2:18" x14ac:dyDescent="0.25">
      <c r="B1228" s="116" t="s">
        <v>68</v>
      </c>
      <c r="C1228" s="117" t="s">
        <v>134</v>
      </c>
      <c r="D1228" s="118" t="s">
        <v>69</v>
      </c>
      <c r="E1228" s="117" t="s">
        <v>70</v>
      </c>
      <c r="F1228" s="179">
        <v>44006.531759259262</v>
      </c>
      <c r="G1228" s="179">
        <v>45100</v>
      </c>
      <c r="H1228" s="118" t="s">
        <v>71</v>
      </c>
      <c r="I1228" s="119">
        <v>130000000</v>
      </c>
      <c r="J1228" s="120">
        <v>100027064</v>
      </c>
      <c r="K1228" s="119">
        <v>100243256.99307625</v>
      </c>
      <c r="L1228" s="120">
        <v>130000000</v>
      </c>
      <c r="M1228" s="121">
        <v>0.77110197687000004</v>
      </c>
      <c r="N1228" s="122">
        <v>10.381329642200001</v>
      </c>
      <c r="O1228" s="117" t="s">
        <v>72</v>
      </c>
      <c r="P1228" s="123">
        <v>3.5696783500000002E-2</v>
      </c>
      <c r="Q1228" s="124"/>
      <c r="R1228" s="125"/>
    </row>
    <row r="1229" spans="2:18" x14ac:dyDescent="0.25">
      <c r="B1229" s="116" t="s">
        <v>68</v>
      </c>
      <c r="C1229" s="117" t="s">
        <v>134</v>
      </c>
      <c r="D1229" s="118" t="s">
        <v>69</v>
      </c>
      <c r="E1229" s="117" t="s">
        <v>70</v>
      </c>
      <c r="F1229" s="179">
        <v>44151.671423611115</v>
      </c>
      <c r="G1229" s="179">
        <v>45973</v>
      </c>
      <c r="H1229" s="118" t="s">
        <v>71</v>
      </c>
      <c r="I1229" s="119">
        <v>750000000</v>
      </c>
      <c r="J1229" s="120">
        <v>500406070</v>
      </c>
      <c r="K1229" s="119">
        <v>506534760.30878228</v>
      </c>
      <c r="L1229" s="120">
        <v>750000000</v>
      </c>
      <c r="M1229" s="121">
        <v>0.67537968041200003</v>
      </c>
      <c r="N1229" s="122">
        <v>10.381302821</v>
      </c>
      <c r="O1229" s="117" t="s">
        <v>72</v>
      </c>
      <c r="P1229" s="123">
        <v>0.18037783499999999</v>
      </c>
      <c r="Q1229" s="124"/>
      <c r="R1229" s="125"/>
    </row>
    <row r="1230" spans="2:18" x14ac:dyDescent="0.25">
      <c r="B1230" s="116" t="s">
        <v>68</v>
      </c>
      <c r="C1230" s="117" t="s">
        <v>134</v>
      </c>
      <c r="D1230" s="118" t="s">
        <v>69</v>
      </c>
      <c r="E1230" s="117" t="s">
        <v>70</v>
      </c>
      <c r="F1230" s="179">
        <v>44239.476469907408</v>
      </c>
      <c r="G1230" s="179">
        <v>45712</v>
      </c>
      <c r="H1230" s="118" t="s">
        <v>71</v>
      </c>
      <c r="I1230" s="119">
        <v>142493151</v>
      </c>
      <c r="J1230" s="120">
        <v>102132973</v>
      </c>
      <c r="K1230" s="119">
        <v>100897076.01220952</v>
      </c>
      <c r="L1230" s="120">
        <v>142493151</v>
      </c>
      <c r="M1230" s="121">
        <v>0.70808368896399998</v>
      </c>
      <c r="N1230" s="122">
        <v>10.3812889969</v>
      </c>
      <c r="O1230" s="117" t="s">
        <v>72</v>
      </c>
      <c r="P1230" s="123">
        <v>3.5929609500000001E-2</v>
      </c>
      <c r="Q1230" s="124"/>
      <c r="R1230" s="125"/>
    </row>
    <row r="1231" spans="2:18" x14ac:dyDescent="0.25">
      <c r="B1231" s="116" t="s">
        <v>68</v>
      </c>
      <c r="C1231" s="117" t="s">
        <v>134</v>
      </c>
      <c r="D1231" s="118" t="s">
        <v>69</v>
      </c>
      <c r="E1231" s="117" t="s">
        <v>70</v>
      </c>
      <c r="F1231" s="179">
        <v>44006.529120370367</v>
      </c>
      <c r="G1231" s="179">
        <v>45100</v>
      </c>
      <c r="H1231" s="118" t="s">
        <v>71</v>
      </c>
      <c r="I1231" s="119">
        <v>130000000</v>
      </c>
      <c r="J1231" s="120">
        <v>100027064</v>
      </c>
      <c r="K1231" s="119">
        <v>100243256.99307625</v>
      </c>
      <c r="L1231" s="120">
        <v>130000000</v>
      </c>
      <c r="M1231" s="121">
        <v>0.77110197687000004</v>
      </c>
      <c r="N1231" s="122">
        <v>10.381329642200001</v>
      </c>
      <c r="O1231" s="117" t="s">
        <v>72</v>
      </c>
      <c r="P1231" s="123">
        <v>3.5696783500000002E-2</v>
      </c>
      <c r="Q1231" s="124"/>
      <c r="R1231" s="125"/>
    </row>
    <row r="1232" spans="2:18" x14ac:dyDescent="0.25">
      <c r="B1232" s="116" t="s">
        <v>68</v>
      </c>
      <c r="C1232" s="117" t="s">
        <v>134</v>
      </c>
      <c r="D1232" s="118" t="s">
        <v>69</v>
      </c>
      <c r="E1232" s="117" t="s">
        <v>70</v>
      </c>
      <c r="F1232" s="179">
        <v>43642.584340277775</v>
      </c>
      <c r="G1232" s="179">
        <v>44390</v>
      </c>
      <c r="H1232" s="118" t="s">
        <v>71</v>
      </c>
      <c r="I1232" s="119">
        <v>250000000</v>
      </c>
      <c r="J1232" s="120">
        <v>200013316</v>
      </c>
      <c r="K1232" s="119">
        <v>242365003.35140947</v>
      </c>
      <c r="L1232" s="120">
        <v>250000000</v>
      </c>
      <c r="M1232" s="121">
        <v>0.96946001340599997</v>
      </c>
      <c r="N1232" s="122">
        <v>11.5000000692</v>
      </c>
      <c r="O1232" s="117" t="s">
        <v>72</v>
      </c>
      <c r="P1232" s="123">
        <v>8.63065638E-2</v>
      </c>
      <c r="Q1232" s="124"/>
      <c r="R1232" s="125"/>
    </row>
    <row r="1233" spans="2:18" x14ac:dyDescent="0.25">
      <c r="B1233" s="116" t="s">
        <v>68</v>
      </c>
      <c r="C1233" s="117" t="s">
        <v>134</v>
      </c>
      <c r="D1233" s="118" t="s">
        <v>69</v>
      </c>
      <c r="E1233" s="117" t="s">
        <v>70</v>
      </c>
      <c r="F1233" s="179">
        <v>44126.683703703704</v>
      </c>
      <c r="G1233" s="179">
        <v>45175</v>
      </c>
      <c r="H1233" s="118" t="s">
        <v>71</v>
      </c>
      <c r="I1233" s="119">
        <v>127623288</v>
      </c>
      <c r="J1233" s="120">
        <v>101023191</v>
      </c>
      <c r="K1233" s="119">
        <v>100522554.75178343</v>
      </c>
      <c r="L1233" s="120">
        <v>127623288</v>
      </c>
      <c r="M1233" s="121">
        <v>0.78765056383599996</v>
      </c>
      <c r="N1233" s="122">
        <v>9.4639062504000009</v>
      </c>
      <c r="O1233" s="117" t="s">
        <v>72</v>
      </c>
      <c r="P1233" s="123">
        <v>3.5796241899999998E-2</v>
      </c>
      <c r="Q1233" s="124"/>
      <c r="R1233" s="125"/>
    </row>
    <row r="1234" spans="2:18" x14ac:dyDescent="0.25">
      <c r="B1234" s="116" t="s">
        <v>68</v>
      </c>
      <c r="C1234" s="117" t="s">
        <v>134</v>
      </c>
      <c r="D1234" s="118" t="s">
        <v>69</v>
      </c>
      <c r="E1234" s="117" t="s">
        <v>70</v>
      </c>
      <c r="F1234" s="179">
        <v>44006.51667824074</v>
      </c>
      <c r="G1234" s="179">
        <v>45100</v>
      </c>
      <c r="H1234" s="118" t="s">
        <v>71</v>
      </c>
      <c r="I1234" s="119">
        <v>130000000</v>
      </c>
      <c r="J1234" s="120">
        <v>100027064</v>
      </c>
      <c r="K1234" s="119">
        <v>100243256.99307625</v>
      </c>
      <c r="L1234" s="120">
        <v>130000000</v>
      </c>
      <c r="M1234" s="121">
        <v>0.77110197687000004</v>
      </c>
      <c r="N1234" s="122">
        <v>10.381329642200001</v>
      </c>
      <c r="O1234" s="117" t="s">
        <v>72</v>
      </c>
      <c r="P1234" s="123">
        <v>3.5696783500000002E-2</v>
      </c>
      <c r="Q1234" s="124"/>
      <c r="R1234" s="125"/>
    </row>
    <row r="1235" spans="2:18" x14ac:dyDescent="0.25">
      <c r="B1235" s="116" t="s">
        <v>135</v>
      </c>
      <c r="C1235" s="117" t="s">
        <v>134</v>
      </c>
      <c r="D1235" s="118" t="s">
        <v>69</v>
      </c>
      <c r="E1235" s="117" t="s">
        <v>70</v>
      </c>
      <c r="F1235" s="179">
        <v>43349.699745370373</v>
      </c>
      <c r="G1235" s="179">
        <v>44867</v>
      </c>
      <c r="H1235" s="118" t="s">
        <v>71</v>
      </c>
      <c r="I1235" s="119">
        <v>466821917</v>
      </c>
      <c r="J1235" s="120">
        <v>379196155</v>
      </c>
      <c r="K1235" s="119">
        <v>175221533.33219531</v>
      </c>
      <c r="L1235" s="120">
        <v>466821917</v>
      </c>
      <c r="M1235" s="121">
        <v>0.37534984316600001</v>
      </c>
      <c r="N1235" s="122">
        <v>10.471306775</v>
      </c>
      <c r="O1235" s="117" t="s">
        <v>72</v>
      </c>
      <c r="P1235" s="123">
        <v>6.2396667099999997E-2</v>
      </c>
      <c r="Q1235" s="124"/>
      <c r="R1235" s="125"/>
    </row>
    <row r="1236" spans="2:18" x14ac:dyDescent="0.25">
      <c r="B1236" s="116" t="s">
        <v>68</v>
      </c>
      <c r="C1236" s="117" t="s">
        <v>134</v>
      </c>
      <c r="D1236" s="118" t="s">
        <v>69</v>
      </c>
      <c r="E1236" s="117" t="s">
        <v>70</v>
      </c>
      <c r="F1236" s="179">
        <v>44013.640173611115</v>
      </c>
      <c r="G1236" s="179">
        <v>45100</v>
      </c>
      <c r="H1236" s="118" t="s">
        <v>71</v>
      </c>
      <c r="I1236" s="119">
        <v>130000000</v>
      </c>
      <c r="J1236" s="120">
        <v>100216815</v>
      </c>
      <c r="K1236" s="119">
        <v>100243331.22596091</v>
      </c>
      <c r="L1236" s="120">
        <v>130000000</v>
      </c>
      <c r="M1236" s="121">
        <v>0.77110254789199995</v>
      </c>
      <c r="N1236" s="122">
        <v>10.381289213000001</v>
      </c>
      <c r="O1236" s="117" t="s">
        <v>72</v>
      </c>
      <c r="P1236" s="123">
        <v>3.5696809900000001E-2</v>
      </c>
      <c r="Q1236" s="124"/>
      <c r="R1236" s="125"/>
    </row>
    <row r="1237" spans="2:18" x14ac:dyDescent="0.25">
      <c r="B1237" s="116" t="s">
        <v>68</v>
      </c>
      <c r="C1237" s="117" t="s">
        <v>134</v>
      </c>
      <c r="D1237" s="118" t="s">
        <v>69</v>
      </c>
      <c r="E1237" s="117" t="s">
        <v>70</v>
      </c>
      <c r="F1237" s="179">
        <v>44006.510428240741</v>
      </c>
      <c r="G1237" s="179">
        <v>45100</v>
      </c>
      <c r="H1237" s="118" t="s">
        <v>71</v>
      </c>
      <c r="I1237" s="119">
        <v>130000000</v>
      </c>
      <c r="J1237" s="120">
        <v>100027064</v>
      </c>
      <c r="K1237" s="119">
        <v>100243256.99307625</v>
      </c>
      <c r="L1237" s="120">
        <v>130000000</v>
      </c>
      <c r="M1237" s="121">
        <v>0.77110197687000004</v>
      </c>
      <c r="N1237" s="122">
        <v>10.381329642200001</v>
      </c>
      <c r="O1237" s="117" t="s">
        <v>72</v>
      </c>
      <c r="P1237" s="123">
        <v>3.5696783500000002E-2</v>
      </c>
      <c r="Q1237" s="124"/>
      <c r="R1237" s="125"/>
    </row>
    <row r="1238" spans="2:18" x14ac:dyDescent="0.25">
      <c r="B1238" s="116" t="s">
        <v>68</v>
      </c>
      <c r="C1238" s="117" t="s">
        <v>134</v>
      </c>
      <c r="D1238" s="118" t="s">
        <v>69</v>
      </c>
      <c r="E1238" s="117" t="s">
        <v>70</v>
      </c>
      <c r="F1238" s="179">
        <v>44006.489710648151</v>
      </c>
      <c r="G1238" s="179">
        <v>45100</v>
      </c>
      <c r="H1238" s="118" t="s">
        <v>71</v>
      </c>
      <c r="I1238" s="119">
        <v>130000000</v>
      </c>
      <c r="J1238" s="120">
        <v>100027064</v>
      </c>
      <c r="K1238" s="119">
        <v>100243256.99307625</v>
      </c>
      <c r="L1238" s="120">
        <v>130000000</v>
      </c>
      <c r="M1238" s="121">
        <v>0.77110197687000004</v>
      </c>
      <c r="N1238" s="122">
        <v>10.381329642200001</v>
      </c>
      <c r="O1238" s="117" t="s">
        <v>72</v>
      </c>
      <c r="P1238" s="123">
        <v>3.5696783500000002E-2</v>
      </c>
      <c r="Q1238" s="124"/>
      <c r="R1238" s="125"/>
    </row>
    <row r="1239" spans="2:18" x14ac:dyDescent="0.25">
      <c r="B1239" s="116" t="s">
        <v>68</v>
      </c>
      <c r="C1239" s="117" t="s">
        <v>134</v>
      </c>
      <c r="D1239" s="118" t="s">
        <v>69</v>
      </c>
      <c r="E1239" s="117" t="s">
        <v>70</v>
      </c>
      <c r="F1239" s="179">
        <v>44006.533113425925</v>
      </c>
      <c r="G1239" s="179">
        <v>45100</v>
      </c>
      <c r="H1239" s="118" t="s">
        <v>71</v>
      </c>
      <c r="I1239" s="119">
        <v>130000000</v>
      </c>
      <c r="J1239" s="120">
        <v>100027064</v>
      </c>
      <c r="K1239" s="119">
        <v>100243256.99307625</v>
      </c>
      <c r="L1239" s="120">
        <v>130000000</v>
      </c>
      <c r="M1239" s="121">
        <v>0.77110197687000004</v>
      </c>
      <c r="N1239" s="122">
        <v>10.381329642200001</v>
      </c>
      <c r="O1239" s="117" t="s">
        <v>72</v>
      </c>
      <c r="P1239" s="123">
        <v>3.5696783500000002E-2</v>
      </c>
      <c r="Q1239" s="124"/>
      <c r="R1239" s="125"/>
    </row>
    <row r="1240" spans="2:18" x14ac:dyDescent="0.25">
      <c r="B1240" s="116" t="s">
        <v>68</v>
      </c>
      <c r="C1240" s="117" t="s">
        <v>134</v>
      </c>
      <c r="D1240" s="118" t="s">
        <v>69</v>
      </c>
      <c r="E1240" s="117" t="s">
        <v>70</v>
      </c>
      <c r="F1240" s="179">
        <v>44006.485775462963</v>
      </c>
      <c r="G1240" s="179">
        <v>45100</v>
      </c>
      <c r="H1240" s="118" t="s">
        <v>71</v>
      </c>
      <c r="I1240" s="119">
        <v>130000000</v>
      </c>
      <c r="J1240" s="120">
        <v>100027064</v>
      </c>
      <c r="K1240" s="119">
        <v>100243256.99307625</v>
      </c>
      <c r="L1240" s="120">
        <v>130000000</v>
      </c>
      <c r="M1240" s="121">
        <v>0.77110197687000004</v>
      </c>
      <c r="N1240" s="122">
        <v>10.381329642200001</v>
      </c>
      <c r="O1240" s="117" t="s">
        <v>72</v>
      </c>
      <c r="P1240" s="123">
        <v>3.5696783500000002E-2</v>
      </c>
      <c r="Q1240" s="124"/>
      <c r="R1240" s="125"/>
    </row>
    <row r="1241" spans="2:18" x14ac:dyDescent="0.25">
      <c r="B1241" s="116" t="s">
        <v>68</v>
      </c>
      <c r="C1241" s="117" t="s">
        <v>134</v>
      </c>
      <c r="D1241" s="118" t="s">
        <v>69</v>
      </c>
      <c r="E1241" s="117" t="s">
        <v>70</v>
      </c>
      <c r="F1241" s="179">
        <v>44151.672511574077</v>
      </c>
      <c r="G1241" s="179">
        <v>45973</v>
      </c>
      <c r="H1241" s="118" t="s">
        <v>71</v>
      </c>
      <c r="I1241" s="119">
        <v>750000000</v>
      </c>
      <c r="J1241" s="120">
        <v>500406070</v>
      </c>
      <c r="K1241" s="119">
        <v>506534760.30878228</v>
      </c>
      <c r="L1241" s="120">
        <v>750000000</v>
      </c>
      <c r="M1241" s="121">
        <v>0.67537968041200003</v>
      </c>
      <c r="N1241" s="122">
        <v>10.381302821</v>
      </c>
      <c r="O1241" s="117" t="s">
        <v>72</v>
      </c>
      <c r="P1241" s="123">
        <v>0.18037783499999999</v>
      </c>
      <c r="Q1241" s="124"/>
      <c r="R1241" s="125"/>
    </row>
    <row r="1242" spans="2:18" x14ac:dyDescent="0.25">
      <c r="B1242" s="116" t="s">
        <v>68</v>
      </c>
      <c r="C1242" s="117" t="s">
        <v>134</v>
      </c>
      <c r="D1242" s="118" t="s">
        <v>69</v>
      </c>
      <c r="E1242" s="117" t="s">
        <v>70</v>
      </c>
      <c r="F1242" s="179">
        <v>44006.530659722222</v>
      </c>
      <c r="G1242" s="179">
        <v>45100</v>
      </c>
      <c r="H1242" s="118" t="s">
        <v>71</v>
      </c>
      <c r="I1242" s="119">
        <v>130000000</v>
      </c>
      <c r="J1242" s="120">
        <v>100027064</v>
      </c>
      <c r="K1242" s="119">
        <v>100243256.99307625</v>
      </c>
      <c r="L1242" s="120">
        <v>130000000</v>
      </c>
      <c r="M1242" s="121">
        <v>0.77110197687000004</v>
      </c>
      <c r="N1242" s="122">
        <v>10.381329642200001</v>
      </c>
      <c r="O1242" s="117" t="s">
        <v>72</v>
      </c>
      <c r="P1242" s="123">
        <v>3.5696783500000002E-2</v>
      </c>
      <c r="Q1242" s="124"/>
      <c r="R1242" s="125"/>
    </row>
    <row r="1243" spans="2:18" x14ac:dyDescent="0.25">
      <c r="B1243" s="116" t="s">
        <v>68</v>
      </c>
      <c r="C1243" s="117" t="s">
        <v>134</v>
      </c>
      <c r="D1243" s="118" t="s">
        <v>69</v>
      </c>
      <c r="E1243" s="117" t="s">
        <v>70</v>
      </c>
      <c r="F1243" s="179">
        <v>44151.670428240737</v>
      </c>
      <c r="G1243" s="179">
        <v>45973</v>
      </c>
      <c r="H1243" s="118" t="s">
        <v>71</v>
      </c>
      <c r="I1243" s="119">
        <v>750000000</v>
      </c>
      <c r="J1243" s="120">
        <v>500406070</v>
      </c>
      <c r="K1243" s="119">
        <v>506534760.30878228</v>
      </c>
      <c r="L1243" s="120">
        <v>750000000</v>
      </c>
      <c r="M1243" s="121">
        <v>0.67537968041200003</v>
      </c>
      <c r="N1243" s="122">
        <v>10.381302821</v>
      </c>
      <c r="O1243" s="117" t="s">
        <v>72</v>
      </c>
      <c r="P1243" s="123">
        <v>0.18037783499999999</v>
      </c>
      <c r="Q1243" s="124"/>
      <c r="R1243" s="125"/>
    </row>
    <row r="1244" spans="2:18" x14ac:dyDescent="0.25">
      <c r="B1244" s="116" t="s">
        <v>68</v>
      </c>
      <c r="C1244" s="117" t="s">
        <v>134</v>
      </c>
      <c r="D1244" s="118" t="s">
        <v>69</v>
      </c>
      <c r="E1244" s="117" t="s">
        <v>70</v>
      </c>
      <c r="F1244" s="179">
        <v>44188.721770833334</v>
      </c>
      <c r="G1244" s="179">
        <v>46013</v>
      </c>
      <c r="H1244" s="118" t="s">
        <v>71</v>
      </c>
      <c r="I1244" s="119">
        <v>737500000</v>
      </c>
      <c r="J1244" s="120">
        <v>500000001</v>
      </c>
      <c r="K1244" s="119">
        <v>512616431.91228962</v>
      </c>
      <c r="L1244" s="120">
        <v>737500000</v>
      </c>
      <c r="M1244" s="121">
        <v>0.69507312801700005</v>
      </c>
      <c r="N1244" s="122">
        <v>9.7257003925000003</v>
      </c>
      <c r="O1244" s="117" t="s">
        <v>72</v>
      </c>
      <c r="P1244" s="123">
        <v>0.18254352800000001</v>
      </c>
      <c r="Q1244" s="124"/>
      <c r="R1244" s="125"/>
    </row>
    <row r="1245" spans="2:18" x14ac:dyDescent="0.25">
      <c r="B1245" s="116" t="s">
        <v>68</v>
      </c>
      <c r="C1245" s="117" t="s">
        <v>134</v>
      </c>
      <c r="D1245" s="118" t="s">
        <v>69</v>
      </c>
      <c r="E1245" s="117" t="s">
        <v>70</v>
      </c>
      <c r="F1245" s="179">
        <v>44006.518564814818</v>
      </c>
      <c r="G1245" s="179">
        <v>45100</v>
      </c>
      <c r="H1245" s="118" t="s">
        <v>71</v>
      </c>
      <c r="I1245" s="119">
        <v>130000000</v>
      </c>
      <c r="J1245" s="120">
        <v>100027064</v>
      </c>
      <c r="K1245" s="119">
        <v>100243256.99307625</v>
      </c>
      <c r="L1245" s="120">
        <v>130000000</v>
      </c>
      <c r="M1245" s="121">
        <v>0.77110197687000004</v>
      </c>
      <c r="N1245" s="122">
        <v>10.381329642200001</v>
      </c>
      <c r="O1245" s="117" t="s">
        <v>72</v>
      </c>
      <c r="P1245" s="123">
        <v>3.5696783500000002E-2</v>
      </c>
      <c r="Q1245" s="124"/>
      <c r="R1245" s="125"/>
    </row>
    <row r="1246" spans="2:18" x14ac:dyDescent="0.25">
      <c r="B1246" s="116" t="s">
        <v>68</v>
      </c>
      <c r="C1246" s="117" t="s">
        <v>134</v>
      </c>
      <c r="D1246" s="118" t="s">
        <v>69</v>
      </c>
      <c r="E1246" s="117" t="s">
        <v>70</v>
      </c>
      <c r="F1246" s="179">
        <v>43623.677523148152</v>
      </c>
      <c r="G1246" s="179">
        <v>44390</v>
      </c>
      <c r="H1246" s="118" t="s">
        <v>71</v>
      </c>
      <c r="I1246" s="119">
        <v>250000000</v>
      </c>
      <c r="J1246" s="120">
        <v>197949359</v>
      </c>
      <c r="K1246" s="119">
        <v>242210388.81037363</v>
      </c>
      <c r="L1246" s="120">
        <v>250000000</v>
      </c>
      <c r="M1246" s="121">
        <v>0.96884155524100002</v>
      </c>
      <c r="N1246" s="122">
        <v>11.7499999531</v>
      </c>
      <c r="O1246" s="117" t="s">
        <v>72</v>
      </c>
      <c r="P1246" s="123">
        <v>8.6251505300000003E-2</v>
      </c>
      <c r="Q1246" s="124"/>
      <c r="R1246" s="125"/>
    </row>
    <row r="1247" spans="2:18" x14ac:dyDescent="0.25">
      <c r="B1247" s="116" t="s">
        <v>68</v>
      </c>
      <c r="C1247" s="117" t="s">
        <v>134</v>
      </c>
      <c r="D1247" s="118" t="s">
        <v>69</v>
      </c>
      <c r="E1247" s="117" t="s">
        <v>70</v>
      </c>
      <c r="F1247" s="179">
        <v>44096.710648148146</v>
      </c>
      <c r="G1247" s="179">
        <v>45175</v>
      </c>
      <c r="H1247" s="118" t="s">
        <v>71</v>
      </c>
      <c r="I1247" s="119">
        <v>127623288</v>
      </c>
      <c r="J1247" s="120">
        <v>100275153</v>
      </c>
      <c r="K1247" s="119">
        <v>100522554.6720823</v>
      </c>
      <c r="L1247" s="120">
        <v>127623288</v>
      </c>
      <c r="M1247" s="121">
        <v>0.78765056321100002</v>
      </c>
      <c r="N1247" s="122">
        <v>9.4639062894000006</v>
      </c>
      <c r="O1247" s="117" t="s">
        <v>72</v>
      </c>
      <c r="P1247" s="123">
        <v>3.5796241800000003E-2</v>
      </c>
      <c r="Q1247" s="124"/>
      <c r="R1247" s="125"/>
    </row>
    <row r="1248" spans="2:18" x14ac:dyDescent="0.25">
      <c r="B1248" s="116" t="s">
        <v>68</v>
      </c>
      <c r="C1248" s="117" t="s">
        <v>134</v>
      </c>
      <c r="D1248" s="118" t="s">
        <v>69</v>
      </c>
      <c r="E1248" s="117" t="s">
        <v>70</v>
      </c>
      <c r="F1248" s="179">
        <v>44006.515462962961</v>
      </c>
      <c r="G1248" s="179">
        <v>45100</v>
      </c>
      <c r="H1248" s="118" t="s">
        <v>71</v>
      </c>
      <c r="I1248" s="119">
        <v>130000000</v>
      </c>
      <c r="J1248" s="120">
        <v>100027064</v>
      </c>
      <c r="K1248" s="119">
        <v>100243256.99307625</v>
      </c>
      <c r="L1248" s="120">
        <v>130000000</v>
      </c>
      <c r="M1248" s="121">
        <v>0.77110197687000004</v>
      </c>
      <c r="N1248" s="122">
        <v>10.381329642200001</v>
      </c>
      <c r="O1248" s="117" t="s">
        <v>72</v>
      </c>
      <c r="P1248" s="123">
        <v>3.5696783500000002E-2</v>
      </c>
      <c r="Q1248" s="124"/>
      <c r="R1248" s="125"/>
    </row>
    <row r="1249" spans="2:18" x14ac:dyDescent="0.25">
      <c r="B1249" s="116" t="s">
        <v>68</v>
      </c>
      <c r="C1249" s="117" t="s">
        <v>134</v>
      </c>
      <c r="D1249" s="118" t="s">
        <v>69</v>
      </c>
      <c r="E1249" s="117" t="s">
        <v>70</v>
      </c>
      <c r="F1249" s="179">
        <v>44006.504571759258</v>
      </c>
      <c r="G1249" s="179">
        <v>45100</v>
      </c>
      <c r="H1249" s="118" t="s">
        <v>71</v>
      </c>
      <c r="I1249" s="119">
        <v>130000000</v>
      </c>
      <c r="J1249" s="120">
        <v>100027064</v>
      </c>
      <c r="K1249" s="119">
        <v>100243256.99307625</v>
      </c>
      <c r="L1249" s="120">
        <v>130000000</v>
      </c>
      <c r="M1249" s="121">
        <v>0.77110197687000004</v>
      </c>
      <c r="N1249" s="122">
        <v>10.381329642200001</v>
      </c>
      <c r="O1249" s="117" t="s">
        <v>72</v>
      </c>
      <c r="P1249" s="123">
        <v>3.5696783500000002E-2</v>
      </c>
      <c r="Q1249" s="124"/>
      <c r="R1249" s="125"/>
    </row>
    <row r="1250" spans="2:18" x14ac:dyDescent="0.25">
      <c r="B1250" s="116" t="s">
        <v>68</v>
      </c>
      <c r="C1250" s="117" t="s">
        <v>134</v>
      </c>
      <c r="D1250" s="118" t="s">
        <v>69</v>
      </c>
      <c r="E1250" s="117" t="s">
        <v>70</v>
      </c>
      <c r="F1250" s="179">
        <v>44007.478495370371</v>
      </c>
      <c r="G1250" s="179">
        <v>45100</v>
      </c>
      <c r="H1250" s="118" t="s">
        <v>71</v>
      </c>
      <c r="I1250" s="119">
        <v>130000000</v>
      </c>
      <c r="J1250" s="120">
        <v>100054231</v>
      </c>
      <c r="K1250" s="119">
        <v>100243331.52645837</v>
      </c>
      <c r="L1250" s="120">
        <v>130000000</v>
      </c>
      <c r="M1250" s="121">
        <v>0.77110255020399998</v>
      </c>
      <c r="N1250" s="122">
        <v>10.381289049299999</v>
      </c>
      <c r="O1250" s="117" t="s">
        <v>72</v>
      </c>
      <c r="P1250" s="123">
        <v>3.5696810000000002E-2</v>
      </c>
      <c r="Q1250" s="124"/>
      <c r="R1250" s="125"/>
    </row>
    <row r="1251" spans="2:18" x14ac:dyDescent="0.25">
      <c r="B1251" s="116" t="s">
        <v>68</v>
      </c>
      <c r="C1251" s="117" t="s">
        <v>134</v>
      </c>
      <c r="D1251" s="118" t="s">
        <v>69</v>
      </c>
      <c r="E1251" s="117" t="s">
        <v>70</v>
      </c>
      <c r="F1251" s="179">
        <v>44006.488287037035</v>
      </c>
      <c r="G1251" s="179">
        <v>45100</v>
      </c>
      <c r="H1251" s="118" t="s">
        <v>71</v>
      </c>
      <c r="I1251" s="119">
        <v>130000000</v>
      </c>
      <c r="J1251" s="120">
        <v>100027064</v>
      </c>
      <c r="K1251" s="119">
        <v>100243256.99307625</v>
      </c>
      <c r="L1251" s="120">
        <v>130000000</v>
      </c>
      <c r="M1251" s="121">
        <v>0.77110197687000004</v>
      </c>
      <c r="N1251" s="122">
        <v>10.381329642200001</v>
      </c>
      <c r="O1251" s="117" t="s">
        <v>72</v>
      </c>
      <c r="P1251" s="123">
        <v>3.5696783500000002E-2</v>
      </c>
      <c r="Q1251" s="124"/>
      <c r="R1251" s="125"/>
    </row>
    <row r="1252" spans="2:18" x14ac:dyDescent="0.25">
      <c r="B1252" s="116" t="s">
        <v>68</v>
      </c>
      <c r="C1252" s="117" t="s">
        <v>134</v>
      </c>
      <c r="D1252" s="118" t="s">
        <v>69</v>
      </c>
      <c r="E1252" s="117" t="s">
        <v>70</v>
      </c>
      <c r="F1252" s="179">
        <v>44006.532175925924</v>
      </c>
      <c r="G1252" s="179">
        <v>45100</v>
      </c>
      <c r="H1252" s="118" t="s">
        <v>71</v>
      </c>
      <c r="I1252" s="119">
        <v>130000000</v>
      </c>
      <c r="J1252" s="120">
        <v>100027064</v>
      </c>
      <c r="K1252" s="119">
        <v>100243256.99307625</v>
      </c>
      <c r="L1252" s="120">
        <v>130000000</v>
      </c>
      <c r="M1252" s="121">
        <v>0.77110197687000004</v>
      </c>
      <c r="N1252" s="122">
        <v>10.381329642200001</v>
      </c>
      <c r="O1252" s="117" t="s">
        <v>72</v>
      </c>
      <c r="P1252" s="123">
        <v>3.5696783500000002E-2</v>
      </c>
      <c r="Q1252" s="124"/>
      <c r="R1252" s="125"/>
    </row>
    <row r="1253" spans="2:18" x14ac:dyDescent="0.25">
      <c r="B1253" s="116" t="s">
        <v>68</v>
      </c>
      <c r="C1253" s="117" t="s">
        <v>134</v>
      </c>
      <c r="D1253" s="118" t="s">
        <v>69</v>
      </c>
      <c r="E1253" s="117" t="s">
        <v>70</v>
      </c>
      <c r="F1253" s="179">
        <v>44151.671678240738</v>
      </c>
      <c r="G1253" s="179">
        <v>45973</v>
      </c>
      <c r="H1253" s="118" t="s">
        <v>71</v>
      </c>
      <c r="I1253" s="119">
        <v>750000000</v>
      </c>
      <c r="J1253" s="120">
        <v>500406070</v>
      </c>
      <c r="K1253" s="119">
        <v>506534760.30878228</v>
      </c>
      <c r="L1253" s="120">
        <v>750000000</v>
      </c>
      <c r="M1253" s="121">
        <v>0.67537968041200003</v>
      </c>
      <c r="N1253" s="122">
        <v>10.381302821</v>
      </c>
      <c r="O1253" s="117" t="s">
        <v>72</v>
      </c>
      <c r="P1253" s="123">
        <v>0.18037783499999999</v>
      </c>
      <c r="Q1253" s="124"/>
      <c r="R1253" s="125"/>
    </row>
    <row r="1254" spans="2:18" x14ac:dyDescent="0.25">
      <c r="B1254" s="116" t="s">
        <v>68</v>
      </c>
      <c r="C1254" s="117" t="s">
        <v>134</v>
      </c>
      <c r="D1254" s="118" t="s">
        <v>69</v>
      </c>
      <c r="E1254" s="117" t="s">
        <v>70</v>
      </c>
      <c r="F1254" s="179">
        <v>44245.629537037035</v>
      </c>
      <c r="G1254" s="179">
        <v>45712</v>
      </c>
      <c r="H1254" s="118" t="s">
        <v>71</v>
      </c>
      <c r="I1254" s="119">
        <v>212958904</v>
      </c>
      <c r="J1254" s="120">
        <v>152666544</v>
      </c>
      <c r="K1254" s="119">
        <v>150655094.36203036</v>
      </c>
      <c r="L1254" s="120">
        <v>212958904</v>
      </c>
      <c r="M1254" s="121">
        <v>0.70743740474000005</v>
      </c>
      <c r="N1254" s="122">
        <v>10.3812890625</v>
      </c>
      <c r="O1254" s="117" t="s">
        <v>72</v>
      </c>
      <c r="P1254" s="123">
        <v>5.36485191E-2</v>
      </c>
      <c r="Q1254" s="124"/>
      <c r="R1254" s="125"/>
    </row>
    <row r="1255" spans="2:18" x14ac:dyDescent="0.25">
      <c r="B1255" s="116" t="s">
        <v>68</v>
      </c>
      <c r="C1255" s="117" t="s">
        <v>134</v>
      </c>
      <c r="D1255" s="118" t="s">
        <v>69</v>
      </c>
      <c r="E1255" s="117" t="s">
        <v>70</v>
      </c>
      <c r="F1255" s="179">
        <v>44006.529467592591</v>
      </c>
      <c r="G1255" s="179">
        <v>45100</v>
      </c>
      <c r="H1255" s="118" t="s">
        <v>71</v>
      </c>
      <c r="I1255" s="119">
        <v>130000000</v>
      </c>
      <c r="J1255" s="120">
        <v>100027064</v>
      </c>
      <c r="K1255" s="119">
        <v>100243256.99307625</v>
      </c>
      <c r="L1255" s="120">
        <v>130000000</v>
      </c>
      <c r="M1255" s="121">
        <v>0.77110197687000004</v>
      </c>
      <c r="N1255" s="122">
        <v>10.381329642200001</v>
      </c>
      <c r="O1255" s="117" t="s">
        <v>72</v>
      </c>
      <c r="P1255" s="123">
        <v>3.5696783500000002E-2</v>
      </c>
      <c r="Q1255" s="124"/>
      <c r="R1255" s="125"/>
    </row>
    <row r="1256" spans="2:18" x14ac:dyDescent="0.25">
      <c r="B1256" s="116" t="s">
        <v>68</v>
      </c>
      <c r="C1256" s="117" t="s">
        <v>134</v>
      </c>
      <c r="D1256" s="118" t="s">
        <v>69</v>
      </c>
      <c r="E1256" s="117" t="s">
        <v>70</v>
      </c>
      <c r="F1256" s="179">
        <v>43763.660995370374</v>
      </c>
      <c r="G1256" s="179">
        <v>44361</v>
      </c>
      <c r="H1256" s="118" t="s">
        <v>71</v>
      </c>
      <c r="I1256" s="119">
        <v>176393835</v>
      </c>
      <c r="J1256" s="120">
        <v>155424108</v>
      </c>
      <c r="K1256" s="119">
        <v>153995676.52838776</v>
      </c>
      <c r="L1256" s="120">
        <v>176393835</v>
      </c>
      <c r="M1256" s="121">
        <v>0.87302187476299997</v>
      </c>
      <c r="N1256" s="122">
        <v>8.6806249738000005</v>
      </c>
      <c r="O1256" s="117" t="s">
        <v>72</v>
      </c>
      <c r="P1256" s="123">
        <v>5.4838105700000001E-2</v>
      </c>
      <c r="Q1256" s="124"/>
      <c r="R1256" s="125"/>
    </row>
    <row r="1257" spans="2:18" x14ac:dyDescent="0.25">
      <c r="B1257" s="116" t="s">
        <v>68</v>
      </c>
      <c r="C1257" s="117" t="s">
        <v>134</v>
      </c>
      <c r="D1257" s="118" t="s">
        <v>69</v>
      </c>
      <c r="E1257" s="117" t="s">
        <v>70</v>
      </c>
      <c r="F1257" s="179">
        <v>44126.684074074074</v>
      </c>
      <c r="G1257" s="179">
        <v>45175</v>
      </c>
      <c r="H1257" s="118" t="s">
        <v>71</v>
      </c>
      <c r="I1257" s="119">
        <v>127623288</v>
      </c>
      <c r="J1257" s="120">
        <v>101023191</v>
      </c>
      <c r="K1257" s="119">
        <v>100522554.75178343</v>
      </c>
      <c r="L1257" s="120">
        <v>127623288</v>
      </c>
      <c r="M1257" s="121">
        <v>0.78765056383599996</v>
      </c>
      <c r="N1257" s="122">
        <v>9.4639062504000009</v>
      </c>
      <c r="O1257" s="117" t="s">
        <v>72</v>
      </c>
      <c r="P1257" s="123">
        <v>3.5796241899999998E-2</v>
      </c>
      <c r="Q1257" s="124"/>
      <c r="R1257" s="125"/>
    </row>
    <row r="1258" spans="2:18" x14ac:dyDescent="0.25">
      <c r="B1258" s="116" t="s">
        <v>68</v>
      </c>
      <c r="C1258" s="117" t="s">
        <v>134</v>
      </c>
      <c r="D1258" s="118" t="s">
        <v>69</v>
      </c>
      <c r="E1258" s="117" t="s">
        <v>70</v>
      </c>
      <c r="F1258" s="179">
        <v>44151.673819444448</v>
      </c>
      <c r="G1258" s="179">
        <v>45973</v>
      </c>
      <c r="H1258" s="118" t="s">
        <v>71</v>
      </c>
      <c r="I1258" s="119">
        <v>750000000</v>
      </c>
      <c r="J1258" s="120">
        <v>500406070</v>
      </c>
      <c r="K1258" s="119">
        <v>506534760.30878228</v>
      </c>
      <c r="L1258" s="120">
        <v>750000000</v>
      </c>
      <c r="M1258" s="121">
        <v>0.67537968041200003</v>
      </c>
      <c r="N1258" s="122">
        <v>10.381302821</v>
      </c>
      <c r="O1258" s="117" t="s">
        <v>72</v>
      </c>
      <c r="P1258" s="123">
        <v>0.18037783499999999</v>
      </c>
      <c r="Q1258" s="124"/>
      <c r="R1258" s="125"/>
    </row>
    <row r="1259" spans="2:18" x14ac:dyDescent="0.25">
      <c r="B1259" s="116" t="s">
        <v>68</v>
      </c>
      <c r="C1259" s="117" t="s">
        <v>134</v>
      </c>
      <c r="D1259" s="118" t="s">
        <v>69</v>
      </c>
      <c r="E1259" s="117" t="s">
        <v>70</v>
      </c>
      <c r="F1259" s="179">
        <v>44006.517013888886</v>
      </c>
      <c r="G1259" s="179">
        <v>45100</v>
      </c>
      <c r="H1259" s="118" t="s">
        <v>71</v>
      </c>
      <c r="I1259" s="119">
        <v>130000000</v>
      </c>
      <c r="J1259" s="120">
        <v>100027064</v>
      </c>
      <c r="K1259" s="119">
        <v>100243256.99307625</v>
      </c>
      <c r="L1259" s="120">
        <v>130000000</v>
      </c>
      <c r="M1259" s="121">
        <v>0.77110197687000004</v>
      </c>
      <c r="N1259" s="122">
        <v>10.381329642200001</v>
      </c>
      <c r="O1259" s="117" t="s">
        <v>72</v>
      </c>
      <c r="P1259" s="123">
        <v>3.5696783500000002E-2</v>
      </c>
      <c r="Q1259" s="124"/>
      <c r="R1259" s="125"/>
    </row>
    <row r="1260" spans="2:18" x14ac:dyDescent="0.25">
      <c r="B1260" s="116" t="s">
        <v>68</v>
      </c>
      <c r="C1260" s="117" t="s">
        <v>134</v>
      </c>
      <c r="D1260" s="118" t="s">
        <v>69</v>
      </c>
      <c r="E1260" s="117" t="s">
        <v>70</v>
      </c>
      <c r="F1260" s="179">
        <v>43510.680833333332</v>
      </c>
      <c r="G1260" s="179">
        <v>44501</v>
      </c>
      <c r="H1260" s="118" t="s">
        <v>71</v>
      </c>
      <c r="I1260" s="119">
        <v>124657534</v>
      </c>
      <c r="J1260" s="120">
        <v>95580334</v>
      </c>
      <c r="K1260" s="119">
        <v>100199790.19123006</v>
      </c>
      <c r="L1260" s="120">
        <v>124657534</v>
      </c>
      <c r="M1260" s="121">
        <v>0.80380051631100002</v>
      </c>
      <c r="N1260" s="122">
        <v>11.462125712600001</v>
      </c>
      <c r="O1260" s="117" t="s">
        <v>72</v>
      </c>
      <c r="P1260" s="123">
        <v>3.5681304900000002E-2</v>
      </c>
      <c r="Q1260" s="124"/>
      <c r="R1260" s="125"/>
    </row>
    <row r="1261" spans="2:18" x14ac:dyDescent="0.25">
      <c r="B1261" s="116" t="s">
        <v>68</v>
      </c>
      <c r="C1261" s="117" t="s">
        <v>134</v>
      </c>
      <c r="D1261" s="118" t="s">
        <v>69</v>
      </c>
      <c r="E1261" s="117" t="s">
        <v>70</v>
      </c>
      <c r="F1261" s="179">
        <v>44013.645219907405</v>
      </c>
      <c r="G1261" s="179">
        <v>45100</v>
      </c>
      <c r="H1261" s="118" t="s">
        <v>71</v>
      </c>
      <c r="I1261" s="119">
        <v>130000000</v>
      </c>
      <c r="J1261" s="120">
        <v>100216815</v>
      </c>
      <c r="K1261" s="119">
        <v>100243331.22596091</v>
      </c>
      <c r="L1261" s="120">
        <v>130000000</v>
      </c>
      <c r="M1261" s="121">
        <v>0.77110254789199995</v>
      </c>
      <c r="N1261" s="122">
        <v>10.381289213000001</v>
      </c>
      <c r="O1261" s="117" t="s">
        <v>72</v>
      </c>
      <c r="P1261" s="123">
        <v>3.5696809900000001E-2</v>
      </c>
      <c r="Q1261" s="124"/>
      <c r="R1261" s="125"/>
    </row>
    <row r="1262" spans="2:18" x14ac:dyDescent="0.25">
      <c r="B1262" s="116" t="s">
        <v>68</v>
      </c>
      <c r="C1262" s="117" t="s">
        <v>134</v>
      </c>
      <c r="D1262" s="118" t="s">
        <v>69</v>
      </c>
      <c r="E1262" s="117" t="s">
        <v>70</v>
      </c>
      <c r="F1262" s="179">
        <v>44006.510752314818</v>
      </c>
      <c r="G1262" s="179">
        <v>45100</v>
      </c>
      <c r="H1262" s="118" t="s">
        <v>71</v>
      </c>
      <c r="I1262" s="119">
        <v>130000000</v>
      </c>
      <c r="J1262" s="120">
        <v>100027064</v>
      </c>
      <c r="K1262" s="119">
        <v>100243256.99307625</v>
      </c>
      <c r="L1262" s="120">
        <v>130000000</v>
      </c>
      <c r="M1262" s="121">
        <v>0.77110197687000004</v>
      </c>
      <c r="N1262" s="122">
        <v>10.381329642200001</v>
      </c>
      <c r="O1262" s="117" t="s">
        <v>72</v>
      </c>
      <c r="P1262" s="123">
        <v>3.5696783500000002E-2</v>
      </c>
      <c r="Q1262" s="124"/>
      <c r="R1262" s="125"/>
    </row>
    <row r="1263" spans="2:18" x14ac:dyDescent="0.25">
      <c r="B1263" s="116" t="s">
        <v>68</v>
      </c>
      <c r="C1263" s="117" t="s">
        <v>134</v>
      </c>
      <c r="D1263" s="118" t="s">
        <v>69</v>
      </c>
      <c r="E1263" s="117" t="s">
        <v>70</v>
      </c>
      <c r="F1263" s="179">
        <v>44006.490162037036</v>
      </c>
      <c r="G1263" s="179">
        <v>45100</v>
      </c>
      <c r="H1263" s="118" t="s">
        <v>71</v>
      </c>
      <c r="I1263" s="119">
        <v>130000000</v>
      </c>
      <c r="J1263" s="120">
        <v>100027064</v>
      </c>
      <c r="K1263" s="119">
        <v>100243256.99307625</v>
      </c>
      <c r="L1263" s="120">
        <v>130000000</v>
      </c>
      <c r="M1263" s="121">
        <v>0.77110197687000004</v>
      </c>
      <c r="N1263" s="122">
        <v>10.381329642200001</v>
      </c>
      <c r="O1263" s="117" t="s">
        <v>72</v>
      </c>
      <c r="P1263" s="123">
        <v>3.5696783500000002E-2</v>
      </c>
      <c r="Q1263" s="124"/>
      <c r="R1263" s="125"/>
    </row>
    <row r="1264" spans="2:18" x14ac:dyDescent="0.25">
      <c r="B1264" s="116" t="s">
        <v>68</v>
      </c>
      <c r="C1264" s="117" t="s">
        <v>134</v>
      </c>
      <c r="D1264" s="118" t="s">
        <v>69</v>
      </c>
      <c r="E1264" s="117" t="s">
        <v>70</v>
      </c>
      <c r="F1264" s="179">
        <v>44006.618368055555</v>
      </c>
      <c r="G1264" s="179">
        <v>45100</v>
      </c>
      <c r="H1264" s="118" t="s">
        <v>71</v>
      </c>
      <c r="I1264" s="119">
        <v>130000000</v>
      </c>
      <c r="J1264" s="120">
        <v>100027064</v>
      </c>
      <c r="K1264" s="119">
        <v>100243256.99307625</v>
      </c>
      <c r="L1264" s="120">
        <v>130000000</v>
      </c>
      <c r="M1264" s="121">
        <v>0.77110197687000004</v>
      </c>
      <c r="N1264" s="122">
        <v>10.381329642200001</v>
      </c>
      <c r="O1264" s="117" t="s">
        <v>72</v>
      </c>
      <c r="P1264" s="123">
        <v>3.5696783500000002E-2</v>
      </c>
      <c r="Q1264" s="124"/>
      <c r="R1264" s="125"/>
    </row>
    <row r="1265" spans="2:18" x14ac:dyDescent="0.25">
      <c r="B1265" s="116" t="s">
        <v>68</v>
      </c>
      <c r="C1265" s="117" t="s">
        <v>134</v>
      </c>
      <c r="D1265" s="118" t="s">
        <v>69</v>
      </c>
      <c r="E1265" s="117" t="s">
        <v>70</v>
      </c>
      <c r="F1265" s="179">
        <v>44006.487002314818</v>
      </c>
      <c r="G1265" s="179">
        <v>45100</v>
      </c>
      <c r="H1265" s="118" t="s">
        <v>71</v>
      </c>
      <c r="I1265" s="119">
        <v>130000000</v>
      </c>
      <c r="J1265" s="120">
        <v>100027064</v>
      </c>
      <c r="K1265" s="119">
        <v>100243256.99307625</v>
      </c>
      <c r="L1265" s="120">
        <v>130000000</v>
      </c>
      <c r="M1265" s="121">
        <v>0.77110197687000004</v>
      </c>
      <c r="N1265" s="122">
        <v>10.381329642200001</v>
      </c>
      <c r="O1265" s="117" t="s">
        <v>72</v>
      </c>
      <c r="P1265" s="123">
        <v>3.5696783500000002E-2</v>
      </c>
      <c r="Q1265" s="124"/>
      <c r="R1265" s="125"/>
    </row>
    <row r="1266" spans="2:18" x14ac:dyDescent="0.25">
      <c r="B1266" s="116" t="s">
        <v>68</v>
      </c>
      <c r="C1266" s="117" t="s">
        <v>134</v>
      </c>
      <c r="D1266" s="118" t="s">
        <v>69</v>
      </c>
      <c r="E1266" s="117" t="s">
        <v>70</v>
      </c>
      <c r="F1266" s="179">
        <v>44151.672800925924</v>
      </c>
      <c r="G1266" s="179">
        <v>45973</v>
      </c>
      <c r="H1266" s="118" t="s">
        <v>71</v>
      </c>
      <c r="I1266" s="119">
        <v>750000000</v>
      </c>
      <c r="J1266" s="120">
        <v>500406070</v>
      </c>
      <c r="K1266" s="119">
        <v>506534760.30878228</v>
      </c>
      <c r="L1266" s="120">
        <v>750000000</v>
      </c>
      <c r="M1266" s="121">
        <v>0.67537968041200003</v>
      </c>
      <c r="N1266" s="122">
        <v>10.381302821</v>
      </c>
      <c r="O1266" s="117" t="s">
        <v>72</v>
      </c>
      <c r="P1266" s="123">
        <v>0.18037783499999999</v>
      </c>
      <c r="Q1266" s="124"/>
      <c r="R1266" s="125"/>
    </row>
    <row r="1267" spans="2:18" x14ac:dyDescent="0.25">
      <c r="B1267" s="116" t="s">
        <v>68</v>
      </c>
      <c r="C1267" s="117" t="s">
        <v>134</v>
      </c>
      <c r="D1267" s="118" t="s">
        <v>69</v>
      </c>
      <c r="E1267" s="117" t="s">
        <v>70</v>
      </c>
      <c r="F1267" s="179">
        <v>44006.530972222223</v>
      </c>
      <c r="G1267" s="179">
        <v>45100</v>
      </c>
      <c r="H1267" s="118" t="s">
        <v>71</v>
      </c>
      <c r="I1267" s="119">
        <v>130000000</v>
      </c>
      <c r="J1267" s="120">
        <v>100027064</v>
      </c>
      <c r="K1267" s="119">
        <v>100243256.99307625</v>
      </c>
      <c r="L1267" s="120">
        <v>130000000</v>
      </c>
      <c r="M1267" s="121">
        <v>0.77110197687000004</v>
      </c>
      <c r="N1267" s="122">
        <v>10.381329642200001</v>
      </c>
      <c r="O1267" s="117" t="s">
        <v>72</v>
      </c>
      <c r="P1267" s="123">
        <v>3.5696783500000002E-2</v>
      </c>
      <c r="Q1267" s="124"/>
      <c r="R1267" s="125"/>
    </row>
    <row r="1268" spans="2:18" x14ac:dyDescent="0.25">
      <c r="B1268" s="116" t="s">
        <v>68</v>
      </c>
      <c r="C1268" s="117" t="s">
        <v>134</v>
      </c>
      <c r="D1268" s="118" t="s">
        <v>69</v>
      </c>
      <c r="E1268" s="117" t="s">
        <v>70</v>
      </c>
      <c r="F1268" s="179">
        <v>44151.670856481483</v>
      </c>
      <c r="G1268" s="179">
        <v>45973</v>
      </c>
      <c r="H1268" s="118" t="s">
        <v>71</v>
      </c>
      <c r="I1268" s="119">
        <v>750000000</v>
      </c>
      <c r="J1268" s="120">
        <v>500406070</v>
      </c>
      <c r="K1268" s="119">
        <v>506534760.30878228</v>
      </c>
      <c r="L1268" s="120">
        <v>750000000</v>
      </c>
      <c r="M1268" s="121">
        <v>0.67537968041200003</v>
      </c>
      <c r="N1268" s="122">
        <v>10.381302821</v>
      </c>
      <c r="O1268" s="117" t="s">
        <v>72</v>
      </c>
      <c r="P1268" s="123">
        <v>0.18037783499999999</v>
      </c>
      <c r="Q1268" s="124"/>
      <c r="R1268" s="125"/>
    </row>
    <row r="1269" spans="2:18" x14ac:dyDescent="0.25">
      <c r="B1269" s="116" t="s">
        <v>68</v>
      </c>
      <c r="C1269" s="117" t="s">
        <v>134</v>
      </c>
      <c r="D1269" s="118" t="s">
        <v>69</v>
      </c>
      <c r="E1269" s="117" t="s">
        <v>70</v>
      </c>
      <c r="F1269" s="179">
        <v>44188.721990740742</v>
      </c>
      <c r="G1269" s="179">
        <v>46013</v>
      </c>
      <c r="H1269" s="118" t="s">
        <v>71</v>
      </c>
      <c r="I1269" s="119">
        <v>737500000</v>
      </c>
      <c r="J1269" s="120">
        <v>500000001</v>
      </c>
      <c r="K1269" s="119">
        <v>512616431.91228962</v>
      </c>
      <c r="L1269" s="120">
        <v>737500000</v>
      </c>
      <c r="M1269" s="121">
        <v>0.69507312801700005</v>
      </c>
      <c r="N1269" s="122">
        <v>9.7257003925000003</v>
      </c>
      <c r="O1269" s="117" t="s">
        <v>72</v>
      </c>
      <c r="P1269" s="123">
        <v>0.18254352800000001</v>
      </c>
      <c r="Q1269" s="124"/>
      <c r="R1269" s="125"/>
    </row>
    <row r="1270" spans="2:18" x14ac:dyDescent="0.25">
      <c r="B1270" s="116" t="s">
        <v>68</v>
      </c>
      <c r="C1270" s="117" t="s">
        <v>134</v>
      </c>
      <c r="D1270" s="118" t="s">
        <v>69</v>
      </c>
      <c r="E1270" s="117" t="s">
        <v>70</v>
      </c>
      <c r="F1270" s="179">
        <v>44006.527511574073</v>
      </c>
      <c r="G1270" s="179">
        <v>45100</v>
      </c>
      <c r="H1270" s="118" t="s">
        <v>71</v>
      </c>
      <c r="I1270" s="119">
        <v>130000000</v>
      </c>
      <c r="J1270" s="120">
        <v>100027064</v>
      </c>
      <c r="K1270" s="119">
        <v>100243256.99307625</v>
      </c>
      <c r="L1270" s="120">
        <v>130000000</v>
      </c>
      <c r="M1270" s="121">
        <v>0.77110197687000004</v>
      </c>
      <c r="N1270" s="122">
        <v>10.381329642200001</v>
      </c>
      <c r="O1270" s="117" t="s">
        <v>72</v>
      </c>
      <c r="P1270" s="123">
        <v>3.5696783500000002E-2</v>
      </c>
      <c r="Q1270" s="124"/>
      <c r="R1270" s="125"/>
    </row>
    <row r="1271" spans="2:18" x14ac:dyDescent="0.25">
      <c r="B1271" s="116" t="s">
        <v>68</v>
      </c>
      <c r="C1271" s="117" t="s">
        <v>134</v>
      </c>
      <c r="D1271" s="118" t="s">
        <v>69</v>
      </c>
      <c r="E1271" s="117" t="s">
        <v>70</v>
      </c>
      <c r="F1271" s="179">
        <v>43635.65697916667</v>
      </c>
      <c r="G1271" s="179">
        <v>44390</v>
      </c>
      <c r="H1271" s="118" t="s">
        <v>71</v>
      </c>
      <c r="I1271" s="119">
        <v>250000000</v>
      </c>
      <c r="J1271" s="120">
        <v>199596200</v>
      </c>
      <c r="K1271" s="119">
        <v>242365003.35223007</v>
      </c>
      <c r="L1271" s="120">
        <v>250000000</v>
      </c>
      <c r="M1271" s="121">
        <v>0.96946001340900001</v>
      </c>
      <c r="N1271" s="122">
        <v>11.5000000679</v>
      </c>
      <c r="O1271" s="117" t="s">
        <v>72</v>
      </c>
      <c r="P1271" s="123">
        <v>8.63065638E-2</v>
      </c>
      <c r="Q1271" s="124"/>
      <c r="R1271" s="125"/>
    </row>
    <row r="1272" spans="2:18" x14ac:dyDescent="0.25">
      <c r="B1272" s="116" t="s">
        <v>68</v>
      </c>
      <c r="C1272" s="117" t="s">
        <v>134</v>
      </c>
      <c r="D1272" s="118" t="s">
        <v>69</v>
      </c>
      <c r="E1272" s="117" t="s">
        <v>70</v>
      </c>
      <c r="F1272" s="179">
        <v>44118.661585648151</v>
      </c>
      <c r="G1272" s="179">
        <v>45175</v>
      </c>
      <c r="H1272" s="118" t="s">
        <v>71</v>
      </c>
      <c r="I1272" s="119">
        <v>127623288</v>
      </c>
      <c r="J1272" s="120">
        <v>100820966</v>
      </c>
      <c r="K1272" s="119">
        <v>100520663.53882469</v>
      </c>
      <c r="L1272" s="120">
        <v>127623288</v>
      </c>
      <c r="M1272" s="121">
        <v>0.78763574512199996</v>
      </c>
      <c r="N1272" s="122">
        <v>9.4648317199999994</v>
      </c>
      <c r="O1272" s="117" t="s">
        <v>72</v>
      </c>
      <c r="P1272" s="123">
        <v>3.5795568399999998E-2</v>
      </c>
      <c r="Q1272" s="124"/>
      <c r="R1272" s="125"/>
    </row>
    <row r="1273" spans="2:18" x14ac:dyDescent="0.25">
      <c r="B1273" s="116" t="s">
        <v>68</v>
      </c>
      <c r="C1273" s="117" t="s">
        <v>134</v>
      </c>
      <c r="D1273" s="118" t="s">
        <v>69</v>
      </c>
      <c r="E1273" s="117" t="s">
        <v>70</v>
      </c>
      <c r="F1273" s="179">
        <v>44006.515844907408</v>
      </c>
      <c r="G1273" s="179">
        <v>45100</v>
      </c>
      <c r="H1273" s="118" t="s">
        <v>71</v>
      </c>
      <c r="I1273" s="119">
        <v>130000000</v>
      </c>
      <c r="J1273" s="120">
        <v>100027064</v>
      </c>
      <c r="K1273" s="119">
        <v>100243256.99307625</v>
      </c>
      <c r="L1273" s="120">
        <v>130000000</v>
      </c>
      <c r="M1273" s="121">
        <v>0.77110197687000004</v>
      </c>
      <c r="N1273" s="122">
        <v>10.381329642200001</v>
      </c>
      <c r="O1273" s="117" t="s">
        <v>72</v>
      </c>
      <c r="P1273" s="123">
        <v>3.5696783500000002E-2</v>
      </c>
      <c r="Q1273" s="124"/>
      <c r="R1273" s="125"/>
    </row>
    <row r="1274" spans="2:18" x14ac:dyDescent="0.25">
      <c r="B1274" s="116" t="s">
        <v>135</v>
      </c>
      <c r="C1274" s="117" t="s">
        <v>134</v>
      </c>
      <c r="D1274" s="118" t="s">
        <v>69</v>
      </c>
      <c r="E1274" s="117" t="s">
        <v>70</v>
      </c>
      <c r="F1274" s="179">
        <v>43349.698368055557</v>
      </c>
      <c r="G1274" s="179">
        <v>44827</v>
      </c>
      <c r="H1274" s="118" t="s">
        <v>71</v>
      </c>
      <c r="I1274" s="119">
        <v>69082192</v>
      </c>
      <c r="J1274" s="120">
        <v>56776080</v>
      </c>
      <c r="K1274" s="119">
        <v>20749767.766011611</v>
      </c>
      <c r="L1274" s="120">
        <v>69082192</v>
      </c>
      <c r="M1274" s="121">
        <v>0.30036348247299999</v>
      </c>
      <c r="N1274" s="122">
        <v>10.471306676299999</v>
      </c>
      <c r="O1274" s="117" t="s">
        <v>72</v>
      </c>
      <c r="P1274" s="123">
        <v>7.3890253999999997E-3</v>
      </c>
      <c r="Q1274" s="124"/>
      <c r="R1274" s="125"/>
    </row>
    <row r="1275" spans="2:18" x14ac:dyDescent="0.25">
      <c r="B1275" s="116" t="s">
        <v>68</v>
      </c>
      <c r="C1275" s="117" t="s">
        <v>134</v>
      </c>
      <c r="D1275" s="118" t="s">
        <v>69</v>
      </c>
      <c r="E1275" s="117" t="s">
        <v>70</v>
      </c>
      <c r="F1275" s="179">
        <v>44006.506539351853</v>
      </c>
      <c r="G1275" s="179">
        <v>45100</v>
      </c>
      <c r="H1275" s="118" t="s">
        <v>71</v>
      </c>
      <c r="I1275" s="119">
        <v>130000000</v>
      </c>
      <c r="J1275" s="120">
        <v>100027064</v>
      </c>
      <c r="K1275" s="119">
        <v>100243256.99307625</v>
      </c>
      <c r="L1275" s="120">
        <v>130000000</v>
      </c>
      <c r="M1275" s="121">
        <v>0.77110197687000004</v>
      </c>
      <c r="N1275" s="122">
        <v>10.381329642200001</v>
      </c>
      <c r="O1275" s="117" t="s">
        <v>72</v>
      </c>
      <c r="P1275" s="123">
        <v>3.5696783500000002E-2</v>
      </c>
      <c r="Q1275" s="124"/>
      <c r="R1275" s="125"/>
    </row>
    <row r="1276" spans="2:18" x14ac:dyDescent="0.25">
      <c r="B1276" s="116" t="s">
        <v>68</v>
      </c>
      <c r="C1276" s="117" t="s">
        <v>134</v>
      </c>
      <c r="D1276" s="118" t="s">
        <v>69</v>
      </c>
      <c r="E1276" s="117" t="s">
        <v>70</v>
      </c>
      <c r="F1276" s="179">
        <v>44007.478865740741</v>
      </c>
      <c r="G1276" s="179">
        <v>45100</v>
      </c>
      <c r="H1276" s="118" t="s">
        <v>71</v>
      </c>
      <c r="I1276" s="119">
        <v>130000000</v>
      </c>
      <c r="J1276" s="120">
        <v>100054231</v>
      </c>
      <c r="K1276" s="119">
        <v>100243331.52645837</v>
      </c>
      <c r="L1276" s="120">
        <v>130000000</v>
      </c>
      <c r="M1276" s="121">
        <v>0.77110255020399998</v>
      </c>
      <c r="N1276" s="122">
        <v>10.381289049299999</v>
      </c>
      <c r="O1276" s="117" t="s">
        <v>72</v>
      </c>
      <c r="P1276" s="123">
        <v>3.5696810000000002E-2</v>
      </c>
      <c r="Q1276" s="124"/>
      <c r="R1276" s="125"/>
    </row>
    <row r="1277" spans="2:18" x14ac:dyDescent="0.25">
      <c r="B1277" s="116" t="s">
        <v>68</v>
      </c>
      <c r="C1277" s="117" t="s">
        <v>134</v>
      </c>
      <c r="D1277" s="118" t="s">
        <v>69</v>
      </c>
      <c r="E1277" s="117" t="s">
        <v>70</v>
      </c>
      <c r="F1277" s="179">
        <v>44006.488692129627</v>
      </c>
      <c r="G1277" s="179">
        <v>45100</v>
      </c>
      <c r="H1277" s="118" t="s">
        <v>71</v>
      </c>
      <c r="I1277" s="119">
        <v>130000000</v>
      </c>
      <c r="J1277" s="120">
        <v>100027064</v>
      </c>
      <c r="K1277" s="119">
        <v>100243256.99307625</v>
      </c>
      <c r="L1277" s="120">
        <v>130000000</v>
      </c>
      <c r="M1277" s="121">
        <v>0.77110197687000004</v>
      </c>
      <c r="N1277" s="122">
        <v>10.381329642200001</v>
      </c>
      <c r="O1277" s="117" t="s">
        <v>72</v>
      </c>
      <c r="P1277" s="123">
        <v>3.5696783500000002E-2</v>
      </c>
      <c r="Q1277" s="124"/>
      <c r="R1277" s="125"/>
    </row>
    <row r="1278" spans="2:18" x14ac:dyDescent="0.25">
      <c r="B1278" s="116" t="s">
        <v>68</v>
      </c>
      <c r="C1278" s="117" t="s">
        <v>134</v>
      </c>
      <c r="D1278" s="118" t="s">
        <v>69</v>
      </c>
      <c r="E1278" s="117" t="s">
        <v>70</v>
      </c>
      <c r="F1278" s="179">
        <v>44006.532511574071</v>
      </c>
      <c r="G1278" s="179">
        <v>45100</v>
      </c>
      <c r="H1278" s="118" t="s">
        <v>71</v>
      </c>
      <c r="I1278" s="119">
        <v>130000000</v>
      </c>
      <c r="J1278" s="120">
        <v>100027064</v>
      </c>
      <c r="K1278" s="119">
        <v>100243256.99307625</v>
      </c>
      <c r="L1278" s="120">
        <v>130000000</v>
      </c>
      <c r="M1278" s="121">
        <v>0.77110197687000004</v>
      </c>
      <c r="N1278" s="122">
        <v>10.381329642200001</v>
      </c>
      <c r="O1278" s="117" t="s">
        <v>72</v>
      </c>
      <c r="P1278" s="123">
        <v>3.5696783500000002E-2</v>
      </c>
      <c r="Q1278" s="124"/>
      <c r="R1278" s="125"/>
    </row>
    <row r="1279" spans="2:18" x14ac:dyDescent="0.25">
      <c r="B1279" s="116" t="s">
        <v>68</v>
      </c>
      <c r="C1279" s="117" t="s">
        <v>134</v>
      </c>
      <c r="D1279" s="118" t="s">
        <v>69</v>
      </c>
      <c r="E1279" s="117" t="s">
        <v>70</v>
      </c>
      <c r="F1279" s="179">
        <v>43899.657650462963</v>
      </c>
      <c r="G1279" s="179">
        <v>45496</v>
      </c>
      <c r="H1279" s="118" t="s">
        <v>71</v>
      </c>
      <c r="I1279" s="119">
        <v>205968767</v>
      </c>
      <c r="J1279" s="120">
        <v>141640593</v>
      </c>
      <c r="K1279" s="119">
        <v>142488403.66751397</v>
      </c>
      <c r="L1279" s="120">
        <v>205968767</v>
      </c>
      <c r="M1279" s="121">
        <v>0.69179616765600005</v>
      </c>
      <c r="N1279" s="122">
        <v>10.9207201789</v>
      </c>
      <c r="O1279" s="117" t="s">
        <v>72</v>
      </c>
      <c r="P1279" s="123">
        <v>5.0740347499999998E-2</v>
      </c>
      <c r="Q1279" s="124"/>
      <c r="R1279" s="125"/>
    </row>
    <row r="1280" spans="2:18" x14ac:dyDescent="0.25">
      <c r="B1280" s="116" t="s">
        <v>68</v>
      </c>
      <c r="C1280" s="117" t="s">
        <v>134</v>
      </c>
      <c r="D1280" s="118" t="s">
        <v>69</v>
      </c>
      <c r="E1280" s="117" t="s">
        <v>70</v>
      </c>
      <c r="F1280" s="179">
        <v>44151.671944444446</v>
      </c>
      <c r="G1280" s="179">
        <v>45973</v>
      </c>
      <c r="H1280" s="118" t="s">
        <v>71</v>
      </c>
      <c r="I1280" s="119">
        <v>750000000</v>
      </c>
      <c r="J1280" s="120">
        <v>500406070</v>
      </c>
      <c r="K1280" s="119">
        <v>506534760.30878228</v>
      </c>
      <c r="L1280" s="120">
        <v>750000000</v>
      </c>
      <c r="M1280" s="121">
        <v>0.67537968041200003</v>
      </c>
      <c r="N1280" s="122">
        <v>10.381302821</v>
      </c>
      <c r="O1280" s="117" t="s">
        <v>72</v>
      </c>
      <c r="P1280" s="123">
        <v>0.18037783499999999</v>
      </c>
      <c r="Q1280" s="124"/>
      <c r="R1280" s="125"/>
    </row>
    <row r="1281" spans="2:18" x14ac:dyDescent="0.25">
      <c r="B1281" s="116" t="s">
        <v>68</v>
      </c>
      <c r="C1281" s="117" t="s">
        <v>134</v>
      </c>
      <c r="D1281" s="118" t="s">
        <v>69</v>
      </c>
      <c r="E1281" s="117" t="s">
        <v>70</v>
      </c>
      <c r="F1281" s="179">
        <v>44245.630474537036</v>
      </c>
      <c r="G1281" s="179">
        <v>44683</v>
      </c>
      <c r="H1281" s="118" t="s">
        <v>71</v>
      </c>
      <c r="I1281" s="119">
        <v>171531918</v>
      </c>
      <c r="J1281" s="120">
        <v>155715374</v>
      </c>
      <c r="K1281" s="119">
        <v>157193531.74686494</v>
      </c>
      <c r="L1281" s="120">
        <v>171531918</v>
      </c>
      <c r="M1281" s="121">
        <v>0.91640980629000002</v>
      </c>
      <c r="N1281" s="122">
        <v>8.7747961721000003</v>
      </c>
      <c r="O1281" s="117" t="s">
        <v>72</v>
      </c>
      <c r="P1281" s="123">
        <v>5.5976867100000001E-2</v>
      </c>
      <c r="Q1281" s="124"/>
      <c r="R1281" s="125"/>
    </row>
    <row r="1282" spans="2:18" x14ac:dyDescent="0.25">
      <c r="B1282" s="116" t="s">
        <v>68</v>
      </c>
      <c r="C1282" s="117" t="s">
        <v>134</v>
      </c>
      <c r="D1282" s="118" t="s">
        <v>69</v>
      </c>
      <c r="E1282" s="117" t="s">
        <v>70</v>
      </c>
      <c r="F1282" s="179">
        <v>44006.529803240737</v>
      </c>
      <c r="G1282" s="179">
        <v>45100</v>
      </c>
      <c r="H1282" s="118" t="s">
        <v>71</v>
      </c>
      <c r="I1282" s="119">
        <v>130000000</v>
      </c>
      <c r="J1282" s="120">
        <v>100027064</v>
      </c>
      <c r="K1282" s="119">
        <v>100243256.99307625</v>
      </c>
      <c r="L1282" s="120">
        <v>130000000</v>
      </c>
      <c r="M1282" s="121">
        <v>0.77110197687000004</v>
      </c>
      <c r="N1282" s="122">
        <v>10.381329642200001</v>
      </c>
      <c r="O1282" s="117" t="s">
        <v>72</v>
      </c>
      <c r="P1282" s="123">
        <v>3.5696783500000002E-2</v>
      </c>
      <c r="Q1282" s="124"/>
      <c r="R1282" s="125"/>
    </row>
    <row r="1283" spans="2:18" x14ac:dyDescent="0.25">
      <c r="B1283" s="116" t="s">
        <v>68</v>
      </c>
      <c r="C1283" s="117" t="s">
        <v>134</v>
      </c>
      <c r="D1283" s="118" t="s">
        <v>69</v>
      </c>
      <c r="E1283" s="117" t="s">
        <v>70</v>
      </c>
      <c r="F1283" s="179">
        <v>44151.670127314814</v>
      </c>
      <c r="G1283" s="179">
        <v>45973</v>
      </c>
      <c r="H1283" s="118" t="s">
        <v>71</v>
      </c>
      <c r="I1283" s="119">
        <v>750000000</v>
      </c>
      <c r="J1283" s="120">
        <v>500406070</v>
      </c>
      <c r="K1283" s="119">
        <v>506534760.30878228</v>
      </c>
      <c r="L1283" s="120">
        <v>750000000</v>
      </c>
      <c r="M1283" s="121">
        <v>0.67537968041200003</v>
      </c>
      <c r="N1283" s="122">
        <v>10.381302821</v>
      </c>
      <c r="O1283" s="117" t="s">
        <v>72</v>
      </c>
      <c r="P1283" s="123">
        <v>0.18037783499999999</v>
      </c>
      <c r="Q1283" s="124"/>
      <c r="R1283" s="125"/>
    </row>
    <row r="1284" spans="2:18" x14ac:dyDescent="0.25">
      <c r="B1284" s="116" t="s">
        <v>68</v>
      </c>
      <c r="C1284" s="117" t="s">
        <v>134</v>
      </c>
      <c r="D1284" s="118" t="s">
        <v>69</v>
      </c>
      <c r="E1284" s="117" t="s">
        <v>70</v>
      </c>
      <c r="F1284" s="179">
        <v>44188.721296296295</v>
      </c>
      <c r="G1284" s="179">
        <v>46013</v>
      </c>
      <c r="H1284" s="118" t="s">
        <v>71</v>
      </c>
      <c r="I1284" s="119">
        <v>737500000</v>
      </c>
      <c r="J1284" s="120">
        <v>500000001</v>
      </c>
      <c r="K1284" s="119">
        <v>512616431.91228962</v>
      </c>
      <c r="L1284" s="120">
        <v>737500000</v>
      </c>
      <c r="M1284" s="121">
        <v>0.69507312801700005</v>
      </c>
      <c r="N1284" s="122">
        <v>9.7257003925000003</v>
      </c>
      <c r="O1284" s="117" t="s">
        <v>72</v>
      </c>
      <c r="P1284" s="123">
        <v>0.18254352800000001</v>
      </c>
      <c r="Q1284" s="124"/>
      <c r="R1284" s="125"/>
    </row>
    <row r="1285" spans="2:18" x14ac:dyDescent="0.25">
      <c r="B1285" s="116" t="s">
        <v>68</v>
      </c>
      <c r="C1285" s="117" t="s">
        <v>134</v>
      </c>
      <c r="D1285" s="118" t="s">
        <v>69</v>
      </c>
      <c r="E1285" s="117" t="s">
        <v>70</v>
      </c>
      <c r="F1285" s="179">
        <v>44006.517442129632</v>
      </c>
      <c r="G1285" s="179">
        <v>45100</v>
      </c>
      <c r="H1285" s="118" t="s">
        <v>71</v>
      </c>
      <c r="I1285" s="119">
        <v>130000000</v>
      </c>
      <c r="J1285" s="120">
        <v>100027064</v>
      </c>
      <c r="K1285" s="119">
        <v>100243256.99307625</v>
      </c>
      <c r="L1285" s="120">
        <v>130000000</v>
      </c>
      <c r="M1285" s="121">
        <v>0.77110197687000004</v>
      </c>
      <c r="N1285" s="122">
        <v>10.381329642200001</v>
      </c>
      <c r="O1285" s="117" t="s">
        <v>72</v>
      </c>
      <c r="P1285" s="123">
        <v>3.5696783500000002E-2</v>
      </c>
      <c r="Q1285" s="124"/>
      <c r="R1285" s="125"/>
    </row>
    <row r="1286" spans="2:18" x14ac:dyDescent="0.25">
      <c r="B1286" s="116" t="s">
        <v>68</v>
      </c>
      <c r="C1286" s="117" t="s">
        <v>134</v>
      </c>
      <c r="D1286" s="118" t="s">
        <v>69</v>
      </c>
      <c r="E1286" s="117" t="s">
        <v>70</v>
      </c>
      <c r="F1286" s="179">
        <v>43572.634259259263</v>
      </c>
      <c r="G1286" s="179">
        <v>44662</v>
      </c>
      <c r="H1286" s="118" t="s">
        <v>71</v>
      </c>
      <c r="I1286" s="119">
        <v>641849315</v>
      </c>
      <c r="J1286" s="120">
        <v>500000001</v>
      </c>
      <c r="K1286" s="119">
        <v>509355568.88823348</v>
      </c>
      <c r="L1286" s="120">
        <v>641849315</v>
      </c>
      <c r="M1286" s="121">
        <v>0.79357499803200005</v>
      </c>
      <c r="N1286" s="122">
        <v>9.8442062025000006</v>
      </c>
      <c r="O1286" s="117" t="s">
        <v>72</v>
      </c>
      <c r="P1286" s="123">
        <v>0.18138232939999999</v>
      </c>
      <c r="Q1286" s="124"/>
      <c r="R1286" s="125"/>
    </row>
    <row r="1287" spans="2:18" x14ac:dyDescent="0.25">
      <c r="B1287" s="116" t="s">
        <v>68</v>
      </c>
      <c r="C1287" s="117" t="s">
        <v>134</v>
      </c>
      <c r="D1287" s="118" t="s">
        <v>69</v>
      </c>
      <c r="E1287" s="117" t="s">
        <v>70</v>
      </c>
      <c r="F1287" s="179">
        <v>44091.544085648151</v>
      </c>
      <c r="G1287" s="179">
        <v>44439</v>
      </c>
      <c r="H1287" s="118" t="s">
        <v>71</v>
      </c>
      <c r="I1287" s="119">
        <v>109395889</v>
      </c>
      <c r="J1287" s="120">
        <v>100361870</v>
      </c>
      <c r="K1287" s="119">
        <v>100723542.2663013</v>
      </c>
      <c r="L1287" s="120">
        <v>109395889</v>
      </c>
      <c r="M1287" s="121">
        <v>0.92072511304600002</v>
      </c>
      <c r="N1287" s="122">
        <v>9.8438275778000008</v>
      </c>
      <c r="O1287" s="117" t="s">
        <v>72</v>
      </c>
      <c r="P1287" s="123">
        <v>3.5867813800000002E-2</v>
      </c>
      <c r="Q1287" s="124"/>
      <c r="R1287" s="125"/>
    </row>
    <row r="1288" spans="2:18" x14ac:dyDescent="0.25">
      <c r="B1288" s="116" t="s">
        <v>68</v>
      </c>
      <c r="C1288" s="117" t="s">
        <v>134</v>
      </c>
      <c r="D1288" s="118" t="s">
        <v>69</v>
      </c>
      <c r="E1288" s="117" t="s">
        <v>70</v>
      </c>
      <c r="F1288" s="179">
        <v>44006.511099537034</v>
      </c>
      <c r="G1288" s="179">
        <v>45100</v>
      </c>
      <c r="H1288" s="118" t="s">
        <v>71</v>
      </c>
      <c r="I1288" s="119">
        <v>130000000</v>
      </c>
      <c r="J1288" s="120">
        <v>100027064</v>
      </c>
      <c r="K1288" s="119">
        <v>100243256.99307625</v>
      </c>
      <c r="L1288" s="120">
        <v>130000000</v>
      </c>
      <c r="M1288" s="121">
        <v>0.77110197687000004</v>
      </c>
      <c r="N1288" s="122">
        <v>10.381329642200001</v>
      </c>
      <c r="O1288" s="117" t="s">
        <v>72</v>
      </c>
      <c r="P1288" s="123">
        <v>3.5696783500000002E-2</v>
      </c>
      <c r="Q1288" s="124"/>
      <c r="R1288" s="125"/>
    </row>
    <row r="1289" spans="2:18" x14ac:dyDescent="0.25">
      <c r="B1289" s="116" t="s">
        <v>68</v>
      </c>
      <c r="C1289" s="117" t="s">
        <v>134</v>
      </c>
      <c r="D1289" s="118" t="s">
        <v>69</v>
      </c>
      <c r="E1289" s="117" t="s">
        <v>70</v>
      </c>
      <c r="F1289" s="179">
        <v>44006.49050925926</v>
      </c>
      <c r="G1289" s="179">
        <v>45100</v>
      </c>
      <c r="H1289" s="118" t="s">
        <v>71</v>
      </c>
      <c r="I1289" s="119">
        <v>130000000</v>
      </c>
      <c r="J1289" s="120">
        <v>100027064</v>
      </c>
      <c r="K1289" s="119">
        <v>100243256.99307625</v>
      </c>
      <c r="L1289" s="120">
        <v>130000000</v>
      </c>
      <c r="M1289" s="121">
        <v>0.77110197687000004</v>
      </c>
      <c r="N1289" s="122">
        <v>10.381329642200001</v>
      </c>
      <c r="O1289" s="117" t="s">
        <v>72</v>
      </c>
      <c r="P1289" s="123">
        <v>3.5696783500000002E-2</v>
      </c>
      <c r="Q1289" s="124"/>
      <c r="R1289" s="125"/>
    </row>
    <row r="1290" spans="2:18" x14ac:dyDescent="0.25">
      <c r="B1290" s="116" t="s">
        <v>68</v>
      </c>
      <c r="C1290" s="117" t="s">
        <v>134</v>
      </c>
      <c r="D1290" s="118" t="s">
        <v>69</v>
      </c>
      <c r="E1290" s="117" t="s">
        <v>70</v>
      </c>
      <c r="F1290" s="179">
        <v>44006.618668981479</v>
      </c>
      <c r="G1290" s="179">
        <v>45100</v>
      </c>
      <c r="H1290" s="118" t="s">
        <v>71</v>
      </c>
      <c r="I1290" s="119">
        <v>130000000</v>
      </c>
      <c r="J1290" s="120">
        <v>100027064</v>
      </c>
      <c r="K1290" s="119">
        <v>100243256.99307625</v>
      </c>
      <c r="L1290" s="120">
        <v>130000000</v>
      </c>
      <c r="M1290" s="121">
        <v>0.77110197687000004</v>
      </c>
      <c r="N1290" s="122">
        <v>10.381329642200001</v>
      </c>
      <c r="O1290" s="117" t="s">
        <v>72</v>
      </c>
      <c r="P1290" s="123">
        <v>3.5696783500000002E-2</v>
      </c>
      <c r="Q1290" s="124"/>
      <c r="R1290" s="125"/>
    </row>
    <row r="1291" spans="2:18" x14ac:dyDescent="0.25">
      <c r="B1291" s="116" t="s">
        <v>68</v>
      </c>
      <c r="C1291" s="117" t="s">
        <v>134</v>
      </c>
      <c r="D1291" s="118" t="s">
        <v>69</v>
      </c>
      <c r="E1291" s="117" t="s">
        <v>70</v>
      </c>
      <c r="F1291" s="179">
        <v>44006.487442129626</v>
      </c>
      <c r="G1291" s="179">
        <v>45100</v>
      </c>
      <c r="H1291" s="118" t="s">
        <v>71</v>
      </c>
      <c r="I1291" s="119">
        <v>130000000</v>
      </c>
      <c r="J1291" s="120">
        <v>100027064</v>
      </c>
      <c r="K1291" s="119">
        <v>100243256.99307625</v>
      </c>
      <c r="L1291" s="120">
        <v>130000000</v>
      </c>
      <c r="M1291" s="121">
        <v>0.77110197687000004</v>
      </c>
      <c r="N1291" s="122">
        <v>10.381329642200001</v>
      </c>
      <c r="O1291" s="117" t="s">
        <v>72</v>
      </c>
      <c r="P1291" s="123">
        <v>3.5696783500000002E-2</v>
      </c>
      <c r="Q1291" s="124"/>
      <c r="R1291" s="125"/>
    </row>
    <row r="1292" spans="2:18" x14ac:dyDescent="0.25">
      <c r="B1292" s="116" t="s">
        <v>68</v>
      </c>
      <c r="C1292" s="117" t="s">
        <v>134</v>
      </c>
      <c r="D1292" s="118" t="s">
        <v>69</v>
      </c>
      <c r="E1292" s="117" t="s">
        <v>70</v>
      </c>
      <c r="F1292" s="179">
        <v>44151.673159722224</v>
      </c>
      <c r="G1292" s="179">
        <v>45973</v>
      </c>
      <c r="H1292" s="118" t="s">
        <v>71</v>
      </c>
      <c r="I1292" s="119">
        <v>750000000</v>
      </c>
      <c r="J1292" s="120">
        <v>500406070</v>
      </c>
      <c r="K1292" s="119">
        <v>506534760.30878228</v>
      </c>
      <c r="L1292" s="120">
        <v>750000000</v>
      </c>
      <c r="M1292" s="121">
        <v>0.67537968041200003</v>
      </c>
      <c r="N1292" s="122">
        <v>10.381302821</v>
      </c>
      <c r="O1292" s="117" t="s">
        <v>72</v>
      </c>
      <c r="P1292" s="123">
        <v>0.18037783499999999</v>
      </c>
      <c r="Q1292" s="124"/>
      <c r="R1292" s="125"/>
    </row>
    <row r="1293" spans="2:18" x14ac:dyDescent="0.25">
      <c r="B1293" s="116" t="s">
        <v>68</v>
      </c>
      <c r="C1293" s="117" t="s">
        <v>134</v>
      </c>
      <c r="D1293" s="118" t="s">
        <v>69</v>
      </c>
      <c r="E1293" s="117" t="s">
        <v>70</v>
      </c>
      <c r="F1293" s="179">
        <v>44006.531261574077</v>
      </c>
      <c r="G1293" s="179">
        <v>45100</v>
      </c>
      <c r="H1293" s="118" t="s">
        <v>71</v>
      </c>
      <c r="I1293" s="119">
        <v>130000000</v>
      </c>
      <c r="J1293" s="120">
        <v>100027064</v>
      </c>
      <c r="K1293" s="119">
        <v>100243256.99307625</v>
      </c>
      <c r="L1293" s="120">
        <v>130000000</v>
      </c>
      <c r="M1293" s="121">
        <v>0.77110197687000004</v>
      </c>
      <c r="N1293" s="122">
        <v>10.381329642200001</v>
      </c>
      <c r="O1293" s="117" t="s">
        <v>72</v>
      </c>
      <c r="P1293" s="123">
        <v>3.5696783500000002E-2</v>
      </c>
      <c r="Q1293" s="124"/>
      <c r="R1293" s="125"/>
    </row>
    <row r="1294" spans="2:18" x14ac:dyDescent="0.25">
      <c r="B1294" s="116" t="s">
        <v>68</v>
      </c>
      <c r="C1294" s="117" t="s">
        <v>134</v>
      </c>
      <c r="D1294" s="118" t="s">
        <v>69</v>
      </c>
      <c r="E1294" s="117" t="s">
        <v>70</v>
      </c>
      <c r="F1294" s="179">
        <v>44151.671168981484</v>
      </c>
      <c r="G1294" s="179">
        <v>45973</v>
      </c>
      <c r="H1294" s="118" t="s">
        <v>71</v>
      </c>
      <c r="I1294" s="119">
        <v>750000000</v>
      </c>
      <c r="J1294" s="120">
        <v>500406070</v>
      </c>
      <c r="K1294" s="119">
        <v>506534760.30878228</v>
      </c>
      <c r="L1294" s="120">
        <v>750000000</v>
      </c>
      <c r="M1294" s="121">
        <v>0.67537968041200003</v>
      </c>
      <c r="N1294" s="122">
        <v>10.381302821</v>
      </c>
      <c r="O1294" s="117" t="s">
        <v>72</v>
      </c>
      <c r="P1294" s="123">
        <v>0.18037783499999999</v>
      </c>
      <c r="Q1294" s="124"/>
      <c r="R1294" s="125"/>
    </row>
    <row r="1295" spans="2:18" x14ac:dyDescent="0.25">
      <c r="B1295" s="116" t="s">
        <v>68</v>
      </c>
      <c r="C1295" s="117" t="s">
        <v>134</v>
      </c>
      <c r="D1295" s="118" t="s">
        <v>69</v>
      </c>
      <c r="E1295" s="117" t="s">
        <v>70</v>
      </c>
      <c r="F1295" s="179">
        <v>44188.722222222219</v>
      </c>
      <c r="G1295" s="179">
        <v>46013</v>
      </c>
      <c r="H1295" s="118" t="s">
        <v>71</v>
      </c>
      <c r="I1295" s="119">
        <v>737500000</v>
      </c>
      <c r="J1295" s="120">
        <v>500000001</v>
      </c>
      <c r="K1295" s="119">
        <v>512616431.91228962</v>
      </c>
      <c r="L1295" s="120">
        <v>737500000</v>
      </c>
      <c r="M1295" s="121">
        <v>0.69507312801700005</v>
      </c>
      <c r="N1295" s="122">
        <v>9.7257003925000003</v>
      </c>
      <c r="O1295" s="117" t="s">
        <v>72</v>
      </c>
      <c r="P1295" s="123">
        <v>0.18254352800000001</v>
      </c>
      <c r="Q1295" s="124"/>
      <c r="R1295" s="125"/>
    </row>
    <row r="1296" spans="2:18" x14ac:dyDescent="0.25">
      <c r="B1296" s="116" t="s">
        <v>68</v>
      </c>
      <c r="C1296" s="117" t="s">
        <v>134</v>
      </c>
      <c r="D1296" s="118" t="s">
        <v>69</v>
      </c>
      <c r="E1296" s="117" t="s">
        <v>70</v>
      </c>
      <c r="F1296" s="179">
        <v>44006.528668981482</v>
      </c>
      <c r="G1296" s="179">
        <v>45100</v>
      </c>
      <c r="H1296" s="118" t="s">
        <v>71</v>
      </c>
      <c r="I1296" s="119">
        <v>130000000</v>
      </c>
      <c r="J1296" s="120">
        <v>100027064</v>
      </c>
      <c r="K1296" s="119">
        <v>100243256.99307625</v>
      </c>
      <c r="L1296" s="120">
        <v>130000000</v>
      </c>
      <c r="M1296" s="121">
        <v>0.77110197687000004</v>
      </c>
      <c r="N1296" s="122">
        <v>10.381329642200001</v>
      </c>
      <c r="O1296" s="117" t="s">
        <v>72</v>
      </c>
      <c r="P1296" s="123">
        <v>3.5696783500000002E-2</v>
      </c>
      <c r="Q1296" s="124"/>
      <c r="R1296" s="125"/>
    </row>
    <row r="1297" spans="2:18" x14ac:dyDescent="0.25">
      <c r="B1297" s="116" t="s">
        <v>68</v>
      </c>
      <c r="C1297" s="117" t="s">
        <v>134</v>
      </c>
      <c r="D1297" s="118" t="s">
        <v>69</v>
      </c>
      <c r="E1297" s="117" t="s">
        <v>70</v>
      </c>
      <c r="F1297" s="179">
        <v>43635.657418981478</v>
      </c>
      <c r="G1297" s="179">
        <v>44390</v>
      </c>
      <c r="H1297" s="118" t="s">
        <v>71</v>
      </c>
      <c r="I1297" s="119">
        <v>250000000</v>
      </c>
      <c r="J1297" s="120">
        <v>199596200</v>
      </c>
      <c r="K1297" s="119">
        <v>242365003.35223007</v>
      </c>
      <c r="L1297" s="120">
        <v>250000000</v>
      </c>
      <c r="M1297" s="121">
        <v>0.96946001340900001</v>
      </c>
      <c r="N1297" s="122">
        <v>11.5000000679</v>
      </c>
      <c r="O1297" s="117" t="s">
        <v>72</v>
      </c>
      <c r="P1297" s="123">
        <v>8.63065638E-2</v>
      </c>
      <c r="Q1297" s="124"/>
      <c r="R1297" s="125"/>
    </row>
    <row r="1298" spans="2:18" x14ac:dyDescent="0.25">
      <c r="B1298" s="116" t="s">
        <v>68</v>
      </c>
      <c r="C1298" s="117" t="s">
        <v>134</v>
      </c>
      <c r="D1298" s="118" t="s">
        <v>69</v>
      </c>
      <c r="E1298" s="117" t="s">
        <v>70</v>
      </c>
      <c r="F1298" s="179">
        <v>44118.661874999998</v>
      </c>
      <c r="G1298" s="179">
        <v>45175</v>
      </c>
      <c r="H1298" s="118" t="s">
        <v>71</v>
      </c>
      <c r="I1298" s="119">
        <v>127623288</v>
      </c>
      <c r="J1298" s="120">
        <v>100820966</v>
      </c>
      <c r="K1298" s="119">
        <v>100520663.53882469</v>
      </c>
      <c r="L1298" s="120">
        <v>127623288</v>
      </c>
      <c r="M1298" s="121">
        <v>0.78763574512199996</v>
      </c>
      <c r="N1298" s="122">
        <v>9.4648317199999994</v>
      </c>
      <c r="O1298" s="117" t="s">
        <v>72</v>
      </c>
      <c r="P1298" s="123">
        <v>3.5795568399999998E-2</v>
      </c>
      <c r="Q1298" s="124"/>
      <c r="R1298" s="125"/>
    </row>
    <row r="1299" spans="2:18" x14ac:dyDescent="0.25">
      <c r="B1299" s="116" t="s">
        <v>68</v>
      </c>
      <c r="C1299" s="117" t="s">
        <v>134</v>
      </c>
      <c r="D1299" s="118" t="s">
        <v>69</v>
      </c>
      <c r="E1299" s="117" t="s">
        <v>70</v>
      </c>
      <c r="F1299" s="179">
        <v>44006.516342592593</v>
      </c>
      <c r="G1299" s="179">
        <v>45100</v>
      </c>
      <c r="H1299" s="118" t="s">
        <v>71</v>
      </c>
      <c r="I1299" s="119">
        <v>130000000</v>
      </c>
      <c r="J1299" s="120">
        <v>100027064</v>
      </c>
      <c r="K1299" s="119">
        <v>100243256.99307625</v>
      </c>
      <c r="L1299" s="120">
        <v>130000000</v>
      </c>
      <c r="M1299" s="121">
        <v>0.77110197687000004</v>
      </c>
      <c r="N1299" s="122">
        <v>10.381329642200001</v>
      </c>
      <c r="O1299" s="117" t="s">
        <v>72</v>
      </c>
      <c r="P1299" s="123">
        <v>3.5696783500000002E-2</v>
      </c>
      <c r="Q1299" s="124"/>
      <c r="R1299" s="125"/>
    </row>
    <row r="1300" spans="2:18" x14ac:dyDescent="0.25">
      <c r="B1300" s="116" t="s">
        <v>135</v>
      </c>
      <c r="C1300" s="117" t="s">
        <v>134</v>
      </c>
      <c r="D1300" s="118" t="s">
        <v>69</v>
      </c>
      <c r="E1300" s="117" t="s">
        <v>70</v>
      </c>
      <c r="F1300" s="179">
        <v>43349.698981481481</v>
      </c>
      <c r="G1300" s="179">
        <v>44867</v>
      </c>
      <c r="H1300" s="118" t="s">
        <v>71</v>
      </c>
      <c r="I1300" s="119">
        <v>233410958</v>
      </c>
      <c r="J1300" s="120">
        <v>193437878</v>
      </c>
      <c r="K1300" s="119">
        <v>88333419.623494908</v>
      </c>
      <c r="L1300" s="120">
        <v>233410958</v>
      </c>
      <c r="M1300" s="121">
        <v>0.37844589808599999</v>
      </c>
      <c r="N1300" s="122">
        <v>9.3790722416999994</v>
      </c>
      <c r="O1300" s="117" t="s">
        <v>72</v>
      </c>
      <c r="P1300" s="123">
        <v>3.1455671400000003E-2</v>
      </c>
      <c r="Q1300" s="124"/>
      <c r="R1300" s="125"/>
    </row>
    <row r="1301" spans="2:18" x14ac:dyDescent="0.25">
      <c r="B1301" s="116" t="s">
        <v>68</v>
      </c>
      <c r="C1301" s="117" t="s">
        <v>134</v>
      </c>
      <c r="D1301" s="118" t="s">
        <v>69</v>
      </c>
      <c r="E1301" s="117" t="s">
        <v>70</v>
      </c>
      <c r="F1301" s="179">
        <v>44006.509525462963</v>
      </c>
      <c r="G1301" s="179">
        <v>45100</v>
      </c>
      <c r="H1301" s="118" t="s">
        <v>71</v>
      </c>
      <c r="I1301" s="119">
        <v>130000000</v>
      </c>
      <c r="J1301" s="120">
        <v>100027064</v>
      </c>
      <c r="K1301" s="119">
        <v>100243256.99307625</v>
      </c>
      <c r="L1301" s="120">
        <v>130000000</v>
      </c>
      <c r="M1301" s="121">
        <v>0.77110197687000004</v>
      </c>
      <c r="N1301" s="122">
        <v>10.381329642200001</v>
      </c>
      <c r="O1301" s="117" t="s">
        <v>72</v>
      </c>
      <c r="P1301" s="123">
        <v>3.5696783500000002E-2</v>
      </c>
      <c r="Q1301" s="124"/>
      <c r="R1301" s="125"/>
    </row>
    <row r="1302" spans="2:18" x14ac:dyDescent="0.25">
      <c r="B1302" s="116" t="s">
        <v>68</v>
      </c>
      <c r="C1302" s="117" t="s">
        <v>134</v>
      </c>
      <c r="D1302" s="118" t="s">
        <v>69</v>
      </c>
      <c r="E1302" s="117" t="s">
        <v>70</v>
      </c>
      <c r="F1302" s="179">
        <v>44013.639780092592</v>
      </c>
      <c r="G1302" s="179">
        <v>45100</v>
      </c>
      <c r="H1302" s="118" t="s">
        <v>71</v>
      </c>
      <c r="I1302" s="119">
        <v>130000000</v>
      </c>
      <c r="J1302" s="120">
        <v>100216815</v>
      </c>
      <c r="K1302" s="119">
        <v>100243331.22596091</v>
      </c>
      <c r="L1302" s="120">
        <v>130000000</v>
      </c>
      <c r="M1302" s="121">
        <v>0.77110254789199995</v>
      </c>
      <c r="N1302" s="122">
        <v>10.381289213000001</v>
      </c>
      <c r="O1302" s="117" t="s">
        <v>72</v>
      </c>
      <c r="P1302" s="123">
        <v>3.5696809900000001E-2</v>
      </c>
      <c r="Q1302" s="124"/>
      <c r="R1302" s="125"/>
    </row>
    <row r="1303" spans="2:18" x14ac:dyDescent="0.25">
      <c r="B1303" s="126" t="s">
        <v>136</v>
      </c>
      <c r="C1303" s="127"/>
      <c r="D1303" s="127"/>
      <c r="E1303" s="127"/>
      <c r="F1303" s="127"/>
      <c r="G1303" s="127"/>
      <c r="H1303" s="118"/>
      <c r="I1303" s="128">
        <v>25489653423</v>
      </c>
      <c r="J1303" s="129">
        <v>18330245185</v>
      </c>
      <c r="K1303" s="128">
        <v>18342911800.1045</v>
      </c>
      <c r="L1303" s="129">
        <v>25489653423</v>
      </c>
      <c r="M1303" s="124"/>
      <c r="N1303" s="130"/>
      <c r="O1303" s="124"/>
      <c r="P1303" s="131">
        <v>6.5319401107999973</v>
      </c>
      <c r="Q1303" s="127"/>
      <c r="R1303" s="132"/>
    </row>
    <row r="1304" spans="2:18" x14ac:dyDescent="0.25">
      <c r="B1304" s="116" t="s">
        <v>74</v>
      </c>
      <c r="C1304" s="117" t="s">
        <v>137</v>
      </c>
      <c r="D1304" s="118" t="s">
        <v>69</v>
      </c>
      <c r="E1304" s="117" t="s">
        <v>70</v>
      </c>
      <c r="F1304" s="179">
        <v>44027.471990740742</v>
      </c>
      <c r="G1304" s="179">
        <v>45666</v>
      </c>
      <c r="H1304" s="118" t="s">
        <v>71</v>
      </c>
      <c r="I1304" s="119">
        <v>2956974656</v>
      </c>
      <c r="J1304" s="120">
        <v>1950000000</v>
      </c>
      <c r="K1304" s="119">
        <v>1996591515.4458976</v>
      </c>
      <c r="L1304" s="120">
        <v>2956974656</v>
      </c>
      <c r="M1304" s="121">
        <v>0.67521428071599998</v>
      </c>
      <c r="N1304" s="122">
        <v>12.0058617751</v>
      </c>
      <c r="O1304" s="117" t="s">
        <v>72</v>
      </c>
      <c r="P1304" s="123">
        <v>0.71098941910000002</v>
      </c>
      <c r="Q1304" s="124"/>
      <c r="R1304" s="125"/>
    </row>
    <row r="1305" spans="2:18" x14ac:dyDescent="0.25">
      <c r="B1305" s="116" t="s">
        <v>74</v>
      </c>
      <c r="C1305" s="117" t="s">
        <v>137</v>
      </c>
      <c r="D1305" s="118" t="s">
        <v>69</v>
      </c>
      <c r="E1305" s="117" t="s">
        <v>70</v>
      </c>
      <c r="F1305" s="179">
        <v>44027.472812499997</v>
      </c>
      <c r="G1305" s="179">
        <v>45848</v>
      </c>
      <c r="H1305" s="118" t="s">
        <v>71</v>
      </c>
      <c r="I1305" s="119">
        <v>2398027391</v>
      </c>
      <c r="J1305" s="120">
        <v>1500000000</v>
      </c>
      <c r="K1305" s="119">
        <v>1537394482.9731488</v>
      </c>
      <c r="L1305" s="120">
        <v>2398027391</v>
      </c>
      <c r="M1305" s="121">
        <v>0.64110797430599997</v>
      </c>
      <c r="N1305" s="122">
        <v>12.551273849599999</v>
      </c>
      <c r="O1305" s="117" t="s">
        <v>72</v>
      </c>
      <c r="P1305" s="123">
        <v>0.54746862439999999</v>
      </c>
      <c r="Q1305" s="124"/>
      <c r="R1305" s="125"/>
    </row>
    <row r="1306" spans="2:18" x14ac:dyDescent="0.25">
      <c r="B1306" s="126" t="s">
        <v>138</v>
      </c>
      <c r="C1306" s="127"/>
      <c r="D1306" s="127"/>
      <c r="E1306" s="127"/>
      <c r="F1306" s="127"/>
      <c r="G1306" s="127"/>
      <c r="H1306" s="118"/>
      <c r="I1306" s="128">
        <v>5355002047</v>
      </c>
      <c r="J1306" s="129">
        <v>3450000000</v>
      </c>
      <c r="K1306" s="128">
        <v>3533985998.4190464</v>
      </c>
      <c r="L1306" s="129">
        <v>5355002047</v>
      </c>
      <c r="M1306" s="124"/>
      <c r="N1306" s="130"/>
      <c r="O1306" s="124"/>
      <c r="P1306" s="131">
        <v>1.2584580435000001</v>
      </c>
      <c r="Q1306" s="127"/>
      <c r="R1306" s="132"/>
    </row>
    <row r="1307" spans="2:18" x14ac:dyDescent="0.25">
      <c r="B1307" s="116" t="s">
        <v>68</v>
      </c>
      <c r="C1307" s="117" t="s">
        <v>77</v>
      </c>
      <c r="D1307" s="118" t="s">
        <v>69</v>
      </c>
      <c r="E1307" s="117" t="s">
        <v>70</v>
      </c>
      <c r="F1307" s="179">
        <v>44214.537928240738</v>
      </c>
      <c r="G1307" s="179">
        <v>44361</v>
      </c>
      <c r="H1307" s="118" t="s">
        <v>71</v>
      </c>
      <c r="I1307" s="119">
        <v>518762845</v>
      </c>
      <c r="J1307" s="120">
        <v>501621957</v>
      </c>
      <c r="K1307" s="119">
        <v>502515865.79706591</v>
      </c>
      <c r="L1307" s="120">
        <v>518762845</v>
      </c>
      <c r="M1307" s="121">
        <v>0.96868129751499998</v>
      </c>
      <c r="N1307" s="122">
        <v>8.8390903921999993</v>
      </c>
      <c r="O1307" s="117" t="s">
        <v>72</v>
      </c>
      <c r="P1307" s="123">
        <v>0.17894670030000001</v>
      </c>
      <c r="Q1307" s="124"/>
      <c r="R1307" s="125"/>
    </row>
    <row r="1308" spans="2:18" x14ac:dyDescent="0.25">
      <c r="B1308" s="116" t="s">
        <v>68</v>
      </c>
      <c r="C1308" s="117" t="s">
        <v>77</v>
      </c>
      <c r="D1308" s="118" t="s">
        <v>69</v>
      </c>
      <c r="E1308" s="117" t="s">
        <v>70</v>
      </c>
      <c r="F1308" s="179">
        <v>44252.678912037038</v>
      </c>
      <c r="G1308" s="179">
        <v>45321</v>
      </c>
      <c r="H1308" s="118" t="s">
        <v>71</v>
      </c>
      <c r="I1308" s="119">
        <v>636574796</v>
      </c>
      <c r="J1308" s="120">
        <v>506106867</v>
      </c>
      <c r="K1308" s="119">
        <v>510264461.7305724</v>
      </c>
      <c r="L1308" s="120">
        <v>636574796</v>
      </c>
      <c r="M1308" s="121">
        <v>0.80157817264700004</v>
      </c>
      <c r="N1308" s="122">
        <v>9.1801047079</v>
      </c>
      <c r="O1308" s="117" t="s">
        <v>72</v>
      </c>
      <c r="P1308" s="123">
        <v>0.18170598760000001</v>
      </c>
      <c r="Q1308" s="124"/>
      <c r="R1308" s="125"/>
    </row>
    <row r="1309" spans="2:18" x14ac:dyDescent="0.25">
      <c r="B1309" s="116" t="s">
        <v>68</v>
      </c>
      <c r="C1309" s="117" t="s">
        <v>77</v>
      </c>
      <c r="D1309" s="118" t="s">
        <v>69</v>
      </c>
      <c r="E1309" s="117" t="s">
        <v>70</v>
      </c>
      <c r="F1309" s="179">
        <v>44020.563506944447</v>
      </c>
      <c r="G1309" s="179">
        <v>44484</v>
      </c>
      <c r="H1309" s="118" t="s">
        <v>71</v>
      </c>
      <c r="I1309" s="119">
        <v>133612432</v>
      </c>
      <c r="J1309" s="120">
        <v>119926172</v>
      </c>
      <c r="K1309" s="119">
        <v>120105111.94220361</v>
      </c>
      <c r="L1309" s="120">
        <v>133612432</v>
      </c>
      <c r="M1309" s="121">
        <v>0.89890671208100004</v>
      </c>
      <c r="N1309" s="122">
        <v>9.3806899264000005</v>
      </c>
      <c r="O1309" s="117" t="s">
        <v>72</v>
      </c>
      <c r="P1309" s="123">
        <v>4.2769621700000003E-2</v>
      </c>
      <c r="Q1309" s="124"/>
      <c r="R1309" s="125"/>
    </row>
    <row r="1310" spans="2:18" x14ac:dyDescent="0.25">
      <c r="B1310" s="116" t="s">
        <v>68</v>
      </c>
      <c r="C1310" s="117" t="s">
        <v>77</v>
      </c>
      <c r="D1310" s="118" t="s">
        <v>69</v>
      </c>
      <c r="E1310" s="117" t="s">
        <v>70</v>
      </c>
      <c r="F1310" s="179">
        <v>44229.627488425926</v>
      </c>
      <c r="G1310" s="179">
        <v>44526</v>
      </c>
      <c r="H1310" s="118" t="s">
        <v>71</v>
      </c>
      <c r="I1310" s="119">
        <v>268767130</v>
      </c>
      <c r="J1310" s="120">
        <v>252038540</v>
      </c>
      <c r="K1310" s="119">
        <v>251504258.75533247</v>
      </c>
      <c r="L1310" s="120">
        <v>268767130</v>
      </c>
      <c r="M1310" s="121">
        <v>0.935770154465</v>
      </c>
      <c r="N1310" s="122">
        <v>8.5099937975</v>
      </c>
      <c r="O1310" s="117" t="s">
        <v>72</v>
      </c>
      <c r="P1310" s="123">
        <v>8.9561067199999997E-2</v>
      </c>
      <c r="Q1310" s="124"/>
      <c r="R1310" s="125"/>
    </row>
    <row r="1311" spans="2:18" x14ac:dyDescent="0.25">
      <c r="B1311" s="116" t="s">
        <v>68</v>
      </c>
      <c r="C1311" s="117" t="s">
        <v>77</v>
      </c>
      <c r="D1311" s="118" t="s">
        <v>69</v>
      </c>
      <c r="E1311" s="117" t="s">
        <v>70</v>
      </c>
      <c r="F1311" s="179">
        <v>44253.756354166668</v>
      </c>
      <c r="G1311" s="179">
        <v>45321</v>
      </c>
      <c r="H1311" s="118" t="s">
        <v>71</v>
      </c>
      <c r="I1311" s="119">
        <v>636574796</v>
      </c>
      <c r="J1311" s="120">
        <v>506228661</v>
      </c>
      <c r="K1311" s="119">
        <v>510264461.7305724</v>
      </c>
      <c r="L1311" s="120">
        <v>636574796</v>
      </c>
      <c r="M1311" s="121">
        <v>0.80157817264700004</v>
      </c>
      <c r="N1311" s="122">
        <v>9.1801047079</v>
      </c>
      <c r="O1311" s="117" t="s">
        <v>72</v>
      </c>
      <c r="P1311" s="123">
        <v>0.18170598760000001</v>
      </c>
      <c r="Q1311" s="124"/>
      <c r="R1311" s="125"/>
    </row>
    <row r="1312" spans="2:18" x14ac:dyDescent="0.25">
      <c r="B1312" s="116" t="s">
        <v>89</v>
      </c>
      <c r="C1312" s="117" t="s">
        <v>77</v>
      </c>
      <c r="D1312" s="118" t="s">
        <v>69</v>
      </c>
      <c r="E1312" s="117" t="s">
        <v>70</v>
      </c>
      <c r="F1312" s="179">
        <v>44064.55809027778</v>
      </c>
      <c r="G1312" s="179">
        <v>45628</v>
      </c>
      <c r="H1312" s="118" t="s">
        <v>71</v>
      </c>
      <c r="I1312" s="119">
        <v>1170265749</v>
      </c>
      <c r="J1312" s="120">
        <v>812450680</v>
      </c>
      <c r="K1312" s="119">
        <v>803407427.27199602</v>
      </c>
      <c r="L1312" s="120">
        <v>1170265749</v>
      </c>
      <c r="M1312" s="121">
        <v>0.68651708208899997</v>
      </c>
      <c r="N1312" s="122">
        <v>11.577355776799999</v>
      </c>
      <c r="O1312" s="117" t="s">
        <v>72</v>
      </c>
      <c r="P1312" s="123">
        <v>0.28609466459999999</v>
      </c>
      <c r="Q1312" s="124"/>
      <c r="R1312" s="125"/>
    </row>
    <row r="1313" spans="2:18" x14ac:dyDescent="0.25">
      <c r="B1313" s="116" t="s">
        <v>68</v>
      </c>
      <c r="C1313" s="117" t="s">
        <v>77</v>
      </c>
      <c r="D1313" s="118" t="s">
        <v>69</v>
      </c>
      <c r="E1313" s="117" t="s">
        <v>70</v>
      </c>
      <c r="F1313" s="179">
        <v>44229.627881944441</v>
      </c>
      <c r="G1313" s="179">
        <v>44526</v>
      </c>
      <c r="H1313" s="118" t="s">
        <v>71</v>
      </c>
      <c r="I1313" s="119">
        <v>268767130</v>
      </c>
      <c r="J1313" s="120">
        <v>252038540</v>
      </c>
      <c r="K1313" s="119">
        <v>251504258.75533247</v>
      </c>
      <c r="L1313" s="120">
        <v>268767130</v>
      </c>
      <c r="M1313" s="121">
        <v>0.935770154465</v>
      </c>
      <c r="N1313" s="122">
        <v>8.5099937975</v>
      </c>
      <c r="O1313" s="117" t="s">
        <v>72</v>
      </c>
      <c r="P1313" s="123">
        <v>8.9561067199999997E-2</v>
      </c>
      <c r="Q1313" s="124"/>
      <c r="R1313" s="125"/>
    </row>
    <row r="1314" spans="2:18" x14ac:dyDescent="0.25">
      <c r="B1314" s="116" t="s">
        <v>89</v>
      </c>
      <c r="C1314" s="117" t="s">
        <v>77</v>
      </c>
      <c r="D1314" s="118" t="s">
        <v>69</v>
      </c>
      <c r="E1314" s="117" t="s">
        <v>70</v>
      </c>
      <c r="F1314" s="179">
        <v>43917.857233796298</v>
      </c>
      <c r="G1314" s="179">
        <v>45628</v>
      </c>
      <c r="H1314" s="118" t="s">
        <v>71</v>
      </c>
      <c r="I1314" s="119">
        <v>3578643297</v>
      </c>
      <c r="J1314" s="120">
        <v>2081329517</v>
      </c>
      <c r="K1314" s="119">
        <v>2084930417.9319131</v>
      </c>
      <c r="L1314" s="120">
        <v>3578643297</v>
      </c>
      <c r="M1314" s="121">
        <v>0.58260358602399998</v>
      </c>
      <c r="N1314" s="122">
        <v>16.658243657700002</v>
      </c>
      <c r="O1314" s="117" t="s">
        <v>72</v>
      </c>
      <c r="P1314" s="123">
        <v>0.74244704299999997</v>
      </c>
      <c r="Q1314" s="124"/>
      <c r="R1314" s="125"/>
    </row>
    <row r="1315" spans="2:18" x14ac:dyDescent="0.25">
      <c r="B1315" s="116" t="s">
        <v>68</v>
      </c>
      <c r="C1315" s="117" t="s">
        <v>77</v>
      </c>
      <c r="D1315" s="118" t="s">
        <v>69</v>
      </c>
      <c r="E1315" s="117" t="s">
        <v>70</v>
      </c>
      <c r="F1315" s="179">
        <v>44260.751354166663</v>
      </c>
      <c r="G1315" s="179">
        <v>44364</v>
      </c>
      <c r="H1315" s="118" t="s">
        <v>71</v>
      </c>
      <c r="I1315" s="119">
        <v>210164384</v>
      </c>
      <c r="J1315" s="120">
        <v>205605931</v>
      </c>
      <c r="K1315" s="119">
        <v>206736189.88874143</v>
      </c>
      <c r="L1315" s="120">
        <v>210164384</v>
      </c>
      <c r="M1315" s="121">
        <v>0.98368803483199996</v>
      </c>
      <c r="N1315" s="122">
        <v>8.0000004622999992</v>
      </c>
      <c r="O1315" s="117" t="s">
        <v>72</v>
      </c>
      <c r="P1315" s="123">
        <v>7.36190865E-2</v>
      </c>
      <c r="Q1315" s="124"/>
      <c r="R1315" s="125"/>
    </row>
    <row r="1316" spans="2:18" x14ac:dyDescent="0.25">
      <c r="B1316" s="116" t="s">
        <v>89</v>
      </c>
      <c r="C1316" s="117" t="s">
        <v>77</v>
      </c>
      <c r="D1316" s="118" t="s">
        <v>69</v>
      </c>
      <c r="E1316" s="117" t="s">
        <v>70</v>
      </c>
      <c r="F1316" s="179">
        <v>44167.711122685185</v>
      </c>
      <c r="G1316" s="179">
        <v>44531</v>
      </c>
      <c r="H1316" s="118" t="s">
        <v>71</v>
      </c>
      <c r="I1316" s="119">
        <v>2279232876</v>
      </c>
      <c r="J1316" s="120">
        <v>2075088588</v>
      </c>
      <c r="K1316" s="119">
        <v>2072645911.9994445</v>
      </c>
      <c r="L1316" s="120">
        <v>2279232876</v>
      </c>
      <c r="M1316" s="121">
        <v>0.90936118631100005</v>
      </c>
      <c r="N1316" s="122">
        <v>10.3792523518</v>
      </c>
      <c r="O1316" s="117" t="s">
        <v>72</v>
      </c>
      <c r="P1316" s="123">
        <v>0.73807251080000003</v>
      </c>
      <c r="Q1316" s="124"/>
      <c r="R1316" s="125"/>
    </row>
    <row r="1317" spans="2:18" x14ac:dyDescent="0.25">
      <c r="B1317" s="116" t="s">
        <v>68</v>
      </c>
      <c r="C1317" s="117" t="s">
        <v>77</v>
      </c>
      <c r="D1317" s="118" t="s">
        <v>69</v>
      </c>
      <c r="E1317" s="117" t="s">
        <v>70</v>
      </c>
      <c r="F1317" s="179">
        <v>44229.755439814813</v>
      </c>
      <c r="G1317" s="179">
        <v>44958</v>
      </c>
      <c r="H1317" s="118" t="s">
        <v>71</v>
      </c>
      <c r="I1317" s="119">
        <v>311931507</v>
      </c>
      <c r="J1317" s="120">
        <v>262806789</v>
      </c>
      <c r="K1317" s="119">
        <v>266351799.37362409</v>
      </c>
      <c r="L1317" s="120">
        <v>311931507</v>
      </c>
      <c r="M1317" s="121">
        <v>0.85387911575599995</v>
      </c>
      <c r="N1317" s="122">
        <v>8.9588163048999991</v>
      </c>
      <c r="O1317" s="117" t="s">
        <v>72</v>
      </c>
      <c r="P1317" s="123">
        <v>9.4848299999999997E-2</v>
      </c>
      <c r="Q1317" s="124"/>
      <c r="R1317" s="125"/>
    </row>
    <row r="1318" spans="2:18" x14ac:dyDescent="0.25">
      <c r="B1318" s="116" t="s">
        <v>89</v>
      </c>
      <c r="C1318" s="117" t="s">
        <v>77</v>
      </c>
      <c r="D1318" s="118" t="s">
        <v>69</v>
      </c>
      <c r="E1318" s="117" t="s">
        <v>70</v>
      </c>
      <c r="F1318" s="179">
        <v>43917.861967592595</v>
      </c>
      <c r="G1318" s="179">
        <v>45628</v>
      </c>
      <c r="H1318" s="118" t="s">
        <v>71</v>
      </c>
      <c r="I1318" s="119">
        <v>3875705439</v>
      </c>
      <c r="J1318" s="120">
        <v>2524349725</v>
      </c>
      <c r="K1318" s="119">
        <v>2482134010.4244695</v>
      </c>
      <c r="L1318" s="120">
        <v>3875705439</v>
      </c>
      <c r="M1318" s="121">
        <v>0.64043412212100004</v>
      </c>
      <c r="N1318" s="122">
        <v>12.802748276399999</v>
      </c>
      <c r="O1318" s="117" t="s">
        <v>72</v>
      </c>
      <c r="P1318" s="123">
        <v>0.88389187499999999</v>
      </c>
      <c r="Q1318" s="124"/>
      <c r="R1318" s="125"/>
    </row>
    <row r="1319" spans="2:18" x14ac:dyDescent="0.25">
      <c r="B1319" s="116" t="s">
        <v>68</v>
      </c>
      <c r="C1319" s="117" t="s">
        <v>77</v>
      </c>
      <c r="D1319" s="118" t="s">
        <v>69</v>
      </c>
      <c r="E1319" s="117" t="s">
        <v>70</v>
      </c>
      <c r="F1319" s="179">
        <v>44260.752962962964</v>
      </c>
      <c r="G1319" s="179">
        <v>44565</v>
      </c>
      <c r="H1319" s="118" t="s">
        <v>71</v>
      </c>
      <c r="I1319" s="119">
        <v>90476824</v>
      </c>
      <c r="J1319" s="120">
        <v>83246052</v>
      </c>
      <c r="K1319" s="119">
        <v>83862928.965066597</v>
      </c>
      <c r="L1319" s="120">
        <v>90476824</v>
      </c>
      <c r="M1319" s="121">
        <v>0.92689956673399998</v>
      </c>
      <c r="N1319" s="122">
        <v>10.920720509500001</v>
      </c>
      <c r="O1319" s="117" t="s">
        <v>72</v>
      </c>
      <c r="P1319" s="123">
        <v>2.98637226E-2</v>
      </c>
      <c r="Q1319" s="124"/>
      <c r="R1319" s="125"/>
    </row>
    <row r="1320" spans="2:18" x14ac:dyDescent="0.25">
      <c r="B1320" s="126" t="s">
        <v>78</v>
      </c>
      <c r="C1320" s="127"/>
      <c r="D1320" s="127"/>
      <c r="E1320" s="127"/>
      <c r="F1320" s="127"/>
      <c r="G1320" s="127"/>
      <c r="H1320" s="118"/>
      <c r="I1320" s="128">
        <v>13979479205</v>
      </c>
      <c r="J1320" s="129">
        <v>10182838019</v>
      </c>
      <c r="K1320" s="128">
        <v>10146227104.566336</v>
      </c>
      <c r="L1320" s="129">
        <v>13979479205</v>
      </c>
      <c r="M1320" s="124"/>
      <c r="N1320" s="130"/>
      <c r="O1320" s="124"/>
      <c r="P1320" s="131">
        <v>3.6130876340999993</v>
      </c>
      <c r="Q1320" s="127"/>
      <c r="R1320" s="132"/>
    </row>
    <row r="1321" spans="2:18" x14ac:dyDescent="0.25">
      <c r="B1321" s="116" t="s">
        <v>74</v>
      </c>
      <c r="C1321" s="117" t="s">
        <v>139</v>
      </c>
      <c r="D1321" s="118" t="s">
        <v>69</v>
      </c>
      <c r="E1321" s="117" t="s">
        <v>70</v>
      </c>
      <c r="F1321" s="179">
        <v>44138.560104166667</v>
      </c>
      <c r="G1321" s="179">
        <v>44739</v>
      </c>
      <c r="H1321" s="118" t="s">
        <v>71</v>
      </c>
      <c r="I1321" s="119">
        <v>1407862824</v>
      </c>
      <c r="J1321" s="120">
        <v>1186126753</v>
      </c>
      <c r="K1321" s="119">
        <v>1173633184.3851349</v>
      </c>
      <c r="L1321" s="120">
        <v>1407862824</v>
      </c>
      <c r="M1321" s="121">
        <v>0.83362751283600001</v>
      </c>
      <c r="N1321" s="122">
        <v>11.997193748200001</v>
      </c>
      <c r="O1321" s="117" t="s">
        <v>72</v>
      </c>
      <c r="P1321" s="123">
        <v>0.4179326465</v>
      </c>
      <c r="Q1321" s="124"/>
      <c r="R1321" s="125"/>
    </row>
    <row r="1322" spans="2:18" x14ac:dyDescent="0.25">
      <c r="B1322" s="116" t="s">
        <v>74</v>
      </c>
      <c r="C1322" s="117" t="s">
        <v>139</v>
      </c>
      <c r="D1322" s="118" t="s">
        <v>69</v>
      </c>
      <c r="E1322" s="117" t="s">
        <v>70</v>
      </c>
      <c r="F1322" s="179">
        <v>43518.607916666668</v>
      </c>
      <c r="G1322" s="179">
        <v>46077</v>
      </c>
      <c r="H1322" s="118" t="s">
        <v>71</v>
      </c>
      <c r="I1322" s="119">
        <v>19295899</v>
      </c>
      <c r="J1322" s="120">
        <v>10181643</v>
      </c>
      <c r="K1322" s="119">
        <v>10001251.941488894</v>
      </c>
      <c r="L1322" s="120">
        <v>19295899</v>
      </c>
      <c r="M1322" s="121">
        <v>0.518309716561</v>
      </c>
      <c r="N1322" s="122">
        <v>13.6462928026</v>
      </c>
      <c r="O1322" s="117" t="s">
        <v>72</v>
      </c>
      <c r="P1322" s="123">
        <v>3.5614616999999999E-3</v>
      </c>
      <c r="Q1322" s="124"/>
      <c r="R1322" s="125"/>
    </row>
    <row r="1323" spans="2:18" x14ac:dyDescent="0.25">
      <c r="B1323" s="116" t="s">
        <v>74</v>
      </c>
      <c r="C1323" s="117" t="s">
        <v>139</v>
      </c>
      <c r="D1323" s="118" t="s">
        <v>69</v>
      </c>
      <c r="E1323" s="117" t="s">
        <v>70</v>
      </c>
      <c r="F1323" s="179">
        <v>43675.601203703707</v>
      </c>
      <c r="G1323" s="179">
        <v>46044</v>
      </c>
      <c r="H1323" s="118" t="s">
        <v>71</v>
      </c>
      <c r="I1323" s="119">
        <v>45810087</v>
      </c>
      <c r="J1323" s="120">
        <v>26389148</v>
      </c>
      <c r="K1323" s="119">
        <v>25851137.849911325</v>
      </c>
      <c r="L1323" s="120">
        <v>45810087</v>
      </c>
      <c r="M1323" s="121">
        <v>0.56431104027199996</v>
      </c>
      <c r="N1323" s="122">
        <v>12.5504392755</v>
      </c>
      <c r="O1323" s="117" t="s">
        <v>72</v>
      </c>
      <c r="P1323" s="123">
        <v>9.2056314000000007E-3</v>
      </c>
      <c r="Q1323" s="124"/>
      <c r="R1323" s="125"/>
    </row>
    <row r="1324" spans="2:18" x14ac:dyDescent="0.25">
      <c r="B1324" s="116" t="s">
        <v>74</v>
      </c>
      <c r="C1324" s="117" t="s">
        <v>139</v>
      </c>
      <c r="D1324" s="118" t="s">
        <v>69</v>
      </c>
      <c r="E1324" s="117" t="s">
        <v>70</v>
      </c>
      <c r="F1324" s="179">
        <v>43301.637314814812</v>
      </c>
      <c r="G1324" s="179">
        <v>45708</v>
      </c>
      <c r="H1324" s="118" t="s">
        <v>71</v>
      </c>
      <c r="I1324" s="119">
        <v>51505306</v>
      </c>
      <c r="J1324" s="120">
        <v>27119384</v>
      </c>
      <c r="K1324" s="119">
        <v>26467771.677750584</v>
      </c>
      <c r="L1324" s="120">
        <v>51505306</v>
      </c>
      <c r="M1324" s="121">
        <v>0.51388436907400004</v>
      </c>
      <c r="N1324" s="122">
        <v>15.0326803579</v>
      </c>
      <c r="O1324" s="117" t="s">
        <v>72</v>
      </c>
      <c r="P1324" s="123">
        <v>9.4252156999999996E-3</v>
      </c>
      <c r="Q1324" s="124"/>
      <c r="R1324" s="125"/>
    </row>
    <row r="1325" spans="2:18" x14ac:dyDescent="0.25">
      <c r="B1325" s="116" t="s">
        <v>74</v>
      </c>
      <c r="C1325" s="117" t="s">
        <v>139</v>
      </c>
      <c r="D1325" s="118" t="s">
        <v>69</v>
      </c>
      <c r="E1325" s="117" t="s">
        <v>70</v>
      </c>
      <c r="F1325" s="179">
        <v>43290.631782407407</v>
      </c>
      <c r="G1325" s="179">
        <v>46114</v>
      </c>
      <c r="H1325" s="118" t="s">
        <v>71</v>
      </c>
      <c r="I1325" s="119">
        <v>38144185</v>
      </c>
      <c r="J1325" s="120">
        <v>19033836</v>
      </c>
      <c r="K1325" s="119">
        <v>19000142.403253824</v>
      </c>
      <c r="L1325" s="120">
        <v>38144185</v>
      </c>
      <c r="M1325" s="121">
        <v>0.498113733542</v>
      </c>
      <c r="N1325" s="122">
        <v>13.647166434800001</v>
      </c>
      <c r="O1325" s="117" t="s">
        <v>72</v>
      </c>
      <c r="P1325" s="123">
        <v>6.7659809999999999E-3</v>
      </c>
      <c r="Q1325" s="124"/>
      <c r="R1325" s="125"/>
    </row>
    <row r="1326" spans="2:18" x14ac:dyDescent="0.25">
      <c r="B1326" s="116" t="s">
        <v>74</v>
      </c>
      <c r="C1326" s="117" t="s">
        <v>139</v>
      </c>
      <c r="D1326" s="118" t="s">
        <v>69</v>
      </c>
      <c r="E1326" s="117" t="s">
        <v>70</v>
      </c>
      <c r="F1326" s="179">
        <v>43941.615567129629</v>
      </c>
      <c r="G1326" s="179">
        <v>44817</v>
      </c>
      <c r="H1326" s="118" t="s">
        <v>71</v>
      </c>
      <c r="I1326" s="119">
        <v>21806028</v>
      </c>
      <c r="J1326" s="120">
        <v>16702025</v>
      </c>
      <c r="K1326" s="119">
        <v>16546368.00005272</v>
      </c>
      <c r="L1326" s="120">
        <v>21806028</v>
      </c>
      <c r="M1326" s="121">
        <v>0.75879788836600004</v>
      </c>
      <c r="N1326" s="122">
        <v>13.8048149187</v>
      </c>
      <c r="O1326" s="117" t="s">
        <v>72</v>
      </c>
      <c r="P1326" s="123">
        <v>5.8921879999999996E-3</v>
      </c>
      <c r="Q1326" s="124"/>
      <c r="R1326" s="125"/>
    </row>
    <row r="1327" spans="2:18" x14ac:dyDescent="0.25">
      <c r="B1327" s="116" t="s">
        <v>74</v>
      </c>
      <c r="C1327" s="117" t="s">
        <v>139</v>
      </c>
      <c r="D1327" s="118" t="s">
        <v>69</v>
      </c>
      <c r="E1327" s="117" t="s">
        <v>70</v>
      </c>
      <c r="F1327" s="179">
        <v>43494.633460648147</v>
      </c>
      <c r="G1327" s="179">
        <v>46114</v>
      </c>
      <c r="H1327" s="118" t="s">
        <v>71</v>
      </c>
      <c r="I1327" s="119">
        <v>58283020</v>
      </c>
      <c r="J1327" s="120">
        <v>30288494</v>
      </c>
      <c r="K1327" s="119">
        <v>30002216.816575661</v>
      </c>
      <c r="L1327" s="120">
        <v>58283020</v>
      </c>
      <c r="M1327" s="121">
        <v>0.51476771135999999</v>
      </c>
      <c r="N1327" s="122">
        <v>13.645166468899999</v>
      </c>
      <c r="O1327" s="117" t="s">
        <v>72</v>
      </c>
      <c r="P1327" s="123">
        <v>1.0683837200000001E-2</v>
      </c>
      <c r="Q1327" s="124"/>
      <c r="R1327" s="125"/>
    </row>
    <row r="1328" spans="2:18" x14ac:dyDescent="0.25">
      <c r="B1328" s="116" t="s">
        <v>74</v>
      </c>
      <c r="C1328" s="117" t="s">
        <v>139</v>
      </c>
      <c r="D1328" s="118" t="s">
        <v>69</v>
      </c>
      <c r="E1328" s="117" t="s">
        <v>70</v>
      </c>
      <c r="F1328" s="179">
        <v>43249.671331018515</v>
      </c>
      <c r="G1328" s="179">
        <v>46115</v>
      </c>
      <c r="H1328" s="118" t="s">
        <v>71</v>
      </c>
      <c r="I1328" s="119">
        <v>20400009</v>
      </c>
      <c r="J1328" s="120">
        <v>10195890</v>
      </c>
      <c r="K1328" s="119">
        <v>10000795.446555739</v>
      </c>
      <c r="L1328" s="120">
        <v>20400009</v>
      </c>
      <c r="M1328" s="121">
        <v>0.49023485462999999</v>
      </c>
      <c r="N1328" s="122">
        <v>13.6450068275</v>
      </c>
      <c r="O1328" s="117" t="s">
        <v>72</v>
      </c>
      <c r="P1328" s="123">
        <v>3.5612992E-3</v>
      </c>
      <c r="Q1328" s="124"/>
      <c r="R1328" s="125"/>
    </row>
    <row r="1329" spans="2:18" x14ac:dyDescent="0.25">
      <c r="B1329" s="116" t="s">
        <v>74</v>
      </c>
      <c r="C1329" s="117" t="s">
        <v>139</v>
      </c>
      <c r="D1329" s="118" t="s">
        <v>69</v>
      </c>
      <c r="E1329" s="117" t="s">
        <v>70</v>
      </c>
      <c r="F1329" s="179">
        <v>43913.549675925926</v>
      </c>
      <c r="G1329" s="179">
        <v>44817</v>
      </c>
      <c r="H1329" s="118" t="s">
        <v>71</v>
      </c>
      <c r="I1329" s="119">
        <v>90790687</v>
      </c>
      <c r="J1329" s="120">
        <v>66271234</v>
      </c>
      <c r="K1329" s="119">
        <v>66514600.271322206</v>
      </c>
      <c r="L1329" s="120">
        <v>90790687</v>
      </c>
      <c r="M1329" s="121">
        <v>0.73261479199199997</v>
      </c>
      <c r="N1329" s="122">
        <v>16.074206103800002</v>
      </c>
      <c r="O1329" s="117" t="s">
        <v>72</v>
      </c>
      <c r="P1329" s="123">
        <v>2.3685955099999999E-2</v>
      </c>
      <c r="Q1329" s="124"/>
      <c r="R1329" s="125"/>
    </row>
    <row r="1330" spans="2:18" x14ac:dyDescent="0.25">
      <c r="B1330" s="116" t="s">
        <v>74</v>
      </c>
      <c r="C1330" s="117" t="s">
        <v>139</v>
      </c>
      <c r="D1330" s="118" t="s">
        <v>69</v>
      </c>
      <c r="E1330" s="117" t="s">
        <v>70</v>
      </c>
      <c r="F1330" s="179">
        <v>43432.608726851853</v>
      </c>
      <c r="G1330" s="179">
        <v>45197</v>
      </c>
      <c r="H1330" s="118" t="s">
        <v>71</v>
      </c>
      <c r="I1330" s="119">
        <v>12148360</v>
      </c>
      <c r="J1330" s="120">
        <v>7462883</v>
      </c>
      <c r="K1330" s="119">
        <v>7426796.5456864564</v>
      </c>
      <c r="L1330" s="120">
        <v>12148360</v>
      </c>
      <c r="M1330" s="121">
        <v>0.61134149347599998</v>
      </c>
      <c r="N1330" s="122">
        <v>14.1941818111</v>
      </c>
      <c r="O1330" s="117" t="s">
        <v>72</v>
      </c>
      <c r="P1330" s="123">
        <v>2.6446941E-3</v>
      </c>
      <c r="Q1330" s="124"/>
      <c r="R1330" s="125"/>
    </row>
    <row r="1331" spans="2:18" x14ac:dyDescent="0.25">
      <c r="B1331" s="116" t="s">
        <v>74</v>
      </c>
      <c r="C1331" s="117" t="s">
        <v>139</v>
      </c>
      <c r="D1331" s="118" t="s">
        <v>69</v>
      </c>
      <c r="E1331" s="117" t="s">
        <v>70</v>
      </c>
      <c r="F1331" s="179">
        <v>43229.635057870371</v>
      </c>
      <c r="G1331" s="179">
        <v>45090</v>
      </c>
      <c r="H1331" s="118" t="s">
        <v>71</v>
      </c>
      <c r="I1331" s="119">
        <v>149835461</v>
      </c>
      <c r="J1331" s="120">
        <v>90111121</v>
      </c>
      <c r="K1331" s="119">
        <v>90828488.794603512</v>
      </c>
      <c r="L1331" s="120">
        <v>149835461</v>
      </c>
      <c r="M1331" s="121">
        <v>0.60618820263499995</v>
      </c>
      <c r="N1331" s="122">
        <v>13.9272465153</v>
      </c>
      <c r="O1331" s="117" t="s">
        <v>72</v>
      </c>
      <c r="P1331" s="123">
        <v>3.2344169499999999E-2</v>
      </c>
      <c r="Q1331" s="124"/>
      <c r="R1331" s="125"/>
    </row>
    <row r="1332" spans="2:18" x14ac:dyDescent="0.25">
      <c r="B1332" s="116" t="s">
        <v>74</v>
      </c>
      <c r="C1332" s="117" t="s">
        <v>139</v>
      </c>
      <c r="D1332" s="118" t="s">
        <v>69</v>
      </c>
      <c r="E1332" s="117" t="s">
        <v>70</v>
      </c>
      <c r="F1332" s="179">
        <v>44229.543923611112</v>
      </c>
      <c r="G1332" s="179">
        <v>45035</v>
      </c>
      <c r="H1332" s="118" t="s">
        <v>71</v>
      </c>
      <c r="I1332" s="119">
        <v>85726024</v>
      </c>
      <c r="J1332" s="120">
        <v>70443493</v>
      </c>
      <c r="K1332" s="119">
        <v>71524384.197414011</v>
      </c>
      <c r="L1332" s="120">
        <v>85726024</v>
      </c>
      <c r="M1332" s="121">
        <v>0.83433688931399996</v>
      </c>
      <c r="N1332" s="122">
        <v>10.242225040499999</v>
      </c>
      <c r="O1332" s="117" t="s">
        <v>72</v>
      </c>
      <c r="P1332" s="123">
        <v>2.5469947100000001E-2</v>
      </c>
      <c r="Q1332" s="124"/>
      <c r="R1332" s="125"/>
    </row>
    <row r="1333" spans="2:18" x14ac:dyDescent="0.25">
      <c r="B1333" s="116" t="s">
        <v>74</v>
      </c>
      <c r="C1333" s="117" t="s">
        <v>139</v>
      </c>
      <c r="D1333" s="118" t="s">
        <v>69</v>
      </c>
      <c r="E1333" s="117" t="s">
        <v>70</v>
      </c>
      <c r="F1333" s="179">
        <v>43656.543900462966</v>
      </c>
      <c r="G1333" s="179">
        <v>45559</v>
      </c>
      <c r="H1333" s="118" t="s">
        <v>71</v>
      </c>
      <c r="I1333" s="119">
        <v>189313691</v>
      </c>
      <c r="J1333" s="120">
        <v>115670207</v>
      </c>
      <c r="K1333" s="119">
        <v>115398026.25118317</v>
      </c>
      <c r="L1333" s="120">
        <v>189313691</v>
      </c>
      <c r="M1333" s="121">
        <v>0.60955985613899999</v>
      </c>
      <c r="N1333" s="122">
        <v>13.097888427199999</v>
      </c>
      <c r="O1333" s="117" t="s">
        <v>72</v>
      </c>
      <c r="P1333" s="123">
        <v>4.1093420999999998E-2</v>
      </c>
      <c r="Q1333" s="124"/>
      <c r="R1333" s="125"/>
    </row>
    <row r="1334" spans="2:18" x14ac:dyDescent="0.25">
      <c r="B1334" s="116" t="s">
        <v>74</v>
      </c>
      <c r="C1334" s="117" t="s">
        <v>139</v>
      </c>
      <c r="D1334" s="118" t="s">
        <v>69</v>
      </c>
      <c r="E1334" s="117" t="s">
        <v>70</v>
      </c>
      <c r="F1334" s="179">
        <v>43887.634282407409</v>
      </c>
      <c r="G1334" s="179">
        <v>44530</v>
      </c>
      <c r="H1334" s="118" t="s">
        <v>71</v>
      </c>
      <c r="I1334" s="119">
        <v>12103564</v>
      </c>
      <c r="J1334" s="120">
        <v>10165753</v>
      </c>
      <c r="K1334" s="119">
        <v>10003772.618930902</v>
      </c>
      <c r="L1334" s="120">
        <v>12103564</v>
      </c>
      <c r="M1334" s="121">
        <v>0.826514621555</v>
      </c>
      <c r="N1334" s="122">
        <v>11.4615128495</v>
      </c>
      <c r="O1334" s="117" t="s">
        <v>72</v>
      </c>
      <c r="P1334" s="123">
        <v>3.5623593999999999E-3</v>
      </c>
      <c r="Q1334" s="124"/>
      <c r="R1334" s="125"/>
    </row>
    <row r="1335" spans="2:18" x14ac:dyDescent="0.25">
      <c r="B1335" s="116" t="s">
        <v>74</v>
      </c>
      <c r="C1335" s="117" t="s">
        <v>139</v>
      </c>
      <c r="D1335" s="118" t="s">
        <v>69</v>
      </c>
      <c r="E1335" s="117" t="s">
        <v>70</v>
      </c>
      <c r="F1335" s="179">
        <v>43398.648726851854</v>
      </c>
      <c r="G1335" s="179">
        <v>44530</v>
      </c>
      <c r="H1335" s="118" t="s">
        <v>71</v>
      </c>
      <c r="I1335" s="119">
        <v>161733700</v>
      </c>
      <c r="J1335" s="120">
        <v>120795616</v>
      </c>
      <c r="K1335" s="119">
        <v>120044760.4249204</v>
      </c>
      <c r="L1335" s="120">
        <v>161733700</v>
      </c>
      <c r="M1335" s="121">
        <v>0.74223714924499995</v>
      </c>
      <c r="N1335" s="122">
        <v>11.462226059900001</v>
      </c>
      <c r="O1335" s="117" t="s">
        <v>72</v>
      </c>
      <c r="P1335" s="123">
        <v>4.2748130400000001E-2</v>
      </c>
      <c r="Q1335" s="124"/>
      <c r="R1335" s="125"/>
    </row>
    <row r="1336" spans="2:18" x14ac:dyDescent="0.25">
      <c r="B1336" s="116" t="s">
        <v>74</v>
      </c>
      <c r="C1336" s="117" t="s">
        <v>139</v>
      </c>
      <c r="D1336" s="118" t="s">
        <v>69</v>
      </c>
      <c r="E1336" s="117" t="s">
        <v>70</v>
      </c>
      <c r="F1336" s="179">
        <v>44151.61383101852</v>
      </c>
      <c r="G1336" s="179">
        <v>46231</v>
      </c>
      <c r="H1336" s="118" t="s">
        <v>71</v>
      </c>
      <c r="I1336" s="119">
        <v>1215216776</v>
      </c>
      <c r="J1336" s="120">
        <v>711600340</v>
      </c>
      <c r="K1336" s="119">
        <v>722233504.42247152</v>
      </c>
      <c r="L1336" s="120">
        <v>1215216776</v>
      </c>
      <c r="M1336" s="121">
        <v>0.59432483050499996</v>
      </c>
      <c r="N1336" s="122">
        <v>13.0961646864</v>
      </c>
      <c r="O1336" s="117" t="s">
        <v>72</v>
      </c>
      <c r="P1336" s="123">
        <v>0.25718850139999999</v>
      </c>
      <c r="Q1336" s="124"/>
      <c r="R1336" s="125"/>
    </row>
    <row r="1337" spans="2:18" x14ac:dyDescent="0.25">
      <c r="B1337" s="116" t="s">
        <v>74</v>
      </c>
      <c r="C1337" s="117" t="s">
        <v>139</v>
      </c>
      <c r="D1337" s="118" t="s">
        <v>69</v>
      </c>
      <c r="E1337" s="117" t="s">
        <v>70</v>
      </c>
      <c r="F1337" s="179">
        <v>43567.649768518517</v>
      </c>
      <c r="G1337" s="179">
        <v>46114</v>
      </c>
      <c r="H1337" s="118" t="s">
        <v>71</v>
      </c>
      <c r="I1337" s="119">
        <v>227332383</v>
      </c>
      <c r="J1337" s="120">
        <v>119381453</v>
      </c>
      <c r="K1337" s="119">
        <v>119003169.22198562</v>
      </c>
      <c r="L1337" s="120">
        <v>227332383</v>
      </c>
      <c r="M1337" s="121">
        <v>0.52347653973300001</v>
      </c>
      <c r="N1337" s="122">
        <v>13.6465923638</v>
      </c>
      <c r="O1337" s="117" t="s">
        <v>72</v>
      </c>
      <c r="P1337" s="123">
        <v>4.2377218100000003E-2</v>
      </c>
      <c r="Q1337" s="124"/>
      <c r="R1337" s="125"/>
    </row>
    <row r="1338" spans="2:18" x14ac:dyDescent="0.25">
      <c r="B1338" s="116" t="s">
        <v>74</v>
      </c>
      <c r="C1338" s="117" t="s">
        <v>139</v>
      </c>
      <c r="D1338" s="118" t="s">
        <v>69</v>
      </c>
      <c r="E1338" s="117" t="s">
        <v>70</v>
      </c>
      <c r="F1338" s="179">
        <v>43742.665162037039</v>
      </c>
      <c r="G1338" s="179">
        <v>46077</v>
      </c>
      <c r="H1338" s="118" t="s">
        <v>71</v>
      </c>
      <c r="I1338" s="119">
        <v>93450167</v>
      </c>
      <c r="J1338" s="120">
        <v>51036329</v>
      </c>
      <c r="K1338" s="119">
        <v>51001461.268717848</v>
      </c>
      <c r="L1338" s="120">
        <v>93450167</v>
      </c>
      <c r="M1338" s="121">
        <v>0.545761050044</v>
      </c>
      <c r="N1338" s="122">
        <v>13.6492411473</v>
      </c>
      <c r="O1338" s="117" t="s">
        <v>72</v>
      </c>
      <c r="P1338" s="123">
        <v>1.81617016E-2</v>
      </c>
      <c r="Q1338" s="124"/>
      <c r="R1338" s="125"/>
    </row>
    <row r="1339" spans="2:18" x14ac:dyDescent="0.25">
      <c r="B1339" s="116" t="s">
        <v>74</v>
      </c>
      <c r="C1339" s="117" t="s">
        <v>139</v>
      </c>
      <c r="D1339" s="118" t="s">
        <v>69</v>
      </c>
      <c r="E1339" s="117" t="s">
        <v>70</v>
      </c>
      <c r="F1339" s="179">
        <v>43334.606342592589</v>
      </c>
      <c r="G1339" s="179">
        <v>46077</v>
      </c>
      <c r="H1339" s="118" t="s">
        <v>71</v>
      </c>
      <c r="I1339" s="119">
        <v>19944119</v>
      </c>
      <c r="J1339" s="120">
        <v>10174519</v>
      </c>
      <c r="K1339" s="119">
        <v>10001256.282511298</v>
      </c>
      <c r="L1339" s="120">
        <v>19944119</v>
      </c>
      <c r="M1339" s="121">
        <v>0.501463929418</v>
      </c>
      <c r="N1339" s="122">
        <v>13.6462794786</v>
      </c>
      <c r="O1339" s="117" t="s">
        <v>72</v>
      </c>
      <c r="P1339" s="123">
        <v>3.5614633000000001E-3</v>
      </c>
      <c r="Q1339" s="124"/>
      <c r="R1339" s="125"/>
    </row>
    <row r="1340" spans="2:18" x14ac:dyDescent="0.25">
      <c r="B1340" s="116" t="s">
        <v>74</v>
      </c>
      <c r="C1340" s="117" t="s">
        <v>139</v>
      </c>
      <c r="D1340" s="118" t="s">
        <v>69</v>
      </c>
      <c r="E1340" s="117" t="s">
        <v>70</v>
      </c>
      <c r="F1340" s="179">
        <v>43516.614675925928</v>
      </c>
      <c r="G1340" s="179">
        <v>46077</v>
      </c>
      <c r="H1340" s="118" t="s">
        <v>71</v>
      </c>
      <c r="I1340" s="119">
        <v>38591776</v>
      </c>
      <c r="J1340" s="120">
        <v>20349040</v>
      </c>
      <c r="K1340" s="119">
        <v>20002519.125173155</v>
      </c>
      <c r="L1340" s="120">
        <v>38591776</v>
      </c>
      <c r="M1340" s="121">
        <v>0.51831040699399999</v>
      </c>
      <c r="N1340" s="122">
        <v>13.6462497802</v>
      </c>
      <c r="O1340" s="117" t="s">
        <v>72</v>
      </c>
      <c r="P1340" s="123">
        <v>7.1229288999999996E-3</v>
      </c>
      <c r="Q1340" s="124"/>
      <c r="R1340" s="125"/>
    </row>
    <row r="1341" spans="2:18" x14ac:dyDescent="0.25">
      <c r="B1341" s="116" t="s">
        <v>74</v>
      </c>
      <c r="C1341" s="117" t="s">
        <v>139</v>
      </c>
      <c r="D1341" s="118" t="s">
        <v>69</v>
      </c>
      <c r="E1341" s="117" t="s">
        <v>70</v>
      </c>
      <c r="F1341" s="179">
        <v>43297.649618055555</v>
      </c>
      <c r="G1341" s="179">
        <v>46114</v>
      </c>
      <c r="H1341" s="118" t="s">
        <v>71</v>
      </c>
      <c r="I1341" s="119">
        <v>138523641</v>
      </c>
      <c r="J1341" s="120">
        <v>69294904</v>
      </c>
      <c r="K1341" s="119">
        <v>69002195.816737533</v>
      </c>
      <c r="L1341" s="120">
        <v>138523641</v>
      </c>
      <c r="M1341" s="121">
        <v>0.49812577346800002</v>
      </c>
      <c r="N1341" s="122">
        <v>13.6464347135</v>
      </c>
      <c r="O1341" s="117" t="s">
        <v>72</v>
      </c>
      <c r="P1341" s="123">
        <v>2.4571791799999999E-2</v>
      </c>
      <c r="Q1341" s="124"/>
      <c r="R1341" s="125"/>
    </row>
    <row r="1342" spans="2:18" x14ac:dyDescent="0.25">
      <c r="B1342" s="116" t="s">
        <v>74</v>
      </c>
      <c r="C1342" s="117" t="s">
        <v>139</v>
      </c>
      <c r="D1342" s="118" t="s">
        <v>69</v>
      </c>
      <c r="E1342" s="117" t="s">
        <v>70</v>
      </c>
      <c r="F1342" s="179">
        <v>44133.369247685187</v>
      </c>
      <c r="G1342" s="179">
        <v>46322</v>
      </c>
      <c r="H1342" s="118" t="s">
        <v>71</v>
      </c>
      <c r="I1342" s="119">
        <v>1756000007</v>
      </c>
      <c r="J1342" s="120">
        <v>1000345206</v>
      </c>
      <c r="K1342" s="119">
        <v>1021647326.0817527</v>
      </c>
      <c r="L1342" s="120">
        <v>1756000007</v>
      </c>
      <c r="M1342" s="121">
        <v>0.58180371412800003</v>
      </c>
      <c r="N1342" s="122">
        <v>13.207901332200001</v>
      </c>
      <c r="O1342" s="117" t="s">
        <v>72</v>
      </c>
      <c r="P1342" s="123">
        <v>0.36381024020000002</v>
      </c>
      <c r="Q1342" s="124"/>
      <c r="R1342" s="125"/>
    </row>
    <row r="1343" spans="2:18" x14ac:dyDescent="0.25">
      <c r="B1343" s="116" t="s">
        <v>74</v>
      </c>
      <c r="C1343" s="117" t="s">
        <v>139</v>
      </c>
      <c r="D1343" s="118" t="s">
        <v>69</v>
      </c>
      <c r="E1343" s="117" t="s">
        <v>70</v>
      </c>
      <c r="F1343" s="179">
        <v>43283.543958333335</v>
      </c>
      <c r="G1343" s="179">
        <v>46114</v>
      </c>
      <c r="H1343" s="118" t="s">
        <v>71</v>
      </c>
      <c r="I1343" s="119">
        <v>14280008</v>
      </c>
      <c r="J1343" s="120">
        <v>7222472</v>
      </c>
      <c r="K1343" s="119">
        <v>7000407.3962031519</v>
      </c>
      <c r="L1343" s="120">
        <v>14280008</v>
      </c>
      <c r="M1343" s="121">
        <v>0.49022433294200002</v>
      </c>
      <c r="N1343" s="122">
        <v>13.645653168500001</v>
      </c>
      <c r="O1343" s="117" t="s">
        <v>72</v>
      </c>
      <c r="P1343" s="123">
        <v>2.4928562E-3</v>
      </c>
      <c r="Q1343" s="124"/>
      <c r="R1343" s="125"/>
    </row>
    <row r="1344" spans="2:18" x14ac:dyDescent="0.25">
      <c r="B1344" s="116" t="s">
        <v>74</v>
      </c>
      <c r="C1344" s="117" t="s">
        <v>139</v>
      </c>
      <c r="D1344" s="118" t="s">
        <v>69</v>
      </c>
      <c r="E1344" s="117" t="s">
        <v>70</v>
      </c>
      <c r="F1344" s="179">
        <v>43913.552824074075</v>
      </c>
      <c r="G1344" s="179">
        <v>46077</v>
      </c>
      <c r="H1344" s="118" t="s">
        <v>71</v>
      </c>
      <c r="I1344" s="119">
        <v>17995898</v>
      </c>
      <c r="J1344" s="120">
        <v>10288493</v>
      </c>
      <c r="K1344" s="119">
        <v>10000542.914750537</v>
      </c>
      <c r="L1344" s="120">
        <v>17995898</v>
      </c>
      <c r="M1344" s="121">
        <v>0.55571235815800002</v>
      </c>
      <c r="N1344" s="122">
        <v>13.648469153600001</v>
      </c>
      <c r="O1344" s="117" t="s">
        <v>72</v>
      </c>
      <c r="P1344" s="123">
        <v>3.5612093000000002E-3</v>
      </c>
      <c r="Q1344" s="124"/>
      <c r="R1344" s="125"/>
    </row>
    <row r="1345" spans="2:18" x14ac:dyDescent="0.25">
      <c r="B1345" s="116" t="s">
        <v>74</v>
      </c>
      <c r="C1345" s="117" t="s">
        <v>139</v>
      </c>
      <c r="D1345" s="118" t="s">
        <v>69</v>
      </c>
      <c r="E1345" s="117" t="s">
        <v>70</v>
      </c>
      <c r="F1345" s="179">
        <v>43462.561793981484</v>
      </c>
      <c r="G1345" s="179">
        <v>46044</v>
      </c>
      <c r="H1345" s="118" t="s">
        <v>71</v>
      </c>
      <c r="I1345" s="119">
        <v>98803433</v>
      </c>
      <c r="J1345" s="120">
        <v>51054110</v>
      </c>
      <c r="K1345" s="119">
        <v>51145579.358913936</v>
      </c>
      <c r="L1345" s="120">
        <v>98803433</v>
      </c>
      <c r="M1345" s="121">
        <v>0.51764982051700004</v>
      </c>
      <c r="N1345" s="122">
        <v>14.1964329654</v>
      </c>
      <c r="O1345" s="117" t="s">
        <v>72</v>
      </c>
      <c r="P1345" s="123">
        <v>1.8213022299999999E-2</v>
      </c>
      <c r="Q1345" s="124"/>
      <c r="R1345" s="125"/>
    </row>
    <row r="1346" spans="2:18" x14ac:dyDescent="0.25">
      <c r="B1346" s="116" t="s">
        <v>74</v>
      </c>
      <c r="C1346" s="117" t="s">
        <v>139</v>
      </c>
      <c r="D1346" s="118" t="s">
        <v>69</v>
      </c>
      <c r="E1346" s="117" t="s">
        <v>70</v>
      </c>
      <c r="F1346" s="179">
        <v>43236.649363425924</v>
      </c>
      <c r="G1346" s="179">
        <v>46044</v>
      </c>
      <c r="H1346" s="118" t="s">
        <v>71</v>
      </c>
      <c r="I1346" s="119">
        <v>20433825</v>
      </c>
      <c r="J1346" s="120">
        <v>10048082</v>
      </c>
      <c r="K1346" s="119">
        <v>10228604.454439346</v>
      </c>
      <c r="L1346" s="120">
        <v>20433825</v>
      </c>
      <c r="M1346" s="121">
        <v>0.50057218628599998</v>
      </c>
      <c r="N1346" s="122">
        <v>14.198028306399999</v>
      </c>
      <c r="O1346" s="117" t="s">
        <v>72</v>
      </c>
      <c r="P1346" s="123">
        <v>3.6424222999999999E-3</v>
      </c>
      <c r="Q1346" s="124"/>
      <c r="R1346" s="125"/>
    </row>
    <row r="1347" spans="2:18" x14ac:dyDescent="0.25">
      <c r="B1347" s="116" t="s">
        <v>74</v>
      </c>
      <c r="C1347" s="117" t="s">
        <v>139</v>
      </c>
      <c r="D1347" s="118" t="s">
        <v>69</v>
      </c>
      <c r="E1347" s="117" t="s">
        <v>70</v>
      </c>
      <c r="F1347" s="179">
        <v>43892.659097222226</v>
      </c>
      <c r="G1347" s="179">
        <v>45379</v>
      </c>
      <c r="H1347" s="118" t="s">
        <v>71</v>
      </c>
      <c r="I1347" s="119">
        <v>81787671</v>
      </c>
      <c r="J1347" s="120">
        <v>51232876</v>
      </c>
      <c r="K1347" s="119">
        <v>51752536.28753116</v>
      </c>
      <c r="L1347" s="120">
        <v>81787671</v>
      </c>
      <c r="M1347" s="121">
        <v>0.63276696419800005</v>
      </c>
      <c r="N1347" s="122">
        <v>15.859981235499999</v>
      </c>
      <c r="O1347" s="117" t="s">
        <v>72</v>
      </c>
      <c r="P1347" s="123">
        <v>1.8429160600000001E-2</v>
      </c>
      <c r="Q1347" s="124"/>
      <c r="R1347" s="125"/>
    </row>
    <row r="1348" spans="2:18" x14ac:dyDescent="0.25">
      <c r="B1348" s="116" t="s">
        <v>74</v>
      </c>
      <c r="C1348" s="117" t="s">
        <v>139</v>
      </c>
      <c r="D1348" s="118" t="s">
        <v>69</v>
      </c>
      <c r="E1348" s="117" t="s">
        <v>70</v>
      </c>
      <c r="F1348" s="179">
        <v>43425.616782407407</v>
      </c>
      <c r="G1348" s="179">
        <v>45197</v>
      </c>
      <c r="H1348" s="118" t="s">
        <v>71</v>
      </c>
      <c r="I1348" s="119">
        <v>6941919</v>
      </c>
      <c r="J1348" s="120">
        <v>4325590</v>
      </c>
      <c r="K1348" s="119">
        <v>4285875.3946575448</v>
      </c>
      <c r="L1348" s="120">
        <v>6941919</v>
      </c>
      <c r="M1348" s="121">
        <v>0.61739057955800003</v>
      </c>
      <c r="N1348" s="122">
        <v>13.652151509399999</v>
      </c>
      <c r="O1348" s="117" t="s">
        <v>72</v>
      </c>
      <c r="P1348" s="123">
        <v>1.5262070999999999E-3</v>
      </c>
      <c r="Q1348" s="124"/>
      <c r="R1348" s="125"/>
    </row>
    <row r="1349" spans="2:18" x14ac:dyDescent="0.25">
      <c r="B1349" s="116" t="s">
        <v>74</v>
      </c>
      <c r="C1349" s="117" t="s">
        <v>139</v>
      </c>
      <c r="D1349" s="118" t="s">
        <v>69</v>
      </c>
      <c r="E1349" s="117" t="s">
        <v>70</v>
      </c>
      <c r="F1349" s="179">
        <v>44215.59412037037</v>
      </c>
      <c r="G1349" s="179">
        <v>45401</v>
      </c>
      <c r="H1349" s="118" t="s">
        <v>71</v>
      </c>
      <c r="I1349" s="119">
        <v>670589040</v>
      </c>
      <c r="J1349" s="120">
        <v>499999999</v>
      </c>
      <c r="K1349" s="119">
        <v>510182965.60489881</v>
      </c>
      <c r="L1349" s="120">
        <v>670589040</v>
      </c>
      <c r="M1349" s="121">
        <v>0.76079824627699999</v>
      </c>
      <c r="N1349" s="122">
        <v>10.9207966971</v>
      </c>
      <c r="O1349" s="117" t="s">
        <v>72</v>
      </c>
      <c r="P1349" s="123">
        <v>0.1816769667</v>
      </c>
      <c r="Q1349" s="124"/>
      <c r="R1349" s="125"/>
    </row>
    <row r="1350" spans="2:18" x14ac:dyDescent="0.25">
      <c r="B1350" s="116" t="s">
        <v>74</v>
      </c>
      <c r="C1350" s="117" t="s">
        <v>139</v>
      </c>
      <c r="D1350" s="118" t="s">
        <v>69</v>
      </c>
      <c r="E1350" s="117" t="s">
        <v>70</v>
      </c>
      <c r="F1350" s="179">
        <v>43636.680995370371</v>
      </c>
      <c r="G1350" s="179">
        <v>46044</v>
      </c>
      <c r="H1350" s="118" t="s">
        <v>71</v>
      </c>
      <c r="I1350" s="119">
        <v>133612729</v>
      </c>
      <c r="J1350" s="120">
        <v>71268629</v>
      </c>
      <c r="K1350" s="119">
        <v>71604571.052208424</v>
      </c>
      <c r="L1350" s="120">
        <v>133612729</v>
      </c>
      <c r="M1350" s="121">
        <v>0.53591129818299998</v>
      </c>
      <c r="N1350" s="122">
        <v>14.196085069800001</v>
      </c>
      <c r="O1350" s="117" t="s">
        <v>72</v>
      </c>
      <c r="P1350" s="123">
        <v>2.54985018E-2</v>
      </c>
      <c r="Q1350" s="124"/>
      <c r="R1350" s="125"/>
    </row>
    <row r="1351" spans="2:18" x14ac:dyDescent="0.25">
      <c r="B1351" s="116" t="s">
        <v>74</v>
      </c>
      <c r="C1351" s="117" t="s">
        <v>139</v>
      </c>
      <c r="D1351" s="118" t="s">
        <v>69</v>
      </c>
      <c r="E1351" s="117" t="s">
        <v>70</v>
      </c>
      <c r="F1351" s="179">
        <v>43817.658171296294</v>
      </c>
      <c r="G1351" s="179">
        <v>46114</v>
      </c>
      <c r="H1351" s="118" t="s">
        <v>71</v>
      </c>
      <c r="I1351" s="119">
        <v>92276714</v>
      </c>
      <c r="J1351" s="120">
        <v>51371233</v>
      </c>
      <c r="K1351" s="119">
        <v>50002526.534849726</v>
      </c>
      <c r="L1351" s="120">
        <v>92276714</v>
      </c>
      <c r="M1351" s="121">
        <v>0.54187589010600001</v>
      </c>
      <c r="N1351" s="122">
        <v>13.645870434800001</v>
      </c>
      <c r="O1351" s="117" t="s">
        <v>72</v>
      </c>
      <c r="P1351" s="123">
        <v>1.78059793E-2</v>
      </c>
      <c r="Q1351" s="124"/>
      <c r="R1351" s="125"/>
    </row>
    <row r="1352" spans="2:18" x14ac:dyDescent="0.25">
      <c r="B1352" s="116" t="s">
        <v>74</v>
      </c>
      <c r="C1352" s="117" t="s">
        <v>139</v>
      </c>
      <c r="D1352" s="118" t="s">
        <v>69</v>
      </c>
      <c r="E1352" s="117" t="s">
        <v>70</v>
      </c>
      <c r="F1352" s="179">
        <v>43382.607731481483</v>
      </c>
      <c r="G1352" s="179">
        <v>46077</v>
      </c>
      <c r="H1352" s="118" t="s">
        <v>71</v>
      </c>
      <c r="I1352" s="119">
        <v>133415994</v>
      </c>
      <c r="J1352" s="120">
        <v>68145317</v>
      </c>
      <c r="K1352" s="119">
        <v>68003087.813841045</v>
      </c>
      <c r="L1352" s="120">
        <v>133415994</v>
      </c>
      <c r="M1352" s="121">
        <v>0.50970716309999997</v>
      </c>
      <c r="N1352" s="122">
        <v>13.648724573399999</v>
      </c>
      <c r="O1352" s="117" t="s">
        <v>72</v>
      </c>
      <c r="P1352" s="123">
        <v>2.4216007899999999E-2</v>
      </c>
      <c r="Q1352" s="124"/>
      <c r="R1352" s="125"/>
    </row>
    <row r="1353" spans="2:18" x14ac:dyDescent="0.25">
      <c r="B1353" s="116" t="s">
        <v>74</v>
      </c>
      <c r="C1353" s="117" t="s">
        <v>139</v>
      </c>
      <c r="D1353" s="118" t="s">
        <v>69</v>
      </c>
      <c r="E1353" s="117" t="s">
        <v>70</v>
      </c>
      <c r="F1353" s="179">
        <v>43223.529351851852</v>
      </c>
      <c r="G1353" s="179">
        <v>45379</v>
      </c>
      <c r="H1353" s="118" t="s">
        <v>71</v>
      </c>
      <c r="I1353" s="119">
        <v>49335895</v>
      </c>
      <c r="J1353" s="120">
        <v>27061380</v>
      </c>
      <c r="K1353" s="119">
        <v>27374267.813689593</v>
      </c>
      <c r="L1353" s="120">
        <v>49335895</v>
      </c>
      <c r="M1353" s="121">
        <v>0.554854995814</v>
      </c>
      <c r="N1353" s="122">
        <v>15.034850862000001</v>
      </c>
      <c r="O1353" s="117" t="s">
        <v>72</v>
      </c>
      <c r="P1353" s="123">
        <v>9.7480203999999997E-3</v>
      </c>
      <c r="Q1353" s="124"/>
      <c r="R1353" s="125"/>
    </row>
    <row r="1354" spans="2:18" x14ac:dyDescent="0.25">
      <c r="B1354" s="116" t="s">
        <v>74</v>
      </c>
      <c r="C1354" s="117" t="s">
        <v>139</v>
      </c>
      <c r="D1354" s="118" t="s">
        <v>69</v>
      </c>
      <c r="E1354" s="117" t="s">
        <v>70</v>
      </c>
      <c r="F1354" s="179">
        <v>44138.562615740739</v>
      </c>
      <c r="G1354" s="179">
        <v>45104</v>
      </c>
      <c r="H1354" s="118" t="s">
        <v>71</v>
      </c>
      <c r="I1354" s="119">
        <v>268875833</v>
      </c>
      <c r="J1354" s="120">
        <v>204722849</v>
      </c>
      <c r="K1354" s="119">
        <v>202476752.17439604</v>
      </c>
      <c r="L1354" s="120">
        <v>268875833</v>
      </c>
      <c r="M1354" s="121">
        <v>0.75304927897499996</v>
      </c>
      <c r="N1354" s="122">
        <v>12.544884662799999</v>
      </c>
      <c r="O1354" s="117" t="s">
        <v>72</v>
      </c>
      <c r="P1354" s="123">
        <v>7.2102293999999997E-2</v>
      </c>
      <c r="Q1354" s="124"/>
      <c r="R1354" s="125"/>
    </row>
    <row r="1355" spans="2:18" x14ac:dyDescent="0.25">
      <c r="B1355" s="116" t="s">
        <v>74</v>
      </c>
      <c r="C1355" s="117" t="s">
        <v>139</v>
      </c>
      <c r="D1355" s="118" t="s">
        <v>69</v>
      </c>
      <c r="E1355" s="117" t="s">
        <v>70</v>
      </c>
      <c r="F1355" s="179">
        <v>43545.491863425923</v>
      </c>
      <c r="G1355" s="179">
        <v>45964</v>
      </c>
      <c r="H1355" s="118" t="s">
        <v>71</v>
      </c>
      <c r="I1355" s="119">
        <v>56370417</v>
      </c>
      <c r="J1355" s="120">
        <v>30512878</v>
      </c>
      <c r="K1355" s="119">
        <v>30653310.191895373</v>
      </c>
      <c r="L1355" s="120">
        <v>56370417</v>
      </c>
      <c r="M1355" s="121">
        <v>0.54378363374299998</v>
      </c>
      <c r="N1355" s="122">
        <v>13.6531686738</v>
      </c>
      <c r="O1355" s="117" t="s">
        <v>72</v>
      </c>
      <c r="P1355" s="123">
        <v>1.09156926E-2</v>
      </c>
      <c r="Q1355" s="124"/>
      <c r="R1355" s="125"/>
    </row>
    <row r="1356" spans="2:18" x14ac:dyDescent="0.25">
      <c r="B1356" s="116" t="s">
        <v>74</v>
      </c>
      <c r="C1356" s="117" t="s">
        <v>139</v>
      </c>
      <c r="D1356" s="118" t="s">
        <v>69</v>
      </c>
      <c r="E1356" s="117" t="s">
        <v>70</v>
      </c>
      <c r="F1356" s="179">
        <v>43689.657731481479</v>
      </c>
      <c r="G1356" s="179">
        <v>45454</v>
      </c>
      <c r="H1356" s="118" t="s">
        <v>71</v>
      </c>
      <c r="I1356" s="119">
        <v>410853691</v>
      </c>
      <c r="J1356" s="120">
        <v>259806248</v>
      </c>
      <c r="K1356" s="119">
        <v>259955393.29775265</v>
      </c>
      <c r="L1356" s="120">
        <v>410853691</v>
      </c>
      <c r="M1356" s="121">
        <v>0.63272011178700005</v>
      </c>
      <c r="N1356" s="122">
        <v>13.0964679132</v>
      </c>
      <c r="O1356" s="117" t="s">
        <v>72</v>
      </c>
      <c r="P1356" s="123">
        <v>9.2570529600000007E-2</v>
      </c>
      <c r="Q1356" s="124"/>
      <c r="R1356" s="125"/>
    </row>
    <row r="1357" spans="2:18" x14ac:dyDescent="0.25">
      <c r="B1357" s="116" t="s">
        <v>74</v>
      </c>
      <c r="C1357" s="117" t="s">
        <v>139</v>
      </c>
      <c r="D1357" s="118" t="s">
        <v>69</v>
      </c>
      <c r="E1357" s="117" t="s">
        <v>70</v>
      </c>
      <c r="F1357" s="179">
        <v>43326.650590277779</v>
      </c>
      <c r="G1357" s="179">
        <v>46044</v>
      </c>
      <c r="H1357" s="118" t="s">
        <v>71</v>
      </c>
      <c r="I1357" s="119">
        <v>20097250</v>
      </c>
      <c r="J1357" s="120">
        <v>10044384</v>
      </c>
      <c r="K1357" s="119">
        <v>10228581.165269885</v>
      </c>
      <c r="L1357" s="120">
        <v>20097250</v>
      </c>
      <c r="M1357" s="121">
        <v>0.508954268135</v>
      </c>
      <c r="N1357" s="122">
        <v>14.1981018046</v>
      </c>
      <c r="O1357" s="117" t="s">
        <v>72</v>
      </c>
      <c r="P1357" s="123">
        <v>3.6424140000000001E-3</v>
      </c>
      <c r="Q1357" s="124"/>
      <c r="R1357" s="125"/>
    </row>
    <row r="1358" spans="2:18" x14ac:dyDescent="0.25">
      <c r="B1358" s="116" t="s">
        <v>74</v>
      </c>
      <c r="C1358" s="117" t="s">
        <v>139</v>
      </c>
      <c r="D1358" s="118" t="s">
        <v>69</v>
      </c>
      <c r="E1358" s="117" t="s">
        <v>70</v>
      </c>
      <c r="F1358" s="179">
        <v>43291.622847222221</v>
      </c>
      <c r="G1358" s="179">
        <v>46114</v>
      </c>
      <c r="H1358" s="118" t="s">
        <v>71</v>
      </c>
      <c r="I1358" s="119">
        <v>28106237</v>
      </c>
      <c r="J1358" s="120">
        <v>14029919</v>
      </c>
      <c r="K1358" s="119">
        <v>14000156.756985316</v>
      </c>
      <c r="L1358" s="120">
        <v>28106237</v>
      </c>
      <c r="M1358" s="121">
        <v>0.49811565870500002</v>
      </c>
      <c r="N1358" s="122">
        <v>13.647048163699999</v>
      </c>
      <c r="O1358" s="117" t="s">
        <v>72</v>
      </c>
      <c r="P1358" s="123">
        <v>4.9854781000000003E-3</v>
      </c>
      <c r="Q1358" s="124"/>
      <c r="R1358" s="125"/>
    </row>
    <row r="1359" spans="2:18" x14ac:dyDescent="0.25">
      <c r="B1359" s="116" t="s">
        <v>74</v>
      </c>
      <c r="C1359" s="117" t="s">
        <v>139</v>
      </c>
      <c r="D1359" s="118" t="s">
        <v>69</v>
      </c>
      <c r="E1359" s="117" t="s">
        <v>70</v>
      </c>
      <c r="F1359" s="179">
        <v>43959.471956018519</v>
      </c>
      <c r="G1359" s="179">
        <v>45379</v>
      </c>
      <c r="H1359" s="118" t="s">
        <v>71</v>
      </c>
      <c r="I1359" s="119">
        <v>118278352</v>
      </c>
      <c r="J1359" s="120">
        <v>75094796</v>
      </c>
      <c r="K1359" s="119">
        <v>76594650.616289183</v>
      </c>
      <c r="L1359" s="120">
        <v>118278352</v>
      </c>
      <c r="M1359" s="121">
        <v>0.64757962316100004</v>
      </c>
      <c r="N1359" s="122">
        <v>15.859410451900001</v>
      </c>
      <c r="O1359" s="117" t="s">
        <v>72</v>
      </c>
      <c r="P1359" s="123">
        <v>2.7275477100000001E-2</v>
      </c>
      <c r="Q1359" s="124"/>
      <c r="R1359" s="125"/>
    </row>
    <row r="1360" spans="2:18" x14ac:dyDescent="0.25">
      <c r="B1360" s="116" t="s">
        <v>74</v>
      </c>
      <c r="C1360" s="117" t="s">
        <v>139</v>
      </c>
      <c r="D1360" s="118" t="s">
        <v>69</v>
      </c>
      <c r="E1360" s="117" t="s">
        <v>70</v>
      </c>
      <c r="F1360" s="179">
        <v>43494.667129629626</v>
      </c>
      <c r="G1360" s="179">
        <v>46077</v>
      </c>
      <c r="H1360" s="118" t="s">
        <v>71</v>
      </c>
      <c r="I1360" s="119">
        <v>38591776</v>
      </c>
      <c r="J1360" s="120">
        <v>20192329</v>
      </c>
      <c r="K1360" s="119">
        <v>20002191.437791482</v>
      </c>
      <c r="L1360" s="120">
        <v>38591776</v>
      </c>
      <c r="M1360" s="121">
        <v>0.51830191587399999</v>
      </c>
      <c r="N1360" s="122">
        <v>13.6467526761</v>
      </c>
      <c r="O1360" s="117" t="s">
        <v>72</v>
      </c>
      <c r="P1360" s="123">
        <v>7.1228122000000001E-3</v>
      </c>
      <c r="Q1360" s="124"/>
      <c r="R1360" s="125"/>
    </row>
    <row r="1361" spans="2:18" x14ac:dyDescent="0.25">
      <c r="B1361" s="116" t="s">
        <v>74</v>
      </c>
      <c r="C1361" s="117" t="s">
        <v>139</v>
      </c>
      <c r="D1361" s="118" t="s">
        <v>69</v>
      </c>
      <c r="E1361" s="117" t="s">
        <v>70</v>
      </c>
      <c r="F1361" s="179">
        <v>43256.603958333333</v>
      </c>
      <c r="G1361" s="179">
        <v>45964</v>
      </c>
      <c r="H1361" s="118" t="s">
        <v>71</v>
      </c>
      <c r="I1361" s="119">
        <v>19762478</v>
      </c>
      <c r="J1361" s="120">
        <v>10117534</v>
      </c>
      <c r="K1361" s="119">
        <v>10220370.052746471</v>
      </c>
      <c r="L1361" s="120">
        <v>19762478</v>
      </c>
      <c r="M1361" s="121">
        <v>0.51716035067800004</v>
      </c>
      <c r="N1361" s="122">
        <v>13.644818497099999</v>
      </c>
      <c r="O1361" s="117" t="s">
        <v>72</v>
      </c>
      <c r="P1361" s="123">
        <v>3.6394901E-3</v>
      </c>
      <c r="Q1361" s="124"/>
      <c r="R1361" s="125"/>
    </row>
    <row r="1362" spans="2:18" x14ac:dyDescent="0.25">
      <c r="B1362" s="116" t="s">
        <v>74</v>
      </c>
      <c r="C1362" s="117" t="s">
        <v>139</v>
      </c>
      <c r="D1362" s="118" t="s">
        <v>69</v>
      </c>
      <c r="E1362" s="117" t="s">
        <v>70</v>
      </c>
      <c r="F1362" s="179">
        <v>43913.550798611112</v>
      </c>
      <c r="G1362" s="179">
        <v>45379</v>
      </c>
      <c r="H1362" s="118" t="s">
        <v>71</v>
      </c>
      <c r="I1362" s="119">
        <v>81787671</v>
      </c>
      <c r="J1362" s="120">
        <v>51664384</v>
      </c>
      <c r="K1362" s="119">
        <v>51749130.414171413</v>
      </c>
      <c r="L1362" s="120">
        <v>81787671</v>
      </c>
      <c r="M1362" s="121">
        <v>0.63272532132799997</v>
      </c>
      <c r="N1362" s="122">
        <v>15.863180976500001</v>
      </c>
      <c r="O1362" s="117" t="s">
        <v>72</v>
      </c>
      <c r="P1362" s="123">
        <v>1.84279478E-2</v>
      </c>
      <c r="Q1362" s="124"/>
      <c r="R1362" s="125"/>
    </row>
    <row r="1363" spans="2:18" x14ac:dyDescent="0.25">
      <c r="B1363" s="116" t="s">
        <v>74</v>
      </c>
      <c r="C1363" s="117" t="s">
        <v>139</v>
      </c>
      <c r="D1363" s="118" t="s">
        <v>69</v>
      </c>
      <c r="E1363" s="117" t="s">
        <v>70</v>
      </c>
      <c r="F1363" s="179">
        <v>43433.631030092591</v>
      </c>
      <c r="G1363" s="179">
        <v>44817</v>
      </c>
      <c r="H1363" s="118" t="s">
        <v>71</v>
      </c>
      <c r="I1363" s="119">
        <v>18899180</v>
      </c>
      <c r="J1363" s="120">
        <v>12787974</v>
      </c>
      <c r="K1363" s="119">
        <v>12409458.071861502</v>
      </c>
      <c r="L1363" s="120">
        <v>18899180</v>
      </c>
      <c r="M1363" s="121">
        <v>0.65661357116300001</v>
      </c>
      <c r="N1363" s="122">
        <v>13.807046850100001</v>
      </c>
      <c r="O1363" s="117" t="s">
        <v>72</v>
      </c>
      <c r="P1363" s="123">
        <v>4.4190278000000001E-3</v>
      </c>
      <c r="Q1363" s="124"/>
      <c r="R1363" s="125"/>
    </row>
    <row r="1364" spans="2:18" x14ac:dyDescent="0.25">
      <c r="B1364" s="116" t="s">
        <v>74</v>
      </c>
      <c r="C1364" s="117" t="s">
        <v>139</v>
      </c>
      <c r="D1364" s="118" t="s">
        <v>69</v>
      </c>
      <c r="E1364" s="117" t="s">
        <v>70</v>
      </c>
      <c r="F1364" s="179">
        <v>43230.580451388887</v>
      </c>
      <c r="G1364" s="179">
        <v>45090</v>
      </c>
      <c r="H1364" s="118" t="s">
        <v>71</v>
      </c>
      <c r="I1364" s="119">
        <v>89556828</v>
      </c>
      <c r="J1364" s="120">
        <v>53410340</v>
      </c>
      <c r="K1364" s="119">
        <v>54048838.473227359</v>
      </c>
      <c r="L1364" s="120">
        <v>89556828</v>
      </c>
      <c r="M1364" s="121">
        <v>0.60351443525000004</v>
      </c>
      <c r="N1364" s="122">
        <v>14.195546039</v>
      </c>
      <c r="O1364" s="117" t="s">
        <v>72</v>
      </c>
      <c r="P1364" s="123">
        <v>1.9246877499999999E-2</v>
      </c>
      <c r="Q1364" s="124"/>
      <c r="R1364" s="125"/>
    </row>
    <row r="1365" spans="2:18" x14ac:dyDescent="0.25">
      <c r="B1365" s="116" t="s">
        <v>74</v>
      </c>
      <c r="C1365" s="117" t="s">
        <v>139</v>
      </c>
      <c r="D1365" s="118" t="s">
        <v>69</v>
      </c>
      <c r="E1365" s="117" t="s">
        <v>70</v>
      </c>
      <c r="F1365" s="179">
        <v>44263.520416666666</v>
      </c>
      <c r="G1365" s="179">
        <v>44817</v>
      </c>
      <c r="H1365" s="118" t="s">
        <v>71</v>
      </c>
      <c r="I1365" s="119">
        <v>61897254</v>
      </c>
      <c r="J1365" s="120">
        <v>53513698</v>
      </c>
      <c r="K1365" s="119">
        <v>53274877.956100881</v>
      </c>
      <c r="L1365" s="120">
        <v>61897254</v>
      </c>
      <c r="M1365" s="121">
        <v>0.86069856921400001</v>
      </c>
      <c r="N1365" s="122">
        <v>11.239495504800001</v>
      </c>
      <c r="O1365" s="117" t="s">
        <v>72</v>
      </c>
      <c r="P1365" s="123">
        <v>1.8971268900000001E-2</v>
      </c>
      <c r="Q1365" s="124"/>
      <c r="R1365" s="125"/>
    </row>
    <row r="1366" spans="2:18" x14ac:dyDescent="0.25">
      <c r="B1366" s="116" t="s">
        <v>74</v>
      </c>
      <c r="C1366" s="117" t="s">
        <v>139</v>
      </c>
      <c r="D1366" s="118" t="s">
        <v>69</v>
      </c>
      <c r="E1366" s="117" t="s">
        <v>70</v>
      </c>
      <c r="F1366" s="179">
        <v>43671.657349537039</v>
      </c>
      <c r="G1366" s="179">
        <v>45559</v>
      </c>
      <c r="H1366" s="118" t="s">
        <v>71</v>
      </c>
      <c r="I1366" s="119">
        <v>13402738</v>
      </c>
      <c r="J1366" s="120">
        <v>8230137</v>
      </c>
      <c r="K1366" s="119">
        <v>8169452.2233307976</v>
      </c>
      <c r="L1366" s="120">
        <v>13402738</v>
      </c>
      <c r="M1366" s="121">
        <v>0.60953606817700001</v>
      </c>
      <c r="N1366" s="122">
        <v>13.0994537868</v>
      </c>
      <c r="O1366" s="117" t="s">
        <v>72</v>
      </c>
      <c r="P1366" s="123">
        <v>2.9091550000000001E-3</v>
      </c>
      <c r="Q1366" s="124"/>
      <c r="R1366" s="125"/>
    </row>
    <row r="1367" spans="2:18" x14ac:dyDescent="0.25">
      <c r="B1367" s="116" t="s">
        <v>74</v>
      </c>
      <c r="C1367" s="117" t="s">
        <v>139</v>
      </c>
      <c r="D1367" s="118" t="s">
        <v>69</v>
      </c>
      <c r="E1367" s="117" t="s">
        <v>70</v>
      </c>
      <c r="F1367" s="179">
        <v>43887.635358796295</v>
      </c>
      <c r="G1367" s="179">
        <v>45090</v>
      </c>
      <c r="H1367" s="118" t="s">
        <v>71</v>
      </c>
      <c r="I1367" s="119">
        <v>295583563</v>
      </c>
      <c r="J1367" s="120">
        <v>203298631</v>
      </c>
      <c r="K1367" s="119">
        <v>205997465.50981271</v>
      </c>
      <c r="L1367" s="120">
        <v>295583563</v>
      </c>
      <c r="M1367" s="121">
        <v>0.69691786450899995</v>
      </c>
      <c r="N1367" s="122">
        <v>14.750142994500001</v>
      </c>
      <c r="O1367" s="117" t="s">
        <v>72</v>
      </c>
      <c r="P1367" s="123">
        <v>7.3356025599999999E-2</v>
      </c>
      <c r="Q1367" s="124"/>
      <c r="R1367" s="125"/>
    </row>
    <row r="1368" spans="2:18" x14ac:dyDescent="0.25">
      <c r="B1368" s="116" t="s">
        <v>74</v>
      </c>
      <c r="C1368" s="117" t="s">
        <v>139</v>
      </c>
      <c r="D1368" s="118" t="s">
        <v>69</v>
      </c>
      <c r="E1368" s="117" t="s">
        <v>70</v>
      </c>
      <c r="F1368" s="179">
        <v>43403.640370370369</v>
      </c>
      <c r="G1368" s="179">
        <v>44817</v>
      </c>
      <c r="H1368" s="118" t="s">
        <v>71</v>
      </c>
      <c r="I1368" s="119">
        <v>31745207</v>
      </c>
      <c r="J1368" s="120">
        <v>20719287</v>
      </c>
      <c r="K1368" s="119">
        <v>20417971.035315905</v>
      </c>
      <c r="L1368" s="120">
        <v>31745207</v>
      </c>
      <c r="M1368" s="121">
        <v>0.64318279718000004</v>
      </c>
      <c r="N1368" s="122">
        <v>14.932420432500001</v>
      </c>
      <c r="O1368" s="117" t="s">
        <v>72</v>
      </c>
      <c r="P1368" s="123">
        <v>7.2708720000000003E-3</v>
      </c>
      <c r="Q1368" s="124"/>
      <c r="R1368" s="125"/>
    </row>
    <row r="1369" spans="2:18" x14ac:dyDescent="0.25">
      <c r="B1369" s="116" t="s">
        <v>74</v>
      </c>
      <c r="C1369" s="117" t="s">
        <v>139</v>
      </c>
      <c r="D1369" s="118" t="s">
        <v>69</v>
      </c>
      <c r="E1369" s="117" t="s">
        <v>70</v>
      </c>
      <c r="F1369" s="179">
        <v>44151.625833333332</v>
      </c>
      <c r="G1369" s="179">
        <v>45772</v>
      </c>
      <c r="H1369" s="118" t="s">
        <v>71</v>
      </c>
      <c r="I1369" s="119">
        <v>477145212</v>
      </c>
      <c r="J1369" s="120">
        <v>311936438</v>
      </c>
      <c r="K1369" s="119">
        <v>316412488.33004451</v>
      </c>
      <c r="L1369" s="120">
        <v>477145212</v>
      </c>
      <c r="M1369" s="121">
        <v>0.66313667280400002</v>
      </c>
      <c r="N1369" s="122">
        <v>12.548869895299999</v>
      </c>
      <c r="O1369" s="117" t="s">
        <v>72</v>
      </c>
      <c r="P1369" s="123">
        <v>0.1126749911</v>
      </c>
      <c r="Q1369" s="124"/>
      <c r="R1369" s="125"/>
    </row>
    <row r="1370" spans="2:18" x14ac:dyDescent="0.25">
      <c r="B1370" s="116" t="s">
        <v>74</v>
      </c>
      <c r="C1370" s="117" t="s">
        <v>139</v>
      </c>
      <c r="D1370" s="118" t="s">
        <v>69</v>
      </c>
      <c r="E1370" s="117" t="s">
        <v>70</v>
      </c>
      <c r="F1370" s="179">
        <v>43570.718090277776</v>
      </c>
      <c r="G1370" s="179">
        <v>44817</v>
      </c>
      <c r="H1370" s="118" t="s">
        <v>71</v>
      </c>
      <c r="I1370" s="119">
        <v>31761775</v>
      </c>
      <c r="J1370" s="120">
        <v>21000001</v>
      </c>
      <c r="K1370" s="119">
        <v>21163458.842068721</v>
      </c>
      <c r="L1370" s="120">
        <v>31761775</v>
      </c>
      <c r="M1370" s="121">
        <v>0.666318517843</v>
      </c>
      <c r="N1370" s="122">
        <v>16.075360131099998</v>
      </c>
      <c r="O1370" s="117" t="s">
        <v>72</v>
      </c>
      <c r="P1370" s="123">
        <v>7.5363414000000004E-3</v>
      </c>
      <c r="Q1370" s="124"/>
      <c r="R1370" s="125"/>
    </row>
    <row r="1371" spans="2:18" x14ac:dyDescent="0.25">
      <c r="B1371" s="116" t="s">
        <v>74</v>
      </c>
      <c r="C1371" s="117" t="s">
        <v>139</v>
      </c>
      <c r="D1371" s="118" t="s">
        <v>69</v>
      </c>
      <c r="E1371" s="117" t="s">
        <v>70</v>
      </c>
      <c r="F1371" s="179">
        <v>43781.647233796299</v>
      </c>
      <c r="G1371" s="179">
        <v>44530</v>
      </c>
      <c r="H1371" s="118" t="s">
        <v>71</v>
      </c>
      <c r="I1371" s="119">
        <v>63142194</v>
      </c>
      <c r="J1371" s="120">
        <v>51630166</v>
      </c>
      <c r="K1371" s="119">
        <v>51019367.725640126</v>
      </c>
      <c r="L1371" s="120">
        <v>63142194</v>
      </c>
      <c r="M1371" s="121">
        <v>0.80800752228600004</v>
      </c>
      <c r="N1371" s="122">
        <v>11.4610746916</v>
      </c>
      <c r="O1371" s="117" t="s">
        <v>72</v>
      </c>
      <c r="P1371" s="123">
        <v>1.8168078099999999E-2</v>
      </c>
      <c r="Q1371" s="124"/>
      <c r="R1371" s="125"/>
    </row>
    <row r="1372" spans="2:18" x14ac:dyDescent="0.25">
      <c r="B1372" s="116" t="s">
        <v>74</v>
      </c>
      <c r="C1372" s="117" t="s">
        <v>139</v>
      </c>
      <c r="D1372" s="118" t="s">
        <v>69</v>
      </c>
      <c r="E1372" s="117" t="s">
        <v>70</v>
      </c>
      <c r="F1372" s="179">
        <v>43339.645879629628</v>
      </c>
      <c r="G1372" s="179">
        <v>46077</v>
      </c>
      <c r="H1372" s="118" t="s">
        <v>71</v>
      </c>
      <c r="I1372" s="119">
        <v>19944119</v>
      </c>
      <c r="J1372" s="120">
        <v>10192329</v>
      </c>
      <c r="K1372" s="119">
        <v>10001228.465663375</v>
      </c>
      <c r="L1372" s="120">
        <v>19944119</v>
      </c>
      <c r="M1372" s="121">
        <v>0.50146253467799995</v>
      </c>
      <c r="N1372" s="122">
        <v>13.6463648578</v>
      </c>
      <c r="O1372" s="117" t="s">
        <v>72</v>
      </c>
      <c r="P1372" s="123">
        <v>3.5614534000000002E-3</v>
      </c>
      <c r="Q1372" s="124"/>
      <c r="R1372" s="125"/>
    </row>
    <row r="1373" spans="2:18" x14ac:dyDescent="0.25">
      <c r="B1373" s="116" t="s">
        <v>74</v>
      </c>
      <c r="C1373" s="117" t="s">
        <v>139</v>
      </c>
      <c r="D1373" s="118" t="s">
        <v>69</v>
      </c>
      <c r="E1373" s="117" t="s">
        <v>70</v>
      </c>
      <c r="F1373" s="179">
        <v>44133.376203703701</v>
      </c>
      <c r="G1373" s="179">
        <v>46231</v>
      </c>
      <c r="H1373" s="118" t="s">
        <v>71</v>
      </c>
      <c r="I1373" s="119">
        <v>1718835624</v>
      </c>
      <c r="J1373" s="120">
        <v>1000342464</v>
      </c>
      <c r="K1373" s="119">
        <v>1021476230.2058322</v>
      </c>
      <c r="L1373" s="120">
        <v>1718835624</v>
      </c>
      <c r="M1373" s="121">
        <v>0.59428383723400002</v>
      </c>
      <c r="N1373" s="122">
        <v>13.0981722989</v>
      </c>
      <c r="O1373" s="117" t="s">
        <v>72</v>
      </c>
      <c r="P1373" s="123">
        <v>0.36374931269999999</v>
      </c>
      <c r="Q1373" s="124"/>
      <c r="R1373" s="125"/>
    </row>
    <row r="1374" spans="2:18" x14ac:dyDescent="0.25">
      <c r="B1374" s="116" t="s">
        <v>74</v>
      </c>
      <c r="C1374" s="117" t="s">
        <v>139</v>
      </c>
      <c r="D1374" s="118" t="s">
        <v>69</v>
      </c>
      <c r="E1374" s="117" t="s">
        <v>70</v>
      </c>
      <c r="F1374" s="179">
        <v>43516.621562499997</v>
      </c>
      <c r="G1374" s="179">
        <v>46114</v>
      </c>
      <c r="H1374" s="118" t="s">
        <v>71</v>
      </c>
      <c r="I1374" s="119">
        <v>36912569</v>
      </c>
      <c r="J1374" s="120">
        <v>19331592</v>
      </c>
      <c r="K1374" s="119">
        <v>19001730.497133944</v>
      </c>
      <c r="L1374" s="120">
        <v>36912569</v>
      </c>
      <c r="M1374" s="121">
        <v>0.51477670105100004</v>
      </c>
      <c r="N1374" s="122">
        <v>13.6446384921</v>
      </c>
      <c r="O1374" s="117" t="s">
        <v>72</v>
      </c>
      <c r="P1374" s="123">
        <v>6.7665464999999998E-3</v>
      </c>
      <c r="Q1374" s="124"/>
      <c r="R1374" s="125"/>
    </row>
    <row r="1375" spans="2:18" x14ac:dyDescent="0.25">
      <c r="B1375" s="116" t="s">
        <v>74</v>
      </c>
      <c r="C1375" s="117" t="s">
        <v>139</v>
      </c>
      <c r="D1375" s="118" t="s">
        <v>69</v>
      </c>
      <c r="E1375" s="117" t="s">
        <v>70</v>
      </c>
      <c r="F1375" s="179">
        <v>43298.619155092594</v>
      </c>
      <c r="G1375" s="179">
        <v>46114</v>
      </c>
      <c r="H1375" s="118" t="s">
        <v>71</v>
      </c>
      <c r="I1375" s="119">
        <v>160607131</v>
      </c>
      <c r="J1375" s="120">
        <v>80370412</v>
      </c>
      <c r="K1375" s="119">
        <v>80002797.979613081</v>
      </c>
      <c r="L1375" s="120">
        <v>160607131</v>
      </c>
      <c r="M1375" s="121">
        <v>0.49812730905199998</v>
      </c>
      <c r="N1375" s="122">
        <v>13.646341697900001</v>
      </c>
      <c r="O1375" s="117" t="s">
        <v>72</v>
      </c>
      <c r="P1375" s="123">
        <v>2.8489123799999998E-2</v>
      </c>
      <c r="Q1375" s="124"/>
      <c r="R1375" s="125"/>
    </row>
    <row r="1376" spans="2:18" x14ac:dyDescent="0.25">
      <c r="B1376" s="116" t="s">
        <v>74</v>
      </c>
      <c r="C1376" s="117" t="s">
        <v>139</v>
      </c>
      <c r="D1376" s="118" t="s">
        <v>69</v>
      </c>
      <c r="E1376" s="117" t="s">
        <v>70</v>
      </c>
      <c r="F1376" s="179">
        <v>43286.632627314815</v>
      </c>
      <c r="G1376" s="179">
        <v>46114</v>
      </c>
      <c r="H1376" s="118" t="s">
        <v>71</v>
      </c>
      <c r="I1376" s="119">
        <v>164622310</v>
      </c>
      <c r="J1376" s="120">
        <v>82029205</v>
      </c>
      <c r="K1376" s="119">
        <v>81999306.75290443</v>
      </c>
      <c r="L1376" s="120">
        <v>164622310</v>
      </c>
      <c r="M1376" s="121">
        <v>0.49810567445499998</v>
      </c>
      <c r="N1376" s="122">
        <v>13.6476557234</v>
      </c>
      <c r="O1376" s="117" t="s">
        <v>72</v>
      </c>
      <c r="P1376" s="123">
        <v>2.9200083799999998E-2</v>
      </c>
      <c r="Q1376" s="124"/>
      <c r="R1376" s="125"/>
    </row>
    <row r="1377" spans="2:18" x14ac:dyDescent="0.25">
      <c r="B1377" s="116" t="s">
        <v>74</v>
      </c>
      <c r="C1377" s="117" t="s">
        <v>139</v>
      </c>
      <c r="D1377" s="118" t="s">
        <v>69</v>
      </c>
      <c r="E1377" s="117" t="s">
        <v>70</v>
      </c>
      <c r="F1377" s="179">
        <v>43934.588634259257</v>
      </c>
      <c r="G1377" s="179">
        <v>45799</v>
      </c>
      <c r="H1377" s="118" t="s">
        <v>71</v>
      </c>
      <c r="I1377" s="119">
        <v>45942460</v>
      </c>
      <c r="J1377" s="120">
        <v>25504110</v>
      </c>
      <c r="K1377" s="119">
        <v>25372273.972272344</v>
      </c>
      <c r="L1377" s="120">
        <v>45942460</v>
      </c>
      <c r="M1377" s="121">
        <v>0.55226198101400004</v>
      </c>
      <c r="N1377" s="122">
        <v>16.980460599699999</v>
      </c>
      <c r="O1377" s="117" t="s">
        <v>72</v>
      </c>
      <c r="P1377" s="123">
        <v>9.0351071999999998E-3</v>
      </c>
      <c r="Q1377" s="124"/>
      <c r="R1377" s="125"/>
    </row>
    <row r="1378" spans="2:18" x14ac:dyDescent="0.25">
      <c r="B1378" s="116" t="s">
        <v>74</v>
      </c>
      <c r="C1378" s="117" t="s">
        <v>139</v>
      </c>
      <c r="D1378" s="118" t="s">
        <v>69</v>
      </c>
      <c r="E1378" s="117" t="s">
        <v>70</v>
      </c>
      <c r="F1378" s="179">
        <v>43462.564525462964</v>
      </c>
      <c r="G1378" s="179">
        <v>45846</v>
      </c>
      <c r="H1378" s="118" t="s">
        <v>71</v>
      </c>
      <c r="I1378" s="119">
        <v>281986923</v>
      </c>
      <c r="J1378" s="120">
        <v>151049266</v>
      </c>
      <c r="K1378" s="119">
        <v>149148015.51564091</v>
      </c>
      <c r="L1378" s="120">
        <v>281986923</v>
      </c>
      <c r="M1378" s="121">
        <v>0.52891819921600003</v>
      </c>
      <c r="N1378" s="122">
        <v>14.749637125</v>
      </c>
      <c r="O1378" s="117" t="s">
        <v>72</v>
      </c>
      <c r="P1378" s="123">
        <v>5.3111845900000003E-2</v>
      </c>
      <c r="Q1378" s="124"/>
      <c r="R1378" s="125"/>
    </row>
    <row r="1379" spans="2:18" x14ac:dyDescent="0.25">
      <c r="B1379" s="116" t="s">
        <v>74</v>
      </c>
      <c r="C1379" s="117" t="s">
        <v>139</v>
      </c>
      <c r="D1379" s="118" t="s">
        <v>69</v>
      </c>
      <c r="E1379" s="117" t="s">
        <v>70</v>
      </c>
      <c r="F1379" s="179">
        <v>43236.659467592595</v>
      </c>
      <c r="G1379" s="179">
        <v>46044</v>
      </c>
      <c r="H1379" s="118" t="s">
        <v>71</v>
      </c>
      <c r="I1379" s="119">
        <v>14303693</v>
      </c>
      <c r="J1379" s="120">
        <v>7033503</v>
      </c>
      <c r="K1379" s="119">
        <v>7159907.9229592951</v>
      </c>
      <c r="L1379" s="120">
        <v>14303693</v>
      </c>
      <c r="M1379" s="121">
        <v>0.50056359032300002</v>
      </c>
      <c r="N1379" s="122">
        <v>14.198580831599999</v>
      </c>
      <c r="O1379" s="117" t="s">
        <v>72</v>
      </c>
      <c r="P1379" s="123">
        <v>2.5496545999999999E-3</v>
      </c>
      <c r="Q1379" s="124"/>
      <c r="R1379" s="125"/>
    </row>
    <row r="1380" spans="2:18" x14ac:dyDescent="0.25">
      <c r="B1380" s="116" t="s">
        <v>74</v>
      </c>
      <c r="C1380" s="117" t="s">
        <v>139</v>
      </c>
      <c r="D1380" s="118" t="s">
        <v>69</v>
      </c>
      <c r="E1380" s="117" t="s">
        <v>70</v>
      </c>
      <c r="F1380" s="179">
        <v>43896.436192129629</v>
      </c>
      <c r="G1380" s="179">
        <v>44817</v>
      </c>
      <c r="H1380" s="118" t="s">
        <v>71</v>
      </c>
      <c r="I1380" s="119">
        <v>11103558</v>
      </c>
      <c r="J1380" s="120">
        <v>8418017</v>
      </c>
      <c r="K1380" s="119">
        <v>8273271.866724032</v>
      </c>
      <c r="L1380" s="120">
        <v>11103558</v>
      </c>
      <c r="M1380" s="121">
        <v>0.745100972744</v>
      </c>
      <c r="N1380" s="122">
        <v>13.803881820699999</v>
      </c>
      <c r="O1380" s="117" t="s">
        <v>72</v>
      </c>
      <c r="P1380" s="123">
        <v>2.9461253000000001E-3</v>
      </c>
      <c r="Q1380" s="124"/>
      <c r="R1380" s="125"/>
    </row>
    <row r="1381" spans="2:18" x14ac:dyDescent="0.25">
      <c r="B1381" s="116" t="s">
        <v>74</v>
      </c>
      <c r="C1381" s="117" t="s">
        <v>139</v>
      </c>
      <c r="D1381" s="118" t="s">
        <v>69</v>
      </c>
      <c r="E1381" s="117" t="s">
        <v>70</v>
      </c>
      <c r="F1381" s="179">
        <v>43431.547650462962</v>
      </c>
      <c r="G1381" s="179">
        <v>45454</v>
      </c>
      <c r="H1381" s="118" t="s">
        <v>71</v>
      </c>
      <c r="I1381" s="119">
        <v>27305131</v>
      </c>
      <c r="J1381" s="120">
        <v>16127777</v>
      </c>
      <c r="K1381" s="119">
        <v>16046195.661840519</v>
      </c>
      <c r="L1381" s="120">
        <v>27305131</v>
      </c>
      <c r="M1381" s="121">
        <v>0.58766228449299995</v>
      </c>
      <c r="N1381" s="122">
        <v>13.6488169208</v>
      </c>
      <c r="O1381" s="117" t="s">
        <v>72</v>
      </c>
      <c r="P1381" s="123">
        <v>5.7140758000000002E-3</v>
      </c>
      <c r="Q1381" s="124"/>
      <c r="R1381" s="125"/>
    </row>
    <row r="1382" spans="2:18" x14ac:dyDescent="0.25">
      <c r="B1382" s="116" t="s">
        <v>74</v>
      </c>
      <c r="C1382" s="117" t="s">
        <v>139</v>
      </c>
      <c r="D1382" s="118" t="s">
        <v>69</v>
      </c>
      <c r="E1382" s="117" t="s">
        <v>70</v>
      </c>
      <c r="F1382" s="179">
        <v>44216.53638888889</v>
      </c>
      <c r="G1382" s="179">
        <v>45035</v>
      </c>
      <c r="H1382" s="118" t="s">
        <v>71</v>
      </c>
      <c r="I1382" s="119">
        <v>612328764</v>
      </c>
      <c r="J1382" s="120">
        <v>500136985</v>
      </c>
      <c r="K1382" s="119">
        <v>509701048.83694166</v>
      </c>
      <c r="L1382" s="120">
        <v>612328764</v>
      </c>
      <c r="M1382" s="121">
        <v>0.83239769026599997</v>
      </c>
      <c r="N1382" s="122">
        <v>10.3813258983</v>
      </c>
      <c r="O1382" s="117" t="s">
        <v>72</v>
      </c>
      <c r="P1382" s="123">
        <v>0.18150535540000001</v>
      </c>
      <c r="Q1382" s="124"/>
      <c r="R1382" s="125"/>
    </row>
    <row r="1383" spans="2:18" x14ac:dyDescent="0.25">
      <c r="B1383" s="116" t="s">
        <v>74</v>
      </c>
      <c r="C1383" s="117" t="s">
        <v>139</v>
      </c>
      <c r="D1383" s="118" t="s">
        <v>69</v>
      </c>
      <c r="E1383" s="117" t="s">
        <v>70</v>
      </c>
      <c r="F1383" s="179">
        <v>43651.483587962961</v>
      </c>
      <c r="G1383" s="179">
        <v>45197</v>
      </c>
      <c r="H1383" s="118" t="s">
        <v>71</v>
      </c>
      <c r="I1383" s="119">
        <v>8125789</v>
      </c>
      <c r="J1383" s="120">
        <v>5102021</v>
      </c>
      <c r="K1383" s="119">
        <v>5239631.9297752334</v>
      </c>
      <c r="L1383" s="120">
        <v>8125789</v>
      </c>
      <c r="M1383" s="121">
        <v>0.64481515946000001</v>
      </c>
      <c r="N1383" s="122">
        <v>14.879902703699999</v>
      </c>
      <c r="O1383" s="117" t="s">
        <v>72</v>
      </c>
      <c r="P1383" s="123">
        <v>1.8658412999999999E-3</v>
      </c>
      <c r="Q1383" s="124"/>
      <c r="R1383" s="125"/>
    </row>
    <row r="1384" spans="2:18" x14ac:dyDescent="0.25">
      <c r="B1384" s="116" t="s">
        <v>74</v>
      </c>
      <c r="C1384" s="117" t="s">
        <v>139</v>
      </c>
      <c r="D1384" s="118" t="s">
        <v>69</v>
      </c>
      <c r="E1384" s="117" t="s">
        <v>70</v>
      </c>
      <c r="F1384" s="179">
        <v>43817.658738425926</v>
      </c>
      <c r="G1384" s="179">
        <v>46077</v>
      </c>
      <c r="H1384" s="118" t="s">
        <v>71</v>
      </c>
      <c r="I1384" s="119">
        <v>21988283</v>
      </c>
      <c r="J1384" s="120">
        <v>12329096</v>
      </c>
      <c r="K1384" s="119">
        <v>12000904.779528387</v>
      </c>
      <c r="L1384" s="120">
        <v>21988283</v>
      </c>
      <c r="M1384" s="121">
        <v>0.54578635264599995</v>
      </c>
      <c r="N1384" s="122">
        <v>13.6478210215</v>
      </c>
      <c r="O1384" s="117" t="s">
        <v>72</v>
      </c>
      <c r="P1384" s="123">
        <v>4.2735413000000002E-3</v>
      </c>
      <c r="Q1384" s="124"/>
      <c r="R1384" s="125"/>
    </row>
    <row r="1385" spans="2:18" x14ac:dyDescent="0.25">
      <c r="B1385" s="116" t="s">
        <v>74</v>
      </c>
      <c r="C1385" s="117" t="s">
        <v>139</v>
      </c>
      <c r="D1385" s="118" t="s">
        <v>69</v>
      </c>
      <c r="E1385" s="117" t="s">
        <v>70</v>
      </c>
      <c r="F1385" s="179">
        <v>43390.60255787037</v>
      </c>
      <c r="G1385" s="179">
        <v>46077</v>
      </c>
      <c r="H1385" s="118" t="s">
        <v>71</v>
      </c>
      <c r="I1385" s="119">
        <v>105948006</v>
      </c>
      <c r="J1385" s="120">
        <v>54269260</v>
      </c>
      <c r="K1385" s="119">
        <v>54004248.95942983</v>
      </c>
      <c r="L1385" s="120">
        <v>105948006</v>
      </c>
      <c r="M1385" s="121">
        <v>0.50972407125300001</v>
      </c>
      <c r="N1385" s="122">
        <v>13.6477060978</v>
      </c>
      <c r="O1385" s="117" t="s">
        <v>72</v>
      </c>
      <c r="P1385" s="123">
        <v>1.92309991E-2</v>
      </c>
      <c r="Q1385" s="124"/>
      <c r="R1385" s="125"/>
    </row>
    <row r="1386" spans="2:18" x14ac:dyDescent="0.25">
      <c r="B1386" s="116" t="s">
        <v>74</v>
      </c>
      <c r="C1386" s="117" t="s">
        <v>139</v>
      </c>
      <c r="D1386" s="118" t="s">
        <v>69</v>
      </c>
      <c r="E1386" s="117" t="s">
        <v>70</v>
      </c>
      <c r="F1386" s="179">
        <v>43224.557789351849</v>
      </c>
      <c r="G1386" s="179">
        <v>45379</v>
      </c>
      <c r="H1386" s="118" t="s">
        <v>71</v>
      </c>
      <c r="I1386" s="119">
        <v>45540816</v>
      </c>
      <c r="J1386" s="120">
        <v>24989598</v>
      </c>
      <c r="K1386" s="119">
        <v>25268720.535585973</v>
      </c>
      <c r="L1386" s="120">
        <v>45540816</v>
      </c>
      <c r="M1386" s="121">
        <v>0.55485875649600003</v>
      </c>
      <c r="N1386" s="122">
        <v>15.034526727299999</v>
      </c>
      <c r="O1386" s="117" t="s">
        <v>72</v>
      </c>
      <c r="P1386" s="123">
        <v>8.9982316E-3</v>
      </c>
      <c r="Q1386" s="124"/>
      <c r="R1386" s="125"/>
    </row>
    <row r="1387" spans="2:18" x14ac:dyDescent="0.25">
      <c r="B1387" s="116" t="s">
        <v>74</v>
      </c>
      <c r="C1387" s="117" t="s">
        <v>139</v>
      </c>
      <c r="D1387" s="118" t="s">
        <v>69</v>
      </c>
      <c r="E1387" s="117" t="s">
        <v>70</v>
      </c>
      <c r="F1387" s="179">
        <v>44140.560428240744</v>
      </c>
      <c r="G1387" s="179">
        <v>44530</v>
      </c>
      <c r="H1387" s="118" t="s">
        <v>71</v>
      </c>
      <c r="I1387" s="119">
        <v>56419178</v>
      </c>
      <c r="J1387" s="120">
        <v>50542466</v>
      </c>
      <c r="K1387" s="119">
        <v>50019000.696485437</v>
      </c>
      <c r="L1387" s="120">
        <v>56419178</v>
      </c>
      <c r="M1387" s="121">
        <v>0.88656025255299997</v>
      </c>
      <c r="N1387" s="122">
        <v>11.461029980499999</v>
      </c>
      <c r="O1387" s="117" t="s">
        <v>72</v>
      </c>
      <c r="P1387" s="123">
        <v>1.78118458E-2</v>
      </c>
      <c r="Q1387" s="124"/>
      <c r="R1387" s="125"/>
    </row>
    <row r="1388" spans="2:18" x14ac:dyDescent="0.25">
      <c r="B1388" s="116" t="s">
        <v>74</v>
      </c>
      <c r="C1388" s="117" t="s">
        <v>139</v>
      </c>
      <c r="D1388" s="118" t="s">
        <v>69</v>
      </c>
      <c r="E1388" s="117" t="s">
        <v>70</v>
      </c>
      <c r="F1388" s="179">
        <v>43550.536180555559</v>
      </c>
      <c r="G1388" s="179">
        <v>46044</v>
      </c>
      <c r="H1388" s="118" t="s">
        <v>71</v>
      </c>
      <c r="I1388" s="119">
        <v>58272328</v>
      </c>
      <c r="J1388" s="120">
        <v>30599178</v>
      </c>
      <c r="K1388" s="119">
        <v>30687506.970668375</v>
      </c>
      <c r="L1388" s="120">
        <v>58272328</v>
      </c>
      <c r="M1388" s="121">
        <v>0.526622292672</v>
      </c>
      <c r="N1388" s="122">
        <v>14.1962622468</v>
      </c>
      <c r="O1388" s="117" t="s">
        <v>72</v>
      </c>
      <c r="P1388" s="123">
        <v>1.0927870100000001E-2</v>
      </c>
      <c r="Q1388" s="124"/>
      <c r="R1388" s="125"/>
    </row>
    <row r="1389" spans="2:18" x14ac:dyDescent="0.25">
      <c r="B1389" s="116" t="s">
        <v>74</v>
      </c>
      <c r="C1389" s="117" t="s">
        <v>139</v>
      </c>
      <c r="D1389" s="118" t="s">
        <v>69</v>
      </c>
      <c r="E1389" s="117" t="s">
        <v>70</v>
      </c>
      <c r="F1389" s="179">
        <v>43691.52002314815</v>
      </c>
      <c r="G1389" s="179">
        <v>46048</v>
      </c>
      <c r="H1389" s="118" t="s">
        <v>71</v>
      </c>
      <c r="I1389" s="119">
        <v>11250570</v>
      </c>
      <c r="J1389" s="120">
        <v>6028849</v>
      </c>
      <c r="K1389" s="119">
        <v>6137196.4213515036</v>
      </c>
      <c r="L1389" s="120">
        <v>11250570</v>
      </c>
      <c r="M1389" s="121">
        <v>0.54550093207299999</v>
      </c>
      <c r="N1389" s="122">
        <v>14.197850795300001</v>
      </c>
      <c r="O1389" s="117" t="s">
        <v>72</v>
      </c>
      <c r="P1389" s="123">
        <v>2.1854653999999999E-3</v>
      </c>
      <c r="Q1389" s="124"/>
      <c r="R1389" s="125"/>
    </row>
    <row r="1390" spans="2:18" x14ac:dyDescent="0.25">
      <c r="B1390" s="116" t="s">
        <v>74</v>
      </c>
      <c r="C1390" s="117" t="s">
        <v>139</v>
      </c>
      <c r="D1390" s="118" t="s">
        <v>69</v>
      </c>
      <c r="E1390" s="117" t="s">
        <v>70</v>
      </c>
      <c r="F1390" s="179">
        <v>43326.652141203704</v>
      </c>
      <c r="G1390" s="179">
        <v>44817</v>
      </c>
      <c r="H1390" s="118" t="s">
        <v>71</v>
      </c>
      <c r="I1390" s="119">
        <v>12997202</v>
      </c>
      <c r="J1390" s="120">
        <v>8095342</v>
      </c>
      <c r="K1390" s="119">
        <v>8062237.5003986759</v>
      </c>
      <c r="L1390" s="120">
        <v>12997202</v>
      </c>
      <c r="M1390" s="121">
        <v>0.62030562427199998</v>
      </c>
      <c r="N1390" s="122">
        <v>16.0751392765</v>
      </c>
      <c r="O1390" s="117" t="s">
        <v>72</v>
      </c>
      <c r="P1390" s="123">
        <v>2.8709756000000002E-3</v>
      </c>
      <c r="Q1390" s="124"/>
      <c r="R1390" s="125"/>
    </row>
    <row r="1391" spans="2:18" x14ac:dyDescent="0.25">
      <c r="B1391" s="116" t="s">
        <v>74</v>
      </c>
      <c r="C1391" s="117" t="s">
        <v>139</v>
      </c>
      <c r="D1391" s="118" t="s">
        <v>69</v>
      </c>
      <c r="E1391" s="117" t="s">
        <v>70</v>
      </c>
      <c r="F1391" s="179">
        <v>43515.640150462961</v>
      </c>
      <c r="G1391" s="179">
        <v>46114</v>
      </c>
      <c r="H1391" s="118" t="s">
        <v>71</v>
      </c>
      <c r="I1391" s="119">
        <v>46626411</v>
      </c>
      <c r="J1391" s="120">
        <v>24410303</v>
      </c>
      <c r="K1391" s="119">
        <v>24002191.632507581</v>
      </c>
      <c r="L1391" s="120">
        <v>46626411</v>
      </c>
      <c r="M1391" s="121">
        <v>0.51477673528199996</v>
      </c>
      <c r="N1391" s="122">
        <v>13.644636376499999</v>
      </c>
      <c r="O1391" s="117" t="s">
        <v>72</v>
      </c>
      <c r="P1391" s="123">
        <v>8.5472186999999995E-3</v>
      </c>
      <c r="Q1391" s="124"/>
      <c r="R1391" s="125"/>
    </row>
    <row r="1392" spans="2:18" x14ac:dyDescent="0.25">
      <c r="B1392" s="116" t="s">
        <v>74</v>
      </c>
      <c r="C1392" s="117" t="s">
        <v>139</v>
      </c>
      <c r="D1392" s="118" t="s">
        <v>69</v>
      </c>
      <c r="E1392" s="117" t="s">
        <v>70</v>
      </c>
      <c r="F1392" s="179">
        <v>43292.532418981478</v>
      </c>
      <c r="G1392" s="179">
        <v>46114</v>
      </c>
      <c r="H1392" s="118" t="s">
        <v>71</v>
      </c>
      <c r="I1392" s="119">
        <v>44166957</v>
      </c>
      <c r="J1392" s="120">
        <v>22054849</v>
      </c>
      <c r="K1392" s="119">
        <v>22000327.904890738</v>
      </c>
      <c r="L1392" s="120">
        <v>44166957</v>
      </c>
      <c r="M1392" s="121">
        <v>0.49811735739200003</v>
      </c>
      <c r="N1392" s="122">
        <v>13.6469463023</v>
      </c>
      <c r="O1392" s="117" t="s">
        <v>72</v>
      </c>
      <c r="P1392" s="123">
        <v>7.8343518000000001E-3</v>
      </c>
      <c r="Q1392" s="124"/>
      <c r="R1392" s="125"/>
    </row>
    <row r="1393" spans="2:18" x14ac:dyDescent="0.25">
      <c r="B1393" s="116" t="s">
        <v>74</v>
      </c>
      <c r="C1393" s="117" t="s">
        <v>139</v>
      </c>
      <c r="D1393" s="118" t="s">
        <v>69</v>
      </c>
      <c r="E1393" s="117" t="s">
        <v>70</v>
      </c>
      <c r="F1393" s="179">
        <v>43959.476921296293</v>
      </c>
      <c r="G1393" s="179">
        <v>45197</v>
      </c>
      <c r="H1393" s="118" t="s">
        <v>71</v>
      </c>
      <c r="I1393" s="119">
        <v>30296708</v>
      </c>
      <c r="J1393" s="120">
        <v>20290959</v>
      </c>
      <c r="K1393" s="119">
        <v>20697465.026734609</v>
      </c>
      <c r="L1393" s="120">
        <v>30296708</v>
      </c>
      <c r="M1393" s="121">
        <v>0.68315887741799997</v>
      </c>
      <c r="N1393" s="122">
        <v>15.5800661721</v>
      </c>
      <c r="O1393" s="117" t="s">
        <v>72</v>
      </c>
      <c r="P1393" s="123">
        <v>7.3704002999999997E-3</v>
      </c>
      <c r="Q1393" s="124"/>
      <c r="R1393" s="125"/>
    </row>
    <row r="1394" spans="2:18" x14ac:dyDescent="0.25">
      <c r="B1394" s="116" t="s">
        <v>74</v>
      </c>
      <c r="C1394" s="117" t="s">
        <v>139</v>
      </c>
      <c r="D1394" s="118" t="s">
        <v>69</v>
      </c>
      <c r="E1394" s="117" t="s">
        <v>70</v>
      </c>
      <c r="F1394" s="179">
        <v>43266.651678240742</v>
      </c>
      <c r="G1394" s="179">
        <v>45454</v>
      </c>
      <c r="H1394" s="118" t="s">
        <v>71</v>
      </c>
      <c r="I1394" s="119">
        <v>13248512</v>
      </c>
      <c r="J1394" s="120">
        <v>7747319</v>
      </c>
      <c r="K1394" s="119">
        <v>7581169.0152892983</v>
      </c>
      <c r="L1394" s="120">
        <v>13248512</v>
      </c>
      <c r="M1394" s="121">
        <v>0.57222796154699995</v>
      </c>
      <c r="N1394" s="122">
        <v>13.1015173476</v>
      </c>
      <c r="O1394" s="117" t="s">
        <v>72</v>
      </c>
      <c r="P1394" s="123">
        <v>2.6996664E-3</v>
      </c>
      <c r="Q1394" s="124"/>
      <c r="R1394" s="125"/>
    </row>
    <row r="1395" spans="2:18" x14ac:dyDescent="0.25">
      <c r="B1395" s="116" t="s">
        <v>74</v>
      </c>
      <c r="C1395" s="117" t="s">
        <v>139</v>
      </c>
      <c r="D1395" s="118" t="s">
        <v>69</v>
      </c>
      <c r="E1395" s="117" t="s">
        <v>70</v>
      </c>
      <c r="F1395" s="179">
        <v>43913.551527777781</v>
      </c>
      <c r="G1395" s="179">
        <v>45964</v>
      </c>
      <c r="H1395" s="118" t="s">
        <v>71</v>
      </c>
      <c r="I1395" s="119">
        <v>92716607</v>
      </c>
      <c r="J1395" s="120">
        <v>56120464</v>
      </c>
      <c r="K1395" s="119">
        <v>56001124.665614687</v>
      </c>
      <c r="L1395" s="120">
        <v>92716607</v>
      </c>
      <c r="M1395" s="121">
        <v>0.60400317135899995</v>
      </c>
      <c r="N1395" s="122">
        <v>12.5593747104</v>
      </c>
      <c r="O1395" s="117" t="s">
        <v>72</v>
      </c>
      <c r="P1395" s="123">
        <v>1.9942089699999999E-2</v>
      </c>
      <c r="Q1395" s="124"/>
      <c r="R1395" s="125"/>
    </row>
    <row r="1396" spans="2:18" x14ac:dyDescent="0.25">
      <c r="B1396" s="116" t="s">
        <v>74</v>
      </c>
      <c r="C1396" s="117" t="s">
        <v>139</v>
      </c>
      <c r="D1396" s="118" t="s">
        <v>69</v>
      </c>
      <c r="E1396" s="117" t="s">
        <v>70</v>
      </c>
      <c r="F1396" s="179">
        <v>43440.60460648148</v>
      </c>
      <c r="G1396" s="179">
        <v>45379</v>
      </c>
      <c r="H1396" s="118" t="s">
        <v>71</v>
      </c>
      <c r="I1396" s="119">
        <v>65618624</v>
      </c>
      <c r="J1396" s="120">
        <v>36932055</v>
      </c>
      <c r="K1396" s="119">
        <v>37260857.430823557</v>
      </c>
      <c r="L1396" s="120">
        <v>65618624</v>
      </c>
      <c r="M1396" s="121">
        <v>0.56783966440400002</v>
      </c>
      <c r="N1396" s="122">
        <v>15.8612423088</v>
      </c>
      <c r="O1396" s="117" t="s">
        <v>72</v>
      </c>
      <c r="P1396" s="123">
        <v>1.3268650700000001E-2</v>
      </c>
      <c r="Q1396" s="124"/>
      <c r="R1396" s="125"/>
    </row>
    <row r="1397" spans="2:18" x14ac:dyDescent="0.25">
      <c r="B1397" s="116" t="s">
        <v>74</v>
      </c>
      <c r="C1397" s="117" t="s">
        <v>139</v>
      </c>
      <c r="D1397" s="118" t="s">
        <v>69</v>
      </c>
      <c r="E1397" s="117" t="s">
        <v>70</v>
      </c>
      <c r="F1397" s="179">
        <v>43231.638124999998</v>
      </c>
      <c r="G1397" s="179">
        <v>45090</v>
      </c>
      <c r="H1397" s="118" t="s">
        <v>71</v>
      </c>
      <c r="I1397" s="119">
        <v>20666953</v>
      </c>
      <c r="J1397" s="120">
        <v>12330066</v>
      </c>
      <c r="K1397" s="119">
        <v>12472870.244872892</v>
      </c>
      <c r="L1397" s="120">
        <v>20666953</v>
      </c>
      <c r="M1397" s="121">
        <v>0.60351761795100001</v>
      </c>
      <c r="N1397" s="122">
        <v>14.195233637799999</v>
      </c>
      <c r="O1397" s="117" t="s">
        <v>72</v>
      </c>
      <c r="P1397" s="123">
        <v>4.441609E-3</v>
      </c>
      <c r="Q1397" s="124"/>
      <c r="R1397" s="125"/>
    </row>
    <row r="1398" spans="2:18" x14ac:dyDescent="0.25">
      <c r="B1398" s="116" t="s">
        <v>74</v>
      </c>
      <c r="C1398" s="117" t="s">
        <v>139</v>
      </c>
      <c r="D1398" s="118" t="s">
        <v>69</v>
      </c>
      <c r="E1398" s="117" t="s">
        <v>70</v>
      </c>
      <c r="F1398" s="179">
        <v>43671.668263888889</v>
      </c>
      <c r="G1398" s="179">
        <v>46114</v>
      </c>
      <c r="H1398" s="118" t="s">
        <v>71</v>
      </c>
      <c r="I1398" s="119">
        <v>31925063</v>
      </c>
      <c r="J1398" s="120">
        <v>17133208</v>
      </c>
      <c r="K1398" s="119">
        <v>17001166.209429979</v>
      </c>
      <c r="L1398" s="120">
        <v>31925063</v>
      </c>
      <c r="M1398" s="121">
        <v>0.53253352105899998</v>
      </c>
      <c r="N1398" s="122">
        <v>13.645316233999999</v>
      </c>
      <c r="O1398" s="117" t="s">
        <v>72</v>
      </c>
      <c r="P1398" s="123">
        <v>6.0541424000000003E-3</v>
      </c>
      <c r="Q1398" s="124"/>
      <c r="R1398" s="125"/>
    </row>
    <row r="1399" spans="2:18" x14ac:dyDescent="0.25">
      <c r="B1399" s="116" t="s">
        <v>74</v>
      </c>
      <c r="C1399" s="117" t="s">
        <v>139</v>
      </c>
      <c r="D1399" s="118" t="s">
        <v>69</v>
      </c>
      <c r="E1399" s="117" t="s">
        <v>70</v>
      </c>
      <c r="F1399" s="179">
        <v>43887.636805555558</v>
      </c>
      <c r="G1399" s="179">
        <v>45379</v>
      </c>
      <c r="H1399" s="118" t="s">
        <v>71</v>
      </c>
      <c r="I1399" s="119">
        <v>327150684</v>
      </c>
      <c r="J1399" s="120">
        <v>204520548</v>
      </c>
      <c r="K1399" s="119">
        <v>207011634.94545004</v>
      </c>
      <c r="L1399" s="120">
        <v>327150684</v>
      </c>
      <c r="M1399" s="121">
        <v>0.632771518049</v>
      </c>
      <c r="N1399" s="122">
        <v>15.859631583200001</v>
      </c>
      <c r="O1399" s="117" t="s">
        <v>72</v>
      </c>
      <c r="P1399" s="123">
        <v>7.3717172999999997E-2</v>
      </c>
      <c r="Q1399" s="124"/>
      <c r="R1399" s="125"/>
    </row>
    <row r="1400" spans="2:18" x14ac:dyDescent="0.25">
      <c r="B1400" s="116" t="s">
        <v>74</v>
      </c>
      <c r="C1400" s="117" t="s">
        <v>139</v>
      </c>
      <c r="D1400" s="118" t="s">
        <v>69</v>
      </c>
      <c r="E1400" s="117" t="s">
        <v>70</v>
      </c>
      <c r="F1400" s="179">
        <v>43417.668738425928</v>
      </c>
      <c r="G1400" s="179">
        <v>46114</v>
      </c>
      <c r="H1400" s="118" t="s">
        <v>71</v>
      </c>
      <c r="I1400" s="119">
        <v>19751789</v>
      </c>
      <c r="J1400" s="120">
        <v>10146029</v>
      </c>
      <c r="K1400" s="119">
        <v>10000874.127105122</v>
      </c>
      <c r="L1400" s="120">
        <v>19751789</v>
      </c>
      <c r="M1400" s="121">
        <v>0.50632750922500003</v>
      </c>
      <c r="N1400" s="122">
        <v>13.6447688748</v>
      </c>
      <c r="O1400" s="117" t="s">
        <v>72</v>
      </c>
      <c r="P1400" s="123">
        <v>3.5613272000000001E-3</v>
      </c>
      <c r="Q1400" s="124"/>
      <c r="R1400" s="125"/>
    </row>
    <row r="1401" spans="2:18" x14ac:dyDescent="0.25">
      <c r="B1401" s="116" t="s">
        <v>74</v>
      </c>
      <c r="C1401" s="117" t="s">
        <v>139</v>
      </c>
      <c r="D1401" s="118" t="s">
        <v>69</v>
      </c>
      <c r="E1401" s="117" t="s">
        <v>70</v>
      </c>
      <c r="F1401" s="179">
        <v>44203.430381944447</v>
      </c>
      <c r="G1401" s="179">
        <v>45379</v>
      </c>
      <c r="H1401" s="118" t="s">
        <v>71</v>
      </c>
      <c r="I1401" s="119">
        <v>37102745</v>
      </c>
      <c r="J1401" s="120">
        <v>25712748</v>
      </c>
      <c r="K1401" s="119">
        <v>26525413.15707634</v>
      </c>
      <c r="L1401" s="120">
        <v>37102745</v>
      </c>
      <c r="M1401" s="121">
        <v>0.71491780883300005</v>
      </c>
      <c r="N1401" s="122">
        <v>14.6640454102</v>
      </c>
      <c r="O1401" s="117" t="s">
        <v>72</v>
      </c>
      <c r="P1401" s="123">
        <v>9.4457419000000004E-3</v>
      </c>
      <c r="Q1401" s="124"/>
      <c r="R1401" s="125"/>
    </row>
    <row r="1402" spans="2:18" x14ac:dyDescent="0.25">
      <c r="B1402" s="116" t="s">
        <v>74</v>
      </c>
      <c r="C1402" s="117" t="s">
        <v>139</v>
      </c>
      <c r="D1402" s="118" t="s">
        <v>69</v>
      </c>
      <c r="E1402" s="117" t="s">
        <v>70</v>
      </c>
      <c r="F1402" s="179">
        <v>43580.572754629633</v>
      </c>
      <c r="G1402" s="179">
        <v>46044</v>
      </c>
      <c r="H1402" s="118" t="s">
        <v>71</v>
      </c>
      <c r="I1402" s="119">
        <v>77696428</v>
      </c>
      <c r="J1402" s="120">
        <v>41242741</v>
      </c>
      <c r="K1402" s="119">
        <v>40913681.620471768</v>
      </c>
      <c r="L1402" s="120">
        <v>77696428</v>
      </c>
      <c r="M1402" s="121">
        <v>0.52658381696099998</v>
      </c>
      <c r="N1402" s="122">
        <v>14.198620763599999</v>
      </c>
      <c r="O1402" s="117" t="s">
        <v>72</v>
      </c>
      <c r="P1402" s="123">
        <v>1.45694272E-2</v>
      </c>
      <c r="Q1402" s="124"/>
      <c r="R1402" s="125"/>
    </row>
    <row r="1403" spans="2:18" x14ac:dyDescent="0.25">
      <c r="B1403" s="116" t="s">
        <v>74</v>
      </c>
      <c r="C1403" s="117" t="s">
        <v>139</v>
      </c>
      <c r="D1403" s="118" t="s">
        <v>69</v>
      </c>
      <c r="E1403" s="117" t="s">
        <v>70</v>
      </c>
      <c r="F1403" s="179">
        <v>43781.647951388892</v>
      </c>
      <c r="G1403" s="179">
        <v>46077</v>
      </c>
      <c r="H1403" s="118" t="s">
        <v>71</v>
      </c>
      <c r="I1403" s="119">
        <v>128264932</v>
      </c>
      <c r="J1403" s="120">
        <v>71022192</v>
      </c>
      <c r="K1403" s="119">
        <v>70008832.164294705</v>
      </c>
      <c r="L1403" s="120">
        <v>128264932</v>
      </c>
      <c r="M1403" s="121">
        <v>0.54581428510999996</v>
      </c>
      <c r="N1403" s="122">
        <v>13.6462464516</v>
      </c>
      <c r="O1403" s="117" t="s">
        <v>72</v>
      </c>
      <c r="P1403" s="123">
        <v>2.49302567E-2</v>
      </c>
      <c r="Q1403" s="124"/>
      <c r="R1403" s="125"/>
    </row>
    <row r="1404" spans="2:18" x14ac:dyDescent="0.25">
      <c r="B1404" s="116" t="s">
        <v>74</v>
      </c>
      <c r="C1404" s="117" t="s">
        <v>139</v>
      </c>
      <c r="D1404" s="118" t="s">
        <v>69</v>
      </c>
      <c r="E1404" s="117" t="s">
        <v>70</v>
      </c>
      <c r="F1404" s="179">
        <v>43353.59233796296</v>
      </c>
      <c r="G1404" s="179">
        <v>44817</v>
      </c>
      <c r="H1404" s="118" t="s">
        <v>71</v>
      </c>
      <c r="I1404" s="119">
        <v>12895338</v>
      </c>
      <c r="J1404" s="120">
        <v>8082193</v>
      </c>
      <c r="K1404" s="119">
        <v>8062297.4475004598</v>
      </c>
      <c r="L1404" s="120">
        <v>12895338</v>
      </c>
      <c r="M1404" s="121">
        <v>0.62521024633099997</v>
      </c>
      <c r="N1404" s="122">
        <v>16.075055522700001</v>
      </c>
      <c r="O1404" s="117" t="s">
        <v>72</v>
      </c>
      <c r="P1404" s="123">
        <v>2.8709970000000001E-3</v>
      </c>
      <c r="Q1404" s="124"/>
      <c r="R1404" s="125"/>
    </row>
    <row r="1405" spans="2:18" x14ac:dyDescent="0.25">
      <c r="B1405" s="116" t="s">
        <v>74</v>
      </c>
      <c r="C1405" s="117" t="s">
        <v>139</v>
      </c>
      <c r="D1405" s="118" t="s">
        <v>69</v>
      </c>
      <c r="E1405" s="117" t="s">
        <v>70</v>
      </c>
      <c r="F1405" s="179">
        <v>44133.379374999997</v>
      </c>
      <c r="G1405" s="179">
        <v>45772</v>
      </c>
      <c r="H1405" s="118" t="s">
        <v>71</v>
      </c>
      <c r="I1405" s="119">
        <v>1539178078</v>
      </c>
      <c r="J1405" s="120">
        <v>1000328768</v>
      </c>
      <c r="K1405" s="119">
        <v>1020621824.6405483</v>
      </c>
      <c r="L1405" s="120">
        <v>1539178078</v>
      </c>
      <c r="M1405" s="121">
        <v>0.66309534889300004</v>
      </c>
      <c r="N1405" s="122">
        <v>12.5510522344</v>
      </c>
      <c r="O1405" s="117" t="s">
        <v>72</v>
      </c>
      <c r="P1405" s="123">
        <v>0.3634450575</v>
      </c>
      <c r="Q1405" s="124"/>
      <c r="R1405" s="125"/>
    </row>
    <row r="1406" spans="2:18" x14ac:dyDescent="0.25">
      <c r="B1406" s="116" t="s">
        <v>74</v>
      </c>
      <c r="C1406" s="117" t="s">
        <v>139</v>
      </c>
      <c r="D1406" s="118" t="s">
        <v>69</v>
      </c>
      <c r="E1406" s="117" t="s">
        <v>70</v>
      </c>
      <c r="F1406" s="179">
        <v>43518.607465277775</v>
      </c>
      <c r="G1406" s="179">
        <v>46114</v>
      </c>
      <c r="H1406" s="118" t="s">
        <v>71</v>
      </c>
      <c r="I1406" s="119">
        <v>13599377</v>
      </c>
      <c r="J1406" s="120">
        <v>7127150</v>
      </c>
      <c r="K1406" s="119">
        <v>7000631.7954523237</v>
      </c>
      <c r="L1406" s="120">
        <v>13599377</v>
      </c>
      <c r="M1406" s="121">
        <v>0.51477591917999999</v>
      </c>
      <c r="N1406" s="122">
        <v>13.6446836581</v>
      </c>
      <c r="O1406" s="117" t="s">
        <v>72</v>
      </c>
      <c r="P1406" s="123">
        <v>2.4929360999999999E-3</v>
      </c>
      <c r="Q1406" s="124"/>
      <c r="R1406" s="125"/>
    </row>
    <row r="1407" spans="2:18" x14ac:dyDescent="0.25">
      <c r="B1407" s="116" t="s">
        <v>74</v>
      </c>
      <c r="C1407" s="117" t="s">
        <v>139</v>
      </c>
      <c r="D1407" s="118" t="s">
        <v>69</v>
      </c>
      <c r="E1407" s="117" t="s">
        <v>70</v>
      </c>
      <c r="F1407" s="179">
        <v>43299.558356481481</v>
      </c>
      <c r="G1407" s="179">
        <v>46114</v>
      </c>
      <c r="H1407" s="118" t="s">
        <v>71</v>
      </c>
      <c r="I1407" s="119">
        <v>130493280</v>
      </c>
      <c r="J1407" s="120">
        <v>65324110</v>
      </c>
      <c r="K1407" s="119">
        <v>65002470.346449494</v>
      </c>
      <c r="L1407" s="120">
        <v>130493280</v>
      </c>
      <c r="M1407" s="121">
        <v>0.49812887181999999</v>
      </c>
      <c r="N1407" s="122">
        <v>13.6462466247</v>
      </c>
      <c r="O1407" s="117" t="s">
        <v>72</v>
      </c>
      <c r="P1407" s="123">
        <v>2.3147483199999999E-2</v>
      </c>
      <c r="Q1407" s="124"/>
      <c r="R1407" s="125"/>
    </row>
    <row r="1408" spans="2:18" x14ac:dyDescent="0.25">
      <c r="B1408" s="116" t="s">
        <v>74</v>
      </c>
      <c r="C1408" s="117" t="s">
        <v>139</v>
      </c>
      <c r="D1408" s="118" t="s">
        <v>69</v>
      </c>
      <c r="E1408" s="117" t="s">
        <v>70</v>
      </c>
      <c r="F1408" s="179">
        <v>43287.554108796299</v>
      </c>
      <c r="G1408" s="179">
        <v>46114</v>
      </c>
      <c r="H1408" s="118" t="s">
        <v>71</v>
      </c>
      <c r="I1408" s="119">
        <v>18068310</v>
      </c>
      <c r="J1408" s="120">
        <v>9006411</v>
      </c>
      <c r="K1408" s="119">
        <v>8999961.8826766275</v>
      </c>
      <c r="L1408" s="120">
        <v>18068310</v>
      </c>
      <c r="M1408" s="121">
        <v>0.49810756416500002</v>
      </c>
      <c r="N1408" s="122">
        <v>13.6475427603</v>
      </c>
      <c r="O1408" s="117" t="s">
        <v>72</v>
      </c>
      <c r="P1408" s="123">
        <v>3.2049007999999999E-3</v>
      </c>
      <c r="Q1408" s="124"/>
      <c r="R1408" s="125"/>
    </row>
    <row r="1409" spans="2:18" x14ac:dyDescent="0.25">
      <c r="B1409" s="116" t="s">
        <v>74</v>
      </c>
      <c r="C1409" s="117" t="s">
        <v>139</v>
      </c>
      <c r="D1409" s="118" t="s">
        <v>69</v>
      </c>
      <c r="E1409" s="117" t="s">
        <v>70</v>
      </c>
      <c r="F1409" s="179">
        <v>43934.592997685184</v>
      </c>
      <c r="G1409" s="179">
        <v>45799</v>
      </c>
      <c r="H1409" s="118" t="s">
        <v>71</v>
      </c>
      <c r="I1409" s="119">
        <v>18376984</v>
      </c>
      <c r="J1409" s="120">
        <v>10201643</v>
      </c>
      <c r="K1409" s="119">
        <v>10148909.588908937</v>
      </c>
      <c r="L1409" s="120">
        <v>18376984</v>
      </c>
      <c r="M1409" s="121">
        <v>0.55226198101400004</v>
      </c>
      <c r="N1409" s="122">
        <v>16.980460599699999</v>
      </c>
      <c r="O1409" s="117" t="s">
        <v>72</v>
      </c>
      <c r="P1409" s="123">
        <v>3.6140428999999999E-3</v>
      </c>
      <c r="Q1409" s="124"/>
      <c r="R1409" s="125"/>
    </row>
    <row r="1410" spans="2:18" x14ac:dyDescent="0.25">
      <c r="B1410" s="116" t="s">
        <v>74</v>
      </c>
      <c r="C1410" s="117" t="s">
        <v>139</v>
      </c>
      <c r="D1410" s="118" t="s">
        <v>69</v>
      </c>
      <c r="E1410" s="117" t="s">
        <v>70</v>
      </c>
      <c r="F1410" s="179">
        <v>43475.603032407409</v>
      </c>
      <c r="G1410" s="179">
        <v>46044</v>
      </c>
      <c r="H1410" s="118" t="s">
        <v>71</v>
      </c>
      <c r="I1410" s="119">
        <v>59282054</v>
      </c>
      <c r="J1410" s="120">
        <v>30776711</v>
      </c>
      <c r="K1410" s="119">
        <v>30686624.285409812</v>
      </c>
      <c r="L1410" s="120">
        <v>59282054</v>
      </c>
      <c r="M1410" s="121">
        <v>0.51763766966299996</v>
      </c>
      <c r="N1410" s="122">
        <v>14.1971907427</v>
      </c>
      <c r="O1410" s="117" t="s">
        <v>72</v>
      </c>
      <c r="P1410" s="123">
        <v>1.0927555800000001E-2</v>
      </c>
      <c r="Q1410" s="124"/>
      <c r="R1410" s="125"/>
    </row>
    <row r="1411" spans="2:18" x14ac:dyDescent="0.25">
      <c r="B1411" s="116" t="s">
        <v>74</v>
      </c>
      <c r="C1411" s="117" t="s">
        <v>139</v>
      </c>
      <c r="D1411" s="118" t="s">
        <v>69</v>
      </c>
      <c r="E1411" s="117" t="s">
        <v>70</v>
      </c>
      <c r="F1411" s="179">
        <v>43249.662939814814</v>
      </c>
      <c r="G1411" s="179">
        <v>45232</v>
      </c>
      <c r="H1411" s="118" t="s">
        <v>71</v>
      </c>
      <c r="I1411" s="119">
        <v>8302465</v>
      </c>
      <c r="J1411" s="120">
        <v>5042740</v>
      </c>
      <c r="K1411" s="119">
        <v>5101628.7341351034</v>
      </c>
      <c r="L1411" s="120">
        <v>8302465</v>
      </c>
      <c r="M1411" s="121">
        <v>0.61447157370000005</v>
      </c>
      <c r="N1411" s="122">
        <v>12.548176958099999</v>
      </c>
      <c r="O1411" s="117" t="s">
        <v>72</v>
      </c>
      <c r="P1411" s="123">
        <v>1.8166981000000001E-3</v>
      </c>
      <c r="Q1411" s="124"/>
      <c r="R1411" s="125"/>
    </row>
    <row r="1412" spans="2:18" x14ac:dyDescent="0.25">
      <c r="B1412" s="116" t="s">
        <v>74</v>
      </c>
      <c r="C1412" s="117" t="s">
        <v>139</v>
      </c>
      <c r="D1412" s="118" t="s">
        <v>69</v>
      </c>
      <c r="E1412" s="117" t="s">
        <v>70</v>
      </c>
      <c r="F1412" s="179">
        <v>43906.633657407408</v>
      </c>
      <c r="G1412" s="179">
        <v>45379</v>
      </c>
      <c r="H1412" s="118" t="s">
        <v>71</v>
      </c>
      <c r="I1412" s="119">
        <v>24536303</v>
      </c>
      <c r="J1412" s="120">
        <v>17130165</v>
      </c>
      <c r="K1412" s="119">
        <v>16837421.533227518</v>
      </c>
      <c r="L1412" s="120">
        <v>24536303</v>
      </c>
      <c r="M1412" s="121">
        <v>0.68622487801999998</v>
      </c>
      <c r="N1412" s="122">
        <v>12.008106120800001</v>
      </c>
      <c r="O1412" s="117" t="s">
        <v>72</v>
      </c>
      <c r="P1412" s="123">
        <v>5.9958325999999998E-3</v>
      </c>
      <c r="Q1412" s="124"/>
      <c r="R1412" s="125"/>
    </row>
    <row r="1413" spans="2:18" x14ac:dyDescent="0.25">
      <c r="B1413" s="116" t="s">
        <v>74</v>
      </c>
      <c r="C1413" s="117" t="s">
        <v>139</v>
      </c>
      <c r="D1413" s="118" t="s">
        <v>69</v>
      </c>
      <c r="E1413" s="117" t="s">
        <v>70</v>
      </c>
      <c r="F1413" s="179">
        <v>43431.554432870369</v>
      </c>
      <c r="G1413" s="179">
        <v>45197</v>
      </c>
      <c r="H1413" s="118" t="s">
        <v>71</v>
      </c>
      <c r="I1413" s="119">
        <v>6941919</v>
      </c>
      <c r="J1413" s="120">
        <v>4335288</v>
      </c>
      <c r="K1413" s="119">
        <v>4286219.0509195169</v>
      </c>
      <c r="L1413" s="120">
        <v>6941919</v>
      </c>
      <c r="M1413" s="121">
        <v>0.61744008406299999</v>
      </c>
      <c r="N1413" s="122">
        <v>13.647751168399999</v>
      </c>
      <c r="O1413" s="117" t="s">
        <v>72</v>
      </c>
      <c r="P1413" s="123">
        <v>1.5263294E-3</v>
      </c>
      <c r="Q1413" s="124"/>
      <c r="R1413" s="125"/>
    </row>
    <row r="1414" spans="2:18" x14ac:dyDescent="0.25">
      <c r="B1414" s="116" t="s">
        <v>74</v>
      </c>
      <c r="C1414" s="117" t="s">
        <v>139</v>
      </c>
      <c r="D1414" s="118" t="s">
        <v>69</v>
      </c>
      <c r="E1414" s="117" t="s">
        <v>70</v>
      </c>
      <c r="F1414" s="179">
        <v>44221.540671296294</v>
      </c>
      <c r="G1414" s="179">
        <v>45035</v>
      </c>
      <c r="H1414" s="118" t="s">
        <v>71</v>
      </c>
      <c r="I1414" s="119">
        <v>514356165</v>
      </c>
      <c r="J1414" s="120">
        <v>421740412</v>
      </c>
      <c r="K1414" s="119">
        <v>429129417.7016806</v>
      </c>
      <c r="L1414" s="120">
        <v>514356165</v>
      </c>
      <c r="M1414" s="121">
        <v>0.83430402297499995</v>
      </c>
      <c r="N1414" s="122">
        <v>10.244578495900001</v>
      </c>
      <c r="O1414" s="117" t="s">
        <v>72</v>
      </c>
      <c r="P1414" s="123">
        <v>0.1528136692</v>
      </c>
      <c r="Q1414" s="124"/>
      <c r="R1414" s="125"/>
    </row>
    <row r="1415" spans="2:18" x14ac:dyDescent="0.25">
      <c r="B1415" s="116" t="s">
        <v>74</v>
      </c>
      <c r="C1415" s="117" t="s">
        <v>139</v>
      </c>
      <c r="D1415" s="118" t="s">
        <v>69</v>
      </c>
      <c r="E1415" s="117" t="s">
        <v>70</v>
      </c>
      <c r="F1415" s="179">
        <v>43651.485555555555</v>
      </c>
      <c r="G1415" s="179">
        <v>45379</v>
      </c>
      <c r="H1415" s="118" t="s">
        <v>71</v>
      </c>
      <c r="I1415" s="119">
        <v>11973838</v>
      </c>
      <c r="J1415" s="120">
        <v>7142878</v>
      </c>
      <c r="K1415" s="119">
        <v>7343577.8983521406</v>
      </c>
      <c r="L1415" s="120">
        <v>11973838</v>
      </c>
      <c r="M1415" s="121">
        <v>0.613301925277</v>
      </c>
      <c r="N1415" s="122">
        <v>15.2078903068</v>
      </c>
      <c r="O1415" s="117" t="s">
        <v>72</v>
      </c>
      <c r="P1415" s="123">
        <v>2.6150598000000001E-3</v>
      </c>
      <c r="Q1415" s="124"/>
      <c r="R1415" s="125"/>
    </row>
    <row r="1416" spans="2:18" x14ac:dyDescent="0.25">
      <c r="B1416" s="116" t="s">
        <v>74</v>
      </c>
      <c r="C1416" s="117" t="s">
        <v>139</v>
      </c>
      <c r="D1416" s="118" t="s">
        <v>69</v>
      </c>
      <c r="E1416" s="117" t="s">
        <v>70</v>
      </c>
      <c r="F1416" s="179">
        <v>43853.55395833333</v>
      </c>
      <c r="G1416" s="179">
        <v>44530</v>
      </c>
      <c r="H1416" s="118" t="s">
        <v>71</v>
      </c>
      <c r="I1416" s="119">
        <v>12103564</v>
      </c>
      <c r="J1416" s="120">
        <v>10063289</v>
      </c>
      <c r="K1416" s="119">
        <v>10003684.374861484</v>
      </c>
      <c r="L1416" s="120">
        <v>12103564</v>
      </c>
      <c r="M1416" s="121">
        <v>0.82650733080500005</v>
      </c>
      <c r="N1416" s="122">
        <v>11.463019130399999</v>
      </c>
      <c r="O1416" s="117" t="s">
        <v>72</v>
      </c>
      <c r="P1416" s="123">
        <v>3.5623279E-3</v>
      </c>
      <c r="Q1416" s="124"/>
      <c r="R1416" s="125"/>
    </row>
    <row r="1417" spans="2:18" x14ac:dyDescent="0.25">
      <c r="B1417" s="116" t="s">
        <v>74</v>
      </c>
      <c r="C1417" s="117" t="s">
        <v>139</v>
      </c>
      <c r="D1417" s="118" t="s">
        <v>69</v>
      </c>
      <c r="E1417" s="117" t="s">
        <v>70</v>
      </c>
      <c r="F1417" s="179">
        <v>43398.637719907405</v>
      </c>
      <c r="G1417" s="179">
        <v>46077</v>
      </c>
      <c r="H1417" s="118" t="s">
        <v>71</v>
      </c>
      <c r="I1417" s="119">
        <v>153036006</v>
      </c>
      <c r="J1417" s="120">
        <v>78611176</v>
      </c>
      <c r="K1417" s="119">
        <v>78007771.45238784</v>
      </c>
      <c r="L1417" s="120">
        <v>153036006</v>
      </c>
      <c r="M1417" s="121">
        <v>0.50973475779499999</v>
      </c>
      <c r="N1417" s="122">
        <v>13.647062556</v>
      </c>
      <c r="O1417" s="117" t="s">
        <v>72</v>
      </c>
      <c r="P1417" s="123">
        <v>2.77786917E-2</v>
      </c>
      <c r="Q1417" s="124"/>
      <c r="R1417" s="125"/>
    </row>
    <row r="1418" spans="2:18" x14ac:dyDescent="0.25">
      <c r="B1418" s="116" t="s">
        <v>74</v>
      </c>
      <c r="C1418" s="117" t="s">
        <v>139</v>
      </c>
      <c r="D1418" s="118" t="s">
        <v>69</v>
      </c>
      <c r="E1418" s="117" t="s">
        <v>70</v>
      </c>
      <c r="F1418" s="179">
        <v>43227.534953703704</v>
      </c>
      <c r="G1418" s="179">
        <v>45379</v>
      </c>
      <c r="H1418" s="118" t="s">
        <v>71</v>
      </c>
      <c r="I1418" s="119">
        <v>195446032</v>
      </c>
      <c r="J1418" s="120">
        <v>107393020</v>
      </c>
      <c r="K1418" s="119">
        <v>108458502.12061091</v>
      </c>
      <c r="L1418" s="120">
        <v>195446032</v>
      </c>
      <c r="M1418" s="121">
        <v>0.55492813545899999</v>
      </c>
      <c r="N1418" s="122">
        <v>15.028506677599999</v>
      </c>
      <c r="O1418" s="117" t="s">
        <v>72</v>
      </c>
      <c r="P1418" s="123">
        <v>3.8622245399999998E-2</v>
      </c>
      <c r="Q1418" s="124"/>
      <c r="R1418" s="125"/>
    </row>
    <row r="1419" spans="2:18" x14ac:dyDescent="0.25">
      <c r="B1419" s="116" t="s">
        <v>74</v>
      </c>
      <c r="C1419" s="117" t="s">
        <v>139</v>
      </c>
      <c r="D1419" s="118" t="s">
        <v>69</v>
      </c>
      <c r="E1419" s="117" t="s">
        <v>70</v>
      </c>
      <c r="F1419" s="179">
        <v>44146.452106481483</v>
      </c>
      <c r="G1419" s="179">
        <v>45559</v>
      </c>
      <c r="H1419" s="118" t="s">
        <v>71</v>
      </c>
      <c r="I1419" s="119">
        <v>297671237</v>
      </c>
      <c r="J1419" s="120">
        <v>204490413</v>
      </c>
      <c r="K1419" s="119">
        <v>207550397.24470744</v>
      </c>
      <c r="L1419" s="120">
        <v>297671237</v>
      </c>
      <c r="M1419" s="121">
        <v>0.69724706806199999</v>
      </c>
      <c r="N1419" s="122">
        <v>12.456505486799999</v>
      </c>
      <c r="O1419" s="117" t="s">
        <v>72</v>
      </c>
      <c r="P1419" s="123">
        <v>7.3909027099999997E-2</v>
      </c>
      <c r="Q1419" s="124"/>
      <c r="R1419" s="125"/>
    </row>
    <row r="1420" spans="2:18" x14ac:dyDescent="0.25">
      <c r="B1420" s="116" t="s">
        <v>74</v>
      </c>
      <c r="C1420" s="117" t="s">
        <v>139</v>
      </c>
      <c r="D1420" s="118" t="s">
        <v>69</v>
      </c>
      <c r="E1420" s="117" t="s">
        <v>70</v>
      </c>
      <c r="F1420" s="179">
        <v>43556.669490740744</v>
      </c>
      <c r="G1420" s="179">
        <v>46114</v>
      </c>
      <c r="H1420" s="118" t="s">
        <v>71</v>
      </c>
      <c r="I1420" s="119">
        <v>38855338</v>
      </c>
      <c r="J1420" s="120">
        <v>20633972</v>
      </c>
      <c r="K1420" s="119">
        <v>19999974.737019636</v>
      </c>
      <c r="L1420" s="120">
        <v>38855338</v>
      </c>
      <c r="M1420" s="121">
        <v>0.51472914061399999</v>
      </c>
      <c r="N1420" s="122">
        <v>13.6474330248</v>
      </c>
      <c r="O1420" s="117" t="s">
        <v>72</v>
      </c>
      <c r="P1420" s="123">
        <v>7.1220229000000003E-3</v>
      </c>
      <c r="Q1420" s="124"/>
      <c r="R1420" s="125"/>
    </row>
    <row r="1421" spans="2:18" x14ac:dyDescent="0.25">
      <c r="B1421" s="116" t="s">
        <v>74</v>
      </c>
      <c r="C1421" s="117" t="s">
        <v>139</v>
      </c>
      <c r="D1421" s="118" t="s">
        <v>69</v>
      </c>
      <c r="E1421" s="117" t="s">
        <v>70</v>
      </c>
      <c r="F1421" s="179">
        <v>43697.598761574074</v>
      </c>
      <c r="G1421" s="179">
        <v>46044</v>
      </c>
      <c r="H1421" s="118" t="s">
        <v>71</v>
      </c>
      <c r="I1421" s="119">
        <v>56252876</v>
      </c>
      <c r="J1421" s="120">
        <v>32205823</v>
      </c>
      <c r="K1421" s="119">
        <v>32313464.010249887</v>
      </c>
      <c r="L1421" s="120">
        <v>56252876</v>
      </c>
      <c r="M1421" s="121">
        <v>0.57443221232399999</v>
      </c>
      <c r="N1421" s="122">
        <v>12.550881865699999</v>
      </c>
      <c r="O1421" s="117" t="s">
        <v>72</v>
      </c>
      <c r="P1421" s="123">
        <v>1.1506875999999999E-2</v>
      </c>
      <c r="Q1421" s="124"/>
      <c r="R1421" s="125"/>
    </row>
    <row r="1422" spans="2:18" x14ac:dyDescent="0.25">
      <c r="B1422" s="116" t="s">
        <v>74</v>
      </c>
      <c r="C1422" s="117" t="s">
        <v>139</v>
      </c>
      <c r="D1422" s="118" t="s">
        <v>69</v>
      </c>
      <c r="E1422" s="117" t="s">
        <v>70</v>
      </c>
      <c r="F1422" s="179">
        <v>43332.548611111109</v>
      </c>
      <c r="G1422" s="179">
        <v>46114</v>
      </c>
      <c r="H1422" s="118" t="s">
        <v>71</v>
      </c>
      <c r="I1422" s="119">
        <v>4015180</v>
      </c>
      <c r="J1422" s="120">
        <v>2033480</v>
      </c>
      <c r="K1422" s="119">
        <v>2000170.9656402175</v>
      </c>
      <c r="L1422" s="120">
        <v>4015180</v>
      </c>
      <c r="M1422" s="121">
        <v>0.49815225360799997</v>
      </c>
      <c r="N1422" s="122">
        <v>13.6448253093</v>
      </c>
      <c r="O1422" s="117" t="s">
        <v>72</v>
      </c>
      <c r="P1422" s="123">
        <v>7.1226410000000003E-4</v>
      </c>
      <c r="Q1422" s="124"/>
      <c r="R1422" s="125"/>
    </row>
    <row r="1423" spans="2:18" x14ac:dyDescent="0.25">
      <c r="B1423" s="116" t="s">
        <v>74</v>
      </c>
      <c r="C1423" s="117" t="s">
        <v>139</v>
      </c>
      <c r="D1423" s="118" t="s">
        <v>69</v>
      </c>
      <c r="E1423" s="117" t="s">
        <v>70</v>
      </c>
      <c r="F1423" s="179">
        <v>43515.641087962962</v>
      </c>
      <c r="G1423" s="179">
        <v>45454</v>
      </c>
      <c r="H1423" s="118" t="s">
        <v>71</v>
      </c>
      <c r="I1423" s="119">
        <v>71367663</v>
      </c>
      <c r="J1423" s="120">
        <v>40556165</v>
      </c>
      <c r="K1423" s="119">
        <v>41242180.549646147</v>
      </c>
      <c r="L1423" s="120">
        <v>71367663</v>
      </c>
      <c r="M1423" s="121">
        <v>0.57788329918600001</v>
      </c>
      <c r="N1423" s="122">
        <v>15.3057950634</v>
      </c>
      <c r="O1423" s="117" t="s">
        <v>72</v>
      </c>
      <c r="P1423" s="123">
        <v>1.46864062E-2</v>
      </c>
      <c r="Q1423" s="124"/>
      <c r="R1423" s="125"/>
    </row>
    <row r="1424" spans="2:18" x14ac:dyDescent="0.25">
      <c r="B1424" s="116" t="s">
        <v>74</v>
      </c>
      <c r="C1424" s="117" t="s">
        <v>139</v>
      </c>
      <c r="D1424" s="118" t="s">
        <v>69</v>
      </c>
      <c r="E1424" s="117" t="s">
        <v>70</v>
      </c>
      <c r="F1424" s="179">
        <v>43293.547256944446</v>
      </c>
      <c r="G1424" s="179">
        <v>46114</v>
      </c>
      <c r="H1424" s="118" t="s">
        <v>71</v>
      </c>
      <c r="I1424" s="119">
        <v>62235269</v>
      </c>
      <c r="J1424" s="120">
        <v>31088329</v>
      </c>
      <c r="K1424" s="119">
        <v>31000573.000370551</v>
      </c>
      <c r="L1424" s="120">
        <v>62235269</v>
      </c>
      <c r="M1424" s="121">
        <v>0.49811904886899999</v>
      </c>
      <c r="N1424" s="122">
        <v>13.646843142</v>
      </c>
      <c r="O1424" s="117" t="s">
        <v>72</v>
      </c>
      <c r="P1424" s="123">
        <v>1.10393534E-2</v>
      </c>
      <c r="Q1424" s="124"/>
      <c r="R1424" s="125"/>
    </row>
    <row r="1425" spans="2:18" x14ac:dyDescent="0.25">
      <c r="B1425" s="116" t="s">
        <v>74</v>
      </c>
      <c r="C1425" s="117" t="s">
        <v>139</v>
      </c>
      <c r="D1425" s="118" t="s">
        <v>69</v>
      </c>
      <c r="E1425" s="117" t="s">
        <v>70</v>
      </c>
      <c r="F1425" s="179">
        <v>43959.482719907406</v>
      </c>
      <c r="G1425" s="179">
        <v>45708</v>
      </c>
      <c r="H1425" s="118" t="s">
        <v>71</v>
      </c>
      <c r="I1425" s="119">
        <v>39277540</v>
      </c>
      <c r="J1425" s="120">
        <v>23610850</v>
      </c>
      <c r="K1425" s="119">
        <v>23128022.617923208</v>
      </c>
      <c r="L1425" s="120">
        <v>39277540</v>
      </c>
      <c r="M1425" s="121">
        <v>0.58883582367700005</v>
      </c>
      <c r="N1425" s="122">
        <v>15.3065784247</v>
      </c>
      <c r="O1425" s="117" t="s">
        <v>72</v>
      </c>
      <c r="P1425" s="123">
        <v>8.2359257000000005E-3</v>
      </c>
      <c r="Q1425" s="124"/>
      <c r="R1425" s="125"/>
    </row>
    <row r="1426" spans="2:18" x14ac:dyDescent="0.25">
      <c r="B1426" s="116" t="s">
        <v>74</v>
      </c>
      <c r="C1426" s="117" t="s">
        <v>139</v>
      </c>
      <c r="D1426" s="118" t="s">
        <v>69</v>
      </c>
      <c r="E1426" s="117" t="s">
        <v>70</v>
      </c>
      <c r="F1426" s="179">
        <v>43280.509097222224</v>
      </c>
      <c r="G1426" s="179">
        <v>46114</v>
      </c>
      <c r="H1426" s="118" t="s">
        <v>71</v>
      </c>
      <c r="I1426" s="119">
        <v>1223999992</v>
      </c>
      <c r="J1426" s="120">
        <v>618427966</v>
      </c>
      <c r="K1426" s="119">
        <v>600042006.73777938</v>
      </c>
      <c r="L1426" s="120">
        <v>1223999992</v>
      </c>
      <c r="M1426" s="121">
        <v>0.490230400866</v>
      </c>
      <c r="N1426" s="122">
        <v>13.645280490299999</v>
      </c>
      <c r="O1426" s="117" t="s">
        <v>72</v>
      </c>
      <c r="P1426" s="123">
        <v>0.2136759144</v>
      </c>
      <c r="Q1426" s="124"/>
      <c r="R1426" s="125"/>
    </row>
    <row r="1427" spans="2:18" x14ac:dyDescent="0.25">
      <c r="B1427" s="116" t="s">
        <v>74</v>
      </c>
      <c r="C1427" s="117" t="s">
        <v>139</v>
      </c>
      <c r="D1427" s="118" t="s">
        <v>69</v>
      </c>
      <c r="E1427" s="117" t="s">
        <v>70</v>
      </c>
      <c r="F1427" s="179">
        <v>43913.55228009259</v>
      </c>
      <c r="G1427" s="179">
        <v>44530</v>
      </c>
      <c r="H1427" s="118" t="s">
        <v>71</v>
      </c>
      <c r="I1427" s="119">
        <v>8472495</v>
      </c>
      <c r="J1427" s="120">
        <v>7170878</v>
      </c>
      <c r="K1427" s="119">
        <v>7002488.8724312335</v>
      </c>
      <c r="L1427" s="120">
        <v>8472495</v>
      </c>
      <c r="M1427" s="121">
        <v>0.826496666263</v>
      </c>
      <c r="N1427" s="122">
        <v>11.465220888899999</v>
      </c>
      <c r="O1427" s="117" t="s">
        <v>72</v>
      </c>
      <c r="P1427" s="123">
        <v>2.4935973999999999E-3</v>
      </c>
      <c r="Q1427" s="124"/>
      <c r="R1427" s="125"/>
    </row>
    <row r="1428" spans="2:18" x14ac:dyDescent="0.25">
      <c r="B1428" s="116" t="s">
        <v>74</v>
      </c>
      <c r="C1428" s="117" t="s">
        <v>139</v>
      </c>
      <c r="D1428" s="118" t="s">
        <v>69</v>
      </c>
      <c r="E1428" s="117" t="s">
        <v>70</v>
      </c>
      <c r="F1428" s="179">
        <v>43448.653124999997</v>
      </c>
      <c r="G1428" s="179">
        <v>45379</v>
      </c>
      <c r="H1428" s="118" t="s">
        <v>71</v>
      </c>
      <c r="I1428" s="119">
        <v>54682196</v>
      </c>
      <c r="J1428" s="120">
        <v>33140337</v>
      </c>
      <c r="K1428" s="119">
        <v>32515676.577762999</v>
      </c>
      <c r="L1428" s="120">
        <v>54682196</v>
      </c>
      <c r="M1428" s="121">
        <v>0.59463004334699998</v>
      </c>
      <c r="N1428" s="122">
        <v>13.6496891264</v>
      </c>
      <c r="O1428" s="117" t="s">
        <v>72</v>
      </c>
      <c r="P1428" s="123">
        <v>1.15788842E-2</v>
      </c>
      <c r="Q1428" s="124"/>
      <c r="R1428" s="125"/>
    </row>
    <row r="1429" spans="2:18" x14ac:dyDescent="0.25">
      <c r="B1429" s="116" t="s">
        <v>74</v>
      </c>
      <c r="C1429" s="117" t="s">
        <v>139</v>
      </c>
      <c r="D1429" s="118" t="s">
        <v>69</v>
      </c>
      <c r="E1429" s="117" t="s">
        <v>70</v>
      </c>
      <c r="F1429" s="179">
        <v>43236.642013888886</v>
      </c>
      <c r="G1429" s="179">
        <v>45379</v>
      </c>
      <c r="H1429" s="118" t="s">
        <v>71</v>
      </c>
      <c r="I1429" s="119">
        <v>18975351</v>
      </c>
      <c r="J1429" s="120">
        <v>10462463</v>
      </c>
      <c r="K1429" s="119">
        <v>10529890.625503717</v>
      </c>
      <c r="L1429" s="120">
        <v>18975351</v>
      </c>
      <c r="M1429" s="121">
        <v>0.55492468231600001</v>
      </c>
      <c r="N1429" s="122">
        <v>15.0288002735</v>
      </c>
      <c r="O1429" s="117" t="s">
        <v>72</v>
      </c>
      <c r="P1429" s="123">
        <v>3.7497108000000001E-3</v>
      </c>
      <c r="Q1429" s="124"/>
      <c r="R1429" s="125"/>
    </row>
    <row r="1430" spans="2:18" x14ac:dyDescent="0.25">
      <c r="B1430" s="116" t="s">
        <v>74</v>
      </c>
      <c r="C1430" s="117" t="s">
        <v>139</v>
      </c>
      <c r="D1430" s="118" t="s">
        <v>69</v>
      </c>
      <c r="E1430" s="117" t="s">
        <v>70</v>
      </c>
      <c r="F1430" s="179">
        <v>43892.522789351853</v>
      </c>
      <c r="G1430" s="179">
        <v>45799</v>
      </c>
      <c r="H1430" s="118" t="s">
        <v>71</v>
      </c>
      <c r="I1430" s="119">
        <v>62481754</v>
      </c>
      <c r="J1430" s="120">
        <v>35589617</v>
      </c>
      <c r="K1430" s="119">
        <v>35803016.428348459</v>
      </c>
      <c r="L1430" s="120">
        <v>62481754</v>
      </c>
      <c r="M1430" s="121">
        <v>0.57301554671999999</v>
      </c>
      <c r="N1430" s="122">
        <v>15.585600658100001</v>
      </c>
      <c r="O1430" s="117" t="s">
        <v>72</v>
      </c>
      <c r="P1430" s="123">
        <v>1.2749511200000001E-2</v>
      </c>
      <c r="Q1430" s="124"/>
      <c r="R1430" s="125"/>
    </row>
    <row r="1431" spans="2:18" x14ac:dyDescent="0.25">
      <c r="B1431" s="116" t="s">
        <v>74</v>
      </c>
      <c r="C1431" s="117" t="s">
        <v>139</v>
      </c>
      <c r="D1431" s="118" t="s">
        <v>69</v>
      </c>
      <c r="E1431" s="117" t="s">
        <v>70</v>
      </c>
      <c r="F1431" s="179">
        <v>43424.630671296298</v>
      </c>
      <c r="G1431" s="179">
        <v>45197</v>
      </c>
      <c r="H1431" s="118" t="s">
        <v>71</v>
      </c>
      <c r="I1431" s="119">
        <v>381805481</v>
      </c>
      <c r="J1431" s="120">
        <v>237818493</v>
      </c>
      <c r="K1431" s="119">
        <v>235719984.6900852</v>
      </c>
      <c r="L1431" s="120">
        <v>381805481</v>
      </c>
      <c r="M1431" s="121">
        <v>0.61738240130199995</v>
      </c>
      <c r="N1431" s="122">
        <v>13.6528884025</v>
      </c>
      <c r="O1431" s="117" t="s">
        <v>72</v>
      </c>
      <c r="P1431" s="123">
        <v>8.3940262000000002E-2</v>
      </c>
      <c r="Q1431" s="124"/>
      <c r="R1431" s="125"/>
    </row>
    <row r="1432" spans="2:18" x14ac:dyDescent="0.25">
      <c r="B1432" s="116" t="s">
        <v>74</v>
      </c>
      <c r="C1432" s="117" t="s">
        <v>139</v>
      </c>
      <c r="D1432" s="118" t="s">
        <v>69</v>
      </c>
      <c r="E1432" s="117" t="s">
        <v>70</v>
      </c>
      <c r="F1432" s="179">
        <v>44215.590983796297</v>
      </c>
      <c r="G1432" s="179">
        <v>45035</v>
      </c>
      <c r="H1432" s="118" t="s">
        <v>71</v>
      </c>
      <c r="I1432" s="119">
        <v>612328764</v>
      </c>
      <c r="J1432" s="120">
        <v>500000000</v>
      </c>
      <c r="K1432" s="119">
        <v>509699513.59085357</v>
      </c>
      <c r="L1432" s="120">
        <v>612328764</v>
      </c>
      <c r="M1432" s="121">
        <v>0.83239518304100002</v>
      </c>
      <c r="N1432" s="122">
        <v>10.3815060831</v>
      </c>
      <c r="O1432" s="117" t="s">
        <v>72</v>
      </c>
      <c r="P1432" s="123">
        <v>0.18150480869999999</v>
      </c>
      <c r="Q1432" s="124"/>
      <c r="R1432" s="125"/>
    </row>
    <row r="1433" spans="2:18" x14ac:dyDescent="0.25">
      <c r="B1433" s="116" t="s">
        <v>74</v>
      </c>
      <c r="C1433" s="117" t="s">
        <v>139</v>
      </c>
      <c r="D1433" s="118" t="s">
        <v>69</v>
      </c>
      <c r="E1433" s="117" t="s">
        <v>70</v>
      </c>
      <c r="F1433" s="179">
        <v>43614.539722222224</v>
      </c>
      <c r="G1433" s="179">
        <v>45379</v>
      </c>
      <c r="H1433" s="118" t="s">
        <v>71</v>
      </c>
      <c r="I1433" s="119">
        <v>29715062</v>
      </c>
      <c r="J1433" s="120">
        <v>19237249</v>
      </c>
      <c r="K1433" s="119">
        <v>18864039.957845781</v>
      </c>
      <c r="L1433" s="120">
        <v>29715062</v>
      </c>
      <c r="M1433" s="121">
        <v>0.63483091362400002</v>
      </c>
      <c r="N1433" s="122">
        <v>12.543857731299999</v>
      </c>
      <c r="O1433" s="117" t="s">
        <v>72</v>
      </c>
      <c r="P1433" s="123">
        <v>6.7175146999999998E-3</v>
      </c>
      <c r="Q1433" s="124"/>
      <c r="R1433" s="125"/>
    </row>
    <row r="1434" spans="2:18" x14ac:dyDescent="0.25">
      <c r="B1434" s="116" t="s">
        <v>74</v>
      </c>
      <c r="C1434" s="117" t="s">
        <v>139</v>
      </c>
      <c r="D1434" s="118" t="s">
        <v>69</v>
      </c>
      <c r="E1434" s="117" t="s">
        <v>70</v>
      </c>
      <c r="F1434" s="179">
        <v>43783.630497685182</v>
      </c>
      <c r="G1434" s="179">
        <v>45559</v>
      </c>
      <c r="H1434" s="118" t="s">
        <v>71</v>
      </c>
      <c r="I1434" s="119">
        <v>80650682</v>
      </c>
      <c r="J1434" s="120">
        <v>51149727</v>
      </c>
      <c r="K1434" s="119">
        <v>51763035.26060988</v>
      </c>
      <c r="L1434" s="120">
        <v>80650682</v>
      </c>
      <c r="M1434" s="121">
        <v>0.64181770044599995</v>
      </c>
      <c r="N1434" s="122">
        <v>12.552180507399999</v>
      </c>
      <c r="O1434" s="117" t="s">
        <v>72</v>
      </c>
      <c r="P1434" s="123">
        <v>1.84328993E-2</v>
      </c>
      <c r="Q1434" s="124"/>
      <c r="R1434" s="125"/>
    </row>
    <row r="1435" spans="2:18" x14ac:dyDescent="0.25">
      <c r="B1435" s="116" t="s">
        <v>74</v>
      </c>
      <c r="C1435" s="117" t="s">
        <v>139</v>
      </c>
      <c r="D1435" s="118" t="s">
        <v>69</v>
      </c>
      <c r="E1435" s="117" t="s">
        <v>70</v>
      </c>
      <c r="F1435" s="179">
        <v>43356.546284722222</v>
      </c>
      <c r="G1435" s="179">
        <v>44530</v>
      </c>
      <c r="H1435" s="118" t="s">
        <v>71</v>
      </c>
      <c r="I1435" s="119">
        <v>13752059</v>
      </c>
      <c r="J1435" s="120">
        <v>10213973</v>
      </c>
      <c r="K1435" s="119">
        <v>10003721.597309109</v>
      </c>
      <c r="L1435" s="120">
        <v>13752059</v>
      </c>
      <c r="M1435" s="121">
        <v>0.72743445889199998</v>
      </c>
      <c r="N1435" s="122">
        <v>11.4623837583</v>
      </c>
      <c r="O1435" s="117" t="s">
        <v>72</v>
      </c>
      <c r="P1435" s="123">
        <v>3.5623412000000002E-3</v>
      </c>
      <c r="Q1435" s="124"/>
      <c r="R1435" s="125"/>
    </row>
    <row r="1436" spans="2:18" x14ac:dyDescent="0.25">
      <c r="B1436" s="126" t="s">
        <v>140</v>
      </c>
      <c r="C1436" s="127"/>
      <c r="D1436" s="127"/>
      <c r="E1436" s="127"/>
      <c r="F1436" s="127"/>
      <c r="G1436" s="127"/>
      <c r="H1436" s="118"/>
      <c r="I1436" s="128">
        <v>19423944015</v>
      </c>
      <c r="J1436" s="129">
        <v>12356160085</v>
      </c>
      <c r="K1436" s="128">
        <v>12436458172.677338</v>
      </c>
      <c r="L1436" s="129">
        <v>19423944015</v>
      </c>
      <c r="M1436" s="124"/>
      <c r="N1436" s="130"/>
      <c r="O1436" s="124"/>
      <c r="P1436" s="131">
        <v>4.4286425656999997</v>
      </c>
      <c r="Q1436" s="127"/>
      <c r="R1436" s="132"/>
    </row>
    <row r="1437" spans="2:18" x14ac:dyDescent="0.25">
      <c r="B1437" s="116" t="s">
        <v>74</v>
      </c>
      <c r="C1437" s="117" t="s">
        <v>93</v>
      </c>
      <c r="D1437" s="118" t="s">
        <v>69</v>
      </c>
      <c r="E1437" s="117" t="s">
        <v>70</v>
      </c>
      <c r="F1437" s="179">
        <v>44106.494872685187</v>
      </c>
      <c r="G1437" s="179">
        <v>45362</v>
      </c>
      <c r="H1437" s="118" t="s">
        <v>71</v>
      </c>
      <c r="I1437" s="119">
        <v>1315616438</v>
      </c>
      <c r="J1437" s="120">
        <v>1005917807</v>
      </c>
      <c r="K1437" s="119">
        <v>1005176676.9332855</v>
      </c>
      <c r="L1437" s="120">
        <v>1315616438</v>
      </c>
      <c r="M1437" s="121">
        <v>0.76403475047900005</v>
      </c>
      <c r="N1437" s="122">
        <v>9.3063590942999994</v>
      </c>
      <c r="O1437" s="117" t="s">
        <v>72</v>
      </c>
      <c r="P1437" s="123">
        <v>0.35794501579999999</v>
      </c>
      <c r="Q1437" s="124"/>
      <c r="R1437" s="125"/>
    </row>
    <row r="1438" spans="2:18" x14ac:dyDescent="0.25">
      <c r="B1438" s="116" t="s">
        <v>74</v>
      </c>
      <c r="C1438" s="117" t="s">
        <v>93</v>
      </c>
      <c r="D1438" s="118" t="s">
        <v>69</v>
      </c>
      <c r="E1438" s="117" t="s">
        <v>70</v>
      </c>
      <c r="F1438" s="179">
        <v>43956.533807870372</v>
      </c>
      <c r="G1438" s="179">
        <v>45377</v>
      </c>
      <c r="H1438" s="118" t="s">
        <v>71</v>
      </c>
      <c r="I1438" s="119">
        <v>552260114</v>
      </c>
      <c r="J1438" s="120">
        <v>412595274</v>
      </c>
      <c r="K1438" s="119">
        <v>408775888.20838916</v>
      </c>
      <c r="L1438" s="120">
        <v>552260114</v>
      </c>
      <c r="M1438" s="121">
        <v>0.740187237582</v>
      </c>
      <c r="N1438" s="122">
        <v>9.0975999200000004</v>
      </c>
      <c r="O1438" s="117" t="s">
        <v>72</v>
      </c>
      <c r="P1438" s="123">
        <v>0.14556574489999999</v>
      </c>
      <c r="Q1438" s="124"/>
      <c r="R1438" s="125"/>
    </row>
    <row r="1439" spans="2:18" x14ac:dyDescent="0.25">
      <c r="B1439" s="116" t="s">
        <v>74</v>
      </c>
      <c r="C1439" s="117" t="s">
        <v>93</v>
      </c>
      <c r="D1439" s="118" t="s">
        <v>69</v>
      </c>
      <c r="E1439" s="117" t="s">
        <v>70</v>
      </c>
      <c r="F1439" s="179">
        <v>44092.563217592593</v>
      </c>
      <c r="G1439" s="179">
        <v>45362</v>
      </c>
      <c r="H1439" s="118" t="s">
        <v>71</v>
      </c>
      <c r="I1439" s="119">
        <v>2915406024</v>
      </c>
      <c r="J1439" s="120">
        <v>2228618120</v>
      </c>
      <c r="K1439" s="119">
        <v>2233622518.5124578</v>
      </c>
      <c r="L1439" s="120">
        <v>2915406024</v>
      </c>
      <c r="M1439" s="121">
        <v>0.76614457819100001</v>
      </c>
      <c r="N1439" s="122">
        <v>9.1909018446000008</v>
      </c>
      <c r="O1439" s="117" t="s">
        <v>72</v>
      </c>
      <c r="P1439" s="123">
        <v>0.7953965368</v>
      </c>
      <c r="Q1439" s="124"/>
      <c r="R1439" s="125"/>
    </row>
    <row r="1440" spans="2:18" x14ac:dyDescent="0.25">
      <c r="B1440" s="116" t="s">
        <v>74</v>
      </c>
      <c r="C1440" s="117" t="s">
        <v>93</v>
      </c>
      <c r="D1440" s="118" t="s">
        <v>69</v>
      </c>
      <c r="E1440" s="117" t="s">
        <v>70</v>
      </c>
      <c r="F1440" s="179">
        <v>43894.588692129626</v>
      </c>
      <c r="G1440" s="179">
        <v>45362</v>
      </c>
      <c r="H1440" s="118" t="s">
        <v>71</v>
      </c>
      <c r="I1440" s="119">
        <v>484026032</v>
      </c>
      <c r="J1440" s="120">
        <v>359241854</v>
      </c>
      <c r="K1440" s="119">
        <v>353261565.5134601</v>
      </c>
      <c r="L1440" s="120">
        <v>484026032</v>
      </c>
      <c r="M1440" s="121">
        <v>0.72984001305400004</v>
      </c>
      <c r="N1440" s="122">
        <v>9.1342388308999993</v>
      </c>
      <c r="O1440" s="117" t="s">
        <v>72</v>
      </c>
      <c r="P1440" s="123">
        <v>0.12579700620000001</v>
      </c>
      <c r="Q1440" s="124"/>
      <c r="R1440" s="125"/>
    </row>
    <row r="1441" spans="2:18" x14ac:dyDescent="0.25">
      <c r="B1441" s="116" t="s">
        <v>74</v>
      </c>
      <c r="C1441" s="117" t="s">
        <v>93</v>
      </c>
      <c r="D1441" s="118" t="s">
        <v>69</v>
      </c>
      <c r="E1441" s="117" t="s">
        <v>70</v>
      </c>
      <c r="F1441" s="179">
        <v>44155.542581018519</v>
      </c>
      <c r="G1441" s="179">
        <v>45362</v>
      </c>
      <c r="H1441" s="118" t="s">
        <v>71</v>
      </c>
      <c r="I1441" s="119">
        <v>4136298085</v>
      </c>
      <c r="J1441" s="120">
        <v>3232011947</v>
      </c>
      <c r="K1441" s="119">
        <v>3188681754.5727229</v>
      </c>
      <c r="L1441" s="120">
        <v>4136298085</v>
      </c>
      <c r="M1441" s="121">
        <v>0.77090231144999999</v>
      </c>
      <c r="N1441" s="122">
        <v>8.9322414776999999</v>
      </c>
      <c r="O1441" s="117" t="s">
        <v>72</v>
      </c>
      <c r="P1441" s="123">
        <v>1.1354946522</v>
      </c>
      <c r="Q1441" s="124"/>
      <c r="R1441" s="125"/>
    </row>
    <row r="1442" spans="2:18" x14ac:dyDescent="0.25">
      <c r="B1442" s="116" t="s">
        <v>74</v>
      </c>
      <c r="C1442" s="117" t="s">
        <v>93</v>
      </c>
      <c r="D1442" s="118" t="s">
        <v>69</v>
      </c>
      <c r="E1442" s="117" t="s">
        <v>70</v>
      </c>
      <c r="F1442" s="179">
        <v>43992.469305555554</v>
      </c>
      <c r="G1442" s="179">
        <v>45362</v>
      </c>
      <c r="H1442" s="118" t="s">
        <v>71</v>
      </c>
      <c r="I1442" s="119">
        <v>334513699</v>
      </c>
      <c r="J1442" s="120">
        <v>253439680</v>
      </c>
      <c r="K1442" s="119">
        <v>254025266.76883769</v>
      </c>
      <c r="L1442" s="120">
        <v>334513699</v>
      </c>
      <c r="M1442" s="121">
        <v>0.759386738206</v>
      </c>
      <c r="N1442" s="122">
        <v>8.8546263594999992</v>
      </c>
      <c r="O1442" s="117" t="s">
        <v>72</v>
      </c>
      <c r="P1442" s="123">
        <v>9.0458802099999999E-2</v>
      </c>
      <c r="Q1442" s="124"/>
      <c r="R1442" s="125"/>
    </row>
    <row r="1443" spans="2:18" x14ac:dyDescent="0.25">
      <c r="B1443" s="116" t="s">
        <v>74</v>
      </c>
      <c r="C1443" s="117" t="s">
        <v>93</v>
      </c>
      <c r="D1443" s="118" t="s">
        <v>69</v>
      </c>
      <c r="E1443" s="117" t="s">
        <v>70</v>
      </c>
      <c r="F1443" s="179">
        <v>44095.541203703702</v>
      </c>
      <c r="G1443" s="179">
        <v>45377</v>
      </c>
      <c r="H1443" s="118" t="s">
        <v>71</v>
      </c>
      <c r="I1443" s="119">
        <v>2675616435</v>
      </c>
      <c r="J1443" s="120">
        <v>2054694169</v>
      </c>
      <c r="K1443" s="119">
        <v>2013246882.7729297</v>
      </c>
      <c r="L1443" s="120">
        <v>2675616435</v>
      </c>
      <c r="M1443" s="121">
        <v>0.75244226206599996</v>
      </c>
      <c r="N1443" s="122">
        <v>9.1063378929999992</v>
      </c>
      <c r="O1443" s="117" t="s">
        <v>72</v>
      </c>
      <c r="P1443" s="123">
        <v>0.71692042190000005</v>
      </c>
      <c r="Q1443" s="124"/>
      <c r="R1443" s="125"/>
    </row>
    <row r="1444" spans="2:18" x14ac:dyDescent="0.25">
      <c r="B1444" s="116" t="s">
        <v>74</v>
      </c>
      <c r="C1444" s="117" t="s">
        <v>93</v>
      </c>
      <c r="D1444" s="118" t="s">
        <v>69</v>
      </c>
      <c r="E1444" s="117" t="s">
        <v>70</v>
      </c>
      <c r="F1444" s="179">
        <v>43908.600057870368</v>
      </c>
      <c r="G1444" s="179">
        <v>45377</v>
      </c>
      <c r="H1444" s="118" t="s">
        <v>71</v>
      </c>
      <c r="I1444" s="119">
        <v>1106147946</v>
      </c>
      <c r="J1444" s="120">
        <v>821453452</v>
      </c>
      <c r="K1444" s="119">
        <v>805312974.67221797</v>
      </c>
      <c r="L1444" s="120">
        <v>1106147946</v>
      </c>
      <c r="M1444" s="121">
        <v>0.72803369349000002</v>
      </c>
      <c r="N1444" s="122">
        <v>9.1056110155999992</v>
      </c>
      <c r="O1444" s="117" t="s">
        <v>72</v>
      </c>
      <c r="P1444" s="123">
        <v>0.28677323310000002</v>
      </c>
      <c r="Q1444" s="124"/>
      <c r="R1444" s="125"/>
    </row>
    <row r="1445" spans="2:18" x14ac:dyDescent="0.25">
      <c r="B1445" s="116" t="s">
        <v>74</v>
      </c>
      <c r="C1445" s="117" t="s">
        <v>93</v>
      </c>
      <c r="D1445" s="118" t="s">
        <v>69</v>
      </c>
      <c r="E1445" s="117" t="s">
        <v>70</v>
      </c>
      <c r="F1445" s="179">
        <v>44266.603472222225</v>
      </c>
      <c r="G1445" s="179">
        <v>47865</v>
      </c>
      <c r="H1445" s="118" t="s">
        <v>71</v>
      </c>
      <c r="I1445" s="119">
        <v>5367123286</v>
      </c>
      <c r="J1445" s="120">
        <v>3024657535</v>
      </c>
      <c r="K1445" s="119">
        <v>3037499965.0100579</v>
      </c>
      <c r="L1445" s="120">
        <v>5367123286</v>
      </c>
      <c r="M1445" s="121">
        <v>0.56594562918500002</v>
      </c>
      <c r="N1445" s="122">
        <v>8.0391924218999993</v>
      </c>
      <c r="O1445" s="117" t="s">
        <v>72</v>
      </c>
      <c r="P1445" s="123">
        <v>1.0816585760999999</v>
      </c>
      <c r="Q1445" s="124"/>
      <c r="R1445" s="125"/>
    </row>
    <row r="1446" spans="2:18" x14ac:dyDescent="0.25">
      <c r="B1446" s="116" t="s">
        <v>74</v>
      </c>
      <c r="C1446" s="117" t="s">
        <v>93</v>
      </c>
      <c r="D1446" s="118" t="s">
        <v>69</v>
      </c>
      <c r="E1446" s="117" t="s">
        <v>70</v>
      </c>
      <c r="F1446" s="179">
        <v>44027.718263888892</v>
      </c>
      <c r="G1446" s="179">
        <v>45362</v>
      </c>
      <c r="H1446" s="118" t="s">
        <v>71</v>
      </c>
      <c r="I1446" s="119">
        <v>7367329699</v>
      </c>
      <c r="J1446" s="120">
        <v>5568673034</v>
      </c>
      <c r="K1446" s="119">
        <v>5545994468.3565731</v>
      </c>
      <c r="L1446" s="120">
        <v>7367329699</v>
      </c>
      <c r="M1446" s="121">
        <v>0.75278217413100001</v>
      </c>
      <c r="N1446" s="122">
        <v>9.2195011311999995</v>
      </c>
      <c r="O1446" s="117" t="s">
        <v>72</v>
      </c>
      <c r="P1446" s="123">
        <v>1.9749374646</v>
      </c>
      <c r="Q1446" s="124"/>
      <c r="R1446" s="125"/>
    </row>
    <row r="1447" spans="2:18" x14ac:dyDescent="0.25">
      <c r="B1447" s="116" t="s">
        <v>74</v>
      </c>
      <c r="C1447" s="117" t="s">
        <v>93</v>
      </c>
      <c r="D1447" s="118" t="s">
        <v>69</v>
      </c>
      <c r="E1447" s="117" t="s">
        <v>70</v>
      </c>
      <c r="F1447" s="179">
        <v>43829.524270833332</v>
      </c>
      <c r="G1447" s="179">
        <v>45377</v>
      </c>
      <c r="H1447" s="118" t="s">
        <v>71</v>
      </c>
      <c r="I1447" s="119">
        <v>569666196</v>
      </c>
      <c r="J1447" s="120">
        <v>414188685</v>
      </c>
      <c r="K1447" s="119">
        <v>414027705.56778151</v>
      </c>
      <c r="L1447" s="120">
        <v>569666196</v>
      </c>
      <c r="M1447" s="121">
        <v>0.726790019269</v>
      </c>
      <c r="N1447" s="122">
        <v>9.1760162016999995</v>
      </c>
      <c r="O1447" s="117" t="s">
        <v>72</v>
      </c>
      <c r="P1447" s="123">
        <v>0.14743592550000001</v>
      </c>
      <c r="Q1447" s="124"/>
      <c r="R1447" s="125"/>
    </row>
    <row r="1448" spans="2:18" x14ac:dyDescent="0.25">
      <c r="B1448" s="116" t="s">
        <v>74</v>
      </c>
      <c r="C1448" s="117" t="s">
        <v>93</v>
      </c>
      <c r="D1448" s="118" t="s">
        <v>69</v>
      </c>
      <c r="E1448" s="117" t="s">
        <v>70</v>
      </c>
      <c r="F1448" s="179">
        <v>44102.530289351853</v>
      </c>
      <c r="G1448" s="179">
        <v>45362</v>
      </c>
      <c r="H1448" s="118" t="s">
        <v>71</v>
      </c>
      <c r="I1448" s="119">
        <v>1973424654</v>
      </c>
      <c r="J1448" s="120">
        <v>1530400009</v>
      </c>
      <c r="K1448" s="119">
        <v>1527802479.2613564</v>
      </c>
      <c r="L1448" s="120">
        <v>1973424654</v>
      </c>
      <c r="M1448" s="121">
        <v>0.77418840195600003</v>
      </c>
      <c r="N1448" s="122">
        <v>8.7549487116000009</v>
      </c>
      <c r="O1448" s="117" t="s">
        <v>72</v>
      </c>
      <c r="P1448" s="123">
        <v>0.54405289649999999</v>
      </c>
      <c r="Q1448" s="124"/>
      <c r="R1448" s="125"/>
    </row>
    <row r="1449" spans="2:18" x14ac:dyDescent="0.25">
      <c r="B1449" s="116" t="s">
        <v>74</v>
      </c>
      <c r="C1449" s="117" t="s">
        <v>93</v>
      </c>
      <c r="D1449" s="118" t="s">
        <v>69</v>
      </c>
      <c r="E1449" s="117" t="s">
        <v>70</v>
      </c>
      <c r="F1449" s="179">
        <v>43916.547800925924</v>
      </c>
      <c r="G1449" s="179">
        <v>45377</v>
      </c>
      <c r="H1449" s="118" t="s">
        <v>71</v>
      </c>
      <c r="I1449" s="119">
        <v>952172599</v>
      </c>
      <c r="J1449" s="120">
        <v>700000002</v>
      </c>
      <c r="K1449" s="119">
        <v>701191647.36504865</v>
      </c>
      <c r="L1449" s="120">
        <v>952172599</v>
      </c>
      <c r="M1449" s="121">
        <v>0.736412335433</v>
      </c>
      <c r="N1449" s="122">
        <v>9.3082932540000005</v>
      </c>
      <c r="O1449" s="117" t="s">
        <v>72</v>
      </c>
      <c r="P1449" s="123">
        <v>0.2496954626</v>
      </c>
      <c r="Q1449" s="124"/>
      <c r="R1449" s="125"/>
    </row>
    <row r="1450" spans="2:18" x14ac:dyDescent="0.25">
      <c r="B1450" s="116" t="s">
        <v>74</v>
      </c>
      <c r="C1450" s="117" t="s">
        <v>93</v>
      </c>
      <c r="D1450" s="118" t="s">
        <v>69</v>
      </c>
      <c r="E1450" s="117" t="s">
        <v>70</v>
      </c>
      <c r="F1450" s="179">
        <v>44027.720497685186</v>
      </c>
      <c r="G1450" s="179">
        <v>45362</v>
      </c>
      <c r="H1450" s="118" t="s">
        <v>71</v>
      </c>
      <c r="I1450" s="119">
        <v>10704439</v>
      </c>
      <c r="J1450" s="120">
        <v>8091061</v>
      </c>
      <c r="K1450" s="119">
        <v>8058111.0229425402</v>
      </c>
      <c r="L1450" s="120">
        <v>10704439</v>
      </c>
      <c r="M1450" s="121">
        <v>0.75278218904700001</v>
      </c>
      <c r="N1450" s="122">
        <v>9.2195011311999995</v>
      </c>
      <c r="O1450" s="117" t="s">
        <v>72</v>
      </c>
      <c r="P1450" s="123">
        <v>2.8695062E-3</v>
      </c>
      <c r="Q1450" s="124"/>
      <c r="R1450" s="125"/>
    </row>
    <row r="1451" spans="2:18" x14ac:dyDescent="0.25">
      <c r="B1451" s="116" t="s">
        <v>74</v>
      </c>
      <c r="C1451" s="117" t="s">
        <v>93</v>
      </c>
      <c r="D1451" s="118" t="s">
        <v>69</v>
      </c>
      <c r="E1451" s="117" t="s">
        <v>70</v>
      </c>
      <c r="F1451" s="179">
        <v>43892.662210648145</v>
      </c>
      <c r="G1451" s="179">
        <v>45362</v>
      </c>
      <c r="H1451" s="118" t="s">
        <v>71</v>
      </c>
      <c r="I1451" s="119">
        <v>13829320</v>
      </c>
      <c r="J1451" s="120">
        <v>10204659</v>
      </c>
      <c r="K1451" s="119">
        <v>10051477.710171709</v>
      </c>
      <c r="L1451" s="120">
        <v>13829320</v>
      </c>
      <c r="M1451" s="121">
        <v>0.72682371296399995</v>
      </c>
      <c r="N1451" s="122">
        <v>9.3075765440999998</v>
      </c>
      <c r="O1451" s="117" t="s">
        <v>72</v>
      </c>
      <c r="P1451" s="123">
        <v>3.5793472000000002E-3</v>
      </c>
      <c r="Q1451" s="124"/>
      <c r="R1451" s="125"/>
    </row>
    <row r="1452" spans="2:18" x14ac:dyDescent="0.25">
      <c r="B1452" s="126" t="s">
        <v>94</v>
      </c>
      <c r="C1452" s="127"/>
      <c r="D1452" s="127"/>
      <c r="E1452" s="127"/>
      <c r="F1452" s="127"/>
      <c r="G1452" s="127"/>
      <c r="H1452" s="118"/>
      <c r="I1452" s="128">
        <v>29774134966</v>
      </c>
      <c r="J1452" s="129">
        <v>21624187288</v>
      </c>
      <c r="K1452" s="128">
        <v>21506729382.24823</v>
      </c>
      <c r="L1452" s="129">
        <v>29774134966</v>
      </c>
      <c r="M1452" s="124"/>
      <c r="N1452" s="130"/>
      <c r="O1452" s="124"/>
      <c r="P1452" s="131">
        <v>7.6585805916999989</v>
      </c>
      <c r="Q1452" s="127"/>
      <c r="R1452" s="132"/>
    </row>
    <row r="1453" spans="2:18" x14ac:dyDescent="0.25">
      <c r="B1453" s="116" t="s">
        <v>68</v>
      </c>
      <c r="C1453" s="117" t="s">
        <v>141</v>
      </c>
      <c r="D1453" s="118" t="s">
        <v>69</v>
      </c>
      <c r="E1453" s="117" t="s">
        <v>70</v>
      </c>
      <c r="F1453" s="179">
        <v>43843.696886574071</v>
      </c>
      <c r="G1453" s="179">
        <v>44313</v>
      </c>
      <c r="H1453" s="118" t="s">
        <v>71</v>
      </c>
      <c r="I1453" s="119">
        <v>169352057</v>
      </c>
      <c r="J1453" s="120">
        <v>150463505</v>
      </c>
      <c r="K1453" s="119">
        <v>152597646.10624281</v>
      </c>
      <c r="L1453" s="120">
        <v>169352057</v>
      </c>
      <c r="M1453" s="121">
        <v>0.90106756781999997</v>
      </c>
      <c r="N1453" s="122">
        <v>10.2462934744</v>
      </c>
      <c r="O1453" s="117" t="s">
        <v>72</v>
      </c>
      <c r="P1453" s="123">
        <v>5.4340264899999997E-2</v>
      </c>
      <c r="Q1453" s="124"/>
      <c r="R1453" s="125"/>
    </row>
    <row r="1454" spans="2:18" x14ac:dyDescent="0.25">
      <c r="B1454" s="116" t="s">
        <v>68</v>
      </c>
      <c r="C1454" s="117" t="s">
        <v>141</v>
      </c>
      <c r="D1454" s="118" t="s">
        <v>69</v>
      </c>
      <c r="E1454" s="117" t="s">
        <v>70</v>
      </c>
      <c r="F1454" s="179">
        <v>43469.716840277775</v>
      </c>
      <c r="G1454" s="179">
        <v>44564</v>
      </c>
      <c r="H1454" s="118" t="s">
        <v>71</v>
      </c>
      <c r="I1454" s="119">
        <v>650000000</v>
      </c>
      <c r="J1454" s="120">
        <v>500000000</v>
      </c>
      <c r="K1454" s="119">
        <v>500927173.80773163</v>
      </c>
      <c r="L1454" s="120">
        <v>650000000</v>
      </c>
      <c r="M1454" s="121">
        <v>0.77065719047299996</v>
      </c>
      <c r="N1454" s="122">
        <v>10.3812683588</v>
      </c>
      <c r="O1454" s="117" t="s">
        <v>72</v>
      </c>
      <c r="P1454" s="123">
        <v>0.17838096449999999</v>
      </c>
      <c r="Q1454" s="124"/>
      <c r="R1454" s="125"/>
    </row>
    <row r="1455" spans="2:18" x14ac:dyDescent="0.25">
      <c r="B1455" s="116" t="s">
        <v>68</v>
      </c>
      <c r="C1455" s="117" t="s">
        <v>141</v>
      </c>
      <c r="D1455" s="118" t="s">
        <v>69</v>
      </c>
      <c r="E1455" s="117" t="s">
        <v>70</v>
      </c>
      <c r="F1455" s="179">
        <v>43850.650787037041</v>
      </c>
      <c r="G1455" s="179">
        <v>44382</v>
      </c>
      <c r="H1455" s="118" t="s">
        <v>71</v>
      </c>
      <c r="I1455" s="119">
        <v>114191781</v>
      </c>
      <c r="J1455" s="120">
        <v>99386963</v>
      </c>
      <c r="K1455" s="119">
        <v>102392465.5136541</v>
      </c>
      <c r="L1455" s="120">
        <v>114191781</v>
      </c>
      <c r="M1455" s="121">
        <v>0.89667106176099998</v>
      </c>
      <c r="N1455" s="122">
        <v>10.5126563521</v>
      </c>
      <c r="O1455" s="117" t="s">
        <v>72</v>
      </c>
      <c r="P1455" s="123">
        <v>3.6462120100000002E-2</v>
      </c>
      <c r="Q1455" s="124"/>
      <c r="R1455" s="125"/>
    </row>
    <row r="1456" spans="2:18" x14ac:dyDescent="0.25">
      <c r="B1456" s="116" t="s">
        <v>68</v>
      </c>
      <c r="C1456" s="117" t="s">
        <v>141</v>
      </c>
      <c r="D1456" s="118" t="s">
        <v>69</v>
      </c>
      <c r="E1456" s="117" t="s">
        <v>70</v>
      </c>
      <c r="F1456" s="179">
        <v>43469.717268518521</v>
      </c>
      <c r="G1456" s="179">
        <v>44564</v>
      </c>
      <c r="H1456" s="118" t="s">
        <v>71</v>
      </c>
      <c r="I1456" s="119">
        <v>650000000</v>
      </c>
      <c r="J1456" s="120">
        <v>500000000</v>
      </c>
      <c r="K1456" s="119">
        <v>500927173.80773163</v>
      </c>
      <c r="L1456" s="120">
        <v>650000000</v>
      </c>
      <c r="M1456" s="121">
        <v>0.77065719047299996</v>
      </c>
      <c r="N1456" s="122">
        <v>10.3812683588</v>
      </c>
      <c r="O1456" s="117" t="s">
        <v>72</v>
      </c>
      <c r="P1456" s="123">
        <v>0.17838096449999999</v>
      </c>
      <c r="Q1456" s="124"/>
      <c r="R1456" s="125"/>
    </row>
    <row r="1457" spans="2:18" x14ac:dyDescent="0.25">
      <c r="B1457" s="116" t="s">
        <v>68</v>
      </c>
      <c r="C1457" s="117" t="s">
        <v>141</v>
      </c>
      <c r="D1457" s="118" t="s">
        <v>69</v>
      </c>
      <c r="E1457" s="117" t="s">
        <v>70</v>
      </c>
      <c r="F1457" s="179">
        <v>43913.704687500001</v>
      </c>
      <c r="G1457" s="179">
        <v>44585</v>
      </c>
      <c r="H1457" s="118" t="s">
        <v>71</v>
      </c>
      <c r="I1457" s="119">
        <v>197395377</v>
      </c>
      <c r="J1457" s="120">
        <v>164382732</v>
      </c>
      <c r="K1457" s="119">
        <v>166846575.95470944</v>
      </c>
      <c r="L1457" s="120">
        <v>197395377</v>
      </c>
      <c r="M1457" s="121">
        <v>0.84524054458800002</v>
      </c>
      <c r="N1457" s="122">
        <v>11.462126043</v>
      </c>
      <c r="O1457" s="117" t="s">
        <v>72</v>
      </c>
      <c r="P1457" s="123">
        <v>5.9414331500000001E-2</v>
      </c>
      <c r="Q1457" s="124"/>
      <c r="R1457" s="125"/>
    </row>
    <row r="1458" spans="2:18" x14ac:dyDescent="0.25">
      <c r="B1458" s="116" t="s">
        <v>68</v>
      </c>
      <c r="C1458" s="117" t="s">
        <v>141</v>
      </c>
      <c r="D1458" s="118" t="s">
        <v>69</v>
      </c>
      <c r="E1458" s="117" t="s">
        <v>70</v>
      </c>
      <c r="F1458" s="179">
        <v>43507.678206018521</v>
      </c>
      <c r="G1458" s="179">
        <v>45126</v>
      </c>
      <c r="H1458" s="118" t="s">
        <v>71</v>
      </c>
      <c r="I1458" s="119">
        <v>212532534</v>
      </c>
      <c r="J1458" s="120">
        <v>147001628</v>
      </c>
      <c r="K1458" s="119">
        <v>150797455.14100933</v>
      </c>
      <c r="L1458" s="120">
        <v>212532534</v>
      </c>
      <c r="M1458" s="121">
        <v>0.70952645368199996</v>
      </c>
      <c r="N1458" s="122">
        <v>10.332669683100001</v>
      </c>
      <c r="O1458" s="117" t="s">
        <v>72</v>
      </c>
      <c r="P1458" s="123">
        <v>5.3699214000000002E-2</v>
      </c>
      <c r="Q1458" s="124"/>
      <c r="R1458" s="125"/>
    </row>
    <row r="1459" spans="2:18" x14ac:dyDescent="0.25">
      <c r="B1459" s="116" t="s">
        <v>68</v>
      </c>
      <c r="C1459" s="117" t="s">
        <v>141</v>
      </c>
      <c r="D1459" s="118" t="s">
        <v>69</v>
      </c>
      <c r="E1459" s="117" t="s">
        <v>70</v>
      </c>
      <c r="F1459" s="179">
        <v>44284.695937500001</v>
      </c>
      <c r="G1459" s="179">
        <v>44369</v>
      </c>
      <c r="H1459" s="118" t="s">
        <v>71</v>
      </c>
      <c r="I1459" s="119">
        <v>146731506</v>
      </c>
      <c r="J1459" s="120">
        <v>143753987</v>
      </c>
      <c r="K1459" s="119">
        <v>143823347.31240091</v>
      </c>
      <c r="L1459" s="120">
        <v>146731506</v>
      </c>
      <c r="M1459" s="121">
        <v>0.98018040728300004</v>
      </c>
      <c r="N1459" s="122">
        <v>9.2024985209000008</v>
      </c>
      <c r="O1459" s="117" t="s">
        <v>72</v>
      </c>
      <c r="P1459" s="123">
        <v>5.1215723099999999E-2</v>
      </c>
      <c r="Q1459" s="124"/>
      <c r="R1459" s="125"/>
    </row>
    <row r="1460" spans="2:18" x14ac:dyDescent="0.25">
      <c r="B1460" s="116" t="s">
        <v>68</v>
      </c>
      <c r="C1460" s="117" t="s">
        <v>141</v>
      </c>
      <c r="D1460" s="118" t="s">
        <v>69</v>
      </c>
      <c r="E1460" s="117" t="s">
        <v>70</v>
      </c>
      <c r="F1460" s="179">
        <v>43469.716273148151</v>
      </c>
      <c r="G1460" s="179">
        <v>44564</v>
      </c>
      <c r="H1460" s="118" t="s">
        <v>71</v>
      </c>
      <c r="I1460" s="119">
        <v>650000000</v>
      </c>
      <c r="J1460" s="120">
        <v>500000000</v>
      </c>
      <c r="K1460" s="119">
        <v>500927173.80773163</v>
      </c>
      <c r="L1460" s="120">
        <v>650000000</v>
      </c>
      <c r="M1460" s="121">
        <v>0.77065719047299996</v>
      </c>
      <c r="N1460" s="122">
        <v>10.3812683588</v>
      </c>
      <c r="O1460" s="117" t="s">
        <v>72</v>
      </c>
      <c r="P1460" s="123">
        <v>0.17838096449999999</v>
      </c>
      <c r="Q1460" s="124"/>
      <c r="R1460" s="125"/>
    </row>
    <row r="1461" spans="2:18" x14ac:dyDescent="0.25">
      <c r="B1461" s="126" t="s">
        <v>142</v>
      </c>
      <c r="C1461" s="127"/>
      <c r="D1461" s="127"/>
      <c r="E1461" s="127"/>
      <c r="F1461" s="127"/>
      <c r="G1461" s="127"/>
      <c r="H1461" s="118"/>
      <c r="I1461" s="128">
        <v>2790203255</v>
      </c>
      <c r="J1461" s="129">
        <v>2204988815</v>
      </c>
      <c r="K1461" s="128">
        <v>2219239011.4512115</v>
      </c>
      <c r="L1461" s="129">
        <v>2790203255</v>
      </c>
      <c r="M1461" s="124"/>
      <c r="N1461" s="130"/>
      <c r="O1461" s="124"/>
      <c r="P1461" s="131">
        <v>0.79027454709999989</v>
      </c>
      <c r="Q1461" s="127"/>
      <c r="R1461" s="132"/>
    </row>
    <row r="1462" spans="2:18" x14ac:dyDescent="0.25">
      <c r="B1462" s="116" t="s">
        <v>68</v>
      </c>
      <c r="C1462" s="117" t="s">
        <v>188</v>
      </c>
      <c r="D1462" s="118" t="s">
        <v>69</v>
      </c>
      <c r="E1462" s="117" t="s">
        <v>70</v>
      </c>
      <c r="F1462" s="179">
        <v>44225.692141203705</v>
      </c>
      <c r="G1462" s="179">
        <v>44645</v>
      </c>
      <c r="H1462" s="118" t="s">
        <v>71</v>
      </c>
      <c r="I1462" s="119">
        <v>273890406</v>
      </c>
      <c r="J1462" s="120">
        <v>250872218</v>
      </c>
      <c r="K1462" s="119">
        <v>250872208.12383229</v>
      </c>
      <c r="L1462" s="120">
        <v>273890406</v>
      </c>
      <c r="M1462" s="121">
        <v>0.91595836373999995</v>
      </c>
      <c r="N1462" s="122">
        <v>8.2999508717000001</v>
      </c>
      <c r="O1462" s="117" t="s">
        <v>72</v>
      </c>
      <c r="P1462" s="123">
        <v>8.9335992899999994E-2</v>
      </c>
      <c r="Q1462" s="124"/>
      <c r="R1462" s="125"/>
    </row>
    <row r="1463" spans="2:18" x14ac:dyDescent="0.25">
      <c r="B1463" s="126" t="s">
        <v>189</v>
      </c>
      <c r="C1463" s="127"/>
      <c r="D1463" s="127"/>
      <c r="E1463" s="127"/>
      <c r="F1463" s="127"/>
      <c r="G1463" s="127"/>
      <c r="H1463" s="118"/>
      <c r="I1463" s="128">
        <v>273890406</v>
      </c>
      <c r="J1463" s="129">
        <v>250872218</v>
      </c>
      <c r="K1463" s="128">
        <v>250872208.12383229</v>
      </c>
      <c r="L1463" s="129">
        <v>273890406</v>
      </c>
      <c r="M1463" s="124"/>
      <c r="N1463" s="130"/>
      <c r="O1463" s="124"/>
      <c r="P1463" s="131">
        <v>8.9335992899999994E-2</v>
      </c>
      <c r="Q1463" s="127"/>
      <c r="R1463" s="132"/>
    </row>
    <row r="1464" spans="2:18" x14ac:dyDescent="0.25">
      <c r="B1464" s="116" t="s">
        <v>74</v>
      </c>
      <c r="C1464" s="117" t="s">
        <v>95</v>
      </c>
      <c r="D1464" s="118" t="s">
        <v>69</v>
      </c>
      <c r="E1464" s="117" t="s">
        <v>70</v>
      </c>
      <c r="F1464" s="179">
        <v>44251.566087962965</v>
      </c>
      <c r="G1464" s="179">
        <v>45446</v>
      </c>
      <c r="H1464" s="118" t="s">
        <v>71</v>
      </c>
      <c r="I1464" s="119">
        <v>234973968</v>
      </c>
      <c r="J1464" s="120">
        <v>185610688</v>
      </c>
      <c r="K1464" s="119">
        <v>183134744.87425283</v>
      </c>
      <c r="L1464" s="120">
        <v>234973968</v>
      </c>
      <c r="M1464" s="121">
        <v>0.77938312244999997</v>
      </c>
      <c r="N1464" s="122">
        <v>8.5818123275999998</v>
      </c>
      <c r="O1464" s="117" t="s">
        <v>72</v>
      </c>
      <c r="P1464" s="123">
        <v>6.5214574400000003E-2</v>
      </c>
      <c r="Q1464" s="124"/>
      <c r="R1464" s="125"/>
    </row>
    <row r="1465" spans="2:18" x14ac:dyDescent="0.25">
      <c r="B1465" s="116" t="s">
        <v>74</v>
      </c>
      <c r="C1465" s="117" t="s">
        <v>95</v>
      </c>
      <c r="D1465" s="118" t="s">
        <v>69</v>
      </c>
      <c r="E1465" s="117" t="s">
        <v>70</v>
      </c>
      <c r="F1465" s="179">
        <v>44082.52516203704</v>
      </c>
      <c r="G1465" s="179">
        <v>46386</v>
      </c>
      <c r="H1465" s="118" t="s">
        <v>71</v>
      </c>
      <c r="I1465" s="119">
        <v>1585917804</v>
      </c>
      <c r="J1465" s="120">
        <v>1002027399</v>
      </c>
      <c r="K1465" s="119">
        <v>1000004435.4212137</v>
      </c>
      <c r="L1465" s="120">
        <v>1585917804</v>
      </c>
      <c r="M1465" s="121">
        <v>0.63055249956799997</v>
      </c>
      <c r="N1465" s="122">
        <v>9.6522073628000005</v>
      </c>
      <c r="O1465" s="117" t="s">
        <v>72</v>
      </c>
      <c r="P1465" s="123">
        <v>0.3561031724</v>
      </c>
      <c r="Q1465" s="124"/>
      <c r="R1465" s="125"/>
    </row>
    <row r="1466" spans="2:18" x14ac:dyDescent="0.25">
      <c r="B1466" s="116" t="s">
        <v>74</v>
      </c>
      <c r="C1466" s="117" t="s">
        <v>95</v>
      </c>
      <c r="D1466" s="118" t="s">
        <v>69</v>
      </c>
      <c r="E1466" s="117" t="s">
        <v>70</v>
      </c>
      <c r="F1466" s="179">
        <v>44109.512187499997</v>
      </c>
      <c r="G1466" s="179">
        <v>46171</v>
      </c>
      <c r="H1466" s="118" t="s">
        <v>71</v>
      </c>
      <c r="I1466" s="119">
        <v>4571486290</v>
      </c>
      <c r="J1466" s="120">
        <v>3015753978</v>
      </c>
      <c r="K1466" s="119">
        <v>3011160904.8353596</v>
      </c>
      <c r="L1466" s="120">
        <v>4571486290</v>
      </c>
      <c r="M1466" s="121">
        <v>0.65868313144099999</v>
      </c>
      <c r="N1466" s="122">
        <v>9.5537036190000002</v>
      </c>
      <c r="O1466" s="117" t="s">
        <v>72</v>
      </c>
      <c r="P1466" s="123">
        <v>1.0722791947999999</v>
      </c>
      <c r="Q1466" s="124"/>
      <c r="R1466" s="125"/>
    </row>
    <row r="1467" spans="2:18" x14ac:dyDescent="0.25">
      <c r="B1467" s="116" t="s">
        <v>74</v>
      </c>
      <c r="C1467" s="117" t="s">
        <v>95</v>
      </c>
      <c r="D1467" s="118" t="s">
        <v>69</v>
      </c>
      <c r="E1467" s="117" t="s">
        <v>70</v>
      </c>
      <c r="F1467" s="179">
        <v>44019.449814814812</v>
      </c>
      <c r="G1467" s="179">
        <v>47476</v>
      </c>
      <c r="H1467" s="118" t="s">
        <v>71</v>
      </c>
      <c r="I1467" s="119">
        <v>389808235</v>
      </c>
      <c r="J1467" s="120">
        <v>201554885</v>
      </c>
      <c r="K1467" s="119">
        <v>201115822.496176</v>
      </c>
      <c r="L1467" s="120">
        <v>389808235</v>
      </c>
      <c r="M1467" s="121">
        <v>0.51593528416900003</v>
      </c>
      <c r="N1467" s="122">
        <v>10.366483985</v>
      </c>
      <c r="O1467" s="117" t="s">
        <v>72</v>
      </c>
      <c r="P1467" s="123">
        <v>7.1617664799999994E-2</v>
      </c>
      <c r="Q1467" s="124"/>
      <c r="R1467" s="125"/>
    </row>
    <row r="1468" spans="2:18" x14ac:dyDescent="0.25">
      <c r="B1468" s="116" t="s">
        <v>74</v>
      </c>
      <c r="C1468" s="117" t="s">
        <v>95</v>
      </c>
      <c r="D1468" s="118" t="s">
        <v>69</v>
      </c>
      <c r="E1468" s="117" t="s">
        <v>70</v>
      </c>
      <c r="F1468" s="179">
        <v>44251.574571759258</v>
      </c>
      <c r="G1468" s="179">
        <v>45446</v>
      </c>
      <c r="H1468" s="118" t="s">
        <v>71</v>
      </c>
      <c r="I1468" s="119">
        <v>652705476</v>
      </c>
      <c r="J1468" s="120">
        <v>515419631</v>
      </c>
      <c r="K1468" s="119">
        <v>508546282.07225519</v>
      </c>
      <c r="L1468" s="120">
        <v>652705476</v>
      </c>
      <c r="M1468" s="121">
        <v>0.77913592082700001</v>
      </c>
      <c r="N1468" s="122">
        <v>8.5941301594000006</v>
      </c>
      <c r="O1468" s="117" t="s">
        <v>72</v>
      </c>
      <c r="P1468" s="123">
        <v>0.18109414109999999</v>
      </c>
      <c r="Q1468" s="124"/>
      <c r="R1468" s="125"/>
    </row>
    <row r="1469" spans="2:18" x14ac:dyDescent="0.25">
      <c r="B1469" s="116" t="s">
        <v>74</v>
      </c>
      <c r="C1469" s="117" t="s">
        <v>95</v>
      </c>
      <c r="D1469" s="118" t="s">
        <v>69</v>
      </c>
      <c r="E1469" s="117" t="s">
        <v>70</v>
      </c>
      <c r="F1469" s="179">
        <v>44096.50509259259</v>
      </c>
      <c r="G1469" s="179">
        <v>45446</v>
      </c>
      <c r="H1469" s="118" t="s">
        <v>71</v>
      </c>
      <c r="I1469" s="119">
        <v>875969175</v>
      </c>
      <c r="J1469" s="120">
        <v>662373288</v>
      </c>
      <c r="K1469" s="119">
        <v>663628482.78179455</v>
      </c>
      <c r="L1469" s="120">
        <v>875969175</v>
      </c>
      <c r="M1469" s="121">
        <v>0.75759341963399995</v>
      </c>
      <c r="N1469" s="122">
        <v>9.0404952717999993</v>
      </c>
      <c r="O1469" s="117" t="s">
        <v>72</v>
      </c>
      <c r="P1469" s="123">
        <v>0.23631915980000001</v>
      </c>
      <c r="Q1469" s="124"/>
      <c r="R1469" s="125"/>
    </row>
    <row r="1470" spans="2:18" x14ac:dyDescent="0.25">
      <c r="B1470" s="116" t="s">
        <v>74</v>
      </c>
      <c r="C1470" s="117" t="s">
        <v>95</v>
      </c>
      <c r="D1470" s="118" t="s">
        <v>69</v>
      </c>
      <c r="E1470" s="117" t="s">
        <v>70</v>
      </c>
      <c r="F1470" s="179">
        <v>43901.555543981478</v>
      </c>
      <c r="G1470" s="179">
        <v>47476</v>
      </c>
      <c r="H1470" s="118" t="s">
        <v>71</v>
      </c>
      <c r="I1470" s="119">
        <v>1594122720</v>
      </c>
      <c r="J1470" s="120">
        <v>811444791</v>
      </c>
      <c r="K1470" s="119">
        <v>808485522.13432097</v>
      </c>
      <c r="L1470" s="120">
        <v>1594122720</v>
      </c>
      <c r="M1470" s="121">
        <v>0.50716642576600002</v>
      </c>
      <c r="N1470" s="122">
        <v>10.3664847286</v>
      </c>
      <c r="O1470" s="117" t="s">
        <v>72</v>
      </c>
      <c r="P1470" s="123">
        <v>0.2879029823</v>
      </c>
      <c r="Q1470" s="124"/>
      <c r="R1470" s="125"/>
    </row>
    <row r="1471" spans="2:18" x14ac:dyDescent="0.25">
      <c r="B1471" s="116" t="s">
        <v>74</v>
      </c>
      <c r="C1471" s="117" t="s">
        <v>95</v>
      </c>
      <c r="D1471" s="118" t="s">
        <v>69</v>
      </c>
      <c r="E1471" s="117" t="s">
        <v>70</v>
      </c>
      <c r="F1471" s="179">
        <v>44140.555069444446</v>
      </c>
      <c r="G1471" s="179">
        <v>45446</v>
      </c>
      <c r="H1471" s="118" t="s">
        <v>71</v>
      </c>
      <c r="I1471" s="119">
        <v>479128600</v>
      </c>
      <c r="J1471" s="120">
        <v>369174506</v>
      </c>
      <c r="K1471" s="119">
        <v>365761306.77270663</v>
      </c>
      <c r="L1471" s="120">
        <v>479128600</v>
      </c>
      <c r="M1471" s="121">
        <v>0.76338859081400001</v>
      </c>
      <c r="N1471" s="122">
        <v>8.7435738166999997</v>
      </c>
      <c r="O1471" s="117" t="s">
        <v>72</v>
      </c>
      <c r="P1471" s="123">
        <v>0.13024818399999999</v>
      </c>
      <c r="Q1471" s="124"/>
      <c r="R1471" s="125"/>
    </row>
    <row r="1472" spans="2:18" x14ac:dyDescent="0.25">
      <c r="B1472" s="116" t="s">
        <v>74</v>
      </c>
      <c r="C1472" s="117" t="s">
        <v>95</v>
      </c>
      <c r="D1472" s="118" t="s">
        <v>69</v>
      </c>
      <c r="E1472" s="117" t="s">
        <v>70</v>
      </c>
      <c r="F1472" s="179">
        <v>44028.707962962966</v>
      </c>
      <c r="G1472" s="179">
        <v>47269</v>
      </c>
      <c r="H1472" s="118" t="s">
        <v>71</v>
      </c>
      <c r="I1472" s="119">
        <v>9461643791</v>
      </c>
      <c r="J1472" s="120">
        <v>5052252563</v>
      </c>
      <c r="K1472" s="119" t="s">
        <v>237</v>
      </c>
      <c r="L1472" s="120">
        <v>9461643791</v>
      </c>
      <c r="M1472" s="121" t="s">
        <v>237</v>
      </c>
      <c r="N1472" s="122">
        <v>10.3582799676</v>
      </c>
      <c r="O1472" s="117" t="s">
        <v>72</v>
      </c>
      <c r="P1472" s="123" t="s">
        <v>237</v>
      </c>
      <c r="Q1472" s="124"/>
      <c r="R1472" s="125"/>
    </row>
    <row r="1473" spans="2:18" x14ac:dyDescent="0.25">
      <c r="B1473" s="116" t="s">
        <v>74</v>
      </c>
      <c r="C1473" s="117" t="s">
        <v>95</v>
      </c>
      <c r="D1473" s="118" t="s">
        <v>69</v>
      </c>
      <c r="E1473" s="117" t="s">
        <v>70</v>
      </c>
      <c r="F1473" s="179">
        <v>44251.601215277777</v>
      </c>
      <c r="G1473" s="179">
        <v>45446</v>
      </c>
      <c r="H1473" s="118" t="s">
        <v>71</v>
      </c>
      <c r="I1473" s="119">
        <v>13054114</v>
      </c>
      <c r="J1473" s="120">
        <v>10279778</v>
      </c>
      <c r="K1473" s="119">
        <v>10143049.488247992</v>
      </c>
      <c r="L1473" s="120">
        <v>13054114</v>
      </c>
      <c r="M1473" s="121">
        <v>0.777000222937</v>
      </c>
      <c r="N1473" s="122">
        <v>8.7007856749000005</v>
      </c>
      <c r="O1473" s="117" t="s">
        <v>72</v>
      </c>
      <c r="P1473" s="123">
        <v>3.6119561E-3</v>
      </c>
      <c r="Q1473" s="124"/>
      <c r="R1473" s="125"/>
    </row>
    <row r="1474" spans="2:18" x14ac:dyDescent="0.25">
      <c r="B1474" s="116" t="s">
        <v>74</v>
      </c>
      <c r="C1474" s="117" t="s">
        <v>95</v>
      </c>
      <c r="D1474" s="118" t="s">
        <v>69</v>
      </c>
      <c r="E1474" s="117" t="s">
        <v>70</v>
      </c>
      <c r="F1474" s="179">
        <v>44105.512777777774</v>
      </c>
      <c r="G1474" s="179">
        <v>45446</v>
      </c>
      <c r="H1474" s="118" t="s">
        <v>71</v>
      </c>
      <c r="I1474" s="119">
        <v>128740930</v>
      </c>
      <c r="J1474" s="120">
        <v>97558082</v>
      </c>
      <c r="K1474" s="119">
        <v>97534431.626088411</v>
      </c>
      <c r="L1474" s="120">
        <v>128740930</v>
      </c>
      <c r="M1474" s="121">
        <v>0.75760235401499998</v>
      </c>
      <c r="N1474" s="122">
        <v>9.0400349747999993</v>
      </c>
      <c r="O1474" s="117" t="s">
        <v>72</v>
      </c>
      <c r="P1474" s="123">
        <v>3.4732166500000002E-2</v>
      </c>
      <c r="Q1474" s="124"/>
      <c r="R1474" s="125"/>
    </row>
    <row r="1475" spans="2:18" x14ac:dyDescent="0.25">
      <c r="B1475" s="116" t="s">
        <v>74</v>
      </c>
      <c r="C1475" s="117" t="s">
        <v>95</v>
      </c>
      <c r="D1475" s="118" t="s">
        <v>69</v>
      </c>
      <c r="E1475" s="117" t="s">
        <v>70</v>
      </c>
      <c r="F1475" s="179">
        <v>43992.470069444447</v>
      </c>
      <c r="G1475" s="179">
        <v>47476</v>
      </c>
      <c r="H1475" s="118" t="s">
        <v>71</v>
      </c>
      <c r="I1475" s="119">
        <v>528608214</v>
      </c>
      <c r="J1475" s="120">
        <v>272475327</v>
      </c>
      <c r="K1475" s="119">
        <v>271506330.38551742</v>
      </c>
      <c r="L1475" s="120">
        <v>528608214</v>
      </c>
      <c r="M1475" s="121">
        <v>0.51362487981600002</v>
      </c>
      <c r="N1475" s="122">
        <v>10.366484846200001</v>
      </c>
      <c r="O1475" s="117" t="s">
        <v>72</v>
      </c>
      <c r="P1475" s="123">
        <v>9.6683836699999998E-2</v>
      </c>
      <c r="Q1475" s="124"/>
      <c r="R1475" s="125"/>
    </row>
    <row r="1476" spans="2:18" x14ac:dyDescent="0.25">
      <c r="B1476" s="116" t="s">
        <v>74</v>
      </c>
      <c r="C1476" s="117" t="s">
        <v>95</v>
      </c>
      <c r="D1476" s="118" t="s">
        <v>69</v>
      </c>
      <c r="E1476" s="117" t="s">
        <v>70</v>
      </c>
      <c r="F1476" s="179">
        <v>44251.553067129629</v>
      </c>
      <c r="G1476" s="179">
        <v>47269</v>
      </c>
      <c r="H1476" s="118" t="s">
        <v>71</v>
      </c>
      <c r="I1476" s="119">
        <v>5501917805</v>
      </c>
      <c r="J1476" s="120">
        <v>3021363490</v>
      </c>
      <c r="K1476" s="119" t="s">
        <v>237</v>
      </c>
      <c r="L1476" s="120">
        <v>5501917805</v>
      </c>
      <c r="M1476" s="121" t="s">
        <v>237</v>
      </c>
      <c r="N1476" s="122">
        <v>10.471124856799999</v>
      </c>
      <c r="O1476" s="117" t="s">
        <v>72</v>
      </c>
      <c r="P1476" s="123" t="s">
        <v>237</v>
      </c>
      <c r="Q1476" s="124"/>
      <c r="R1476" s="125"/>
    </row>
    <row r="1477" spans="2:18" x14ac:dyDescent="0.25">
      <c r="B1477" s="116" t="s">
        <v>74</v>
      </c>
      <c r="C1477" s="117" t="s">
        <v>95</v>
      </c>
      <c r="D1477" s="118" t="s">
        <v>69</v>
      </c>
      <c r="E1477" s="117" t="s">
        <v>70</v>
      </c>
      <c r="F1477" s="179">
        <v>44070.538761574076</v>
      </c>
      <c r="G1477" s="179">
        <v>45446</v>
      </c>
      <c r="H1477" s="118" t="s">
        <v>71</v>
      </c>
      <c r="I1477" s="119">
        <v>389872880</v>
      </c>
      <c r="J1477" s="120">
        <v>294542465</v>
      </c>
      <c r="K1477" s="119">
        <v>290586895.82990611</v>
      </c>
      <c r="L1477" s="120">
        <v>389872880</v>
      </c>
      <c r="M1477" s="121">
        <v>0.74533754650999995</v>
      </c>
      <c r="N1477" s="122">
        <v>9.0407562647000006</v>
      </c>
      <c r="O1477" s="117" t="s">
        <v>72</v>
      </c>
      <c r="P1477" s="123">
        <v>0.1034784565</v>
      </c>
      <c r="Q1477" s="124"/>
      <c r="R1477" s="125"/>
    </row>
    <row r="1478" spans="2:18" x14ac:dyDescent="0.25">
      <c r="B1478" s="116" t="s">
        <v>74</v>
      </c>
      <c r="C1478" s="117" t="s">
        <v>95</v>
      </c>
      <c r="D1478" s="118" t="s">
        <v>69</v>
      </c>
      <c r="E1478" s="117" t="s">
        <v>70</v>
      </c>
      <c r="F1478" s="179">
        <v>44279.547083333331</v>
      </c>
      <c r="G1478" s="179">
        <v>46171</v>
      </c>
      <c r="H1478" s="118" t="s">
        <v>71</v>
      </c>
      <c r="I1478" s="119">
        <v>74303425</v>
      </c>
      <c r="J1478" s="120">
        <v>50329449</v>
      </c>
      <c r="K1478" s="119">
        <v>50000318.479866415</v>
      </c>
      <c r="L1478" s="120">
        <v>74303425</v>
      </c>
      <c r="M1478" s="121">
        <v>0.67292077693399999</v>
      </c>
      <c r="N1478" s="122">
        <v>9.6521682731999991</v>
      </c>
      <c r="O1478" s="117" t="s">
        <v>72</v>
      </c>
      <c r="P1478" s="123">
        <v>1.7805193099999998E-2</v>
      </c>
      <c r="Q1478" s="124"/>
      <c r="R1478" s="125"/>
    </row>
    <row r="1479" spans="2:18" x14ac:dyDescent="0.25">
      <c r="B1479" s="116" t="s">
        <v>74</v>
      </c>
      <c r="C1479" s="117" t="s">
        <v>95</v>
      </c>
      <c r="D1479" s="118" t="s">
        <v>69</v>
      </c>
      <c r="E1479" s="117" t="s">
        <v>70</v>
      </c>
      <c r="F1479" s="179">
        <v>44106.517395833333</v>
      </c>
      <c r="G1479" s="179">
        <v>46171</v>
      </c>
      <c r="H1479" s="118" t="s">
        <v>71</v>
      </c>
      <c r="I1479" s="119">
        <v>755819078</v>
      </c>
      <c r="J1479" s="120">
        <v>498230867</v>
      </c>
      <c r="K1479" s="119">
        <v>497845278.82621175</v>
      </c>
      <c r="L1479" s="120">
        <v>755819078</v>
      </c>
      <c r="M1479" s="121">
        <v>0.65868313372499998</v>
      </c>
      <c r="N1479" s="122">
        <v>9.5537035357000004</v>
      </c>
      <c r="O1479" s="117" t="s">
        <v>72</v>
      </c>
      <c r="P1479" s="123">
        <v>0.1772834968</v>
      </c>
      <c r="Q1479" s="124"/>
      <c r="R1479" s="125"/>
    </row>
    <row r="1480" spans="2:18" x14ac:dyDescent="0.25">
      <c r="B1480" s="116" t="s">
        <v>74</v>
      </c>
      <c r="C1480" s="117" t="s">
        <v>95</v>
      </c>
      <c r="D1480" s="118" t="s">
        <v>69</v>
      </c>
      <c r="E1480" s="117" t="s">
        <v>70</v>
      </c>
      <c r="F1480" s="179">
        <v>44015.516342592593</v>
      </c>
      <c r="G1480" s="179">
        <v>47476</v>
      </c>
      <c r="H1480" s="118" t="s">
        <v>71</v>
      </c>
      <c r="I1480" s="119">
        <v>584712319</v>
      </c>
      <c r="J1480" s="120">
        <v>302005686</v>
      </c>
      <c r="K1480" s="119">
        <v>301673697.24425513</v>
      </c>
      <c r="L1480" s="120">
        <v>584712319</v>
      </c>
      <c r="M1480" s="121">
        <v>0.51593525130499995</v>
      </c>
      <c r="N1480" s="122">
        <v>10.366484973</v>
      </c>
      <c r="O1480" s="117" t="s">
        <v>72</v>
      </c>
      <c r="P1480" s="123">
        <v>0.1074264841</v>
      </c>
      <c r="Q1480" s="124"/>
      <c r="R1480" s="125"/>
    </row>
    <row r="1481" spans="2:18" x14ac:dyDescent="0.25">
      <c r="B1481" s="126" t="s">
        <v>96</v>
      </c>
      <c r="C1481" s="127"/>
      <c r="D1481" s="127"/>
      <c r="E1481" s="127"/>
      <c r="F1481" s="127"/>
      <c r="G1481" s="127"/>
      <c r="H1481" s="118"/>
      <c r="I1481" s="128">
        <v>27822784824</v>
      </c>
      <c r="J1481" s="129">
        <v>16362396873</v>
      </c>
      <c r="K1481" s="128">
        <v>8261127503.2681723</v>
      </c>
      <c r="L1481" s="129">
        <v>27822784824</v>
      </c>
      <c r="M1481" s="124"/>
      <c r="N1481" s="130"/>
      <c r="O1481" s="124"/>
      <c r="P1481" s="131">
        <v>2.9418006633999996</v>
      </c>
      <c r="Q1481" s="127"/>
      <c r="R1481" s="132"/>
    </row>
    <row r="1482" spans="2:18" x14ac:dyDescent="0.25">
      <c r="B1482" s="116" t="s">
        <v>68</v>
      </c>
      <c r="C1482" s="117" t="s">
        <v>143</v>
      </c>
      <c r="D1482" s="118" t="s">
        <v>69</v>
      </c>
      <c r="E1482" s="117" t="s">
        <v>70</v>
      </c>
      <c r="F1482" s="179">
        <v>44266.709745370368</v>
      </c>
      <c r="G1482" s="179">
        <v>45362</v>
      </c>
      <c r="H1482" s="118" t="s">
        <v>71</v>
      </c>
      <c r="I1482" s="119">
        <v>620109584</v>
      </c>
      <c r="J1482" s="120">
        <v>500000001</v>
      </c>
      <c r="K1482" s="119">
        <v>502174205.56611443</v>
      </c>
      <c r="L1482" s="120">
        <v>620109584</v>
      </c>
      <c r="M1482" s="121">
        <v>0.80981526253299996</v>
      </c>
      <c r="N1482" s="122">
        <v>8.2406127999999992</v>
      </c>
      <c r="O1482" s="117" t="s">
        <v>72</v>
      </c>
      <c r="P1482" s="123">
        <v>0.17882503450000001</v>
      </c>
      <c r="Q1482" s="124"/>
      <c r="R1482" s="125"/>
    </row>
    <row r="1483" spans="2:18" x14ac:dyDescent="0.25">
      <c r="B1483" s="116" t="s">
        <v>68</v>
      </c>
      <c r="C1483" s="117" t="s">
        <v>143</v>
      </c>
      <c r="D1483" s="118" t="s">
        <v>69</v>
      </c>
      <c r="E1483" s="117" t="s">
        <v>70</v>
      </c>
      <c r="F1483" s="179">
        <v>43404.607476851852</v>
      </c>
      <c r="G1483" s="179">
        <v>44501</v>
      </c>
      <c r="H1483" s="118" t="s">
        <v>71</v>
      </c>
      <c r="I1483" s="119">
        <v>325205482</v>
      </c>
      <c r="J1483" s="120">
        <v>253282135</v>
      </c>
      <c r="K1483" s="119">
        <v>261005643.50129545</v>
      </c>
      <c r="L1483" s="120">
        <v>325205482</v>
      </c>
      <c r="M1483" s="121">
        <v>0.80258685030800003</v>
      </c>
      <c r="N1483" s="122">
        <v>9.7256250023999993</v>
      </c>
      <c r="O1483" s="117" t="s">
        <v>72</v>
      </c>
      <c r="P1483" s="123">
        <v>9.2944525400000005E-2</v>
      </c>
      <c r="Q1483" s="124"/>
      <c r="R1483" s="125"/>
    </row>
    <row r="1484" spans="2:18" x14ac:dyDescent="0.25">
      <c r="B1484" s="116" t="s">
        <v>68</v>
      </c>
      <c r="C1484" s="117" t="s">
        <v>143</v>
      </c>
      <c r="D1484" s="118" t="s">
        <v>69</v>
      </c>
      <c r="E1484" s="117" t="s">
        <v>70</v>
      </c>
      <c r="F1484" s="179">
        <v>43922.545925925922</v>
      </c>
      <c r="G1484" s="179">
        <v>44844</v>
      </c>
      <c r="H1484" s="118" t="s">
        <v>71</v>
      </c>
      <c r="I1484" s="119">
        <v>318938353</v>
      </c>
      <c r="J1484" s="120">
        <v>258567735</v>
      </c>
      <c r="K1484" s="119">
        <v>257412078.71193436</v>
      </c>
      <c r="L1484" s="120">
        <v>318938353</v>
      </c>
      <c r="M1484" s="121">
        <v>0.80709038687500001</v>
      </c>
      <c r="N1484" s="122">
        <v>9.8438279664999992</v>
      </c>
      <c r="O1484" s="117" t="s">
        <v>72</v>
      </c>
      <c r="P1484" s="123">
        <v>9.1664851300000003E-2</v>
      </c>
      <c r="Q1484" s="124"/>
      <c r="R1484" s="125"/>
    </row>
    <row r="1485" spans="2:18" x14ac:dyDescent="0.25">
      <c r="B1485" s="116" t="s">
        <v>68</v>
      </c>
      <c r="C1485" s="117" t="s">
        <v>143</v>
      </c>
      <c r="D1485" s="118" t="s">
        <v>69</v>
      </c>
      <c r="E1485" s="117" t="s">
        <v>70</v>
      </c>
      <c r="F1485" s="179">
        <v>43752.678113425929</v>
      </c>
      <c r="G1485" s="179">
        <v>44845</v>
      </c>
      <c r="H1485" s="118" t="s">
        <v>71</v>
      </c>
      <c r="I1485" s="119">
        <v>646383560</v>
      </c>
      <c r="J1485" s="120">
        <v>500400685</v>
      </c>
      <c r="K1485" s="119">
        <v>510718567.05133623</v>
      </c>
      <c r="L1485" s="120">
        <v>646383560</v>
      </c>
      <c r="M1485" s="121">
        <v>0.79011688826299997</v>
      </c>
      <c r="N1485" s="122">
        <v>10.1059182437</v>
      </c>
      <c r="O1485" s="117" t="s">
        <v>72</v>
      </c>
      <c r="P1485" s="123">
        <v>0.18186769529999999</v>
      </c>
      <c r="Q1485" s="124"/>
      <c r="R1485" s="125"/>
    </row>
    <row r="1486" spans="2:18" x14ac:dyDescent="0.25">
      <c r="B1486" s="116" t="s">
        <v>68</v>
      </c>
      <c r="C1486" s="117" t="s">
        <v>143</v>
      </c>
      <c r="D1486" s="118" t="s">
        <v>69</v>
      </c>
      <c r="E1486" s="117" t="s">
        <v>70</v>
      </c>
      <c r="F1486" s="179">
        <v>43752.677233796298</v>
      </c>
      <c r="G1486" s="179">
        <v>44845</v>
      </c>
      <c r="H1486" s="118" t="s">
        <v>71</v>
      </c>
      <c r="I1486" s="119">
        <v>646383560</v>
      </c>
      <c r="J1486" s="120">
        <v>500400685</v>
      </c>
      <c r="K1486" s="119">
        <v>510718567.05133623</v>
      </c>
      <c r="L1486" s="120">
        <v>646383560</v>
      </c>
      <c r="M1486" s="121">
        <v>0.79011688826299997</v>
      </c>
      <c r="N1486" s="122">
        <v>10.1059182437</v>
      </c>
      <c r="O1486" s="117" t="s">
        <v>72</v>
      </c>
      <c r="P1486" s="123">
        <v>0.18186769529999999</v>
      </c>
      <c r="Q1486" s="124"/>
      <c r="R1486" s="125"/>
    </row>
    <row r="1487" spans="2:18" x14ac:dyDescent="0.25">
      <c r="B1487" s="116" t="s">
        <v>68</v>
      </c>
      <c r="C1487" s="117" t="s">
        <v>143</v>
      </c>
      <c r="D1487" s="118" t="s">
        <v>69</v>
      </c>
      <c r="E1487" s="117" t="s">
        <v>70</v>
      </c>
      <c r="F1487" s="179">
        <v>44266.707812499997</v>
      </c>
      <c r="G1487" s="179">
        <v>45362</v>
      </c>
      <c r="H1487" s="118" t="s">
        <v>71</v>
      </c>
      <c r="I1487" s="119">
        <v>620109584</v>
      </c>
      <c r="J1487" s="120">
        <v>500000001</v>
      </c>
      <c r="K1487" s="119">
        <v>502174205.56611443</v>
      </c>
      <c r="L1487" s="120">
        <v>620109584</v>
      </c>
      <c r="M1487" s="121">
        <v>0.80981526253299996</v>
      </c>
      <c r="N1487" s="122">
        <v>8.2406127999999992</v>
      </c>
      <c r="O1487" s="117" t="s">
        <v>72</v>
      </c>
      <c r="P1487" s="123">
        <v>0.17882503450000001</v>
      </c>
      <c r="Q1487" s="124"/>
      <c r="R1487" s="125"/>
    </row>
    <row r="1488" spans="2:18" x14ac:dyDescent="0.25">
      <c r="B1488" s="116" t="s">
        <v>68</v>
      </c>
      <c r="C1488" s="117" t="s">
        <v>143</v>
      </c>
      <c r="D1488" s="118" t="s">
        <v>69</v>
      </c>
      <c r="E1488" s="117" t="s">
        <v>70</v>
      </c>
      <c r="F1488" s="179">
        <v>43404.605925925927</v>
      </c>
      <c r="G1488" s="179">
        <v>44501</v>
      </c>
      <c r="H1488" s="118" t="s">
        <v>71</v>
      </c>
      <c r="I1488" s="119">
        <v>325205482</v>
      </c>
      <c r="J1488" s="120">
        <v>253282135</v>
      </c>
      <c r="K1488" s="119">
        <v>261005643.50129545</v>
      </c>
      <c r="L1488" s="120">
        <v>325205482</v>
      </c>
      <c r="M1488" s="121">
        <v>0.80258685030800003</v>
      </c>
      <c r="N1488" s="122">
        <v>9.7256250023999993</v>
      </c>
      <c r="O1488" s="117" t="s">
        <v>72</v>
      </c>
      <c r="P1488" s="123">
        <v>9.2944525400000005E-2</v>
      </c>
      <c r="Q1488" s="124"/>
      <c r="R1488" s="125"/>
    </row>
    <row r="1489" spans="2:18" x14ac:dyDescent="0.25">
      <c r="B1489" s="116" t="s">
        <v>68</v>
      </c>
      <c r="C1489" s="117" t="s">
        <v>143</v>
      </c>
      <c r="D1489" s="118" t="s">
        <v>69</v>
      </c>
      <c r="E1489" s="117" t="s">
        <v>70</v>
      </c>
      <c r="F1489" s="179">
        <v>43780.653437499997</v>
      </c>
      <c r="G1489" s="179">
        <v>44848</v>
      </c>
      <c r="H1489" s="118" t="s">
        <v>71</v>
      </c>
      <c r="I1489" s="119">
        <v>192789036</v>
      </c>
      <c r="J1489" s="120">
        <v>151081295</v>
      </c>
      <c r="K1489" s="119">
        <v>153013481.29342613</v>
      </c>
      <c r="L1489" s="120">
        <v>192789036</v>
      </c>
      <c r="M1489" s="121">
        <v>0.79368352302699996</v>
      </c>
      <c r="N1489" s="122">
        <v>9.8438279699999995</v>
      </c>
      <c r="O1489" s="117" t="s">
        <v>72</v>
      </c>
      <c r="P1489" s="123">
        <v>5.4488344399999999E-2</v>
      </c>
      <c r="Q1489" s="124"/>
      <c r="R1489" s="125"/>
    </row>
    <row r="1490" spans="2:18" x14ac:dyDescent="0.25">
      <c r="B1490" s="116" t="s">
        <v>68</v>
      </c>
      <c r="C1490" s="117" t="s">
        <v>143</v>
      </c>
      <c r="D1490" s="118" t="s">
        <v>69</v>
      </c>
      <c r="E1490" s="117" t="s">
        <v>70</v>
      </c>
      <c r="F1490" s="179">
        <v>44266.710185185184</v>
      </c>
      <c r="G1490" s="179">
        <v>45362</v>
      </c>
      <c r="H1490" s="118" t="s">
        <v>71</v>
      </c>
      <c r="I1490" s="119">
        <v>620109584</v>
      </c>
      <c r="J1490" s="120">
        <v>500000001</v>
      </c>
      <c r="K1490" s="119">
        <v>502174205.56611443</v>
      </c>
      <c r="L1490" s="120">
        <v>620109584</v>
      </c>
      <c r="M1490" s="121">
        <v>0.80981526253299996</v>
      </c>
      <c r="N1490" s="122">
        <v>8.2406127999999992</v>
      </c>
      <c r="O1490" s="117" t="s">
        <v>72</v>
      </c>
      <c r="P1490" s="123">
        <v>0.17882503450000001</v>
      </c>
      <c r="Q1490" s="124"/>
      <c r="R1490" s="125"/>
    </row>
    <row r="1491" spans="2:18" x14ac:dyDescent="0.25">
      <c r="B1491" s="116" t="s">
        <v>68</v>
      </c>
      <c r="C1491" s="117" t="s">
        <v>143</v>
      </c>
      <c r="D1491" s="118" t="s">
        <v>69</v>
      </c>
      <c r="E1491" s="117" t="s">
        <v>70</v>
      </c>
      <c r="F1491" s="179">
        <v>43404.607939814814</v>
      </c>
      <c r="G1491" s="179">
        <v>44501</v>
      </c>
      <c r="H1491" s="118" t="s">
        <v>71</v>
      </c>
      <c r="I1491" s="119">
        <v>325205482</v>
      </c>
      <c r="J1491" s="120">
        <v>253282135</v>
      </c>
      <c r="K1491" s="119">
        <v>261005643.50129545</v>
      </c>
      <c r="L1491" s="120">
        <v>325205482</v>
      </c>
      <c r="M1491" s="121">
        <v>0.80258685030800003</v>
      </c>
      <c r="N1491" s="122">
        <v>9.7256250023999993</v>
      </c>
      <c r="O1491" s="117" t="s">
        <v>72</v>
      </c>
      <c r="P1491" s="123">
        <v>9.2944525400000005E-2</v>
      </c>
      <c r="Q1491" s="124"/>
      <c r="R1491" s="125"/>
    </row>
    <row r="1492" spans="2:18" x14ac:dyDescent="0.25">
      <c r="B1492" s="116" t="s">
        <v>68</v>
      </c>
      <c r="C1492" s="117" t="s">
        <v>143</v>
      </c>
      <c r="D1492" s="118" t="s">
        <v>69</v>
      </c>
      <c r="E1492" s="117" t="s">
        <v>70</v>
      </c>
      <c r="F1492" s="179">
        <v>43924.543298611112</v>
      </c>
      <c r="G1492" s="179">
        <v>44844</v>
      </c>
      <c r="H1492" s="118" t="s">
        <v>71</v>
      </c>
      <c r="I1492" s="119">
        <v>318938353</v>
      </c>
      <c r="J1492" s="120">
        <v>258706208</v>
      </c>
      <c r="K1492" s="119">
        <v>257415507.57045189</v>
      </c>
      <c r="L1492" s="120">
        <v>318938353</v>
      </c>
      <c r="M1492" s="121">
        <v>0.80710113772500003</v>
      </c>
      <c r="N1492" s="122">
        <v>9.8427867983000006</v>
      </c>
      <c r="O1492" s="117" t="s">
        <v>72</v>
      </c>
      <c r="P1492" s="123">
        <v>9.1666072299999998E-2</v>
      </c>
      <c r="Q1492" s="124"/>
      <c r="R1492" s="125"/>
    </row>
    <row r="1493" spans="2:18" x14ac:dyDescent="0.25">
      <c r="B1493" s="116" t="s">
        <v>68</v>
      </c>
      <c r="C1493" s="117" t="s">
        <v>143</v>
      </c>
      <c r="D1493" s="118" t="s">
        <v>69</v>
      </c>
      <c r="E1493" s="117" t="s">
        <v>70</v>
      </c>
      <c r="F1493" s="179">
        <v>43752.678553240738</v>
      </c>
      <c r="G1493" s="179">
        <v>44845</v>
      </c>
      <c r="H1493" s="118" t="s">
        <v>71</v>
      </c>
      <c r="I1493" s="119">
        <v>646383560</v>
      </c>
      <c r="J1493" s="120">
        <v>500400685</v>
      </c>
      <c r="K1493" s="119">
        <v>510718567.05133623</v>
      </c>
      <c r="L1493" s="120">
        <v>646383560</v>
      </c>
      <c r="M1493" s="121">
        <v>0.79011688826299997</v>
      </c>
      <c r="N1493" s="122">
        <v>10.1059182437</v>
      </c>
      <c r="O1493" s="117" t="s">
        <v>72</v>
      </c>
      <c r="P1493" s="123">
        <v>0.18186769529999999</v>
      </c>
      <c r="Q1493" s="124"/>
      <c r="R1493" s="125"/>
    </row>
    <row r="1494" spans="2:18" x14ac:dyDescent="0.25">
      <c r="B1494" s="116" t="s">
        <v>68</v>
      </c>
      <c r="C1494" s="117" t="s">
        <v>143</v>
      </c>
      <c r="D1494" s="118" t="s">
        <v>69</v>
      </c>
      <c r="E1494" s="117" t="s">
        <v>70</v>
      </c>
      <c r="F1494" s="179">
        <v>44266.708587962959</v>
      </c>
      <c r="G1494" s="179">
        <v>45362</v>
      </c>
      <c r="H1494" s="118" t="s">
        <v>71</v>
      </c>
      <c r="I1494" s="119">
        <v>620109584</v>
      </c>
      <c r="J1494" s="120">
        <v>500000001</v>
      </c>
      <c r="K1494" s="119">
        <v>502174205.56611443</v>
      </c>
      <c r="L1494" s="120">
        <v>620109584</v>
      </c>
      <c r="M1494" s="121">
        <v>0.80981526253299996</v>
      </c>
      <c r="N1494" s="122">
        <v>8.2406127999999992</v>
      </c>
      <c r="O1494" s="117" t="s">
        <v>72</v>
      </c>
      <c r="P1494" s="123">
        <v>0.17882503450000001</v>
      </c>
      <c r="Q1494" s="124"/>
      <c r="R1494" s="125"/>
    </row>
    <row r="1495" spans="2:18" x14ac:dyDescent="0.25">
      <c r="B1495" s="116" t="s">
        <v>68</v>
      </c>
      <c r="C1495" s="117" t="s">
        <v>143</v>
      </c>
      <c r="D1495" s="118" t="s">
        <v>69</v>
      </c>
      <c r="E1495" s="117" t="s">
        <v>70</v>
      </c>
      <c r="F1495" s="179">
        <v>43404.606516203705</v>
      </c>
      <c r="G1495" s="179">
        <v>44501</v>
      </c>
      <c r="H1495" s="118" t="s">
        <v>71</v>
      </c>
      <c r="I1495" s="119">
        <v>325205482</v>
      </c>
      <c r="J1495" s="120">
        <v>253282135</v>
      </c>
      <c r="K1495" s="119">
        <v>261005643.50129545</v>
      </c>
      <c r="L1495" s="120">
        <v>325205482</v>
      </c>
      <c r="M1495" s="121">
        <v>0.80258685030800003</v>
      </c>
      <c r="N1495" s="122">
        <v>9.7256250023999993</v>
      </c>
      <c r="O1495" s="117" t="s">
        <v>72</v>
      </c>
      <c r="P1495" s="123">
        <v>9.2944525400000005E-2</v>
      </c>
      <c r="Q1495" s="124"/>
      <c r="R1495" s="125"/>
    </row>
    <row r="1496" spans="2:18" x14ac:dyDescent="0.25">
      <c r="B1496" s="116" t="s">
        <v>68</v>
      </c>
      <c r="C1496" s="117" t="s">
        <v>143</v>
      </c>
      <c r="D1496" s="118" t="s">
        <v>69</v>
      </c>
      <c r="E1496" s="117" t="s">
        <v>70</v>
      </c>
      <c r="F1496" s="179">
        <v>43818.581574074073</v>
      </c>
      <c r="G1496" s="179">
        <v>44655</v>
      </c>
      <c r="H1496" s="118" t="s">
        <v>71</v>
      </c>
      <c r="I1496" s="119">
        <v>184750855</v>
      </c>
      <c r="J1496" s="120">
        <v>152885533</v>
      </c>
      <c r="K1496" s="119">
        <v>156815838.27169427</v>
      </c>
      <c r="L1496" s="120">
        <v>184750855</v>
      </c>
      <c r="M1496" s="121">
        <v>0.84879627902999999</v>
      </c>
      <c r="N1496" s="122">
        <v>9.4639063640999996</v>
      </c>
      <c r="O1496" s="117" t="s">
        <v>72</v>
      </c>
      <c r="P1496" s="123">
        <v>5.58423698E-2</v>
      </c>
      <c r="Q1496" s="124"/>
      <c r="R1496" s="125"/>
    </row>
    <row r="1497" spans="2:18" x14ac:dyDescent="0.25">
      <c r="B1497" s="116" t="s">
        <v>68</v>
      </c>
      <c r="C1497" s="117" t="s">
        <v>143</v>
      </c>
      <c r="D1497" s="118" t="s">
        <v>69</v>
      </c>
      <c r="E1497" s="117" t="s">
        <v>70</v>
      </c>
      <c r="F1497" s="179">
        <v>43752.677488425928</v>
      </c>
      <c r="G1497" s="179">
        <v>44845</v>
      </c>
      <c r="H1497" s="118" t="s">
        <v>71</v>
      </c>
      <c r="I1497" s="119">
        <v>646383560</v>
      </c>
      <c r="J1497" s="120">
        <v>500400685</v>
      </c>
      <c r="K1497" s="119">
        <v>510718567.05133623</v>
      </c>
      <c r="L1497" s="120">
        <v>646383560</v>
      </c>
      <c r="M1497" s="121">
        <v>0.79011688826299997</v>
      </c>
      <c r="N1497" s="122">
        <v>10.1059182437</v>
      </c>
      <c r="O1497" s="117" t="s">
        <v>72</v>
      </c>
      <c r="P1497" s="123">
        <v>0.18186769529999999</v>
      </c>
      <c r="Q1497" s="124"/>
      <c r="R1497" s="125"/>
    </row>
    <row r="1498" spans="2:18" x14ac:dyDescent="0.25">
      <c r="B1498" s="116" t="s">
        <v>68</v>
      </c>
      <c r="C1498" s="117" t="s">
        <v>143</v>
      </c>
      <c r="D1498" s="118" t="s">
        <v>69</v>
      </c>
      <c r="E1498" s="117" t="s">
        <v>70</v>
      </c>
      <c r="F1498" s="179">
        <v>44266.710763888892</v>
      </c>
      <c r="G1498" s="179">
        <v>45362</v>
      </c>
      <c r="H1498" s="118" t="s">
        <v>71</v>
      </c>
      <c r="I1498" s="119">
        <v>620109584</v>
      </c>
      <c r="J1498" s="120">
        <v>500000001</v>
      </c>
      <c r="K1498" s="119">
        <v>502174205.56611443</v>
      </c>
      <c r="L1498" s="120">
        <v>620109584</v>
      </c>
      <c r="M1498" s="121">
        <v>0.80981526253299996</v>
      </c>
      <c r="N1498" s="122">
        <v>8.2406127999999992</v>
      </c>
      <c r="O1498" s="117" t="s">
        <v>72</v>
      </c>
      <c r="P1498" s="123">
        <v>0.17882503450000001</v>
      </c>
      <c r="Q1498" s="124"/>
      <c r="R1498" s="125"/>
    </row>
    <row r="1499" spans="2:18" x14ac:dyDescent="0.25">
      <c r="B1499" s="116" t="s">
        <v>68</v>
      </c>
      <c r="C1499" s="117" t="s">
        <v>143</v>
      </c>
      <c r="D1499" s="118" t="s">
        <v>69</v>
      </c>
      <c r="E1499" s="117" t="s">
        <v>70</v>
      </c>
      <c r="F1499" s="179">
        <v>43404.60837962963</v>
      </c>
      <c r="G1499" s="179">
        <v>44501</v>
      </c>
      <c r="H1499" s="118" t="s">
        <v>71</v>
      </c>
      <c r="I1499" s="119">
        <v>325205482</v>
      </c>
      <c r="J1499" s="120">
        <v>253282135</v>
      </c>
      <c r="K1499" s="119">
        <v>261005643.50129545</v>
      </c>
      <c r="L1499" s="120">
        <v>325205482</v>
      </c>
      <c r="M1499" s="121">
        <v>0.80258685030800003</v>
      </c>
      <c r="N1499" s="122">
        <v>9.7256250023999993</v>
      </c>
      <c r="O1499" s="117" t="s">
        <v>72</v>
      </c>
      <c r="P1499" s="123">
        <v>9.2944525400000005E-2</v>
      </c>
      <c r="Q1499" s="124"/>
      <c r="R1499" s="125"/>
    </row>
    <row r="1500" spans="2:18" x14ac:dyDescent="0.25">
      <c r="B1500" s="116" t="s">
        <v>68</v>
      </c>
      <c r="C1500" s="117" t="s">
        <v>143</v>
      </c>
      <c r="D1500" s="118" t="s">
        <v>69</v>
      </c>
      <c r="E1500" s="117" t="s">
        <v>70</v>
      </c>
      <c r="F1500" s="179">
        <v>43924.543657407405</v>
      </c>
      <c r="G1500" s="179">
        <v>44844</v>
      </c>
      <c r="H1500" s="118" t="s">
        <v>71</v>
      </c>
      <c r="I1500" s="119">
        <v>318938353</v>
      </c>
      <c r="J1500" s="120">
        <v>258706208</v>
      </c>
      <c r="K1500" s="119">
        <v>257415507.57045189</v>
      </c>
      <c r="L1500" s="120">
        <v>318938353</v>
      </c>
      <c r="M1500" s="121">
        <v>0.80710113772500003</v>
      </c>
      <c r="N1500" s="122">
        <v>9.8427867983000006</v>
      </c>
      <c r="O1500" s="117" t="s">
        <v>72</v>
      </c>
      <c r="P1500" s="123">
        <v>9.1666072299999998E-2</v>
      </c>
      <c r="Q1500" s="124"/>
      <c r="R1500" s="125"/>
    </row>
    <row r="1501" spans="2:18" x14ac:dyDescent="0.25">
      <c r="B1501" s="116" t="s">
        <v>68</v>
      </c>
      <c r="C1501" s="117" t="s">
        <v>143</v>
      </c>
      <c r="D1501" s="118" t="s">
        <v>69</v>
      </c>
      <c r="E1501" s="117" t="s">
        <v>70</v>
      </c>
      <c r="F1501" s="179">
        <v>43752.679814814815</v>
      </c>
      <c r="G1501" s="179">
        <v>44845</v>
      </c>
      <c r="H1501" s="118" t="s">
        <v>71</v>
      </c>
      <c r="I1501" s="119">
        <v>646383560</v>
      </c>
      <c r="J1501" s="120">
        <v>500400685</v>
      </c>
      <c r="K1501" s="119">
        <v>510718567.05133623</v>
      </c>
      <c r="L1501" s="120">
        <v>646383560</v>
      </c>
      <c r="M1501" s="121">
        <v>0.79011688826299997</v>
      </c>
      <c r="N1501" s="122">
        <v>10.1059182437</v>
      </c>
      <c r="O1501" s="117" t="s">
        <v>72</v>
      </c>
      <c r="P1501" s="123">
        <v>0.18186769529999999</v>
      </c>
      <c r="Q1501" s="124"/>
      <c r="R1501" s="125"/>
    </row>
    <row r="1502" spans="2:18" x14ac:dyDescent="0.25">
      <c r="B1502" s="116" t="s">
        <v>68</v>
      </c>
      <c r="C1502" s="117" t="s">
        <v>143</v>
      </c>
      <c r="D1502" s="118" t="s">
        <v>69</v>
      </c>
      <c r="E1502" s="117" t="s">
        <v>70</v>
      </c>
      <c r="F1502" s="179">
        <v>44266.709155092591</v>
      </c>
      <c r="G1502" s="179">
        <v>45362</v>
      </c>
      <c r="H1502" s="118" t="s">
        <v>71</v>
      </c>
      <c r="I1502" s="119">
        <v>620109584</v>
      </c>
      <c r="J1502" s="120">
        <v>500000001</v>
      </c>
      <c r="K1502" s="119">
        <v>502174205.56611443</v>
      </c>
      <c r="L1502" s="120">
        <v>620109584</v>
      </c>
      <c r="M1502" s="121">
        <v>0.80981526253299996</v>
      </c>
      <c r="N1502" s="122">
        <v>8.2406127999999992</v>
      </c>
      <c r="O1502" s="117" t="s">
        <v>72</v>
      </c>
      <c r="P1502" s="123">
        <v>0.17882503450000001</v>
      </c>
      <c r="Q1502" s="124"/>
      <c r="R1502" s="125"/>
    </row>
    <row r="1503" spans="2:18" x14ac:dyDescent="0.25">
      <c r="B1503" s="116" t="s">
        <v>68</v>
      </c>
      <c r="C1503" s="117" t="s">
        <v>143</v>
      </c>
      <c r="D1503" s="118" t="s">
        <v>69</v>
      </c>
      <c r="E1503" s="117" t="s">
        <v>70</v>
      </c>
      <c r="F1503" s="179">
        <v>43404.607037037036</v>
      </c>
      <c r="G1503" s="179">
        <v>44501</v>
      </c>
      <c r="H1503" s="118" t="s">
        <v>71</v>
      </c>
      <c r="I1503" s="119">
        <v>325205482</v>
      </c>
      <c r="J1503" s="120">
        <v>253282135</v>
      </c>
      <c r="K1503" s="119">
        <v>261005643.50129545</v>
      </c>
      <c r="L1503" s="120">
        <v>325205482</v>
      </c>
      <c r="M1503" s="121">
        <v>0.80258685030800003</v>
      </c>
      <c r="N1503" s="122">
        <v>9.7256250023999993</v>
      </c>
      <c r="O1503" s="117" t="s">
        <v>72</v>
      </c>
      <c r="P1503" s="123">
        <v>9.2944525400000005E-2</v>
      </c>
      <c r="Q1503" s="124"/>
      <c r="R1503" s="125"/>
    </row>
    <row r="1504" spans="2:18" x14ac:dyDescent="0.25">
      <c r="B1504" s="116" t="s">
        <v>68</v>
      </c>
      <c r="C1504" s="117" t="s">
        <v>143</v>
      </c>
      <c r="D1504" s="118" t="s">
        <v>69</v>
      </c>
      <c r="E1504" s="117" t="s">
        <v>70</v>
      </c>
      <c r="F1504" s="179">
        <v>43922.545520833337</v>
      </c>
      <c r="G1504" s="179">
        <v>44844</v>
      </c>
      <c r="H1504" s="118" t="s">
        <v>71</v>
      </c>
      <c r="I1504" s="119">
        <v>318938353</v>
      </c>
      <c r="J1504" s="120">
        <v>258567735</v>
      </c>
      <c r="K1504" s="119">
        <v>257412078.71193436</v>
      </c>
      <c r="L1504" s="120">
        <v>318938353</v>
      </c>
      <c r="M1504" s="121">
        <v>0.80709038687500001</v>
      </c>
      <c r="N1504" s="122">
        <v>9.8438279664999992</v>
      </c>
      <c r="O1504" s="117" t="s">
        <v>72</v>
      </c>
      <c r="P1504" s="123">
        <v>9.1664851300000003E-2</v>
      </c>
      <c r="Q1504" s="124"/>
      <c r="R1504" s="125"/>
    </row>
    <row r="1505" spans="2:18" x14ac:dyDescent="0.25">
      <c r="B1505" s="116" t="s">
        <v>68</v>
      </c>
      <c r="C1505" s="117" t="s">
        <v>143</v>
      </c>
      <c r="D1505" s="118" t="s">
        <v>69</v>
      </c>
      <c r="E1505" s="117" t="s">
        <v>70</v>
      </c>
      <c r="F1505" s="179">
        <v>43752.677789351852</v>
      </c>
      <c r="G1505" s="179">
        <v>44845</v>
      </c>
      <c r="H1505" s="118" t="s">
        <v>71</v>
      </c>
      <c r="I1505" s="119">
        <v>646383560</v>
      </c>
      <c r="J1505" s="120">
        <v>500400685</v>
      </c>
      <c r="K1505" s="119">
        <v>510718567.05133623</v>
      </c>
      <c r="L1505" s="120">
        <v>646383560</v>
      </c>
      <c r="M1505" s="121">
        <v>0.79011688826299997</v>
      </c>
      <c r="N1505" s="122">
        <v>10.1059182437</v>
      </c>
      <c r="O1505" s="117" t="s">
        <v>72</v>
      </c>
      <c r="P1505" s="123">
        <v>0.18186769529999999</v>
      </c>
      <c r="Q1505" s="124"/>
      <c r="R1505" s="125"/>
    </row>
    <row r="1506" spans="2:18" x14ac:dyDescent="0.25">
      <c r="B1506" s="116" t="s">
        <v>68</v>
      </c>
      <c r="C1506" s="117" t="s">
        <v>143</v>
      </c>
      <c r="D1506" s="118" t="s">
        <v>69</v>
      </c>
      <c r="E1506" s="117" t="s">
        <v>70</v>
      </c>
      <c r="F1506" s="179">
        <v>44278.6797337963</v>
      </c>
      <c r="G1506" s="179">
        <v>44816</v>
      </c>
      <c r="H1506" s="118" t="s">
        <v>71</v>
      </c>
      <c r="I1506" s="119">
        <v>228552056</v>
      </c>
      <c r="J1506" s="120">
        <v>200540033</v>
      </c>
      <c r="K1506" s="119">
        <v>200953140.31170443</v>
      </c>
      <c r="L1506" s="120">
        <v>228552056</v>
      </c>
      <c r="M1506" s="121">
        <v>0.87924450923200004</v>
      </c>
      <c r="N1506" s="122">
        <v>9.8438279403000006</v>
      </c>
      <c r="O1506" s="117" t="s">
        <v>72</v>
      </c>
      <c r="P1506" s="123">
        <v>7.1559733400000006E-2</v>
      </c>
      <c r="Q1506" s="124"/>
      <c r="R1506" s="125"/>
    </row>
    <row r="1507" spans="2:18" x14ac:dyDescent="0.25">
      <c r="B1507" s="116" t="s">
        <v>68</v>
      </c>
      <c r="C1507" s="117" t="s">
        <v>143</v>
      </c>
      <c r="D1507" s="118" t="s">
        <v>69</v>
      </c>
      <c r="E1507" s="117" t="s">
        <v>70</v>
      </c>
      <c r="F1507" s="179">
        <v>43752.676979166667</v>
      </c>
      <c r="G1507" s="179">
        <v>44845</v>
      </c>
      <c r="H1507" s="118" t="s">
        <v>71</v>
      </c>
      <c r="I1507" s="119">
        <v>646383560</v>
      </c>
      <c r="J1507" s="120">
        <v>500400685</v>
      </c>
      <c r="K1507" s="119">
        <v>510718567.05133623</v>
      </c>
      <c r="L1507" s="120">
        <v>646383560</v>
      </c>
      <c r="M1507" s="121">
        <v>0.79011688826299997</v>
      </c>
      <c r="N1507" s="122">
        <v>10.1059182437</v>
      </c>
      <c r="O1507" s="117" t="s">
        <v>72</v>
      </c>
      <c r="P1507" s="123">
        <v>0.18186769529999999</v>
      </c>
      <c r="Q1507" s="124"/>
      <c r="R1507" s="125"/>
    </row>
    <row r="1508" spans="2:18" x14ac:dyDescent="0.25">
      <c r="B1508" s="116" t="s">
        <v>68</v>
      </c>
      <c r="C1508" s="117" t="s">
        <v>143</v>
      </c>
      <c r="D1508" s="118" t="s">
        <v>69</v>
      </c>
      <c r="E1508" s="117" t="s">
        <v>70</v>
      </c>
      <c r="F1508" s="179">
        <v>44078.518935185188</v>
      </c>
      <c r="G1508" s="179">
        <v>44746</v>
      </c>
      <c r="H1508" s="118" t="s">
        <v>71</v>
      </c>
      <c r="I1508" s="119">
        <v>23606576</v>
      </c>
      <c r="J1508" s="120">
        <v>20309979</v>
      </c>
      <c r="K1508" s="119">
        <v>20435572.974095322</v>
      </c>
      <c r="L1508" s="120">
        <v>23606576</v>
      </c>
      <c r="M1508" s="121">
        <v>0.86567289445499995</v>
      </c>
      <c r="N1508" s="122">
        <v>9.3083329389999996</v>
      </c>
      <c r="O1508" s="117" t="s">
        <v>72</v>
      </c>
      <c r="P1508" s="123">
        <v>7.2771401000000001E-3</v>
      </c>
      <c r="Q1508" s="124"/>
      <c r="R1508" s="125"/>
    </row>
    <row r="1509" spans="2:18" x14ac:dyDescent="0.25">
      <c r="B1509" s="116" t="s">
        <v>68</v>
      </c>
      <c r="C1509" s="117" t="s">
        <v>143</v>
      </c>
      <c r="D1509" s="118" t="s">
        <v>69</v>
      </c>
      <c r="E1509" s="117" t="s">
        <v>70</v>
      </c>
      <c r="F1509" s="179">
        <v>43752.680173611108</v>
      </c>
      <c r="G1509" s="179">
        <v>44845</v>
      </c>
      <c r="H1509" s="118" t="s">
        <v>71</v>
      </c>
      <c r="I1509" s="119">
        <v>646383560</v>
      </c>
      <c r="J1509" s="120">
        <v>500400685</v>
      </c>
      <c r="K1509" s="119">
        <v>510718567.05133623</v>
      </c>
      <c r="L1509" s="120">
        <v>646383560</v>
      </c>
      <c r="M1509" s="121">
        <v>0.79011688826299997</v>
      </c>
      <c r="N1509" s="122">
        <v>10.1059182437</v>
      </c>
      <c r="O1509" s="117" t="s">
        <v>72</v>
      </c>
      <c r="P1509" s="123">
        <v>0.18186769529999999</v>
      </c>
      <c r="Q1509" s="124"/>
      <c r="R1509" s="125"/>
    </row>
    <row r="1510" spans="2:18" x14ac:dyDescent="0.25">
      <c r="B1510" s="126" t="s">
        <v>144</v>
      </c>
      <c r="C1510" s="127"/>
      <c r="D1510" s="127"/>
      <c r="E1510" s="127"/>
      <c r="F1510" s="127"/>
      <c r="G1510" s="127"/>
      <c r="H1510" s="118"/>
      <c r="I1510" s="128">
        <v>12748410811</v>
      </c>
      <c r="J1510" s="129">
        <v>10082263022</v>
      </c>
      <c r="K1510" s="128">
        <v>10225700836.230839</v>
      </c>
      <c r="L1510" s="129">
        <v>12748410811</v>
      </c>
      <c r="M1510" s="124"/>
      <c r="N1510" s="130"/>
      <c r="O1510" s="124"/>
      <c r="P1510" s="131">
        <v>3.6413883566999989</v>
      </c>
      <c r="Q1510" s="127"/>
      <c r="R1510" s="132"/>
    </row>
    <row r="1511" spans="2:18" x14ac:dyDescent="0.25">
      <c r="B1511" s="116" t="s">
        <v>68</v>
      </c>
      <c r="C1511" s="117" t="s">
        <v>190</v>
      </c>
      <c r="D1511" s="118" t="s">
        <v>69</v>
      </c>
      <c r="E1511" s="117" t="s">
        <v>70</v>
      </c>
      <c r="F1511" s="179">
        <v>44224.693009259259</v>
      </c>
      <c r="G1511" s="179">
        <v>44432</v>
      </c>
      <c r="H1511" s="118" t="s">
        <v>71</v>
      </c>
      <c r="I1511" s="119">
        <v>530684931</v>
      </c>
      <c r="J1511" s="120">
        <v>507869946</v>
      </c>
      <c r="K1511" s="119">
        <v>504790857.91012996</v>
      </c>
      <c r="L1511" s="120">
        <v>530684931</v>
      </c>
      <c r="M1511" s="121">
        <v>0.95120631550400003</v>
      </c>
      <c r="N1511" s="122">
        <v>8.2419859222999996</v>
      </c>
      <c r="O1511" s="117" t="s">
        <v>72</v>
      </c>
      <c r="P1511" s="123">
        <v>0.1797568286</v>
      </c>
      <c r="Q1511" s="124"/>
      <c r="R1511" s="125"/>
    </row>
    <row r="1512" spans="2:18" x14ac:dyDescent="0.25">
      <c r="B1512" s="116" t="s">
        <v>68</v>
      </c>
      <c r="C1512" s="117" t="s">
        <v>190</v>
      </c>
      <c r="D1512" s="118" t="s">
        <v>69</v>
      </c>
      <c r="E1512" s="117" t="s">
        <v>70</v>
      </c>
      <c r="F1512" s="179">
        <v>44207.72278935185</v>
      </c>
      <c r="G1512" s="179">
        <v>44293</v>
      </c>
      <c r="H1512" s="118" t="s">
        <v>71</v>
      </c>
      <c r="I1512" s="119">
        <v>122751778</v>
      </c>
      <c r="J1512" s="120">
        <v>120204422</v>
      </c>
      <c r="K1512" s="119">
        <v>122542432.18060167</v>
      </c>
      <c r="L1512" s="120">
        <v>122751778</v>
      </c>
      <c r="M1512" s="121">
        <v>0.99829455977899995</v>
      </c>
      <c r="N1512" s="122">
        <v>9.3083326135999993</v>
      </c>
      <c r="O1512" s="117" t="s">
        <v>72</v>
      </c>
      <c r="P1512" s="123">
        <v>4.3637555299999999E-2</v>
      </c>
      <c r="Q1512" s="124"/>
      <c r="R1512" s="125"/>
    </row>
    <row r="1513" spans="2:18" x14ac:dyDescent="0.25">
      <c r="B1513" s="116" t="s">
        <v>68</v>
      </c>
      <c r="C1513" s="117" t="s">
        <v>190</v>
      </c>
      <c r="D1513" s="118" t="s">
        <v>69</v>
      </c>
      <c r="E1513" s="117" t="s">
        <v>70</v>
      </c>
      <c r="F1513" s="179">
        <v>44260.709409722222</v>
      </c>
      <c r="G1513" s="179">
        <v>44434</v>
      </c>
      <c r="H1513" s="118" t="s">
        <v>71</v>
      </c>
      <c r="I1513" s="119">
        <v>520821917</v>
      </c>
      <c r="J1513" s="120">
        <v>501733172</v>
      </c>
      <c r="K1513" s="119">
        <v>504571728.41833836</v>
      </c>
      <c r="L1513" s="120">
        <v>520821917</v>
      </c>
      <c r="M1513" s="121">
        <v>0.96879895401600002</v>
      </c>
      <c r="N1513" s="122">
        <v>8.2419469525999993</v>
      </c>
      <c r="O1513" s="117" t="s">
        <v>72</v>
      </c>
      <c r="P1513" s="123">
        <v>0.17967879619999999</v>
      </c>
      <c r="Q1513" s="124"/>
      <c r="R1513" s="125"/>
    </row>
    <row r="1514" spans="2:18" x14ac:dyDescent="0.25">
      <c r="B1514" s="116" t="s">
        <v>68</v>
      </c>
      <c r="C1514" s="117" t="s">
        <v>190</v>
      </c>
      <c r="D1514" s="118" t="s">
        <v>69</v>
      </c>
      <c r="E1514" s="117" t="s">
        <v>70</v>
      </c>
      <c r="F1514" s="179">
        <v>44063.673171296294</v>
      </c>
      <c r="G1514" s="179">
        <v>44600</v>
      </c>
      <c r="H1514" s="118" t="s">
        <v>71</v>
      </c>
      <c r="I1514" s="119">
        <v>575890412</v>
      </c>
      <c r="J1514" s="120">
        <v>502295053</v>
      </c>
      <c r="K1514" s="119">
        <v>507897527.12958235</v>
      </c>
      <c r="L1514" s="120">
        <v>575890412</v>
      </c>
      <c r="M1514" s="121">
        <v>0.88193433428699997</v>
      </c>
      <c r="N1514" s="122">
        <v>10.381289089499999</v>
      </c>
      <c r="O1514" s="117" t="s">
        <v>72</v>
      </c>
      <c r="P1514" s="123">
        <v>0.1808631185</v>
      </c>
      <c r="Q1514" s="124"/>
      <c r="R1514" s="125"/>
    </row>
    <row r="1515" spans="2:18" x14ac:dyDescent="0.25">
      <c r="B1515" s="116" t="s">
        <v>68</v>
      </c>
      <c r="C1515" s="117" t="s">
        <v>190</v>
      </c>
      <c r="D1515" s="118" t="s">
        <v>69</v>
      </c>
      <c r="E1515" s="117" t="s">
        <v>70</v>
      </c>
      <c r="F1515" s="179">
        <v>44257.730983796297</v>
      </c>
      <c r="G1515" s="179">
        <v>44434</v>
      </c>
      <c r="H1515" s="118" t="s">
        <v>71</v>
      </c>
      <c r="I1515" s="119">
        <v>520821917</v>
      </c>
      <c r="J1515" s="120">
        <v>501406676</v>
      </c>
      <c r="K1515" s="119">
        <v>504571728.26687801</v>
      </c>
      <c r="L1515" s="120">
        <v>520821917</v>
      </c>
      <c r="M1515" s="121">
        <v>0.96879895372500002</v>
      </c>
      <c r="N1515" s="122">
        <v>8.2419470338000007</v>
      </c>
      <c r="O1515" s="117" t="s">
        <v>72</v>
      </c>
      <c r="P1515" s="123">
        <v>0.17967879619999999</v>
      </c>
      <c r="Q1515" s="124"/>
      <c r="R1515" s="125"/>
    </row>
    <row r="1516" spans="2:18" x14ac:dyDescent="0.25">
      <c r="B1516" s="116" t="s">
        <v>68</v>
      </c>
      <c r="C1516" s="117" t="s">
        <v>190</v>
      </c>
      <c r="D1516" s="118" t="s">
        <v>69</v>
      </c>
      <c r="E1516" s="117" t="s">
        <v>70</v>
      </c>
      <c r="F1516" s="179">
        <v>44244.699733796297</v>
      </c>
      <c r="G1516" s="179">
        <v>44431</v>
      </c>
      <c r="H1516" s="118" t="s">
        <v>71</v>
      </c>
      <c r="I1516" s="119">
        <v>520712328</v>
      </c>
      <c r="J1516" s="120">
        <v>500212557</v>
      </c>
      <c r="K1516" s="119">
        <v>504792009.55095887</v>
      </c>
      <c r="L1516" s="120">
        <v>520712328</v>
      </c>
      <c r="M1516" s="121">
        <v>0.96942588528600004</v>
      </c>
      <c r="N1516" s="122">
        <v>8.2420159607999999</v>
      </c>
      <c r="O1516" s="117" t="s">
        <v>72</v>
      </c>
      <c r="P1516" s="123">
        <v>0.17975723869999999</v>
      </c>
      <c r="Q1516" s="124"/>
      <c r="R1516" s="125"/>
    </row>
    <row r="1517" spans="2:18" x14ac:dyDescent="0.25">
      <c r="B1517" s="116" t="s">
        <v>89</v>
      </c>
      <c r="C1517" s="117" t="s">
        <v>190</v>
      </c>
      <c r="D1517" s="118" t="s">
        <v>69</v>
      </c>
      <c r="E1517" s="117" t="s">
        <v>70</v>
      </c>
      <c r="F1517" s="179">
        <v>43651.478715277779</v>
      </c>
      <c r="G1517" s="179">
        <v>43951</v>
      </c>
      <c r="H1517" s="118" t="s">
        <v>71</v>
      </c>
      <c r="I1517" s="119">
        <v>6692602</v>
      </c>
      <c r="J1517" s="120">
        <v>4024661</v>
      </c>
      <c r="K1517" s="119">
        <v>4021293.0149330669</v>
      </c>
      <c r="L1517" s="120">
        <v>6692602</v>
      </c>
      <c r="M1517" s="121">
        <v>0.60085644042999997</v>
      </c>
      <c r="N1517" s="122">
        <v>15.8626017746</v>
      </c>
      <c r="O1517" s="117" t="s">
        <v>72</v>
      </c>
      <c r="P1517" s="123">
        <v>1.4319888E-3</v>
      </c>
      <c r="Q1517" s="124"/>
      <c r="R1517" s="125"/>
    </row>
    <row r="1518" spans="2:18" x14ac:dyDescent="0.25">
      <c r="B1518" s="116" t="s">
        <v>68</v>
      </c>
      <c r="C1518" s="117" t="s">
        <v>190</v>
      </c>
      <c r="D1518" s="118" t="s">
        <v>69</v>
      </c>
      <c r="E1518" s="117" t="s">
        <v>70</v>
      </c>
      <c r="F1518" s="179">
        <v>44242.694456018522</v>
      </c>
      <c r="G1518" s="179">
        <v>44431</v>
      </c>
      <c r="H1518" s="118" t="s">
        <v>71</v>
      </c>
      <c r="I1518" s="119">
        <v>520712328</v>
      </c>
      <c r="J1518" s="120">
        <v>499995528</v>
      </c>
      <c r="K1518" s="119">
        <v>504792009.55095887</v>
      </c>
      <c r="L1518" s="120">
        <v>520712328</v>
      </c>
      <c r="M1518" s="121">
        <v>0.96942588528600004</v>
      </c>
      <c r="N1518" s="122">
        <v>8.2420159607999999</v>
      </c>
      <c r="O1518" s="117" t="s">
        <v>72</v>
      </c>
      <c r="P1518" s="123">
        <v>0.17975723869999999</v>
      </c>
      <c r="Q1518" s="124"/>
      <c r="R1518" s="125"/>
    </row>
    <row r="1519" spans="2:18" x14ac:dyDescent="0.25">
      <c r="B1519" s="116" t="s">
        <v>89</v>
      </c>
      <c r="C1519" s="117" t="s">
        <v>190</v>
      </c>
      <c r="D1519" s="118" t="s">
        <v>69</v>
      </c>
      <c r="E1519" s="117" t="s">
        <v>70</v>
      </c>
      <c r="F1519" s="179">
        <v>43256.618761574071</v>
      </c>
      <c r="G1519" s="179">
        <v>45771</v>
      </c>
      <c r="H1519" s="118" t="s">
        <v>71</v>
      </c>
      <c r="I1519" s="119">
        <v>9188492</v>
      </c>
      <c r="J1519" s="120">
        <v>5054247</v>
      </c>
      <c r="K1519" s="119">
        <v>5101789.6371203354</v>
      </c>
      <c r="L1519" s="120">
        <v>9188492</v>
      </c>
      <c r="M1519" s="121">
        <v>0.55523688077699995</v>
      </c>
      <c r="N1519" s="122">
        <v>12.5489980251</v>
      </c>
      <c r="O1519" s="117" t="s">
        <v>72</v>
      </c>
      <c r="P1519" s="123">
        <v>1.8167553999999999E-3</v>
      </c>
      <c r="Q1519" s="124"/>
      <c r="R1519" s="125"/>
    </row>
    <row r="1520" spans="2:18" x14ac:dyDescent="0.25">
      <c r="B1520" s="116" t="s">
        <v>68</v>
      </c>
      <c r="C1520" s="117" t="s">
        <v>190</v>
      </c>
      <c r="D1520" s="118" t="s">
        <v>69</v>
      </c>
      <c r="E1520" s="117" t="s">
        <v>70</v>
      </c>
      <c r="F1520" s="179">
        <v>44217.639930555553</v>
      </c>
      <c r="G1520" s="179">
        <v>44376</v>
      </c>
      <c r="H1520" s="118" t="s">
        <v>71</v>
      </c>
      <c r="I1520" s="119">
        <v>522123288</v>
      </c>
      <c r="J1520" s="120">
        <v>503574899</v>
      </c>
      <c r="K1520" s="119">
        <v>501027919.6590485</v>
      </c>
      <c r="L1520" s="120">
        <v>522123288</v>
      </c>
      <c r="M1520" s="121">
        <v>0.95959695951900004</v>
      </c>
      <c r="N1520" s="122">
        <v>8.7747959794000003</v>
      </c>
      <c r="O1520" s="117" t="s">
        <v>72</v>
      </c>
      <c r="P1520" s="123">
        <v>0.17841684029999999</v>
      </c>
      <c r="Q1520" s="124"/>
      <c r="R1520" s="125"/>
    </row>
    <row r="1521" spans="2:18" x14ac:dyDescent="0.25">
      <c r="B1521" s="116" t="s">
        <v>68</v>
      </c>
      <c r="C1521" s="117" t="s">
        <v>190</v>
      </c>
      <c r="D1521" s="118" t="s">
        <v>69</v>
      </c>
      <c r="E1521" s="117" t="s">
        <v>70</v>
      </c>
      <c r="F1521" s="179">
        <v>44200.646620370368</v>
      </c>
      <c r="G1521" s="179">
        <v>44600</v>
      </c>
      <c r="H1521" s="118" t="s">
        <v>71</v>
      </c>
      <c r="I1521" s="119">
        <v>563424659</v>
      </c>
      <c r="J1521" s="120">
        <v>508585897</v>
      </c>
      <c r="K1521" s="119">
        <v>507897527.03525025</v>
      </c>
      <c r="L1521" s="120">
        <v>563424659</v>
      </c>
      <c r="M1521" s="121">
        <v>0.90144710374699999</v>
      </c>
      <c r="N1521" s="122">
        <v>10.381289114399999</v>
      </c>
      <c r="O1521" s="117" t="s">
        <v>72</v>
      </c>
      <c r="P1521" s="123">
        <v>0.18086311839999999</v>
      </c>
      <c r="Q1521" s="124"/>
      <c r="R1521" s="125"/>
    </row>
    <row r="1522" spans="2:18" x14ac:dyDescent="0.25">
      <c r="B1522" s="116" t="s">
        <v>68</v>
      </c>
      <c r="C1522" s="117" t="s">
        <v>190</v>
      </c>
      <c r="D1522" s="118" t="s">
        <v>69</v>
      </c>
      <c r="E1522" s="117" t="s">
        <v>70</v>
      </c>
      <c r="F1522" s="179">
        <v>44260.707662037035</v>
      </c>
      <c r="G1522" s="179">
        <v>44434</v>
      </c>
      <c r="H1522" s="118" t="s">
        <v>71</v>
      </c>
      <c r="I1522" s="119">
        <v>520821917</v>
      </c>
      <c r="J1522" s="120">
        <v>501733172</v>
      </c>
      <c r="K1522" s="119">
        <v>504571728.41833836</v>
      </c>
      <c r="L1522" s="120">
        <v>520821917</v>
      </c>
      <c r="M1522" s="121">
        <v>0.96879895401600002</v>
      </c>
      <c r="N1522" s="122">
        <v>8.2419469525999993</v>
      </c>
      <c r="O1522" s="117" t="s">
        <v>72</v>
      </c>
      <c r="P1522" s="123">
        <v>0.17967879619999999</v>
      </c>
      <c r="Q1522" s="124"/>
      <c r="R1522" s="125"/>
    </row>
    <row r="1523" spans="2:18" x14ac:dyDescent="0.25">
      <c r="B1523" s="116" t="s">
        <v>68</v>
      </c>
      <c r="C1523" s="117" t="s">
        <v>190</v>
      </c>
      <c r="D1523" s="118" t="s">
        <v>69</v>
      </c>
      <c r="E1523" s="117" t="s">
        <v>70</v>
      </c>
      <c r="F1523" s="179">
        <v>44257.722361111111</v>
      </c>
      <c r="G1523" s="179">
        <v>44432</v>
      </c>
      <c r="H1523" s="118" t="s">
        <v>71</v>
      </c>
      <c r="I1523" s="119">
        <v>520821917</v>
      </c>
      <c r="J1523" s="120">
        <v>501621714</v>
      </c>
      <c r="K1523" s="119">
        <v>504788593.82640362</v>
      </c>
      <c r="L1523" s="120">
        <v>520821917</v>
      </c>
      <c r="M1523" s="121">
        <v>0.96921534472699999</v>
      </c>
      <c r="N1523" s="122">
        <v>8.2432159576000004</v>
      </c>
      <c r="O1523" s="117" t="s">
        <v>72</v>
      </c>
      <c r="P1523" s="123">
        <v>0.17975602239999999</v>
      </c>
      <c r="Q1523" s="124"/>
      <c r="R1523" s="125"/>
    </row>
    <row r="1524" spans="2:18" x14ac:dyDescent="0.25">
      <c r="B1524" s="116" t="s">
        <v>89</v>
      </c>
      <c r="C1524" s="117" t="s">
        <v>190</v>
      </c>
      <c r="D1524" s="118" t="s">
        <v>69</v>
      </c>
      <c r="E1524" s="117" t="s">
        <v>70</v>
      </c>
      <c r="F1524" s="179">
        <v>43941.613958333335</v>
      </c>
      <c r="G1524" s="179">
        <v>45274</v>
      </c>
      <c r="H1524" s="118" t="s">
        <v>71</v>
      </c>
      <c r="I1524" s="119">
        <v>6243835</v>
      </c>
      <c r="J1524" s="120">
        <v>4592581</v>
      </c>
      <c r="K1524" s="119">
        <v>4440662.7886379063</v>
      </c>
      <c r="L1524" s="120">
        <v>6243835</v>
      </c>
      <c r="M1524" s="121">
        <v>0.71120758133999995</v>
      </c>
      <c r="N1524" s="122">
        <v>10.919552921899999</v>
      </c>
      <c r="O1524" s="117" t="s">
        <v>72</v>
      </c>
      <c r="P1524" s="123">
        <v>1.5813271E-3</v>
      </c>
      <c r="Q1524" s="124"/>
      <c r="R1524" s="125"/>
    </row>
    <row r="1525" spans="2:18" x14ac:dyDescent="0.25">
      <c r="B1525" s="116" t="s">
        <v>68</v>
      </c>
      <c r="C1525" s="117" t="s">
        <v>190</v>
      </c>
      <c r="D1525" s="118" t="s">
        <v>69</v>
      </c>
      <c r="E1525" s="117" t="s">
        <v>70</v>
      </c>
      <c r="F1525" s="179">
        <v>44243.697256944448</v>
      </c>
      <c r="G1525" s="179">
        <v>44431</v>
      </c>
      <c r="H1525" s="118" t="s">
        <v>71</v>
      </c>
      <c r="I1525" s="119">
        <v>520712328</v>
      </c>
      <c r="J1525" s="120">
        <v>500104031</v>
      </c>
      <c r="K1525" s="119">
        <v>504792009.55095887</v>
      </c>
      <c r="L1525" s="120">
        <v>520712328</v>
      </c>
      <c r="M1525" s="121">
        <v>0.96942588528600004</v>
      </c>
      <c r="N1525" s="122">
        <v>8.2420159607999999</v>
      </c>
      <c r="O1525" s="117" t="s">
        <v>72</v>
      </c>
      <c r="P1525" s="123">
        <v>0.17975723869999999</v>
      </c>
      <c r="Q1525" s="124"/>
      <c r="R1525" s="125"/>
    </row>
    <row r="1526" spans="2:18" x14ac:dyDescent="0.25">
      <c r="B1526" s="116" t="s">
        <v>89</v>
      </c>
      <c r="C1526" s="117" t="s">
        <v>190</v>
      </c>
      <c r="D1526" s="118" t="s">
        <v>69</v>
      </c>
      <c r="E1526" s="117" t="s">
        <v>70</v>
      </c>
      <c r="F1526" s="179">
        <v>43627.627893518518</v>
      </c>
      <c r="G1526" s="179">
        <v>45763</v>
      </c>
      <c r="H1526" s="118" t="s">
        <v>71</v>
      </c>
      <c r="I1526" s="119">
        <v>176956816</v>
      </c>
      <c r="J1526" s="120">
        <v>104625424</v>
      </c>
      <c r="K1526" s="119">
        <v>105370949.23882569</v>
      </c>
      <c r="L1526" s="120">
        <v>176956816</v>
      </c>
      <c r="M1526" s="121">
        <v>0.595461376514</v>
      </c>
      <c r="N1526" s="122">
        <v>12.548527393700001</v>
      </c>
      <c r="O1526" s="117" t="s">
        <v>72</v>
      </c>
      <c r="P1526" s="123">
        <v>3.7522762899999999E-2</v>
      </c>
      <c r="Q1526" s="124"/>
      <c r="R1526" s="125"/>
    </row>
    <row r="1527" spans="2:18" x14ac:dyDescent="0.25">
      <c r="B1527" s="116" t="s">
        <v>68</v>
      </c>
      <c r="C1527" s="117" t="s">
        <v>190</v>
      </c>
      <c r="D1527" s="118" t="s">
        <v>69</v>
      </c>
      <c r="E1527" s="117" t="s">
        <v>70</v>
      </c>
      <c r="F1527" s="179">
        <v>44224.693356481483</v>
      </c>
      <c r="G1527" s="179">
        <v>44432</v>
      </c>
      <c r="H1527" s="118" t="s">
        <v>71</v>
      </c>
      <c r="I1527" s="119">
        <v>530684931</v>
      </c>
      <c r="J1527" s="120">
        <v>507869946</v>
      </c>
      <c r="K1527" s="119">
        <v>504790857.91012996</v>
      </c>
      <c r="L1527" s="120">
        <v>530684931</v>
      </c>
      <c r="M1527" s="121">
        <v>0.95120631550400003</v>
      </c>
      <c r="N1527" s="122">
        <v>8.2419859222999996</v>
      </c>
      <c r="O1527" s="117" t="s">
        <v>72</v>
      </c>
      <c r="P1527" s="123">
        <v>0.1797568286</v>
      </c>
      <c r="Q1527" s="124"/>
      <c r="R1527" s="125"/>
    </row>
    <row r="1528" spans="2:18" x14ac:dyDescent="0.25">
      <c r="B1528" s="116" t="s">
        <v>68</v>
      </c>
      <c r="C1528" s="117" t="s">
        <v>190</v>
      </c>
      <c r="D1528" s="118" t="s">
        <v>69</v>
      </c>
      <c r="E1528" s="117" t="s">
        <v>70</v>
      </c>
      <c r="F1528" s="179">
        <v>44217.638958333337</v>
      </c>
      <c r="G1528" s="179">
        <v>44376</v>
      </c>
      <c r="H1528" s="118" t="s">
        <v>71</v>
      </c>
      <c r="I1528" s="119">
        <v>522123288</v>
      </c>
      <c r="J1528" s="120">
        <v>503574899</v>
      </c>
      <c r="K1528" s="119">
        <v>501027919.6590485</v>
      </c>
      <c r="L1528" s="120">
        <v>522123288</v>
      </c>
      <c r="M1528" s="121">
        <v>0.95959695951900004</v>
      </c>
      <c r="N1528" s="122">
        <v>8.7747959794000003</v>
      </c>
      <c r="O1528" s="117" t="s">
        <v>72</v>
      </c>
      <c r="P1528" s="123">
        <v>0.17841684029999999</v>
      </c>
      <c r="Q1528" s="124"/>
      <c r="R1528" s="125"/>
    </row>
    <row r="1529" spans="2:18" x14ac:dyDescent="0.25">
      <c r="B1529" s="116" t="s">
        <v>68</v>
      </c>
      <c r="C1529" s="117" t="s">
        <v>190</v>
      </c>
      <c r="D1529" s="118" t="s">
        <v>69</v>
      </c>
      <c r="E1529" s="117" t="s">
        <v>70</v>
      </c>
      <c r="F1529" s="179">
        <v>44092.644606481481</v>
      </c>
      <c r="G1529" s="179">
        <v>44578</v>
      </c>
      <c r="H1529" s="118" t="s">
        <v>71</v>
      </c>
      <c r="I1529" s="119">
        <v>170453426</v>
      </c>
      <c r="J1529" s="120">
        <v>152468572</v>
      </c>
      <c r="K1529" s="119">
        <v>152915055.56232223</v>
      </c>
      <c r="L1529" s="120">
        <v>170453426</v>
      </c>
      <c r="M1529" s="121">
        <v>0.89710755102299999</v>
      </c>
      <c r="N1529" s="122">
        <v>9.3083318022999997</v>
      </c>
      <c r="O1529" s="117" t="s">
        <v>72</v>
      </c>
      <c r="P1529" s="123">
        <v>5.4453294899999997E-2</v>
      </c>
      <c r="Q1529" s="124"/>
      <c r="R1529" s="125"/>
    </row>
    <row r="1530" spans="2:18" x14ac:dyDescent="0.25">
      <c r="B1530" s="116" t="s">
        <v>68</v>
      </c>
      <c r="C1530" s="117" t="s">
        <v>190</v>
      </c>
      <c r="D1530" s="118" t="s">
        <v>69</v>
      </c>
      <c r="E1530" s="117" t="s">
        <v>70</v>
      </c>
      <c r="F1530" s="179">
        <v>44258.65792824074</v>
      </c>
      <c r="G1530" s="179">
        <v>44434</v>
      </c>
      <c r="H1530" s="118" t="s">
        <v>71</v>
      </c>
      <c r="I1530" s="119">
        <v>520821917</v>
      </c>
      <c r="J1530" s="120">
        <v>501515485</v>
      </c>
      <c r="K1530" s="119">
        <v>504571728.67553627</v>
      </c>
      <c r="L1530" s="120">
        <v>520821917</v>
      </c>
      <c r="M1530" s="121">
        <v>0.96879895450999998</v>
      </c>
      <c r="N1530" s="122">
        <v>8.2419468148000004</v>
      </c>
      <c r="O1530" s="117" t="s">
        <v>72</v>
      </c>
      <c r="P1530" s="123">
        <v>0.1796787963</v>
      </c>
      <c r="Q1530" s="124"/>
      <c r="R1530" s="125"/>
    </row>
    <row r="1531" spans="2:18" x14ac:dyDescent="0.25">
      <c r="B1531" s="116" t="s">
        <v>68</v>
      </c>
      <c r="C1531" s="117" t="s">
        <v>190</v>
      </c>
      <c r="D1531" s="118" t="s">
        <v>69</v>
      </c>
      <c r="E1531" s="117" t="s">
        <v>70</v>
      </c>
      <c r="F1531" s="179">
        <v>44244.700127314813</v>
      </c>
      <c r="G1531" s="179">
        <v>44431</v>
      </c>
      <c r="H1531" s="118" t="s">
        <v>71</v>
      </c>
      <c r="I1531" s="119">
        <v>520712328</v>
      </c>
      <c r="J1531" s="120">
        <v>500212557</v>
      </c>
      <c r="K1531" s="119">
        <v>504792009.55095887</v>
      </c>
      <c r="L1531" s="120">
        <v>520712328</v>
      </c>
      <c r="M1531" s="121">
        <v>0.96942588528600004</v>
      </c>
      <c r="N1531" s="122">
        <v>8.2420159607999999</v>
      </c>
      <c r="O1531" s="117" t="s">
        <v>72</v>
      </c>
      <c r="P1531" s="123">
        <v>0.17975723869999999</v>
      </c>
      <c r="Q1531" s="124"/>
      <c r="R1531" s="125"/>
    </row>
    <row r="1532" spans="2:18" x14ac:dyDescent="0.25">
      <c r="B1532" s="116" t="s">
        <v>89</v>
      </c>
      <c r="C1532" s="117" t="s">
        <v>190</v>
      </c>
      <c r="D1532" s="118" t="s">
        <v>69</v>
      </c>
      <c r="E1532" s="117" t="s">
        <v>70</v>
      </c>
      <c r="F1532" s="179">
        <v>43682.624513888892</v>
      </c>
      <c r="G1532" s="179">
        <v>45763</v>
      </c>
      <c r="H1532" s="118" t="s">
        <v>71</v>
      </c>
      <c r="I1532" s="119">
        <v>42202735</v>
      </c>
      <c r="J1532" s="120">
        <v>25098631</v>
      </c>
      <c r="K1532" s="119">
        <v>25574355.25871513</v>
      </c>
      <c r="L1532" s="120">
        <v>42202735</v>
      </c>
      <c r="M1532" s="121">
        <v>0.60598810145199999</v>
      </c>
      <c r="N1532" s="122">
        <v>12.5500662457</v>
      </c>
      <c r="O1532" s="117" t="s">
        <v>72</v>
      </c>
      <c r="P1532" s="123">
        <v>9.1070686000000005E-3</v>
      </c>
      <c r="Q1532" s="124"/>
      <c r="R1532" s="125"/>
    </row>
    <row r="1533" spans="2:18" x14ac:dyDescent="0.25">
      <c r="B1533" s="116" t="s">
        <v>68</v>
      </c>
      <c r="C1533" s="117" t="s">
        <v>190</v>
      </c>
      <c r="D1533" s="118" t="s">
        <v>69</v>
      </c>
      <c r="E1533" s="117" t="s">
        <v>70</v>
      </c>
      <c r="F1533" s="179">
        <v>44242.694918981484</v>
      </c>
      <c r="G1533" s="179">
        <v>44431</v>
      </c>
      <c r="H1533" s="118" t="s">
        <v>71</v>
      </c>
      <c r="I1533" s="119">
        <v>520712328</v>
      </c>
      <c r="J1533" s="120">
        <v>499995528</v>
      </c>
      <c r="K1533" s="119">
        <v>504792009.55095887</v>
      </c>
      <c r="L1533" s="120">
        <v>520712328</v>
      </c>
      <c r="M1533" s="121">
        <v>0.96942588528600004</v>
      </c>
      <c r="N1533" s="122">
        <v>8.2420159607999999</v>
      </c>
      <c r="O1533" s="117" t="s">
        <v>72</v>
      </c>
      <c r="P1533" s="123">
        <v>0.17975723869999999</v>
      </c>
      <c r="Q1533" s="124"/>
      <c r="R1533" s="125"/>
    </row>
    <row r="1534" spans="2:18" x14ac:dyDescent="0.25">
      <c r="B1534" s="116" t="s">
        <v>89</v>
      </c>
      <c r="C1534" s="117" t="s">
        <v>190</v>
      </c>
      <c r="D1534" s="118" t="s">
        <v>69</v>
      </c>
      <c r="E1534" s="117" t="s">
        <v>70</v>
      </c>
      <c r="F1534" s="179">
        <v>43266.661539351851</v>
      </c>
      <c r="G1534" s="179">
        <v>45468</v>
      </c>
      <c r="H1534" s="118" t="s">
        <v>71</v>
      </c>
      <c r="I1534" s="119">
        <v>18570200</v>
      </c>
      <c r="J1534" s="120">
        <v>11018000</v>
      </c>
      <c r="K1534" s="119">
        <v>10467692.186516168</v>
      </c>
      <c r="L1534" s="120">
        <v>18570200</v>
      </c>
      <c r="M1534" s="121">
        <v>0.56368225363799995</v>
      </c>
      <c r="N1534" s="122">
        <v>12.551191727200001</v>
      </c>
      <c r="O1534" s="117" t="s">
        <v>72</v>
      </c>
      <c r="P1534" s="123">
        <v>3.7275619000000002E-3</v>
      </c>
      <c r="Q1534" s="124"/>
      <c r="R1534" s="125"/>
    </row>
    <row r="1535" spans="2:18" x14ac:dyDescent="0.25">
      <c r="B1535" s="116" t="s">
        <v>68</v>
      </c>
      <c r="C1535" s="117" t="s">
        <v>190</v>
      </c>
      <c r="D1535" s="118" t="s">
        <v>69</v>
      </c>
      <c r="E1535" s="117" t="s">
        <v>70</v>
      </c>
      <c r="F1535" s="179">
        <v>44224.692245370374</v>
      </c>
      <c r="G1535" s="179">
        <v>44432</v>
      </c>
      <c r="H1535" s="118" t="s">
        <v>71</v>
      </c>
      <c r="I1535" s="119">
        <v>530684931</v>
      </c>
      <c r="J1535" s="120">
        <v>507869946</v>
      </c>
      <c r="K1535" s="119">
        <v>504790857.91012996</v>
      </c>
      <c r="L1535" s="120">
        <v>530684931</v>
      </c>
      <c r="M1535" s="121">
        <v>0.95120631550400003</v>
      </c>
      <c r="N1535" s="122">
        <v>8.2419859222999996</v>
      </c>
      <c r="O1535" s="117" t="s">
        <v>72</v>
      </c>
      <c r="P1535" s="123">
        <v>0.1797568286</v>
      </c>
      <c r="Q1535" s="124"/>
      <c r="R1535" s="125"/>
    </row>
    <row r="1536" spans="2:18" x14ac:dyDescent="0.25">
      <c r="B1536" s="116" t="s">
        <v>68</v>
      </c>
      <c r="C1536" s="117" t="s">
        <v>190</v>
      </c>
      <c r="D1536" s="118" t="s">
        <v>69</v>
      </c>
      <c r="E1536" s="117" t="s">
        <v>70</v>
      </c>
      <c r="F1536" s="179">
        <v>44200.647037037037</v>
      </c>
      <c r="G1536" s="179">
        <v>44600</v>
      </c>
      <c r="H1536" s="118" t="s">
        <v>71</v>
      </c>
      <c r="I1536" s="119">
        <v>563424659</v>
      </c>
      <c r="J1536" s="120">
        <v>508585897</v>
      </c>
      <c r="K1536" s="119">
        <v>507897527.03525025</v>
      </c>
      <c r="L1536" s="120">
        <v>563424659</v>
      </c>
      <c r="M1536" s="121">
        <v>0.90144710374699999</v>
      </c>
      <c r="N1536" s="122">
        <v>10.381289114399999</v>
      </c>
      <c r="O1536" s="117" t="s">
        <v>72</v>
      </c>
      <c r="P1536" s="123">
        <v>0.18086311839999999</v>
      </c>
      <c r="Q1536" s="124"/>
      <c r="R1536" s="125"/>
    </row>
    <row r="1537" spans="2:18" x14ac:dyDescent="0.25">
      <c r="B1537" s="116" t="s">
        <v>68</v>
      </c>
      <c r="C1537" s="117" t="s">
        <v>190</v>
      </c>
      <c r="D1537" s="118" t="s">
        <v>69</v>
      </c>
      <c r="E1537" s="117" t="s">
        <v>70</v>
      </c>
      <c r="F1537" s="179">
        <v>44260.708194444444</v>
      </c>
      <c r="G1537" s="179">
        <v>44434</v>
      </c>
      <c r="H1537" s="118" t="s">
        <v>71</v>
      </c>
      <c r="I1537" s="119">
        <v>520821917</v>
      </c>
      <c r="J1537" s="120">
        <v>501733172</v>
      </c>
      <c r="K1537" s="119">
        <v>504571728.41833836</v>
      </c>
      <c r="L1537" s="120">
        <v>520821917</v>
      </c>
      <c r="M1537" s="121">
        <v>0.96879895401600002</v>
      </c>
      <c r="N1537" s="122">
        <v>8.2419469525999993</v>
      </c>
      <c r="O1537" s="117" t="s">
        <v>72</v>
      </c>
      <c r="P1537" s="123">
        <v>0.17967879619999999</v>
      </c>
      <c r="Q1537" s="124"/>
      <c r="R1537" s="125"/>
    </row>
    <row r="1538" spans="2:18" x14ac:dyDescent="0.25">
      <c r="B1538" s="116" t="s">
        <v>68</v>
      </c>
      <c r="C1538" s="117" t="s">
        <v>190</v>
      </c>
      <c r="D1538" s="118" t="s">
        <v>69</v>
      </c>
      <c r="E1538" s="117" t="s">
        <v>70</v>
      </c>
      <c r="F1538" s="179">
        <v>44257.730023148149</v>
      </c>
      <c r="G1538" s="179">
        <v>44434</v>
      </c>
      <c r="H1538" s="118" t="s">
        <v>71</v>
      </c>
      <c r="I1538" s="119">
        <v>520821917</v>
      </c>
      <c r="J1538" s="120">
        <v>501406676</v>
      </c>
      <c r="K1538" s="119">
        <v>504571728.26687801</v>
      </c>
      <c r="L1538" s="120">
        <v>520821917</v>
      </c>
      <c r="M1538" s="121">
        <v>0.96879895372500002</v>
      </c>
      <c r="N1538" s="122">
        <v>8.2419470338000007</v>
      </c>
      <c r="O1538" s="117" t="s">
        <v>72</v>
      </c>
      <c r="P1538" s="123">
        <v>0.17967879619999999</v>
      </c>
      <c r="Q1538" s="124"/>
      <c r="R1538" s="125"/>
    </row>
    <row r="1539" spans="2:18" x14ac:dyDescent="0.25">
      <c r="B1539" s="116" t="s">
        <v>68</v>
      </c>
      <c r="C1539" s="117" t="s">
        <v>190</v>
      </c>
      <c r="D1539" s="118" t="s">
        <v>69</v>
      </c>
      <c r="E1539" s="117" t="s">
        <v>70</v>
      </c>
      <c r="F1539" s="179">
        <v>43970.525023148148</v>
      </c>
      <c r="G1539" s="179">
        <v>44586</v>
      </c>
      <c r="H1539" s="118" t="s">
        <v>71</v>
      </c>
      <c r="I1539" s="119">
        <v>191241780</v>
      </c>
      <c r="J1539" s="120">
        <v>164895086</v>
      </c>
      <c r="K1539" s="119">
        <v>167273709.68666255</v>
      </c>
      <c r="L1539" s="120">
        <v>191241780</v>
      </c>
      <c r="M1539" s="121">
        <v>0.87467136985799998</v>
      </c>
      <c r="N1539" s="122">
        <v>9.8438279418000008</v>
      </c>
      <c r="O1539" s="117" t="s">
        <v>72</v>
      </c>
      <c r="P1539" s="123">
        <v>5.9566434500000001E-2</v>
      </c>
      <c r="Q1539" s="124"/>
      <c r="R1539" s="125"/>
    </row>
    <row r="1540" spans="2:18" x14ac:dyDescent="0.25">
      <c r="B1540" s="116" t="s">
        <v>68</v>
      </c>
      <c r="C1540" s="117" t="s">
        <v>190</v>
      </c>
      <c r="D1540" s="118" t="s">
        <v>69</v>
      </c>
      <c r="E1540" s="117" t="s">
        <v>70</v>
      </c>
      <c r="F1540" s="179">
        <v>44243.710381944446</v>
      </c>
      <c r="G1540" s="179">
        <v>44431</v>
      </c>
      <c r="H1540" s="118" t="s">
        <v>71</v>
      </c>
      <c r="I1540" s="119">
        <v>520712328</v>
      </c>
      <c r="J1540" s="120">
        <v>500104031</v>
      </c>
      <c r="K1540" s="119">
        <v>504792009.55095887</v>
      </c>
      <c r="L1540" s="120">
        <v>520712328</v>
      </c>
      <c r="M1540" s="121">
        <v>0.96942588528600004</v>
      </c>
      <c r="N1540" s="122">
        <v>8.2420159607999999</v>
      </c>
      <c r="O1540" s="117" t="s">
        <v>72</v>
      </c>
      <c r="P1540" s="123">
        <v>0.17975723869999999</v>
      </c>
      <c r="Q1540" s="124"/>
      <c r="R1540" s="125"/>
    </row>
    <row r="1541" spans="2:18" x14ac:dyDescent="0.25">
      <c r="B1541" s="116" t="s">
        <v>89</v>
      </c>
      <c r="C1541" s="117" t="s">
        <v>190</v>
      </c>
      <c r="D1541" s="118" t="s">
        <v>69</v>
      </c>
      <c r="E1541" s="117" t="s">
        <v>70</v>
      </c>
      <c r="F1541" s="179">
        <v>43634.638865740744</v>
      </c>
      <c r="G1541" s="179">
        <v>45763</v>
      </c>
      <c r="H1541" s="118" t="s">
        <v>71</v>
      </c>
      <c r="I1541" s="119">
        <v>180392880</v>
      </c>
      <c r="J1541" s="120">
        <v>106898629</v>
      </c>
      <c r="K1541" s="119">
        <v>107416654.83891505</v>
      </c>
      <c r="L1541" s="120">
        <v>180392880</v>
      </c>
      <c r="M1541" s="121">
        <v>0.59545950393900005</v>
      </c>
      <c r="N1541" s="122">
        <v>12.548638199699999</v>
      </c>
      <c r="O1541" s="117" t="s">
        <v>72</v>
      </c>
      <c r="P1541" s="123">
        <v>3.8251241900000003E-2</v>
      </c>
      <c r="Q1541" s="124"/>
      <c r="R1541" s="125"/>
    </row>
    <row r="1542" spans="2:18" x14ac:dyDescent="0.25">
      <c r="B1542" s="116" t="s">
        <v>68</v>
      </c>
      <c r="C1542" s="117" t="s">
        <v>190</v>
      </c>
      <c r="D1542" s="118" t="s">
        <v>69</v>
      </c>
      <c r="E1542" s="117" t="s">
        <v>70</v>
      </c>
      <c r="F1542" s="179">
        <v>44235.692974537036</v>
      </c>
      <c r="G1542" s="179">
        <v>44432</v>
      </c>
      <c r="H1542" s="118" t="s">
        <v>71</v>
      </c>
      <c r="I1542" s="119">
        <v>530684931</v>
      </c>
      <c r="J1542" s="120">
        <v>509080554</v>
      </c>
      <c r="K1542" s="119">
        <v>504788593.73372597</v>
      </c>
      <c r="L1542" s="120">
        <v>530684931</v>
      </c>
      <c r="M1542" s="121">
        <v>0.951202048987</v>
      </c>
      <c r="N1542" s="122">
        <v>8.2432160078999992</v>
      </c>
      <c r="O1542" s="117" t="s">
        <v>72</v>
      </c>
      <c r="P1542" s="123">
        <v>0.17975602230000001</v>
      </c>
      <c r="Q1542" s="124"/>
      <c r="R1542" s="125"/>
    </row>
    <row r="1543" spans="2:18" x14ac:dyDescent="0.25">
      <c r="B1543" s="116" t="s">
        <v>68</v>
      </c>
      <c r="C1543" s="117" t="s">
        <v>190</v>
      </c>
      <c r="D1543" s="118" t="s">
        <v>69</v>
      </c>
      <c r="E1543" s="117" t="s">
        <v>70</v>
      </c>
      <c r="F1543" s="179">
        <v>44217.639328703706</v>
      </c>
      <c r="G1543" s="179">
        <v>44376</v>
      </c>
      <c r="H1543" s="118" t="s">
        <v>71</v>
      </c>
      <c r="I1543" s="119">
        <v>522123288</v>
      </c>
      <c r="J1543" s="120">
        <v>503574899</v>
      </c>
      <c r="K1543" s="119">
        <v>501027919.6590485</v>
      </c>
      <c r="L1543" s="120">
        <v>522123288</v>
      </c>
      <c r="M1543" s="121">
        <v>0.95959695951900004</v>
      </c>
      <c r="N1543" s="122">
        <v>8.7747959794000003</v>
      </c>
      <c r="O1543" s="117" t="s">
        <v>72</v>
      </c>
      <c r="P1543" s="123">
        <v>0.17841684029999999</v>
      </c>
      <c r="Q1543" s="124"/>
      <c r="R1543" s="125"/>
    </row>
    <row r="1544" spans="2:18" x14ac:dyDescent="0.25">
      <c r="B1544" s="116" t="s">
        <v>68</v>
      </c>
      <c r="C1544" s="117" t="s">
        <v>190</v>
      </c>
      <c r="D1544" s="118" t="s">
        <v>69</v>
      </c>
      <c r="E1544" s="117" t="s">
        <v>70</v>
      </c>
      <c r="F1544" s="179">
        <v>44127.703252314815</v>
      </c>
      <c r="G1544" s="179">
        <v>44483</v>
      </c>
      <c r="H1544" s="118" t="s">
        <v>71</v>
      </c>
      <c r="I1544" s="119">
        <v>247541945</v>
      </c>
      <c r="J1544" s="120">
        <v>227600754</v>
      </c>
      <c r="K1544" s="119">
        <v>236498525.51226485</v>
      </c>
      <c r="L1544" s="120">
        <v>247541945</v>
      </c>
      <c r="M1544" s="121">
        <v>0.955387683943</v>
      </c>
      <c r="N1544" s="122">
        <v>9.2024999339000004</v>
      </c>
      <c r="O1544" s="117" t="s">
        <v>72</v>
      </c>
      <c r="P1544" s="123">
        <v>8.4217501700000003E-2</v>
      </c>
      <c r="Q1544" s="124"/>
      <c r="R1544" s="125"/>
    </row>
    <row r="1545" spans="2:18" x14ac:dyDescent="0.25">
      <c r="B1545" s="116" t="s">
        <v>68</v>
      </c>
      <c r="C1545" s="117" t="s">
        <v>190</v>
      </c>
      <c r="D1545" s="118" t="s">
        <v>69</v>
      </c>
      <c r="E1545" s="117" t="s">
        <v>70</v>
      </c>
      <c r="F1545" s="179">
        <v>44258.658726851849</v>
      </c>
      <c r="G1545" s="179">
        <v>44434</v>
      </c>
      <c r="H1545" s="118" t="s">
        <v>71</v>
      </c>
      <c r="I1545" s="119">
        <v>520821917</v>
      </c>
      <c r="J1545" s="120">
        <v>501515485</v>
      </c>
      <c r="K1545" s="119">
        <v>504571728.67553627</v>
      </c>
      <c r="L1545" s="120">
        <v>520821917</v>
      </c>
      <c r="M1545" s="121">
        <v>0.96879895450999998</v>
      </c>
      <c r="N1545" s="122">
        <v>8.2419468148000004</v>
      </c>
      <c r="O1545" s="117" t="s">
        <v>72</v>
      </c>
      <c r="P1545" s="123">
        <v>0.1796787963</v>
      </c>
      <c r="Q1545" s="124"/>
      <c r="R1545" s="125"/>
    </row>
    <row r="1546" spans="2:18" x14ac:dyDescent="0.25">
      <c r="B1546" s="116" t="s">
        <v>68</v>
      </c>
      <c r="C1546" s="117" t="s">
        <v>190</v>
      </c>
      <c r="D1546" s="118" t="s">
        <v>69</v>
      </c>
      <c r="E1546" s="117" t="s">
        <v>70</v>
      </c>
      <c r="F1546" s="179">
        <v>44244.700486111113</v>
      </c>
      <c r="G1546" s="179">
        <v>44431</v>
      </c>
      <c r="H1546" s="118" t="s">
        <v>71</v>
      </c>
      <c r="I1546" s="119">
        <v>520712328</v>
      </c>
      <c r="J1546" s="120">
        <v>500212557</v>
      </c>
      <c r="K1546" s="119">
        <v>504792009.55095887</v>
      </c>
      <c r="L1546" s="120">
        <v>520712328</v>
      </c>
      <c r="M1546" s="121">
        <v>0.96942588528600004</v>
      </c>
      <c r="N1546" s="122">
        <v>8.2420159607999999</v>
      </c>
      <c r="O1546" s="117" t="s">
        <v>72</v>
      </c>
      <c r="P1546" s="123">
        <v>0.17975723869999999</v>
      </c>
      <c r="Q1546" s="124"/>
      <c r="R1546" s="125"/>
    </row>
    <row r="1547" spans="2:18" x14ac:dyDescent="0.25">
      <c r="B1547" s="116" t="s">
        <v>68</v>
      </c>
      <c r="C1547" s="117" t="s">
        <v>190</v>
      </c>
      <c r="D1547" s="118" t="s">
        <v>69</v>
      </c>
      <c r="E1547" s="117" t="s">
        <v>70</v>
      </c>
      <c r="F1547" s="179">
        <v>43685.687175925923</v>
      </c>
      <c r="G1547" s="179">
        <v>44512</v>
      </c>
      <c r="H1547" s="118" t="s">
        <v>71</v>
      </c>
      <c r="I1547" s="119">
        <v>181660275</v>
      </c>
      <c r="J1547" s="120">
        <v>148043511</v>
      </c>
      <c r="K1547" s="119">
        <v>149953814.7894935</v>
      </c>
      <c r="L1547" s="120">
        <v>181660275</v>
      </c>
      <c r="M1547" s="121">
        <v>0.82546288554000002</v>
      </c>
      <c r="N1547" s="122">
        <v>10.4713065974</v>
      </c>
      <c r="O1547" s="117" t="s">
        <v>72</v>
      </c>
      <c r="P1547" s="123">
        <v>5.3398792299999998E-2</v>
      </c>
      <c r="Q1547" s="124"/>
      <c r="R1547" s="125"/>
    </row>
    <row r="1548" spans="2:18" x14ac:dyDescent="0.25">
      <c r="B1548" s="116" t="s">
        <v>68</v>
      </c>
      <c r="C1548" s="117" t="s">
        <v>190</v>
      </c>
      <c r="D1548" s="118" t="s">
        <v>69</v>
      </c>
      <c r="E1548" s="117" t="s">
        <v>70</v>
      </c>
      <c r="F1548" s="179">
        <v>44242.695451388892</v>
      </c>
      <c r="G1548" s="179">
        <v>44431</v>
      </c>
      <c r="H1548" s="118" t="s">
        <v>71</v>
      </c>
      <c r="I1548" s="119">
        <v>520712328</v>
      </c>
      <c r="J1548" s="120">
        <v>499995528</v>
      </c>
      <c r="K1548" s="119">
        <v>504792009.55095887</v>
      </c>
      <c r="L1548" s="120">
        <v>520712328</v>
      </c>
      <c r="M1548" s="121">
        <v>0.96942588528600004</v>
      </c>
      <c r="N1548" s="122">
        <v>8.2420159607999999</v>
      </c>
      <c r="O1548" s="117" t="s">
        <v>72</v>
      </c>
      <c r="P1548" s="123">
        <v>0.17975723869999999</v>
      </c>
      <c r="Q1548" s="124"/>
      <c r="R1548" s="125"/>
    </row>
    <row r="1549" spans="2:18" x14ac:dyDescent="0.25">
      <c r="B1549" s="116" t="s">
        <v>89</v>
      </c>
      <c r="C1549" s="117" t="s">
        <v>190</v>
      </c>
      <c r="D1549" s="118" t="s">
        <v>69</v>
      </c>
      <c r="E1549" s="117" t="s">
        <v>70</v>
      </c>
      <c r="F1549" s="179">
        <v>43269.610092592593</v>
      </c>
      <c r="G1549" s="179">
        <v>45771</v>
      </c>
      <c r="H1549" s="118" t="s">
        <v>71</v>
      </c>
      <c r="I1549" s="119">
        <v>9188492</v>
      </c>
      <c r="J1549" s="120">
        <v>5075618</v>
      </c>
      <c r="K1549" s="119">
        <v>5101817.2153116586</v>
      </c>
      <c r="L1549" s="120">
        <v>9188492</v>
      </c>
      <c r="M1549" s="121">
        <v>0.55523988215999998</v>
      </c>
      <c r="N1549" s="122">
        <v>12.5488086796</v>
      </c>
      <c r="O1549" s="117" t="s">
        <v>72</v>
      </c>
      <c r="P1549" s="123">
        <v>1.8167652E-3</v>
      </c>
      <c r="Q1549" s="124"/>
      <c r="R1549" s="125"/>
    </row>
    <row r="1550" spans="2:18" x14ac:dyDescent="0.25">
      <c r="B1550" s="116" t="s">
        <v>68</v>
      </c>
      <c r="C1550" s="117" t="s">
        <v>190</v>
      </c>
      <c r="D1550" s="118" t="s">
        <v>69</v>
      </c>
      <c r="E1550" s="117" t="s">
        <v>70</v>
      </c>
      <c r="F1550" s="179">
        <v>44224.692731481482</v>
      </c>
      <c r="G1550" s="179">
        <v>44432</v>
      </c>
      <c r="H1550" s="118" t="s">
        <v>71</v>
      </c>
      <c r="I1550" s="119">
        <v>530684931</v>
      </c>
      <c r="J1550" s="120">
        <v>507869946</v>
      </c>
      <c r="K1550" s="119">
        <v>504790857.91012996</v>
      </c>
      <c r="L1550" s="120">
        <v>530684931</v>
      </c>
      <c r="M1550" s="121">
        <v>0.95120631550400003</v>
      </c>
      <c r="N1550" s="122">
        <v>8.2419859222999996</v>
      </c>
      <c r="O1550" s="117" t="s">
        <v>72</v>
      </c>
      <c r="P1550" s="123">
        <v>0.1797568286</v>
      </c>
      <c r="Q1550" s="124"/>
      <c r="R1550" s="125"/>
    </row>
    <row r="1551" spans="2:18" x14ac:dyDescent="0.25">
      <c r="B1551" s="116" t="s">
        <v>68</v>
      </c>
      <c r="C1551" s="117" t="s">
        <v>190</v>
      </c>
      <c r="D1551" s="118" t="s">
        <v>69</v>
      </c>
      <c r="E1551" s="117" t="s">
        <v>70</v>
      </c>
      <c r="F1551" s="179">
        <v>44201.700138888889</v>
      </c>
      <c r="G1551" s="179">
        <v>44600</v>
      </c>
      <c r="H1551" s="118" t="s">
        <v>71</v>
      </c>
      <c r="I1551" s="119">
        <v>563424659</v>
      </c>
      <c r="J1551" s="120">
        <v>514137788</v>
      </c>
      <c r="K1551" s="119">
        <v>512203216.44636649</v>
      </c>
      <c r="L1551" s="120">
        <v>563424659</v>
      </c>
      <c r="M1551" s="121">
        <v>0.90908910049400005</v>
      </c>
      <c r="N1551" s="122">
        <v>9.2548901670999992</v>
      </c>
      <c r="O1551" s="117" t="s">
        <v>72</v>
      </c>
      <c r="P1551" s="123">
        <v>0.18239638129999999</v>
      </c>
      <c r="Q1551" s="124"/>
      <c r="R1551" s="125"/>
    </row>
    <row r="1552" spans="2:18" x14ac:dyDescent="0.25">
      <c r="B1552" s="116" t="s">
        <v>68</v>
      </c>
      <c r="C1552" s="117" t="s">
        <v>190</v>
      </c>
      <c r="D1552" s="118" t="s">
        <v>69</v>
      </c>
      <c r="E1552" s="117" t="s">
        <v>70</v>
      </c>
      <c r="F1552" s="179">
        <v>44260.708784722221</v>
      </c>
      <c r="G1552" s="179">
        <v>44434</v>
      </c>
      <c r="H1552" s="118" t="s">
        <v>71</v>
      </c>
      <c r="I1552" s="119">
        <v>520821917</v>
      </c>
      <c r="J1552" s="120">
        <v>501733172</v>
      </c>
      <c r="K1552" s="119">
        <v>504571728.41833836</v>
      </c>
      <c r="L1552" s="120">
        <v>520821917</v>
      </c>
      <c r="M1552" s="121">
        <v>0.96879895401600002</v>
      </c>
      <c r="N1552" s="122">
        <v>8.2419469525999993</v>
      </c>
      <c r="O1552" s="117" t="s">
        <v>72</v>
      </c>
      <c r="P1552" s="123">
        <v>0.17967879619999999</v>
      </c>
      <c r="Q1552" s="124"/>
      <c r="R1552" s="125"/>
    </row>
    <row r="1553" spans="2:18" x14ac:dyDescent="0.25">
      <c r="B1553" s="116" t="s">
        <v>68</v>
      </c>
      <c r="C1553" s="117" t="s">
        <v>190</v>
      </c>
      <c r="D1553" s="118" t="s">
        <v>69</v>
      </c>
      <c r="E1553" s="117" t="s">
        <v>70</v>
      </c>
      <c r="F1553" s="179">
        <v>44063.672812500001</v>
      </c>
      <c r="G1553" s="179">
        <v>44600</v>
      </c>
      <c r="H1553" s="118" t="s">
        <v>71</v>
      </c>
      <c r="I1553" s="119">
        <v>575890412</v>
      </c>
      <c r="J1553" s="120">
        <v>502295053</v>
      </c>
      <c r="K1553" s="119">
        <v>507897527.12958235</v>
      </c>
      <c r="L1553" s="120">
        <v>575890412</v>
      </c>
      <c r="M1553" s="121">
        <v>0.88193433428699997</v>
      </c>
      <c r="N1553" s="122">
        <v>10.381289089499999</v>
      </c>
      <c r="O1553" s="117" t="s">
        <v>72</v>
      </c>
      <c r="P1553" s="123">
        <v>0.1808631185</v>
      </c>
      <c r="Q1553" s="124"/>
      <c r="R1553" s="125"/>
    </row>
    <row r="1554" spans="2:18" x14ac:dyDescent="0.25">
      <c r="B1554" s="116" t="s">
        <v>68</v>
      </c>
      <c r="C1554" s="117" t="s">
        <v>190</v>
      </c>
      <c r="D1554" s="118" t="s">
        <v>69</v>
      </c>
      <c r="E1554" s="117" t="s">
        <v>70</v>
      </c>
      <c r="F1554" s="179">
        <v>44257.730555555558</v>
      </c>
      <c r="G1554" s="179">
        <v>44434</v>
      </c>
      <c r="H1554" s="118" t="s">
        <v>71</v>
      </c>
      <c r="I1554" s="119">
        <v>520821917</v>
      </c>
      <c r="J1554" s="120">
        <v>501406676</v>
      </c>
      <c r="K1554" s="119">
        <v>504571728.26687801</v>
      </c>
      <c r="L1554" s="120">
        <v>520821917</v>
      </c>
      <c r="M1554" s="121">
        <v>0.96879895372500002</v>
      </c>
      <c r="N1554" s="122">
        <v>8.2419470338000007</v>
      </c>
      <c r="O1554" s="117" t="s">
        <v>72</v>
      </c>
      <c r="P1554" s="123">
        <v>0.17967879619999999</v>
      </c>
      <c r="Q1554" s="124"/>
      <c r="R1554" s="125"/>
    </row>
    <row r="1555" spans="2:18" x14ac:dyDescent="0.25">
      <c r="B1555" s="116" t="s">
        <v>68</v>
      </c>
      <c r="C1555" s="117" t="s">
        <v>190</v>
      </c>
      <c r="D1555" s="118" t="s">
        <v>69</v>
      </c>
      <c r="E1555" s="117" t="s">
        <v>70</v>
      </c>
      <c r="F1555" s="179">
        <v>44244.699317129627</v>
      </c>
      <c r="G1555" s="179">
        <v>44431</v>
      </c>
      <c r="H1555" s="118" t="s">
        <v>71</v>
      </c>
      <c r="I1555" s="119">
        <v>520712328</v>
      </c>
      <c r="J1555" s="120">
        <v>500212557</v>
      </c>
      <c r="K1555" s="119">
        <v>504792009.55095887</v>
      </c>
      <c r="L1555" s="120">
        <v>520712328</v>
      </c>
      <c r="M1555" s="121">
        <v>0.96942588528600004</v>
      </c>
      <c r="N1555" s="122">
        <v>8.2420159607999999</v>
      </c>
      <c r="O1555" s="117" t="s">
        <v>72</v>
      </c>
      <c r="P1555" s="123">
        <v>0.17975723869999999</v>
      </c>
      <c r="Q1555" s="124"/>
      <c r="R1555" s="125"/>
    </row>
    <row r="1556" spans="2:18" x14ac:dyDescent="0.25">
      <c r="B1556" s="116" t="s">
        <v>89</v>
      </c>
      <c r="C1556" s="117" t="s">
        <v>190</v>
      </c>
      <c r="D1556" s="118" t="s">
        <v>69</v>
      </c>
      <c r="E1556" s="117" t="s">
        <v>70</v>
      </c>
      <c r="F1556" s="179">
        <v>43635.648159722223</v>
      </c>
      <c r="G1556" s="179">
        <v>45763</v>
      </c>
      <c r="H1556" s="118" t="s">
        <v>71</v>
      </c>
      <c r="I1556" s="119">
        <v>8590136</v>
      </c>
      <c r="J1556" s="120">
        <v>5092058</v>
      </c>
      <c r="K1556" s="119">
        <v>5115078.1600613026</v>
      </c>
      <c r="L1556" s="120">
        <v>8590136</v>
      </c>
      <c r="M1556" s="121">
        <v>0.595459508448</v>
      </c>
      <c r="N1556" s="122">
        <v>12.548638199699999</v>
      </c>
      <c r="O1556" s="117" t="s">
        <v>72</v>
      </c>
      <c r="P1556" s="123">
        <v>1.8214875000000001E-3</v>
      </c>
      <c r="Q1556" s="124"/>
      <c r="R1556" s="125"/>
    </row>
    <row r="1557" spans="2:18" x14ac:dyDescent="0.25">
      <c r="B1557" s="116" t="s">
        <v>68</v>
      </c>
      <c r="C1557" s="117" t="s">
        <v>190</v>
      </c>
      <c r="D1557" s="118" t="s">
        <v>69</v>
      </c>
      <c r="E1557" s="117" t="s">
        <v>70</v>
      </c>
      <c r="F1557" s="179">
        <v>44238.642962962964</v>
      </c>
      <c r="G1557" s="179">
        <v>44417</v>
      </c>
      <c r="H1557" s="118" t="s">
        <v>71</v>
      </c>
      <c r="I1557" s="119">
        <v>114841507</v>
      </c>
      <c r="J1557" s="120">
        <v>110251959</v>
      </c>
      <c r="K1557" s="119">
        <v>111478221.09644827</v>
      </c>
      <c r="L1557" s="120">
        <v>114841507</v>
      </c>
      <c r="M1557" s="121">
        <v>0.97071367320599999</v>
      </c>
      <c r="N1557" s="122">
        <v>8.7747963693000006</v>
      </c>
      <c r="O1557" s="117" t="s">
        <v>72</v>
      </c>
      <c r="P1557" s="123">
        <v>3.9697572100000002E-2</v>
      </c>
      <c r="Q1557" s="124"/>
      <c r="R1557" s="125"/>
    </row>
    <row r="1558" spans="2:18" x14ac:dyDescent="0.25">
      <c r="B1558" s="116" t="s">
        <v>68</v>
      </c>
      <c r="C1558" s="117" t="s">
        <v>190</v>
      </c>
      <c r="D1558" s="118" t="s">
        <v>69</v>
      </c>
      <c r="E1558" s="117" t="s">
        <v>70</v>
      </c>
      <c r="F1558" s="179">
        <v>44217.63962962963</v>
      </c>
      <c r="G1558" s="179">
        <v>44376</v>
      </c>
      <c r="H1558" s="118" t="s">
        <v>71</v>
      </c>
      <c r="I1558" s="119">
        <v>522123288</v>
      </c>
      <c r="J1558" s="120">
        <v>503574899</v>
      </c>
      <c r="K1558" s="119">
        <v>501027919.6590485</v>
      </c>
      <c r="L1558" s="120">
        <v>522123288</v>
      </c>
      <c r="M1558" s="121">
        <v>0.95959695951900004</v>
      </c>
      <c r="N1558" s="122">
        <v>8.7747959794000003</v>
      </c>
      <c r="O1558" s="117" t="s">
        <v>72</v>
      </c>
      <c r="P1558" s="123">
        <v>0.17841684029999999</v>
      </c>
      <c r="Q1558" s="124"/>
      <c r="R1558" s="125"/>
    </row>
    <row r="1559" spans="2:18" x14ac:dyDescent="0.25">
      <c r="B1559" s="116" t="s">
        <v>68</v>
      </c>
      <c r="C1559" s="117" t="s">
        <v>190</v>
      </c>
      <c r="D1559" s="118" t="s">
        <v>69</v>
      </c>
      <c r="E1559" s="117" t="s">
        <v>70</v>
      </c>
      <c r="F1559" s="179">
        <v>44194.707141203704</v>
      </c>
      <c r="G1559" s="179">
        <v>44600</v>
      </c>
      <c r="H1559" s="118" t="s">
        <v>71</v>
      </c>
      <c r="I1559" s="119">
        <v>563424659</v>
      </c>
      <c r="J1559" s="120">
        <v>512738216</v>
      </c>
      <c r="K1559" s="119">
        <v>511791056.77243239</v>
      </c>
      <c r="L1559" s="120">
        <v>563424659</v>
      </c>
      <c r="M1559" s="121">
        <v>0.908357574695</v>
      </c>
      <c r="N1559" s="122">
        <v>9.3617930988999998</v>
      </c>
      <c r="O1559" s="117" t="s">
        <v>72</v>
      </c>
      <c r="P1559" s="123">
        <v>0.1822496106</v>
      </c>
      <c r="Q1559" s="124"/>
      <c r="R1559" s="125"/>
    </row>
    <row r="1560" spans="2:18" x14ac:dyDescent="0.25">
      <c r="B1560" s="116" t="s">
        <v>68</v>
      </c>
      <c r="C1560" s="117" t="s">
        <v>190</v>
      </c>
      <c r="D1560" s="118" t="s">
        <v>69</v>
      </c>
      <c r="E1560" s="117" t="s">
        <v>70</v>
      </c>
      <c r="F1560" s="179">
        <v>44260.706886574073</v>
      </c>
      <c r="G1560" s="179">
        <v>44434</v>
      </c>
      <c r="H1560" s="118" t="s">
        <v>71</v>
      </c>
      <c r="I1560" s="119">
        <v>520821917</v>
      </c>
      <c r="J1560" s="120">
        <v>501733172</v>
      </c>
      <c r="K1560" s="119">
        <v>504571728.41833836</v>
      </c>
      <c r="L1560" s="120">
        <v>520821917</v>
      </c>
      <c r="M1560" s="121">
        <v>0.96879895401600002</v>
      </c>
      <c r="N1560" s="122">
        <v>8.2419469525999993</v>
      </c>
      <c r="O1560" s="117" t="s">
        <v>72</v>
      </c>
      <c r="P1560" s="123">
        <v>0.17967879619999999</v>
      </c>
      <c r="Q1560" s="124"/>
      <c r="R1560" s="125"/>
    </row>
    <row r="1561" spans="2:18" x14ac:dyDescent="0.25">
      <c r="B1561" s="116" t="s">
        <v>68</v>
      </c>
      <c r="C1561" s="117" t="s">
        <v>190</v>
      </c>
      <c r="D1561" s="118" t="s">
        <v>69</v>
      </c>
      <c r="E1561" s="117" t="s">
        <v>70</v>
      </c>
      <c r="F1561" s="179">
        <v>44249.712199074071</v>
      </c>
      <c r="G1561" s="179">
        <v>44383</v>
      </c>
      <c r="H1561" s="118" t="s">
        <v>71</v>
      </c>
      <c r="I1561" s="119">
        <v>104142465</v>
      </c>
      <c r="J1561" s="120">
        <v>101199221</v>
      </c>
      <c r="K1561" s="119">
        <v>100041617.6787172</v>
      </c>
      <c r="L1561" s="120">
        <v>104142465</v>
      </c>
      <c r="M1561" s="121">
        <v>0.96062271695500001</v>
      </c>
      <c r="N1561" s="122">
        <v>8.2432166851000002</v>
      </c>
      <c r="O1561" s="117" t="s">
        <v>72</v>
      </c>
      <c r="P1561" s="123">
        <v>3.5624979399999999E-2</v>
      </c>
      <c r="Q1561" s="124"/>
      <c r="R1561" s="125"/>
    </row>
    <row r="1562" spans="2:18" x14ac:dyDescent="0.25">
      <c r="B1562" s="116" t="s">
        <v>89</v>
      </c>
      <c r="C1562" s="117" t="s">
        <v>190</v>
      </c>
      <c r="D1562" s="118" t="s">
        <v>69</v>
      </c>
      <c r="E1562" s="117" t="s">
        <v>70</v>
      </c>
      <c r="F1562" s="179">
        <v>43689.617407407408</v>
      </c>
      <c r="G1562" s="179">
        <v>45274</v>
      </c>
      <c r="H1562" s="118" t="s">
        <v>71</v>
      </c>
      <c r="I1562" s="119">
        <v>272723554</v>
      </c>
      <c r="J1562" s="120">
        <v>182827071</v>
      </c>
      <c r="K1562" s="119">
        <v>174977192.33571422</v>
      </c>
      <c r="L1562" s="120">
        <v>272723554</v>
      </c>
      <c r="M1562" s="121">
        <v>0.64159178688200003</v>
      </c>
      <c r="N1562" s="122">
        <v>12.563772757200001</v>
      </c>
      <c r="O1562" s="117" t="s">
        <v>72</v>
      </c>
      <c r="P1562" s="123">
        <v>6.2309656900000003E-2</v>
      </c>
      <c r="Q1562" s="124"/>
      <c r="R1562" s="125"/>
    </row>
    <row r="1563" spans="2:18" x14ac:dyDescent="0.25">
      <c r="B1563" s="116" t="s">
        <v>68</v>
      </c>
      <c r="C1563" s="117" t="s">
        <v>190</v>
      </c>
      <c r="D1563" s="118" t="s">
        <v>69</v>
      </c>
      <c r="E1563" s="117" t="s">
        <v>70</v>
      </c>
      <c r="F1563" s="179">
        <v>44243.696770833332</v>
      </c>
      <c r="G1563" s="179">
        <v>44431</v>
      </c>
      <c r="H1563" s="118" t="s">
        <v>71</v>
      </c>
      <c r="I1563" s="119">
        <v>520712328</v>
      </c>
      <c r="J1563" s="120">
        <v>500104031</v>
      </c>
      <c r="K1563" s="119">
        <v>504792009.55095887</v>
      </c>
      <c r="L1563" s="120">
        <v>520712328</v>
      </c>
      <c r="M1563" s="121">
        <v>0.96942588528600004</v>
      </c>
      <c r="N1563" s="122">
        <v>8.2420159607999999</v>
      </c>
      <c r="O1563" s="117" t="s">
        <v>72</v>
      </c>
      <c r="P1563" s="123">
        <v>0.17975723869999999</v>
      </c>
      <c r="Q1563" s="124"/>
      <c r="R1563" s="125"/>
    </row>
    <row r="1564" spans="2:18" x14ac:dyDescent="0.25">
      <c r="B1564" s="116" t="s">
        <v>89</v>
      </c>
      <c r="C1564" s="117" t="s">
        <v>190</v>
      </c>
      <c r="D1564" s="118" t="s">
        <v>69</v>
      </c>
      <c r="E1564" s="117" t="s">
        <v>70</v>
      </c>
      <c r="F1564" s="179">
        <v>43418.607974537037</v>
      </c>
      <c r="G1564" s="179">
        <v>45771</v>
      </c>
      <c r="H1564" s="118" t="s">
        <v>71</v>
      </c>
      <c r="I1564" s="119">
        <v>17778628</v>
      </c>
      <c r="J1564" s="120">
        <v>10042742</v>
      </c>
      <c r="K1564" s="119">
        <v>10203263.690361351</v>
      </c>
      <c r="L1564" s="120">
        <v>17778628</v>
      </c>
      <c r="M1564" s="121">
        <v>0.57390613552199998</v>
      </c>
      <c r="N1564" s="122">
        <v>12.550081416999999</v>
      </c>
      <c r="O1564" s="117" t="s">
        <v>72</v>
      </c>
      <c r="P1564" s="123">
        <v>3.6333985000000001E-3</v>
      </c>
      <c r="Q1564" s="124"/>
      <c r="R1564" s="125"/>
    </row>
    <row r="1565" spans="2:18" x14ac:dyDescent="0.25">
      <c r="B1565" s="126" t="s">
        <v>191</v>
      </c>
      <c r="C1565" s="127"/>
      <c r="D1565" s="127"/>
      <c r="E1565" s="127"/>
      <c r="F1565" s="127"/>
      <c r="G1565" s="127"/>
      <c r="H1565" s="118"/>
      <c r="I1565" s="128">
        <v>20964723180</v>
      </c>
      <c r="J1565" s="129">
        <v>19611198502</v>
      </c>
      <c r="K1565" s="128">
        <v>19680568184.009918</v>
      </c>
      <c r="L1565" s="129">
        <v>20964723180</v>
      </c>
      <c r="M1565" s="124"/>
      <c r="N1565" s="130"/>
      <c r="O1565" s="124"/>
      <c r="P1565" s="131">
        <v>7.0082816801000014</v>
      </c>
      <c r="Q1565" s="127"/>
      <c r="R1565" s="132"/>
    </row>
    <row r="1566" spans="2:18" x14ac:dyDescent="0.25">
      <c r="B1566" s="133"/>
      <c r="C1566" s="114"/>
      <c r="D1566" s="114"/>
      <c r="E1566" s="114"/>
      <c r="F1566" s="134" t="s">
        <v>79</v>
      </c>
      <c r="G1566" s="134"/>
      <c r="H1566" s="134"/>
      <c r="I1566" s="135">
        <v>602714806</v>
      </c>
      <c r="J1566" s="136" t="s">
        <v>80</v>
      </c>
      <c r="K1566" s="136" t="s">
        <v>80</v>
      </c>
      <c r="L1566" s="136" t="s">
        <v>80</v>
      </c>
      <c r="M1566" s="114"/>
      <c r="N1566" s="114"/>
      <c r="O1566" s="114"/>
      <c r="P1566" s="137">
        <v>0.21462770249999999</v>
      </c>
      <c r="Q1566" s="114"/>
      <c r="R1566" s="115"/>
    </row>
    <row r="1567" spans="2:18" x14ac:dyDescent="0.25">
      <c r="B1567" s="138"/>
      <c r="C1567" s="124"/>
      <c r="D1567" s="124"/>
      <c r="E1567" s="124"/>
      <c r="F1567" s="127" t="s">
        <v>81</v>
      </c>
      <c r="G1567" s="127"/>
      <c r="H1567" s="127"/>
      <c r="I1567" s="139">
        <v>565907515.42990947</v>
      </c>
      <c r="J1567" s="140" t="s">
        <v>80</v>
      </c>
      <c r="K1567" s="140" t="s">
        <v>80</v>
      </c>
      <c r="L1567" s="140" t="s">
        <v>80</v>
      </c>
      <c r="M1567" s="124"/>
      <c r="N1567" s="124"/>
      <c r="O1567" s="124"/>
      <c r="P1567" s="124"/>
      <c r="Q1567" s="124"/>
      <c r="R1567" s="149"/>
    </row>
    <row r="1568" spans="2:18" x14ac:dyDescent="0.25">
      <c r="B1568" s="138"/>
      <c r="C1568" s="124"/>
      <c r="D1568" s="124"/>
      <c r="E1568" s="124"/>
      <c r="F1568" s="127" t="s">
        <v>82</v>
      </c>
      <c r="G1568" s="127"/>
      <c r="H1568" s="127"/>
      <c r="I1568" s="139">
        <v>0</v>
      </c>
      <c r="J1568" s="140" t="s">
        <v>80</v>
      </c>
      <c r="K1568" s="140" t="s">
        <v>80</v>
      </c>
      <c r="L1568" s="140" t="s">
        <v>80</v>
      </c>
      <c r="M1568" s="124"/>
      <c r="N1568" s="124"/>
      <c r="O1568" s="124"/>
      <c r="P1568" s="124"/>
      <c r="Q1568" s="124"/>
      <c r="R1568" s="149"/>
    </row>
    <row r="1569" spans="2:18" x14ac:dyDescent="0.25">
      <c r="B1569" s="141"/>
      <c r="C1569" s="142"/>
      <c r="D1569" s="142"/>
      <c r="E1569" s="142"/>
      <c r="F1569" s="143" t="s">
        <v>83</v>
      </c>
      <c r="G1569" s="143"/>
      <c r="H1569" s="143"/>
      <c r="I1569" s="144">
        <v>408049903910.91992</v>
      </c>
      <c r="J1569" s="144">
        <v>287427137795</v>
      </c>
      <c r="K1569" s="144">
        <v>280216023399.69592</v>
      </c>
      <c r="L1569" s="144">
        <v>406881281589.48999</v>
      </c>
      <c r="M1569" s="145"/>
      <c r="N1569" s="145"/>
      <c r="O1569" s="145"/>
      <c r="P1569" s="146">
        <v>99.99999999930003</v>
      </c>
      <c r="Q1569" s="142"/>
      <c r="R1569" s="147"/>
    </row>
  </sheetData>
  <mergeCells count="9">
    <mergeCell ref="B897:R897"/>
    <mergeCell ref="B898:R898"/>
    <mergeCell ref="B899:R899"/>
    <mergeCell ref="B900:R900"/>
    <mergeCell ref="B2:R2"/>
    <mergeCell ref="B3:R3"/>
    <mergeCell ref="B4:R4"/>
    <mergeCell ref="B5:R5"/>
    <mergeCell ref="B6:R6"/>
  </mergeCells>
  <hyperlinks>
    <hyperlink ref="A1" location="INDICE!A1" display="INDICE" xr:uid="{73EE7D92-BE5B-4C2B-AE0D-8CB2174E0D5A}"/>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C31F-C57C-41CD-8128-B64DB8C029D3}">
  <sheetPr>
    <tabColor theme="9" tint="0.59999389629810485"/>
  </sheetPr>
  <dimension ref="A1:E32"/>
  <sheetViews>
    <sheetView showGridLines="0" topLeftCell="A11" workbookViewId="0">
      <selection activeCell="E29" sqref="E29"/>
    </sheetView>
  </sheetViews>
  <sheetFormatPr baseColWidth="10" defaultRowHeight="15" x14ac:dyDescent="0.25"/>
  <cols>
    <col min="1" max="1" width="3.5703125" style="3" customWidth="1"/>
    <col min="2" max="2" width="23.28515625" style="3" bestFit="1" customWidth="1"/>
    <col min="3" max="3" width="30.28515625" style="3" bestFit="1" customWidth="1"/>
    <col min="4" max="4" width="13.140625" style="3" bestFit="1" customWidth="1"/>
    <col min="5" max="5" width="19.7109375" style="3" bestFit="1" customWidth="1"/>
    <col min="6" max="6" width="13.7109375" style="3" bestFit="1" customWidth="1"/>
    <col min="7" max="7" width="11.42578125" style="3"/>
    <col min="8" max="8" width="13.7109375" style="3" bestFit="1" customWidth="1"/>
    <col min="9" max="9" width="11.42578125" style="3"/>
    <col min="10" max="10" width="13.7109375" style="3" bestFit="1" customWidth="1"/>
    <col min="11" max="11" width="12.7109375" style="3" bestFit="1" customWidth="1"/>
    <col min="12" max="13" width="11.42578125" style="3"/>
    <col min="14" max="14" width="13.7109375" style="3" bestFit="1" customWidth="1"/>
    <col min="15" max="15" width="12.7109375" style="3" bestFit="1" customWidth="1"/>
    <col min="16" max="17" width="11.42578125" style="3"/>
    <col min="18" max="19" width="13.7109375" style="3" bestFit="1" customWidth="1"/>
    <col min="20" max="21" width="11.42578125" style="3"/>
    <col min="22" max="22" width="11.5703125" style="3" bestFit="1" customWidth="1"/>
    <col min="23" max="24" width="11.42578125" style="3"/>
    <col min="25" max="25" width="11.5703125" style="3" bestFit="1" customWidth="1"/>
    <col min="26" max="29" width="11.42578125" style="3"/>
    <col min="30" max="30" width="11.5703125" style="3" bestFit="1" customWidth="1"/>
    <col min="31" max="34" width="11.42578125" style="3"/>
    <col min="35" max="35" width="11.5703125" style="3" bestFit="1" customWidth="1"/>
    <col min="36" max="16384" width="11.42578125" style="3"/>
  </cols>
  <sheetData>
    <row r="1" spans="1:5" ht="21.75" customHeight="1" x14ac:dyDescent="0.25">
      <c r="A1" s="2" t="s">
        <v>195</v>
      </c>
    </row>
    <row r="2" spans="1:5" ht="21.75" customHeight="1" x14ac:dyDescent="0.25">
      <c r="A2" s="2"/>
      <c r="B2" s="221" t="s">
        <v>179</v>
      </c>
      <c r="C2" s="221"/>
      <c r="D2" s="221"/>
      <c r="E2" s="221"/>
    </row>
    <row r="3" spans="1:5" ht="13.5" customHeight="1" x14ac:dyDescent="0.25">
      <c r="B3" s="224" t="s">
        <v>122</v>
      </c>
      <c r="C3" s="224"/>
      <c r="D3" s="224"/>
      <c r="E3" s="224"/>
    </row>
    <row r="4" spans="1:5" ht="13.5" customHeight="1" x14ac:dyDescent="0.25">
      <c r="B4" s="224" t="s">
        <v>126</v>
      </c>
      <c r="C4" s="224"/>
      <c r="D4" s="224"/>
      <c r="E4" s="224"/>
    </row>
    <row r="5" spans="1:5" ht="13.5" customHeight="1" x14ac:dyDescent="0.25">
      <c r="B5" s="225">
        <v>44651</v>
      </c>
      <c r="C5" s="226"/>
      <c r="D5" s="226"/>
      <c r="E5" s="226"/>
    </row>
    <row r="6" spans="1:5" ht="14.25" customHeight="1" x14ac:dyDescent="0.25">
      <c r="B6" s="226" t="s">
        <v>127</v>
      </c>
      <c r="C6" s="226"/>
      <c r="D6" s="226"/>
      <c r="E6" s="226"/>
    </row>
    <row r="7" spans="1:5" s="4" customFormat="1" ht="30" x14ac:dyDescent="0.25">
      <c r="B7" s="5" t="s">
        <v>56</v>
      </c>
      <c r="C7" s="5" t="s">
        <v>57</v>
      </c>
      <c r="D7" s="5" t="s">
        <v>61</v>
      </c>
      <c r="E7" s="5" t="s">
        <v>65</v>
      </c>
    </row>
    <row r="8" spans="1:5" x14ac:dyDescent="0.25">
      <c r="B8" s="6" t="s">
        <v>74</v>
      </c>
      <c r="C8" s="7" t="s">
        <v>95</v>
      </c>
      <c r="D8" s="8">
        <v>47025</v>
      </c>
      <c r="E8" s="9">
        <v>6249995722.1086502</v>
      </c>
    </row>
    <row r="9" spans="1:5" x14ac:dyDescent="0.25">
      <c r="B9" s="10" t="s">
        <v>74</v>
      </c>
      <c r="C9" s="11" t="s">
        <v>95</v>
      </c>
      <c r="D9" s="12">
        <v>45446</v>
      </c>
      <c r="E9" s="13">
        <v>11049082749.9888</v>
      </c>
    </row>
    <row r="10" spans="1:5" x14ac:dyDescent="0.25">
      <c r="B10" s="10" t="s">
        <v>218</v>
      </c>
      <c r="C10" s="11" t="s">
        <v>170</v>
      </c>
      <c r="D10" s="12">
        <v>46007</v>
      </c>
      <c r="E10" s="13">
        <v>10173595251.817499</v>
      </c>
    </row>
    <row r="11" spans="1:5" x14ac:dyDescent="0.25">
      <c r="B11" s="10" t="s">
        <v>74</v>
      </c>
      <c r="C11" s="11" t="s">
        <v>95</v>
      </c>
      <c r="D11" s="12">
        <v>48121</v>
      </c>
      <c r="E11" s="13">
        <v>5000018841.8935099</v>
      </c>
    </row>
    <row r="12" spans="1:5" x14ac:dyDescent="0.25">
      <c r="B12" s="10" t="s">
        <v>218</v>
      </c>
      <c r="C12" s="11" t="s">
        <v>170</v>
      </c>
      <c r="D12" s="12">
        <v>46007</v>
      </c>
      <c r="E12" s="13">
        <v>5086377161.2687702</v>
      </c>
    </row>
    <row r="13" spans="1:5" x14ac:dyDescent="0.25">
      <c r="B13" s="10" t="s">
        <v>218</v>
      </c>
      <c r="C13" s="11" t="s">
        <v>170</v>
      </c>
      <c r="D13" s="12">
        <v>46007</v>
      </c>
      <c r="E13" s="13">
        <v>5086377161.2687702</v>
      </c>
    </row>
    <row r="14" spans="1:5" x14ac:dyDescent="0.25">
      <c r="B14" s="10" t="s">
        <v>74</v>
      </c>
      <c r="C14" s="11" t="s">
        <v>93</v>
      </c>
      <c r="D14" s="12">
        <v>45362</v>
      </c>
      <c r="E14" s="13">
        <v>2017228831.4767799</v>
      </c>
    </row>
    <row r="15" spans="1:5" x14ac:dyDescent="0.25">
      <c r="B15" s="10" t="s">
        <v>74</v>
      </c>
      <c r="C15" s="11" t="s">
        <v>95</v>
      </c>
      <c r="D15" s="12">
        <v>47025</v>
      </c>
      <c r="E15" s="13">
        <v>7749994700.2120504</v>
      </c>
    </row>
    <row r="16" spans="1:5" x14ac:dyDescent="0.25">
      <c r="B16" s="10" t="s">
        <v>74</v>
      </c>
      <c r="C16" s="11" t="s">
        <v>95</v>
      </c>
      <c r="D16" s="12">
        <v>48121</v>
      </c>
      <c r="E16" s="13">
        <v>10000046801.5273</v>
      </c>
    </row>
    <row r="17" spans="2:5" x14ac:dyDescent="0.25">
      <c r="B17" s="10" t="s">
        <v>74</v>
      </c>
      <c r="C17" s="11" t="s">
        <v>93</v>
      </c>
      <c r="D17" s="12">
        <v>45362</v>
      </c>
      <c r="E17" s="13">
        <v>4034457669.3105102</v>
      </c>
    </row>
    <row r="18" spans="2:5" x14ac:dyDescent="0.25">
      <c r="B18" s="10" t="s">
        <v>218</v>
      </c>
      <c r="C18" s="11" t="s">
        <v>170</v>
      </c>
      <c r="D18" s="12">
        <v>46007</v>
      </c>
      <c r="E18" s="13">
        <v>4577927580.08358</v>
      </c>
    </row>
    <row r="19" spans="2:5" x14ac:dyDescent="0.25">
      <c r="B19" s="10" t="s">
        <v>74</v>
      </c>
      <c r="C19" s="11" t="s">
        <v>95</v>
      </c>
      <c r="D19" s="12">
        <v>47476</v>
      </c>
      <c r="E19" s="13">
        <v>1507734249.43506</v>
      </c>
    </row>
    <row r="20" spans="2:5" x14ac:dyDescent="0.25">
      <c r="B20" s="10" t="s">
        <v>74</v>
      </c>
      <c r="C20" s="11" t="s">
        <v>93</v>
      </c>
      <c r="D20" s="12">
        <v>46785</v>
      </c>
      <c r="E20" s="13">
        <v>10046057131.0793</v>
      </c>
    </row>
    <row r="21" spans="2:5" x14ac:dyDescent="0.25">
      <c r="B21" s="10" t="s">
        <v>74</v>
      </c>
      <c r="C21" s="11" t="s">
        <v>93</v>
      </c>
      <c r="D21" s="12">
        <v>47865</v>
      </c>
      <c r="E21" s="13">
        <v>1507771113.37743</v>
      </c>
    </row>
    <row r="22" spans="2:5" x14ac:dyDescent="0.25">
      <c r="B22" s="10" t="s">
        <v>218</v>
      </c>
      <c r="C22" s="11" t="s">
        <v>219</v>
      </c>
      <c r="D22" s="12">
        <v>45069</v>
      </c>
      <c r="E22" s="13">
        <v>5549990095.2769499</v>
      </c>
    </row>
    <row r="23" spans="2:5" x14ac:dyDescent="0.25">
      <c r="B23" s="10" t="s">
        <v>218</v>
      </c>
      <c r="C23" s="11" t="s">
        <v>219</v>
      </c>
      <c r="D23" s="12">
        <v>45069</v>
      </c>
      <c r="E23" s="13">
        <v>3653493994.0406199</v>
      </c>
    </row>
    <row r="24" spans="2:5" x14ac:dyDescent="0.25">
      <c r="B24" s="10" t="s">
        <v>218</v>
      </c>
      <c r="C24" s="11" t="s">
        <v>219</v>
      </c>
      <c r="D24" s="12">
        <v>45069</v>
      </c>
      <c r="E24" s="13">
        <v>100909314.121519</v>
      </c>
    </row>
    <row r="25" spans="2:5" x14ac:dyDescent="0.25">
      <c r="B25" s="10" t="s">
        <v>74</v>
      </c>
      <c r="C25" s="11" t="s">
        <v>95</v>
      </c>
      <c r="D25" s="12">
        <v>48121</v>
      </c>
      <c r="E25" s="13">
        <v>10000046801.5273</v>
      </c>
    </row>
    <row r="26" spans="2:5" x14ac:dyDescent="0.25">
      <c r="B26" s="10" t="s">
        <v>74</v>
      </c>
      <c r="C26" s="11" t="s">
        <v>95</v>
      </c>
      <c r="D26" s="12">
        <v>48121</v>
      </c>
      <c r="E26" s="13">
        <v>5000018489.73106</v>
      </c>
    </row>
    <row r="27" spans="2:5" x14ac:dyDescent="0.25">
      <c r="B27" s="10" t="s">
        <v>74</v>
      </c>
      <c r="C27" s="11" t="s">
        <v>95</v>
      </c>
      <c r="D27" s="12">
        <v>48121</v>
      </c>
      <c r="E27" s="13">
        <v>10000046801.5273</v>
      </c>
    </row>
    <row r="28" spans="2:5" ht="15.75" thickBot="1" x14ac:dyDescent="0.3">
      <c r="B28" s="10" t="s">
        <v>74</v>
      </c>
      <c r="C28" s="11" t="s">
        <v>95</v>
      </c>
      <c r="D28" s="12">
        <v>48121</v>
      </c>
      <c r="E28" s="13">
        <v>5000018489.73106</v>
      </c>
    </row>
    <row r="29" spans="2:5" ht="15.75" thickBot="1" x14ac:dyDescent="0.3">
      <c r="B29" s="222" t="s">
        <v>46</v>
      </c>
      <c r="C29" s="223"/>
      <c r="D29" s="223"/>
      <c r="E29" s="14">
        <f>SUM(E8:E28)</f>
        <v>123391188950.8038</v>
      </c>
    </row>
    <row r="31" spans="2:5" x14ac:dyDescent="0.25">
      <c r="E31" s="148"/>
    </row>
    <row r="32" spans="2:5" x14ac:dyDescent="0.25">
      <c r="E32" s="148"/>
    </row>
  </sheetData>
  <mergeCells count="6">
    <mergeCell ref="B29:D29"/>
    <mergeCell ref="B2:E2"/>
    <mergeCell ref="B3:E3"/>
    <mergeCell ref="B4:E4"/>
    <mergeCell ref="B5:E5"/>
    <mergeCell ref="B6:E6"/>
  </mergeCells>
  <hyperlinks>
    <hyperlink ref="A1" location="INDICE!A1" display="INDICE" xr:uid="{08C0F4C7-09FE-4495-A241-C62BBB54AD09}"/>
  </hyperlink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OiQrPXY5hN6Kjy1d154x/UtwPeCEUMGAdm8wDgmLGXw=</DigestValue>
    </Reference>
    <Reference Type="http://www.w3.org/2000/09/xmldsig#Object" URI="#idOfficeObject">
      <DigestMethod Algorithm="http://www.w3.org/2001/04/xmlenc#sha256"/>
      <DigestValue>KodPDRGbX5OuO6pzj7GmdgfQuCmIFkzeU/v/ToA6Vus=</DigestValue>
    </Reference>
    <Reference Type="http://uri.etsi.org/01903#SignedProperties" URI="#idSignedProperties">
      <Transforms>
        <Transform Algorithm="http://www.w3.org/TR/2001/REC-xml-c14n-20010315"/>
      </Transforms>
      <DigestMethod Algorithm="http://www.w3.org/2001/04/xmlenc#sha256"/>
      <DigestValue>DHF9fVKA63P4NYrSpbDzgsnwSPpWe2QZz8twyPRO+Y8=</DigestValue>
    </Reference>
  </SignedInfo>
  <SignatureValue>sfrEHoGOgDpkheGxPows/hWiTuHkDUBlXbmIY0NBkbAvzFn/Vf9WvjmcuYiuYSbNt9fb/VfximuE
0DwxB2rMN3foxvT7nXtNpkqZG+JyctzTDU27MXsmgBEau3KsdDQkIc3gueOYtdj9dyM4l4qCEV4V
HtSevEO8sqTtgG0ypNEruU//iAExO87CZIRXuOU60yPJWDsGgtqRGZySq9/CEvEm+M10Nxd/Rbz5
Yr7QU+6cgsLIZL4ZUk2B8rQLDP+5tEzryWclaZApqAjvQXrophqfbBh2+TcKBylljURrI1xenC3p
ihKAbYb72TqYrTD1aveWhJDhX3Vmd/loKlm/WQ==</SignatureValue>
  <KeyInfo>
    <X509Data>
      <X509Certificate>MIIH/zCCBeegAwIBAgIIYTMrXrPNwRwwDQYJKoZIhvcNAQELBQAwWzEXMBUGA1UEBRMOUlVDIDgwMDUwMTcyLTExGjAYBgNVBAMTEUNBLURPQ1VNRU5UQSBTLkEuMRcwFQYDVQQKEw5ET0NVTUVOVEEgUy5BLjELMAkGA1UEBhMCUFkwHhcNMjEwNTE4MTQwMjE0WhcNMjMwNTE4MTQxMjE0WjCBozELMAkGA1UEBhMCUFkxGDAWBgNVBAQMD1VHQVJURSBWSUxMQUxCQTESMBAGA1UEBRMJQ0kzODUzNzgyMRQwEgYDVQQqDAtKT1JHRSBSQU1PTjEXMBUGA1UECgwOUEVSU09OQSBGSVNJQ0ExETAPBgNVBAsMCEZJUk1BIEYyMSQwIgYDVQQDDBtKT1JHRSBSQU1PTiBVR0FSVEUgVklMTEFMQkEwggEiMA0GCSqGSIb3DQEBAQUAA4IBDwAwggEKAoIBAQDOG0TD7xO6dqfP/uh7ianGCcoWbGrclgxpFgKfdJVCXZYOzyEd5r9kjL0uHoz0ijQXoosZJFjxPf1AmYKRygbzFHQ1bPb+pgBirFq5lkfQncdNAYNw64fyVmPdW6aT3MRaKa4g1ovjDLrx4pUmmlSsZPXBguI+surs7fcDNrcduAUuvksitpc7A91VEaBO3GST7c51R7Zzbwqk4c3AnrXCZP6k/4jlHSsuGlHQ0XP79s5z5FwhtDlMbLO7GYOpJB6Rk+RQ5EEQmYJ/y4sL0yNQhhOJOu59ugh+RJqVBoHt1HZLjpnnjWal+Z/4Nl138kGE21pNjYw+U53CXaQrdk/hAgMBAAGjggN8MIIDeDAMBgNVHRMBAf8EAjAAMA4GA1UdDwEB/wQEAwIF4DAqBgNVHSUBAf8EIDAeBggrBgEFBQcDAQYIKwYBBQUHAwIGCCsGAQUFBwMEMB0GA1UdDgQWBBQxinE+Tt60Z+HIBygbTK2op0KuNT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AYDVR0RBBkwF4EVanVnYXJ0ZU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DFV42szU8vllZ1D4+DSONtq8+FIf6S/X4v8JklgWCb4jdp3wKKozUG3h363kyFf0hMU7MJb+gSyhbESnEkHARIKW+iMM1WKJFieSCbElxkGUpIrz/PtzZOCb14FRE2v9nFVBe41b+QBYhxOgO+KGCUQaIYQGKpdbtufruAmqYGX5+IqrAklqFnV3+RNQyf9c3XrjAsmArqBpnMeqBAsOt6GgGCtHJDvWjk+TB6WFo8a7GbiAloRfGksCL6RXhKXNScNRSlRxfKZz/rC1JcxP56Z6q7F06x0gOEduTKjDxKV9V+v/7Z1Uq0N8b1gWbgmgJ28lMPKQj/Cth9zftbos62b726Ry6P2F1m3QDrEjt0owSa2LthEs1ZG4ZgEjp8uqTi7Z0E5ZAFycj0b9uRcdGGWqd5Qgla68Agu1hbAUJjvqqk1I0bDtx5aToZYgHN/3FAXUek2SX3tR24VnZwiA7UG/TdHzSN2EFlMa+U7/qlbDfQLD2VGK+bYpP08f5xAW4hBb0rhxLXg0fHjRzpNR5yL1V8WSuZ+njY1bC6TVQpgf4IXH/ze3ECIAVgPE6BnPFW3A37N8FkoF6HxdDC8oi0Khs/w8DbH4F7veSSDtJXcpNKtlbD30gkof9GKz7jKxEvvF5kYQ6j2uPAOUXMd8sXCfcZXCgKvYZvsj4LWloY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l0JwnWhB6tj1y84NjQgny7q8jcqbuDTY58+zUnKKRtw=</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05U/a0cRFjB5qHC88egIdaLtfwK9uGKo+5tb9LVi3DU=</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05U/a0cRFjB5qHC88egIdaLtfwK9uGKo+5tb9LVi3DU=</DigestValue>
      </Reference>
      <Reference URI="/xl/printerSettings/printerSettings6.bin?ContentType=application/vnd.openxmlformats-officedocument.spreadsheetml.printerSettings">
        <DigestMethod Algorithm="http://www.w3.org/2001/04/xmlenc#sha256"/>
        <DigestValue>8uuDiYskLg0ZBuBN8EWDPaFPiGHM9zXZIatAQICPsmQ=</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p/siFSrlZZqmrUwQj8Bl+XHt5sdDmY8XFOkp0nMlSLQ=</DigestValue>
      </Reference>
      <Reference URI="/xl/styles.xml?ContentType=application/vnd.openxmlformats-officedocument.spreadsheetml.styles+xml">
        <DigestMethod Algorithm="http://www.w3.org/2001/04/xmlenc#sha256"/>
        <DigestValue>w99JcSN0iCVFJkQhZbFN2LUATbyI0TwdW3SW6BXP/QE=</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PlTnlC5YJRnjYftFjwiyNFr9yS+xCHQuzTpUgNtwlxE=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Kw0RlDA69id/kruVLzotZzQ25nsBt6VUGXH8zOlS4nA=</DigestValue>
      </Reference>
      <Reference URI="/xl/worksheets/sheet2.xml?ContentType=application/vnd.openxmlformats-officedocument.spreadsheetml.worksheet+xml">
        <DigestMethod Algorithm="http://www.w3.org/2001/04/xmlenc#sha256"/>
        <DigestValue>RzB1jy6lnh6yKYTGnKtZXiNvZb3jGfhUytjtvKVL5ww=</DigestValue>
      </Reference>
      <Reference URI="/xl/worksheets/sheet3.xml?ContentType=application/vnd.openxmlformats-officedocument.spreadsheetml.worksheet+xml">
        <DigestMethod Algorithm="http://www.w3.org/2001/04/xmlenc#sha256"/>
        <DigestValue>rxDHLY+ahrt2Aqsmkt+kDUWe970YrB0VhNdNxQWYOWQ=</DigestValue>
      </Reference>
      <Reference URI="/xl/worksheets/sheet4.xml?ContentType=application/vnd.openxmlformats-officedocument.spreadsheetml.worksheet+xml">
        <DigestMethod Algorithm="http://www.w3.org/2001/04/xmlenc#sha256"/>
        <DigestValue>7PGDAHGeWiwXODlgAE5npt1sw0xDv3FpxZOGSnqWpIU=</DigestValue>
      </Reference>
      <Reference URI="/xl/worksheets/sheet5.xml?ContentType=application/vnd.openxmlformats-officedocument.spreadsheetml.worksheet+xml">
        <DigestMethod Algorithm="http://www.w3.org/2001/04/xmlenc#sha256"/>
        <DigestValue>bH0G5oy2U2ZXmuDtPWJDuljb5WkRYjyE8uXktxHY1mI=</DigestValue>
      </Reference>
      <Reference URI="/xl/worksheets/sheet6.xml?ContentType=application/vnd.openxmlformats-officedocument.spreadsheetml.worksheet+xml">
        <DigestMethod Algorithm="http://www.w3.org/2001/04/xmlenc#sha256"/>
        <DigestValue>Yj0TExx9nXbKcS1JlvXR0yK6REVbJKyFDcRNNHDpqzc=</DigestValue>
      </Reference>
      <Reference URI="/xl/worksheets/sheet7.xml?ContentType=application/vnd.openxmlformats-officedocument.spreadsheetml.worksheet+xml">
        <DigestMethod Algorithm="http://www.w3.org/2001/04/xmlenc#sha256"/>
        <DigestValue>CrhW02vTAdqtR2QBdJq7sDPhv6+iuBTUbh/isf958Fs=</DigestValue>
      </Reference>
      <Reference URI="/xl/worksheets/sheet8.xml?ContentType=application/vnd.openxmlformats-officedocument.spreadsheetml.worksheet+xml">
        <DigestMethod Algorithm="http://www.w3.org/2001/04/xmlenc#sha256"/>
        <DigestValue>AIO2RARNIkNK0+iuuc7e4mbyaySOcYsWtiGrjgSHc3w=</DigestValue>
      </Reference>
      <Reference URI="/xl/worksheets/sheet9.xml?ContentType=application/vnd.openxmlformats-officedocument.spreadsheetml.worksheet+xml">
        <DigestMethod Algorithm="http://www.w3.org/2001/04/xmlenc#sha256"/>
        <DigestValue>rKNb2No0DcrIenLFwgMVjfxpzkRtWFrK0e6kEa8UN0A=</DigestValue>
      </Reference>
    </Manifest>
    <SignatureProperties>
      <SignatureProperty Id="idSignatureTime" Target="#idPackageSignature">
        <mdssi:SignatureTime xmlns:mdssi="http://schemas.openxmlformats.org/package/2006/digital-signature">
          <mdssi:Format>YYYY-MM-DDThh:mm:ssTZD</mdssi:Format>
          <mdssi:Value>2022-06-01T18:58:22Z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16.0.15225/23</OfficeVersion>
          <ApplicationVersion>16.0.15225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2022-06-01T18:58:22Z</xd:SigningTime>
          <xd:SigningCertificate>
            <xd:Cert>
              <xd:CertDigest>
                <DigestMethod Algorithm="http://www.w3.org/2001/04/xmlenc#sha256"/>
                <DigestValue>Poi+G/XhmEHgtGk3JY42IXaAdXt1S5rJIpx7Au4BGFg=</DigestValue>
              </xd:CertDigest>
              <xd:IssuerSerial>
                <X509IssuerName>C=PY, O=DOCUMENTA S.A., CN=CA-DOCUMENTA S.A., SERIALNUMBER=RUC 80050172-1</X509IssuerName>
                <X509SerialNumber>7003989531234779420</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cdza7XaymjeTi49Qjhf1Vc1WFjS/O/12ueEmqLx1+nA=</DigestValue>
    </Reference>
    <Reference Type="http://www.w3.org/2000/09/xmldsig#Object" URI="#idOfficeObject">
      <DigestMethod Algorithm="http://www.w3.org/2001/04/xmlenc#sha256"/>
      <DigestValue>jd7PkDF9NSJxkV35s0xY5VQz6Yo3P2uMu4gI8N4ZCYc=</DigestValue>
    </Reference>
    <Reference Type="http://uri.etsi.org/01903#SignedProperties" URI="#idSignedProperties">
      <Transforms>
        <Transform Algorithm="http://www.w3.org/TR/2001/REC-xml-c14n-20010315"/>
      </Transforms>
      <DigestMethod Algorithm="http://www.w3.org/2001/04/xmlenc#sha256"/>
      <DigestValue>4wAypvCSlmokOY+k8iyuOeQOsllvPc95OFFGvJOYv68=</DigestValue>
    </Reference>
  </SignedInfo>
  <SignatureValue>yT4r6xv7JRa4Txui5JFRc2NJZSszSN9e+j2iKveQP/5lo8dYekGv2a41QsnowM2Paw0ovILznTcS
sxtqawGSXfQd056ejjv25ojBPn2ms4S+aDQzaLr/yAC1kunnqSfhImsBhaXtieFiJs0POanYK0Er
lFqtLvoPQN0TyV3mL4A3rwUvIwLrGFcow6rL2MYohQJOpZHtSkf1Ms37gf0MBSaTsx0+cp2pKypw
GWmyZiel9vdND0JFERynkc+JCuNKkw5X0LYvwyGjidqzIob8gP+qmf8JtwZfHXyYvN+Ec9iIC4Uw
iAOVpxVu/4QhuRB/igI/bAwCSUCA7+JIVQeKqA==</SignatureValue>
  <KeyInfo>
    <X509Data>
      <X509Certificate>MIIH/DCCBeSgAwIBAgIIOi8ZW9HT0kkwDQYJKoZIhvcNAQELBQAwWzEXMBUGA1UEBRMOUlVDIDgwMDUwMTcyLTExGjAYBgNVBAMTEUNBLURPQ1VNRU5UQSBTLkEuMRcwFQYDVQQKEw5ET0NVTUVOVEEgUy5BLjELMAkGA1UEBhMCUFkwHhcNMjEwNTMxMTUwMDA2WhcNMjMwNTMxMTUxMDA2WjCBnTELMAkGA1UEBhMCUFkxFTATBgNVBAQMDEdBTEVBTk8gQkFFWjESMBAGA1UEBRMJQ0kxMzQxNTk1MRQwEgYDVQQqDAtKVUFOQSBQQUJMQTEXMBUGA1UECgwOUEVSU09OQSBGSVNJQ0ExETAPBgNVBAsMCEZJUk1BIEYyMSEwHwYDVQQDDBhKVUFOQSBQQUJMQSBHQUxFQU5PIEJBRVowggEiMA0GCSqGSIb3DQEBAQUAA4IBDwAwggEKAoIBAQDcGKK5ZkN1P5z2axsNhF1PgWW8GDfB7uO6Ggm5I1w44qzPSsClr68ib7NJ4ErllLRvGjQfOmjDvVSXolLBXAnUWkpazgoLe8xuxlnS8txy/OCJe8LpgL3iEpFC3feeCl+7rBX2xCcwGC+OAeoZbrYokHt0Ef3H68SEry6f+ei5rdvJdjua+rHbIEv8R2LpVJCGD+4OGYP/vfgVCqKhYY5deDxwRDpBheTHil0MEYwDkpKVTvJYDV7trXbx30d2cAn7/nKkme80wkxDrgh90a6ycaOfwCpbaq61+t0w/DGpU99lhlkTxRKgSwhnDACMdkNMUqM6/Nb1ZLWJ2YHwzb07AgMBAAGjggN/MIIDezAMBgNVHRMBAf8EAjAAMA4GA1UdDwEB/wQEAwIF4DAqBgNVHSUBAf8EIDAeBggrBgEFBQcDAQYIKwYBBQUHAwIGCCsGAQUFBwMEMB0GA1UdDgQWBBQAXt1IRflauSTI1MTZADw1SnNycj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wYDVR0RBBwwGoEYanVhbmlnYWwyMDExQGhvdG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oSY/IC7wNd8GNXSGUdLLlqchQK0PCS55UdMyy8gAR4P3gBjk7aUoGswtC4X4SXTDielxbPOpXnIQcfCa7PBhLGC8vhwUqpULILEZAj4W7YxYMX6driszWLXxnpaexuIY86O1saUFvoeFvo3xOUt5T0fsSvkAsK1qIEQ2bTx1ms61QES8msybX16omBpXhqREEYBDjsX3mettznwspuVRk2begmcpYTdRgmVO2Y25qImGFJOj9JmeAjrgbbDzDrMtCPKK6wJbbzZmq3WaKabwiuvAcdfyIhruVlu2Ge6cMhraVI1nYMLWV9asder6Yj1+QPd5i+fIqPVrYTEt41DCTiGRx1cqZiBIGPaYyGuphGPURuL3/ico5Q7IWDAwMARgn05RHDbT97utG2uXpwDIRkke1vgrsOqk0NX4endNmirnVpTFxuht56NmihAbm4eXaz2iWdB9B1kZreLv5x2oP9Amd9rJhiCWYzCe/pAquVrxSRst87E7zDDvx+jUad9LYt+z1sJReSPIN8MwTDoOLW5l4zO6D3YKbJkaAyrLtOreDE7ntMYYUdjXBviY51fvCvGra/w3corBLdZQrgH/YrVbCapmJgQBarJu5V7edNcbrbjAs+pXXWPspTLV4zH2SQMG4FxWIu1XMjeZWuXRQ65SIolwv+4rCF8/EHrg628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l0JwnWhB6tj1y84NjQgny7q8jcqbuDTY58+zUnKKRtw=</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05U/a0cRFjB5qHC88egIdaLtfwK9uGKo+5tb9LVi3DU=</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05U/a0cRFjB5qHC88egIdaLtfwK9uGKo+5tb9LVi3DU=</DigestValue>
      </Reference>
      <Reference URI="/xl/printerSettings/printerSettings6.bin?ContentType=application/vnd.openxmlformats-officedocument.spreadsheetml.printerSettings">
        <DigestMethod Algorithm="http://www.w3.org/2001/04/xmlenc#sha256"/>
        <DigestValue>8uuDiYskLg0ZBuBN8EWDPaFPiGHM9zXZIatAQICPsmQ=</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p/siFSrlZZqmrUwQj8Bl+XHt5sdDmY8XFOkp0nMlSLQ=</DigestValue>
      </Reference>
      <Reference URI="/xl/styles.xml?ContentType=application/vnd.openxmlformats-officedocument.spreadsheetml.styles+xml">
        <DigestMethod Algorithm="http://www.w3.org/2001/04/xmlenc#sha256"/>
        <DigestValue>w99JcSN0iCVFJkQhZbFN2LUATbyI0TwdW3SW6BXP/QE=</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PlTnlC5YJRnjYftFjwiyNFr9yS+xCHQuzTpUgNtwlxE=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Kw0RlDA69id/kruVLzotZzQ25nsBt6VUGXH8zOlS4nA=</DigestValue>
      </Reference>
      <Reference URI="/xl/worksheets/sheet2.xml?ContentType=application/vnd.openxmlformats-officedocument.spreadsheetml.worksheet+xml">
        <DigestMethod Algorithm="http://www.w3.org/2001/04/xmlenc#sha256"/>
        <DigestValue>RzB1jy6lnh6yKYTGnKtZXiNvZb3jGfhUytjtvKVL5ww=</DigestValue>
      </Reference>
      <Reference URI="/xl/worksheets/sheet3.xml?ContentType=application/vnd.openxmlformats-officedocument.spreadsheetml.worksheet+xml">
        <DigestMethod Algorithm="http://www.w3.org/2001/04/xmlenc#sha256"/>
        <DigestValue>rxDHLY+ahrt2Aqsmkt+kDUWe970YrB0VhNdNxQWYOWQ=</DigestValue>
      </Reference>
      <Reference URI="/xl/worksheets/sheet4.xml?ContentType=application/vnd.openxmlformats-officedocument.spreadsheetml.worksheet+xml">
        <DigestMethod Algorithm="http://www.w3.org/2001/04/xmlenc#sha256"/>
        <DigestValue>7PGDAHGeWiwXODlgAE5npt1sw0xDv3FpxZOGSnqWpIU=</DigestValue>
      </Reference>
      <Reference URI="/xl/worksheets/sheet5.xml?ContentType=application/vnd.openxmlformats-officedocument.spreadsheetml.worksheet+xml">
        <DigestMethod Algorithm="http://www.w3.org/2001/04/xmlenc#sha256"/>
        <DigestValue>bH0G5oy2U2ZXmuDtPWJDuljb5WkRYjyE8uXktxHY1mI=</DigestValue>
      </Reference>
      <Reference URI="/xl/worksheets/sheet6.xml?ContentType=application/vnd.openxmlformats-officedocument.spreadsheetml.worksheet+xml">
        <DigestMethod Algorithm="http://www.w3.org/2001/04/xmlenc#sha256"/>
        <DigestValue>Yj0TExx9nXbKcS1JlvXR0yK6REVbJKyFDcRNNHDpqzc=</DigestValue>
      </Reference>
      <Reference URI="/xl/worksheets/sheet7.xml?ContentType=application/vnd.openxmlformats-officedocument.spreadsheetml.worksheet+xml">
        <DigestMethod Algorithm="http://www.w3.org/2001/04/xmlenc#sha256"/>
        <DigestValue>CrhW02vTAdqtR2QBdJq7sDPhv6+iuBTUbh/isf958Fs=</DigestValue>
      </Reference>
      <Reference URI="/xl/worksheets/sheet8.xml?ContentType=application/vnd.openxmlformats-officedocument.spreadsheetml.worksheet+xml">
        <DigestMethod Algorithm="http://www.w3.org/2001/04/xmlenc#sha256"/>
        <DigestValue>AIO2RARNIkNK0+iuuc7e4mbyaySOcYsWtiGrjgSHc3w=</DigestValue>
      </Reference>
      <Reference URI="/xl/worksheets/sheet9.xml?ContentType=application/vnd.openxmlformats-officedocument.spreadsheetml.worksheet+xml">
        <DigestMethod Algorithm="http://www.w3.org/2001/04/xmlenc#sha256"/>
        <DigestValue>rKNb2No0DcrIenLFwgMVjfxpzkRtWFrK0e6kEa8UN0A=</DigestValue>
      </Reference>
    </Manifest>
    <SignatureProperties>
      <SignatureProperty Id="idSignatureTime" Target="#idPackageSignature">
        <mdssi:SignatureTime xmlns:mdssi="http://schemas.openxmlformats.org/package/2006/digital-signature">
          <mdssi:Format>YYYY-MM-DDThh:mm:ssTZD</mdssi:Format>
          <mdssi:Value>2022-06-01T19:32:59Z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SINDICA</SignatureComments>
          <WindowsVersion>10.0</WindowsVersion>
          <OfficeVersion>16.0.15225/23</OfficeVersion>
          <ApplicationVersion>16.0.15225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2022-06-01T19:32:59Z</xd:SigningTime>
          <xd:SigningCertificate>
            <xd:Cert>
              <xd:CertDigest>
                <DigestMethod Algorithm="http://www.w3.org/2001/04/xmlenc#sha256"/>
                <DigestValue>qMciKXJjgRgFWywjXdKPwIJf0CRdQ61Fov85GtDhKkk=</DigestValue>
              </xd:CertDigest>
              <xd:IssuerSerial>
                <X509IssuerName>C=PY, O=DOCUMENTA S.A., CN=CA-DOCUMENTA S.A., SERIALNUMBER=RUC 80050172-1</X509IssuerName>
                <X509SerialNumber>4192597660258259529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SINDICA</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4Khtqt0q33uErkI3EDjMYezDrNyD4Gh0eyB5aB1Hg4M=</DigestValue>
    </Reference>
    <Reference Type="http://www.w3.org/2000/09/xmldsig#Object" URI="#idOfficeObject">
      <DigestMethod Algorithm="http://www.w3.org/2001/04/xmlenc#sha256"/>
      <DigestValue>3PfbrbeTLcgJSnRyY12u2rboeE/6V09Gjs5SDf0Zeoc=</DigestValue>
    </Reference>
    <Reference Type="http://uri.etsi.org/01903#SignedProperties" URI="#idSignedProperties">
      <Transforms>
        <Transform Algorithm="http://www.w3.org/TR/2001/REC-xml-c14n-20010315"/>
      </Transforms>
      <DigestMethod Algorithm="http://www.w3.org/2001/04/xmlenc#sha256"/>
      <DigestValue>ncUZHvnvQ6u6Ctfmbz+HA/8O+X/VbcOEmacCnNxkxDo=</DigestValue>
    </Reference>
  </SignedInfo>
  <SignatureValue>vVsRghQT7LMZe0FH6iFfbokn7ozCUdNcJcCbm6UhYsxnwhAjmoqkl2Y3EhA2k9OprLoXLtODLIbr
7/URCW4Gy9BrBlUaribSEHwN3YpKruiJzvkyifWXpYvoiA4uvTuaFla0Zs6yTvOR3TpSsl2Ab7E7
1GkOyXHH5JMIjunciwcbdM0lSkIVrkMsZY+lZZLn9ZVESF92LFdsZiw8/1FRmQlYJ3BW/NlEK5h2
5M7pgNoxkQkLXWtCgIAKi29Wmlp/92QioIvIdNarLosLZJYEpWBb9UWMe9ebvxhwbMLp/R5mGuXv
wGuFymSoo+3OLq0mOYG5NC+sdExEQf4maJbw3g==</SignatureValue>
  <KeyInfo>
    <X509Data>
      <X509Certificate>MIIIAjCCBeqgAwIBAgIIAp9/Xzkwd9wwDQYJKoZIhvcNAQELBQAwWzEXMBUGA1UEBRMOUlVDIDgwMDUwMTcyLTExGjAYBgNVBAMTEUNBLURPQ1VNRU5UQSBTLkEuMRcwFQYDVQQKEw5ET0NVTUVOVEEgUy5BLjELMAkGA1UEBhMCUFkwHhcNMjEwNTE4MTM0MjEyWhcNMjMwNTE4MTM1MjEyWjCBpTELMAkGA1UEBhMCUFkxFzAVBgNVBAQMDlBBUkVERVMgRlJBTkNPMRIwEAYDVQQFEwlDSTE0OTYwMDUxFjAUBgNVBCoMDUNFU0FSIEVTVEVCQU4xFzAVBgNVBAoMDlBFUlNPTkEgRklTSUNBMREwDwYDVQQLDAhGSVJNQSBGMjElMCMGA1UEAwwcQ0VTQVIgRVNURUJBTiBQQVJFREVTIEZSQU5DTzCCASIwDQYJKoZIhvcNAQEBBQADggEPADCCAQoCggEBAMewl0SpHbpd/is+09afOSyqFuLTq4lf/kHfYfD9oDUzMIlk0b9E6NhtxqyCEjwD0a6skhNPM5yqcioOd+LoVO9HpPElyMJ1kVyx9u/BUljtrrhOIuo5004aY7ahQkU5E7W8S/xxWcsx9oiaE31ILKR+MvwTFSxF2n2poCQqHJfN1JgcF/C9dE3KJR/OfEOEOOfhMa5sMsBw2c0J0TldMTL1ioVxtNwKvY76oX0Z0uLdNFt64EEauTr4K/qV7phCmId7NJZoMLoheqAzBodF+weppPUM6YfZLLrJy52oZkSCzoroDwnZrpqJUffmsPCNBMFx94BgY9zveMmpZ/MixQcCAwEAAaOCA30wggN5MAwGA1UdEwEB/wQCMAAwDgYDVR0PAQH/BAQDAgXgMCoGA1UdJQEB/wQgMB4GCCsGAQUFBwMBBggrBgEFBQcDAgYIKwYBBQUHAwQwHQYDVR0OBBYEFFRkivFJ2zC7LHGpeD2fToSyTsyg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hBgNVHREEGjAYgRZjcGFyZWRlc0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SoP+fuAthx0+k5+0DSheWMGd6b6IN3USz406ZGH6EeNiAsqBcSZSFNY5zcqUH/IudVTainbKqDYEthRo+1VFn299JoUTGb/HWv1bD/gqbksP/0C8355OXJej4nCTTIwMCiLpFNgq1JQZ6mUGcFDCGE1DO1bETphcdMbowSC6i7jhE23Hl4rvn7ixe/IqBCk3DbqwihMsa7/3FUZ0TFDNOwLqQHErvM4KcIWBixu3TkTD/0ZnKFHUeT4mqa32WsceFqfp2rBbZ84ehGGEmaXTYlX/lzJ0VB/Nrv2aX4n2RHKCEzPEZjK/qAkqBjrZThMMg+vfAbdaCA/ccX+oUEOfaNMenTdZp20AqWIzfvGWOkti74WmztvSREYrJ4EWDtqyZCGsTWvX078sC9KZBsvBy5Wn+bcZ2fFN1MZh/Qau516Oa9lwUHdFE/j10LlIjP96FZHnIJ4BOPOabAqa0Zu2rTbE+0hqZTTYYhYSswDOelUMyLWZhkXnPhQKdsBrD+DM6Kb4fA8DzyJsnwIpGwZGxm3wNQaNzTSxAqQ02zQL7ZtH1CUJJU6adXSSsCenp/2t+NJUrWnLvuolheGC7G9x/vFPZTcQ3tKCoyAk+OB3dahhdhodeOmbKzfJu6/FaUJgr9rt4MKkSArGWYkoqw+l7zpDWVK+eFL6rW5mx1Ywsg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l0JwnWhB6tj1y84NjQgny7q8jcqbuDTY58+zUnKKRtw=</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05U/a0cRFjB5qHC88egIdaLtfwK9uGKo+5tb9LVi3DU=</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05U/a0cRFjB5qHC88egIdaLtfwK9uGKo+5tb9LVi3DU=</DigestValue>
      </Reference>
      <Reference URI="/xl/printerSettings/printerSettings6.bin?ContentType=application/vnd.openxmlformats-officedocument.spreadsheetml.printerSettings">
        <DigestMethod Algorithm="http://www.w3.org/2001/04/xmlenc#sha256"/>
        <DigestValue>8uuDiYskLg0ZBuBN8EWDPaFPiGHM9zXZIatAQICPsmQ=</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p/siFSrlZZqmrUwQj8Bl+XHt5sdDmY8XFOkp0nMlSLQ=</DigestValue>
      </Reference>
      <Reference URI="/xl/styles.xml?ContentType=application/vnd.openxmlformats-officedocument.spreadsheetml.styles+xml">
        <DigestMethod Algorithm="http://www.w3.org/2001/04/xmlenc#sha256"/>
        <DigestValue>w99JcSN0iCVFJkQhZbFN2LUATbyI0TwdW3SW6BXP/QE=</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PlTnlC5YJRnjYftFjwiyNFr9yS+xCHQuzTpUgNtwlxE=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Kw0RlDA69id/kruVLzotZzQ25nsBt6VUGXH8zOlS4nA=</DigestValue>
      </Reference>
      <Reference URI="/xl/worksheets/sheet2.xml?ContentType=application/vnd.openxmlformats-officedocument.spreadsheetml.worksheet+xml">
        <DigestMethod Algorithm="http://www.w3.org/2001/04/xmlenc#sha256"/>
        <DigestValue>RzB1jy6lnh6yKYTGnKtZXiNvZb3jGfhUytjtvKVL5ww=</DigestValue>
      </Reference>
      <Reference URI="/xl/worksheets/sheet3.xml?ContentType=application/vnd.openxmlformats-officedocument.spreadsheetml.worksheet+xml">
        <DigestMethod Algorithm="http://www.w3.org/2001/04/xmlenc#sha256"/>
        <DigestValue>rxDHLY+ahrt2Aqsmkt+kDUWe970YrB0VhNdNxQWYOWQ=</DigestValue>
      </Reference>
      <Reference URI="/xl/worksheets/sheet4.xml?ContentType=application/vnd.openxmlformats-officedocument.spreadsheetml.worksheet+xml">
        <DigestMethod Algorithm="http://www.w3.org/2001/04/xmlenc#sha256"/>
        <DigestValue>7PGDAHGeWiwXODlgAE5npt1sw0xDv3FpxZOGSnqWpIU=</DigestValue>
      </Reference>
      <Reference URI="/xl/worksheets/sheet5.xml?ContentType=application/vnd.openxmlformats-officedocument.spreadsheetml.worksheet+xml">
        <DigestMethod Algorithm="http://www.w3.org/2001/04/xmlenc#sha256"/>
        <DigestValue>bH0G5oy2U2ZXmuDtPWJDuljb5WkRYjyE8uXktxHY1mI=</DigestValue>
      </Reference>
      <Reference URI="/xl/worksheets/sheet6.xml?ContentType=application/vnd.openxmlformats-officedocument.spreadsheetml.worksheet+xml">
        <DigestMethod Algorithm="http://www.w3.org/2001/04/xmlenc#sha256"/>
        <DigestValue>Yj0TExx9nXbKcS1JlvXR0yK6REVbJKyFDcRNNHDpqzc=</DigestValue>
      </Reference>
      <Reference URI="/xl/worksheets/sheet7.xml?ContentType=application/vnd.openxmlformats-officedocument.spreadsheetml.worksheet+xml">
        <DigestMethod Algorithm="http://www.w3.org/2001/04/xmlenc#sha256"/>
        <DigestValue>CrhW02vTAdqtR2QBdJq7sDPhv6+iuBTUbh/isf958Fs=</DigestValue>
      </Reference>
      <Reference URI="/xl/worksheets/sheet8.xml?ContentType=application/vnd.openxmlformats-officedocument.spreadsheetml.worksheet+xml">
        <DigestMethod Algorithm="http://www.w3.org/2001/04/xmlenc#sha256"/>
        <DigestValue>AIO2RARNIkNK0+iuuc7e4mbyaySOcYsWtiGrjgSHc3w=</DigestValue>
      </Reference>
      <Reference URI="/xl/worksheets/sheet9.xml?ContentType=application/vnd.openxmlformats-officedocument.spreadsheetml.worksheet+xml">
        <DigestMethod Algorithm="http://www.w3.org/2001/04/xmlenc#sha256"/>
        <DigestValue>rKNb2No0DcrIenLFwgMVjfxpzkRtWFrK0e6kEa8UN0A=</DigestValue>
      </Reference>
    </Manifest>
    <SignatureProperties>
      <SignatureProperty Id="idSignatureTime" Target="#idPackageSignature">
        <mdssi:SignatureTime xmlns:mdssi="http://schemas.openxmlformats.org/package/2006/digital-signature">
          <mdssi:Format>YYYY-MM-DDThh:mm:ssTZD</mdssi:Format>
          <mdssi:Value>2022-06-01T19:44:45Z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CNV</SignatureComments>
          <WindowsVersion>10.0</WindowsVersion>
          <OfficeVersion>16.0.15225/23</OfficeVersion>
          <ApplicationVersion>16.0.15225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2022-06-01T19:44:45Z</xd:SigningTime>
          <xd:SigningCertificate>
            <xd:Cert>
              <xd:CertDigest>
                <DigestMethod Algorithm="http://www.w3.org/2001/04/xmlenc#sha256"/>
                <DigestValue>aLuK6OXUs0aKcEyUmscH013TQZkUiZJAdgSHZySLbC4=</DigestValue>
              </xd:CertDigest>
              <xd:IssuerSerial>
                <X509IssuerName>C=PY, O=DOCUMENTA S.A., CN=CA-DOCUMENTA S.A., SERIALNUMBER=RUC 80050172-1</X509IssuerName>
                <X509SerialNumber>189009756330948572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CNV</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CARATULA</vt:lpstr>
      <vt:lpstr>INDICE</vt:lpstr>
      <vt:lpstr>01</vt:lpstr>
      <vt:lpstr>02</vt:lpstr>
      <vt:lpstr>03</vt:lpstr>
      <vt:lpstr>04</vt:lpstr>
      <vt:lpstr>05</vt:lpstr>
      <vt:lpstr>06</vt:lpstr>
      <vt:lpstr>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2022-06-01T18:58:10Z</dcterms:modified>
</cp:coreProperties>
</file>