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filterPrivacy="1"/>
  <xr:revisionPtr revIDLastSave="349" documentId="8_{DD230FFE-7DC2-4DD2-B930-88F78B335ADA}" xr6:coauthVersionLast="46" xr6:coauthVersionMax="46" xr10:uidLastSave="{8C660A53-4AA4-43FB-A183-6830741251C1}"/>
  <bookViews>
    <workbookView xWindow="-120" yWindow="-120" windowWidth="20730" windowHeight="11160" tabRatio="914" activeTab="6" xr2:uid="{00000000-000D-0000-FFFF-FFFF00000000}"/>
  </bookViews>
  <sheets>
    <sheet name="CARATULA" sheetId="18" r:id="rId1"/>
    <sheet name="INDICE" sheetId="17" r:id="rId2"/>
    <sheet name="01" sheetId="14" r:id="rId3"/>
    <sheet name="02" sheetId="16" r:id="rId4"/>
    <sheet name="03" sheetId="19" r:id="rId5"/>
    <sheet name="04" sheetId="20" r:id="rId6"/>
    <sheet name="05" sheetId="21" r:id="rId7"/>
    <sheet name="06" sheetId="22" r:id="rId8"/>
    <sheet name="07" sheetId="2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4" i="21" l="1"/>
  <c r="C9" i="14" l="1"/>
  <c r="G373" i="23" l="1"/>
  <c r="E154" i="21" l="1"/>
  <c r="C103" i="21" l="1"/>
  <c r="D18" i="14" l="1"/>
  <c r="D29" i="20" l="1"/>
  <c r="D24" i="20"/>
  <c r="D7" i="16"/>
  <c r="D7" i="20" s="1"/>
  <c r="C7" i="16"/>
  <c r="C7" i="20" s="1"/>
  <c r="D31" i="20" l="1"/>
  <c r="D130" i="21"/>
  <c r="C130" i="21"/>
  <c r="D122" i="21" l="1"/>
  <c r="C122" i="21"/>
  <c r="D117" i="21"/>
  <c r="C117" i="21"/>
  <c r="D111" i="21"/>
  <c r="C111" i="21"/>
  <c r="E84" i="21"/>
  <c r="D84" i="21"/>
  <c r="C29" i="20"/>
  <c r="C24" i="20"/>
  <c r="C12" i="19"/>
  <c r="C19" i="16"/>
  <c r="C18" i="14"/>
  <c r="C12" i="14"/>
  <c r="C19" i="14" l="1"/>
  <c r="C31" i="20"/>
  <c r="E83" i="21"/>
  <c r="D99" i="21" s="1"/>
  <c r="D110" i="21" s="1"/>
  <c r="D116" i="21" s="1"/>
  <c r="D121" i="21" s="1"/>
  <c r="D127" i="21" s="1"/>
  <c r="D132" i="21" s="1"/>
  <c r="D83" i="21"/>
  <c r="C99" i="21" s="1"/>
  <c r="C110" i="21" s="1"/>
  <c r="C116" i="21" s="1"/>
  <c r="C121" i="21" s="1"/>
  <c r="C127" i="21" s="1"/>
  <c r="C132" i="21" s="1"/>
  <c r="C123" i="21" l="1"/>
  <c r="D123" i="21"/>
  <c r="D134" i="21"/>
  <c r="C134" i="21"/>
  <c r="D118" i="21"/>
  <c r="D112" i="21"/>
  <c r="D103" i="21" l="1"/>
  <c r="D12" i="14" s="1"/>
  <c r="D19" i="14" s="1"/>
  <c r="E86" i="21"/>
  <c r="E8" i="19"/>
  <c r="C13" i="19" s="1"/>
  <c r="D19" i="16"/>
  <c r="D12" i="16"/>
  <c r="D20" i="16" l="1"/>
  <c r="C112" i="21" l="1"/>
  <c r="C12" i="16"/>
  <c r="C20" i="16" s="1"/>
  <c r="D13" i="19" s="1"/>
  <c r="C118" i="21"/>
  <c r="D86" i="21"/>
  <c r="E14" i="19" l="1"/>
</calcChain>
</file>

<file path=xl/sharedStrings.xml><?xml version="1.0" encoding="utf-8"?>
<sst xmlns="http://schemas.openxmlformats.org/spreadsheetml/2006/main" count="8400" uniqueCount="241">
  <si>
    <t>ACTIVO</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</si>
  <si>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</si>
  <si>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</si>
  <si>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</si>
  <si>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</si>
  <si>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</si>
  <si>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</si>
  <si>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</si>
  <si>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</si>
  <si>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</si>
  <si>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</si>
  <si>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</si>
  <si>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</si>
  <si>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</si>
  <si>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</si>
  <si>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</si>
  <si>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</si>
  <si>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</si>
  <si>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</si>
  <si>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</si>
  <si>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</si>
  <si>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</si>
  <si>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</si>
  <si>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</si>
  <si>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</si>
  <si>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</si>
  <si>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</si>
  <si>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</si>
  <si>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</si>
  <si>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</si>
  <si>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</si>
  <si>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</si>
  <si>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</si>
  <si>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</si>
  <si>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</si>
  <si>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</si>
  <si>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</si>
  <si>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</si>
  <si>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</si>
  <si>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</si>
  <si>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</si>
  <si>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</si>
  <si>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</si>
  <si>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</si>
  <si>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</si>
  <si>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</si>
  <si>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</si>
  <si>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</si>
  <si>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</si>
  <si>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</si>
  <si>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</si>
  <si>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</si>
  <si>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</si>
  <si>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</si>
  <si>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</si>
  <si>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 De las Inversiones con Relac. al Pat. Neto del Fondo</t>
  </si>
  <si>
    <t>Instrumento</t>
  </si>
  <si>
    <t>Emisor</t>
  </si>
  <si>
    <t>Sector</t>
  </si>
  <si>
    <t>País</t>
  </si>
  <si>
    <t>Fecha
Compra</t>
  </si>
  <si>
    <t>Fecha
 Vto.</t>
  </si>
  <si>
    <t>Moneda</t>
  </si>
  <si>
    <t>Monto</t>
  </si>
  <si>
    <t>Val. Compra</t>
  </si>
  <si>
    <t>Val. Contable</t>
  </si>
  <si>
    <t>Val. Nominal</t>
  </si>
  <si>
    <t>Tasa</t>
  </si>
  <si>
    <t>CDA</t>
  </si>
  <si>
    <t>Financiero</t>
  </si>
  <si>
    <t>Paraguay</t>
  </si>
  <si>
    <t>PYG</t>
  </si>
  <si>
    <t>Hasta 10%</t>
  </si>
  <si>
    <t>TOTALES: Banco Continental S.A.E.C.A.</t>
  </si>
  <si>
    <t>Banco Familiar S.A.E.C.A.</t>
  </si>
  <si>
    <t>TOTALES: Banco Familiar S.A.E.C.A.</t>
  </si>
  <si>
    <t>BONOS</t>
  </si>
  <si>
    <t>Banco Regional S.A.E.C.A.</t>
  </si>
  <si>
    <t>TOTALES: Banco Regional S.A.E.C.A.</t>
  </si>
  <si>
    <t>Interfisa Banco S.A.E.C.A.</t>
  </si>
  <si>
    <t>TOTALES: Interfisa Banco S.A.E.C.A.</t>
  </si>
  <si>
    <t>TOTAL DISPONIBILIDADES</t>
  </si>
  <si>
    <t xml:space="preserve">-   </t>
  </si>
  <si>
    <t>TOTAL COMISION ACUMULADA</t>
  </si>
  <si>
    <t>(-) TOTAL DEVOLUCION DE COMISION</t>
  </si>
  <si>
    <t>TOTAL GENERAL</t>
  </si>
  <si>
    <t>Intereses vencimientos de cupones</t>
  </si>
  <si>
    <t>Intereses Devengados</t>
  </si>
  <si>
    <t>Ganancia ordinaria del período</t>
  </si>
  <si>
    <t>(Aumento) Disminución Deudores por operaciones</t>
  </si>
  <si>
    <t>Banco Itaú</t>
  </si>
  <si>
    <t xml:space="preserve">BONOS </t>
  </si>
  <si>
    <t>TOTAL PASIVO</t>
  </si>
  <si>
    <t>Banco Rio S.A.E.C.A.</t>
  </si>
  <si>
    <t>TOTALES: Banco Rio S.A.E.C.A.</t>
  </si>
  <si>
    <t>Núcleo S.A.</t>
  </si>
  <si>
    <t>TOTALES: Núcleo S.A.</t>
  </si>
  <si>
    <t>Telecel S.A.</t>
  </si>
  <si>
    <t>TOTALES: Telecel S.A.</t>
  </si>
  <si>
    <t>Banco Continental S.A.E.C.A.</t>
  </si>
  <si>
    <t>ESTADO DEL ACTIVO NETO</t>
  </si>
  <si>
    <t>ESTADO DE INGRESOS Y EGRESOS</t>
  </si>
  <si>
    <t>ESTADO DE VARIACIÓN DEL ACTIVO NETO</t>
  </si>
  <si>
    <t>ESTADO DE FLUJO DE EFECTIVO</t>
  </si>
  <si>
    <t>En Gs.</t>
  </si>
  <si>
    <t>NOTAS A LOS ESTADOS FINANCIEROS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</si>
  <si>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</si>
  <si>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</si>
  <si>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</si>
  <si>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</si>
  <si>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</si>
  <si>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</si>
  <si>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</si>
  <si>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</si>
  <si>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</si>
  <si>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</si>
  <si>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a) Posición en Moneda Extranjera:</t>
  </si>
  <si>
    <t>b) Diferencia de Cambio en Moneda Extranjera:</t>
  </si>
  <si>
    <t>_Gastos Operacionales y comisión de la Sociedad Administradora:</t>
  </si>
  <si>
    <t>_Información Estadística</t>
  </si>
  <si>
    <t>4) Composición de las Cuentas</t>
  </si>
  <si>
    <t>Resultado por Tenencia</t>
  </si>
  <si>
    <t>OTROS INGRESOS</t>
  </si>
  <si>
    <t>OTROS EGRESOS</t>
  </si>
  <si>
    <t>FONDO MUTUO CRECIMIENTO RENTA FIJA EN GUARANÍES</t>
  </si>
  <si>
    <t>LA ADMINISTRADORA será responsable de la administración del FONDO MUTUO CRECIMIENTO RENTA FIJA EN GUARANÍES, que en adelante se denominará FONDO CRECIMIENTO, registrado en la Comisión Nacional de Valores de conformidad con la Resolución Nº 17 E/18 de fecha 19 de marzo del 2018, el cual se regirá por el REGLAMENTO INTERNO, aprobado por Resolución 17 E/18 de fecha 19 de marzo del 2018. El objeto del FONDO CRECIMIENTO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</si>
  <si>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El informe corresponde al Fondo Mutuo Crecimiento Renta Fija en Guaraníes, por ende las operaciones están realizadas exclusivamente en moneda local.</t>
  </si>
  <si>
    <t>La comisión de administración que se está utilizando es de 2,75% anual IVA incluido. Esta comisión se calcula diariamente de los fondos bajo manejo y se pagan mensualmente a la administradora, generalmente el primer día hábil siguiente al cierre del mes anterior.</t>
  </si>
  <si>
    <t>COMPOSICION DE LAS INVERSIONES DEL FONDO</t>
  </si>
  <si>
    <t>(GUARANIES)</t>
  </si>
  <si>
    <t>% 
Precio 
de 
Mercado</t>
  </si>
  <si>
    <t>% De las
Inversiones
por Grupo
Económico</t>
  </si>
  <si>
    <t>% De las
Inversiones 
en Relac. al Pat.
Neto del Emisor</t>
  </si>
  <si>
    <t>Automaq S.A.E.C.A.</t>
  </si>
  <si>
    <t>TOTALES: Automaq S.A.E.C.A.</t>
  </si>
  <si>
    <t>TOTALES: CEFISA (Crisol y Encarnación Financiera S.A.)</t>
  </si>
  <si>
    <t>Electroban S.A.</t>
  </si>
  <si>
    <t>TOTALES: Electroban S.A.</t>
  </si>
  <si>
    <t>TOTALES: Financiera Paraguayo Japonesa S.A.E.C.A.</t>
  </si>
  <si>
    <t>Finexpar S.A.E.C.A.</t>
  </si>
  <si>
    <t>CUPON</t>
  </si>
  <si>
    <t>TOTALES: Finexpar S.A.E.C.A.</t>
  </si>
  <si>
    <t>Gas Corona S.A.E.C.A.</t>
  </si>
  <si>
    <t>TOTALES: Gas Corona S.A.E.C.A.</t>
  </si>
  <si>
    <t>Izaguirre Barrail Inversora S.A.E.C.A.</t>
  </si>
  <si>
    <t>TOTALES: Izaguirre Barrail Inversora S.A.E.C.A.</t>
  </si>
  <si>
    <t>LCR S.A.E.C.A</t>
  </si>
  <si>
    <t>TOTALES: LCR S.A.E.C.A</t>
  </si>
  <si>
    <t>Solar Ahorro y Finanzas S.A.E.C.A.</t>
  </si>
  <si>
    <t>TOTALES: Solar Ahorro y Finanzas S.A.E.C.A.</t>
  </si>
  <si>
    <t>Tu Financiera S.A.</t>
  </si>
  <si>
    <t>TOTALES: Tu Financiera S.A.</t>
  </si>
  <si>
    <t>Cargos por Rescate</t>
  </si>
  <si>
    <t>ESTADO DE INGRESO Y EGRESOS</t>
  </si>
  <si>
    <t>01</t>
  </si>
  <si>
    <t>02</t>
  </si>
  <si>
    <t>03</t>
  </si>
  <si>
    <t>04</t>
  </si>
  <si>
    <t>05</t>
  </si>
  <si>
    <t>06</t>
  </si>
  <si>
    <t>INDICE</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</si>
  <si>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</si>
  <si>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</si>
  <si>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</si>
  <si>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Resultado por tenencia de inversiones </t>
    </r>
    <r>
      <rPr>
        <b/>
        <sz val="11"/>
        <color theme="1"/>
        <rFont val="Museo Sans 100"/>
        <family val="3"/>
      </rPr>
      <t>(Nota 4.4)</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</si>
  <si>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</si>
  <si>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</si>
  <si>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El Fondo Mutuo solo opera en moneda local, por eso no cuenta con reporte sobre </t>
    </r>
    <r>
      <rPr>
        <i/>
        <u/>
        <sz val="11"/>
        <color theme="1"/>
        <rFont val="Museo Sans 100"/>
        <family val="3"/>
      </rPr>
      <t>Posición en Moneda Extranjera.</t>
    </r>
  </si>
  <si>
    <r>
      <t xml:space="preserve">El Fondo Mutuo opera de forma exclusiva en moneda local, razón por la cual no arroja con </t>
    </r>
    <r>
      <rPr>
        <i/>
        <u/>
        <sz val="11"/>
        <color theme="1"/>
        <rFont val="Museo Sans 100"/>
        <family val="3"/>
      </rPr>
      <t>Diferencia de Cambio en Moneda Extranjera</t>
    </r>
  </si>
  <si>
    <r>
      <t xml:space="preserve">    </t>
    </r>
    <r>
      <rPr>
        <b/>
        <sz val="11"/>
        <color theme="1"/>
        <rFont val="Museo Sans 100"/>
        <family val="3"/>
      </rPr>
      <t xml:space="preserve">4.5) </t>
    </r>
    <r>
      <rPr>
        <b/>
        <u/>
        <sz val="11"/>
        <color theme="1"/>
        <rFont val="Museo Sans 100"/>
        <family val="3"/>
      </rPr>
      <t>Cargos por Rescate:</t>
    </r>
    <r>
      <rPr>
        <sz val="11"/>
        <color theme="1"/>
        <rFont val="Museo Sans 100"/>
        <family val="3"/>
      </rPr>
      <t xml:space="preserve"> Está compuesto por los importes cobrados según Art. 30 del reglamento interno.</t>
    </r>
  </si>
  <si>
    <r>
      <t xml:space="preserve">Cargos por Rescate </t>
    </r>
    <r>
      <rPr>
        <b/>
        <sz val="11"/>
        <color theme="1"/>
        <rFont val="Museo Sans 100"/>
        <family val="3"/>
      </rPr>
      <t>(Nota 4.5)</t>
    </r>
  </si>
  <si>
    <r>
      <t xml:space="preserve">Otros Ingresos </t>
    </r>
    <r>
      <rPr>
        <b/>
        <sz val="11"/>
        <color theme="1"/>
        <rFont val="Museo Sans 100"/>
        <family val="3"/>
      </rPr>
      <t>(Nota 4.6)</t>
    </r>
  </si>
  <si>
    <r>
      <t xml:space="preserve">Otros Egresos </t>
    </r>
    <r>
      <rPr>
        <b/>
        <sz val="11"/>
        <color theme="1"/>
        <rFont val="Museo Sans 100"/>
        <family val="3"/>
      </rPr>
      <t>(Nota 4.6)</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</si>
  <si>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</si>
  <si>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t>Intereses Op Repo</t>
  </si>
  <si>
    <t>Banco Basa S.A.</t>
  </si>
  <si>
    <t>TOTALES: Banco Basa S.A.</t>
  </si>
  <si>
    <t>TOTALES: Cementos Concepción S.A.E.</t>
  </si>
  <si>
    <t>Cadiem AFPISA, es la encargada de la custodia de activos del Fondo. Todos los títulos físicos son resguardados en una Caja de Seguridad en el Banco Familiar SAECA.</t>
  </si>
  <si>
    <t>Alpaca S.A.</t>
  </si>
  <si>
    <t>TOTALES: Alpaca S.A.</t>
  </si>
  <si>
    <t>Biotec del Paraguay S.A.</t>
  </si>
  <si>
    <t>TOTALES: Biotec del Paraguay S.A.</t>
  </si>
  <si>
    <t>Electroban S.A.E.C.A.</t>
  </si>
  <si>
    <t>TOTALES: Electroban S.A.E.C.A.</t>
  </si>
  <si>
    <t>A la fecha del presente informe no se cuenta con saldos que reportar</t>
  </si>
  <si>
    <t>Finlatina S.A de Finanzas</t>
  </si>
  <si>
    <t>TOTALES: Finlatina S.A de Finanzas</t>
  </si>
  <si>
    <t>CEFISA (Crisol y Encarnación Financiera S.A.E.C.A.)</t>
  </si>
  <si>
    <t>TOTALES: CEFISA (Crisol y Encarnación Financiera S.A.E.C.A.)</t>
  </si>
  <si>
    <t>Financiera Paraguayo Japonesa S.A.E.C.A.</t>
  </si>
  <si>
    <r>
      <rPr>
        <b/>
        <sz val="16"/>
        <color theme="1"/>
        <rFont val="Museo Sans 100"/>
        <family val="3"/>
      </rPr>
      <t xml:space="preserve">ESTADOS FINANCIEROS
FONDO MUTUO CRECIMIENTO RENTA FIJA EN GUARANÍES
</t>
    </r>
    <r>
      <rPr>
        <u/>
        <sz val="14"/>
        <color theme="1"/>
        <rFont val="Museo Sans 100"/>
        <family val="3"/>
      </rPr>
      <t>s/ Res. N° 06 /2019</t>
    </r>
  </si>
  <si>
    <r>
      <t xml:space="preserve">    </t>
    </r>
    <r>
      <rPr>
        <b/>
        <sz val="11"/>
        <color theme="1"/>
        <rFont val="Museo Sans 100"/>
        <family val="3"/>
      </rPr>
      <t xml:space="preserve">4.6) </t>
    </r>
    <r>
      <rPr>
        <b/>
        <u/>
        <sz val="11"/>
        <color theme="1"/>
        <rFont val="Museo Sans 100"/>
        <family val="3"/>
      </rPr>
      <t>Otros Ingresos / Otros Egresos</t>
    </r>
    <r>
      <rPr>
        <u/>
        <sz val="11"/>
        <color theme="1"/>
        <rFont val="Museo Sans 100"/>
        <family val="3"/>
      </rPr>
      <t>:</t>
    </r>
    <r>
      <rPr>
        <sz val="11"/>
        <color theme="1"/>
        <rFont val="Museo Sans 100"/>
        <family val="3"/>
      </rPr>
      <t xml:space="preserve"> Esta cuenta se compone por importes que no son parte de las operaciones ordinarias.</t>
    </r>
  </si>
  <si>
    <t>Ajuste por Redondeo Decimales</t>
  </si>
  <si>
    <t>% Según Reglamento
 Interno</t>
  </si>
  <si>
    <t>Ventas de Instrumentos</t>
  </si>
  <si>
    <t>Banco GNB</t>
  </si>
  <si>
    <t>Banco Visión</t>
  </si>
  <si>
    <t>Banco Itaú Paraguay S.A.</t>
  </si>
  <si>
    <t>TOTALES: Banco Itaú Paraguay S.A.</t>
  </si>
  <si>
    <t>Bancop S.A.</t>
  </si>
  <si>
    <t>TOTALES: Bancop S.A.</t>
  </si>
  <si>
    <t>CEFISA (Crisol y Encarnación Financiera S.A.)</t>
  </si>
  <si>
    <t>TOTAL 31/12/2020</t>
  </si>
  <si>
    <r>
      <t xml:space="preserve">    </t>
    </r>
    <r>
      <rPr>
        <b/>
        <sz val="11"/>
        <color theme="1"/>
        <rFont val="Museo Sans 100"/>
        <family val="3"/>
      </rPr>
      <t xml:space="preserve">4.7) </t>
    </r>
    <r>
      <rPr>
        <b/>
        <u/>
        <sz val="11"/>
        <color theme="1"/>
        <rFont val="Museo Sans 100"/>
        <family val="3"/>
      </rPr>
      <t>Operación en Reporto: Esta compuesta por el siguiente saldo</t>
    </r>
  </si>
  <si>
    <r>
      <t xml:space="preserve">Op Repo </t>
    </r>
    <r>
      <rPr>
        <b/>
        <sz val="11"/>
        <color rgb="FF000000"/>
        <rFont val="Museo Sans 100"/>
        <family val="3"/>
      </rPr>
      <t>(Nota 4.7)</t>
    </r>
  </si>
  <si>
    <t>Fecha de Operación</t>
  </si>
  <si>
    <t>Monto Inicial</t>
  </si>
  <si>
    <t>Valor Contable</t>
  </si>
  <si>
    <t>Fecha de Vencimiento</t>
  </si>
  <si>
    <t>Guaraníes</t>
  </si>
  <si>
    <t>ANEXO I</t>
  </si>
  <si>
    <r>
      <t xml:space="preserve">COMPOSICIÓN DE LAS INVERSIONES DEL FONDO </t>
    </r>
    <r>
      <rPr>
        <b/>
        <u/>
        <sz val="11"/>
        <color theme="10"/>
        <rFont val="Museo Sans 100"/>
        <family val="3"/>
      </rPr>
      <t>ANEXOI</t>
    </r>
  </si>
  <si>
    <t>Las 4 Notas y el Anexo I que acompañan son parte integrante de estos Estados Financieros</t>
  </si>
  <si>
    <t>ANEXO II</t>
  </si>
  <si>
    <t>BONOS FINANCIEROS</t>
  </si>
  <si>
    <t>Inversiones Anexo I</t>
  </si>
  <si>
    <t>Inversiones Repo Anexo II</t>
  </si>
  <si>
    <t>07</t>
  </si>
  <si>
    <t>COMPOSICIÓN DE LAS INVERSIONES OP REPO ANEXOII</t>
  </si>
  <si>
    <t>Correspondiente al 31/03/2021 con cifras comparativas al 31/03/2020</t>
  </si>
  <si>
    <t>Correspondiente al 31/03/2021 con cifras comparativas al 31/12/2020</t>
  </si>
  <si>
    <t>Contratos en Reporto</t>
  </si>
  <si>
    <t>Ajuste Dif Cupón</t>
  </si>
  <si>
    <t>Redondeo Décimales (+)</t>
  </si>
  <si>
    <t>Banco Nacional de Fomento</t>
  </si>
  <si>
    <t>TOTALES: Banco Nacional de Fomento</t>
  </si>
  <si>
    <t>Cementos Concepción S.A.E.</t>
  </si>
  <si>
    <t>Credicentro S.A.E.C.A</t>
  </si>
  <si>
    <t>TOTALES: Credicentro S.A.E.C.A.</t>
  </si>
  <si>
    <t>Sudameris Bank S.A.E.C.A.</t>
  </si>
  <si>
    <t>TOTALES: Sudameris Bank S.A.E.C.A.</t>
  </si>
  <si>
    <t>null</t>
  </si>
  <si>
    <t>Vision Banco S.A.E.C.A.</t>
  </si>
  <si>
    <t>TOTALES: Vision Banco S.A.E.C.A.</t>
  </si>
  <si>
    <t>% Segun Reglamento
 Interno</t>
  </si>
  <si>
    <t>FIC S.A. de Finanzas</t>
  </si>
  <si>
    <t>TOTALES: FIC S.A. de Finanzas</t>
  </si>
  <si>
    <t>TOTAL 31/03/2021</t>
  </si>
  <si>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t>
    </r>
  </si>
  <si>
    <t xml:space="preserve">El período que cubre los Estados Contables es del 01 de enero al 31 de marzo del 2020 de forma comparativa con el mismo periodo del año anterior.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</si>
</sst>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0"/>
    <numFmt numFmtId="168" formatCode="dd/mm/yyyy"/>
    <numFmt numFmtId="169" formatCode="_(* #,##0.00_);_(* \(#,##0.00\);_(* &quot;-&quot;??_);_(@_)"/>
    <numFmt numFmtId="170" formatCode="#,##0.00\'%\'"/>
  </numFmts>
  <fonts count="29"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u/>
      <sz val="8"/>
      <color theme="1"/>
      <name val="Museo Sans 100"/>
      <family val="3"/>
    </font>
    <font>
      <i/>
      <u/>
      <sz val="11"/>
      <color theme="1"/>
      <name val="Museo Sans 100"/>
      <family val="3"/>
    </font>
    <font>
      <b/>
      <sz val="11"/>
      <color indexed="72"/>
      <name val="Museo Sans 100"/>
      <family val="3"/>
    </font>
    <font>
      <u/>
      <sz val="11"/>
      <color indexed="8"/>
      <name val="Museo Sans 100"/>
      <family val="3"/>
    </font>
    <font>
      <b/>
      <u/>
      <sz val="11"/>
      <color theme="10"/>
      <name val="Museo Sans 100"/>
      <family val="3"/>
    </font>
    <font>
      <sz val="11"/>
      <color rgb="FFFF0000"/>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0">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cellStyleXfs>
  <cellXfs count="205">
    <xf numFmtId="0" fontId="0" fillId="0" borderId="0" xfId="0"/>
    <xf numFmtId="0" fontId="7" fillId="0" borderId="0" xfId="0" applyFont="1"/>
    <xf numFmtId="0" fontId="10" fillId="0" borderId="0" xfId="9" applyFont="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41" fontId="7" fillId="0" borderId="3" xfId="1" applyFont="1" applyBorder="1" applyAlignment="1">
      <alignment horizontal="center" vertical="center"/>
    </xf>
    <xf numFmtId="41" fontId="7" fillId="0" borderId="4" xfId="1" applyFont="1" applyBorder="1" applyAlignment="1">
      <alignment horizontal="center" vertical="center"/>
    </xf>
    <xf numFmtId="41" fontId="7" fillId="0" borderId="1" xfId="1" applyFont="1" applyBorder="1" applyAlignment="1">
      <alignment horizontal="center" vertical="center"/>
    </xf>
    <xf numFmtId="0" fontId="7" fillId="0" borderId="3" xfId="0" applyFont="1" applyBorder="1"/>
    <xf numFmtId="0" fontId="11" fillId="0" borderId="0" xfId="0" applyFont="1"/>
    <xf numFmtId="41" fontId="11" fillId="0" borderId="1" xfId="1" applyFont="1" applyBorder="1" applyAlignment="1">
      <alignment horizontal="center" vertical="center"/>
    </xf>
    <xf numFmtId="41" fontId="7" fillId="0" borderId="1" xfId="1" applyFont="1" applyBorder="1"/>
    <xf numFmtId="41" fontId="7" fillId="0" borderId="0" xfId="1" applyFont="1"/>
    <xf numFmtId="41" fontId="7" fillId="0" borderId="0" xfId="0" applyNumberFormat="1" applyFont="1"/>
    <xf numFmtId="0" fontId="11" fillId="0" borderId="0" xfId="0" applyFont="1" applyAlignment="1">
      <alignment wrapText="1"/>
    </xf>
    <xf numFmtId="0" fontId="7" fillId="0" borderId="2" xfId="0" applyFont="1" applyBorder="1"/>
    <xf numFmtId="41" fontId="7" fillId="0" borderId="2" xfId="1" applyFont="1" applyBorder="1"/>
    <xf numFmtId="41" fontId="7" fillId="0" borderId="3" xfId="1" applyFont="1" applyBorder="1"/>
    <xf numFmtId="0" fontId="7" fillId="0" borderId="4" xfId="0" applyFont="1" applyBorder="1"/>
    <xf numFmtId="41" fontId="7" fillId="0" borderId="4" xfId="1" applyFont="1" applyBorder="1"/>
    <xf numFmtId="0" fontId="11" fillId="0" borderId="1" xfId="0" applyFont="1" applyBorder="1"/>
    <xf numFmtId="0" fontId="7" fillId="0" borderId="0" xfId="0" applyFont="1" applyAlignment="1"/>
    <xf numFmtId="0" fontId="11" fillId="0" borderId="0" xfId="0" applyFont="1" applyAlignment="1">
      <alignment horizontal="center"/>
    </xf>
    <xf numFmtId="0" fontId="7" fillId="0" borderId="0" xfId="0" applyFont="1" applyAlignment="1">
      <alignment wrapText="1"/>
    </xf>
    <xf numFmtId="41" fontId="7" fillId="0" borderId="2" xfId="1" applyFont="1" applyBorder="1" applyAlignment="1">
      <alignment horizontal="center" vertical="center"/>
    </xf>
    <xf numFmtId="0" fontId="7" fillId="0" borderId="0" xfId="0" applyFont="1" applyAlignment="1">
      <alignment horizontal="left" wrapText="1"/>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164" fontId="7" fillId="0" borderId="4" xfId="1" applyNumberFormat="1" applyFont="1" applyBorder="1" applyAlignment="1">
      <alignment horizontal="center" vertical="center"/>
    </xf>
    <xf numFmtId="0" fontId="7" fillId="0" borderId="1" xfId="0" applyFont="1" applyBorder="1"/>
    <xf numFmtId="0" fontId="7" fillId="0" borderId="1" xfId="0" applyFont="1" applyBorder="1" applyAlignment="1">
      <alignment horizontal="left" vertical="center"/>
    </xf>
    <xf numFmtId="165" fontId="7" fillId="0" borderId="0" xfId="1" applyNumberFormat="1" applyFont="1"/>
    <xf numFmtId="43" fontId="7" fillId="0" borderId="0" xfId="0" applyNumberFormat="1" applyFont="1"/>
    <xf numFmtId="0" fontId="18" fillId="0" borderId="8" xfId="0" applyFont="1" applyBorder="1"/>
    <xf numFmtId="0" fontId="7" fillId="0" borderId="8" xfId="0" applyFont="1" applyBorder="1"/>
    <xf numFmtId="0" fontId="11" fillId="0" borderId="8" xfId="0" applyFont="1" applyBorder="1"/>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4" fontId="11" fillId="0" borderId="1" xfId="0" applyNumberFormat="1" applyFont="1" applyBorder="1" applyAlignment="1">
      <alignment horizontal="center"/>
    </xf>
    <xf numFmtId="0" fontId="11" fillId="0" borderId="5" xfId="0" applyFont="1" applyBorder="1"/>
    <xf numFmtId="0" fontId="20" fillId="2" borderId="1" xfId="0" applyFont="1" applyFill="1" applyBorder="1" applyAlignment="1">
      <alignment horizontal="center" vertical="center"/>
    </xf>
    <xf numFmtId="14" fontId="20" fillId="2" borderId="1" xfId="0" applyNumberFormat="1" applyFont="1" applyFill="1" applyBorder="1" applyAlignment="1">
      <alignment horizontal="center" vertical="center"/>
    </xf>
    <xf numFmtId="14" fontId="20" fillId="2" borderId="0" xfId="0" applyNumberFormat="1" applyFont="1" applyFill="1" applyAlignment="1">
      <alignment horizontal="center" vertical="center"/>
    </xf>
    <xf numFmtId="0" fontId="21" fillId="2" borderId="3" xfId="0" applyFont="1" applyFill="1" applyBorder="1" applyAlignment="1">
      <alignment vertical="center"/>
    </xf>
    <xf numFmtId="41" fontId="21" fillId="2" borderId="0" xfId="1" applyFont="1" applyFill="1" applyAlignment="1">
      <alignment horizontal="center" vertical="center"/>
    </xf>
    <xf numFmtId="41" fontId="21" fillId="2" borderId="8" xfId="1" applyFont="1" applyFill="1" applyBorder="1" applyAlignment="1">
      <alignment horizontal="center" vertical="center"/>
    </xf>
    <xf numFmtId="0" fontId="20" fillId="2" borderId="4" xfId="0" applyFont="1" applyFill="1" applyBorder="1" applyAlignment="1">
      <alignment vertical="center"/>
    </xf>
    <xf numFmtId="41" fontId="20" fillId="2" borderId="0" xfId="1" applyFont="1" applyFill="1" applyAlignment="1">
      <alignment horizontal="center" vertical="center"/>
    </xf>
    <xf numFmtId="0" fontId="20" fillId="2" borderId="1"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horizontal="left" vertical="center"/>
    </xf>
    <xf numFmtId="164" fontId="20" fillId="2" borderId="1" xfId="1" applyNumberFormat="1" applyFont="1" applyFill="1" applyBorder="1" applyAlignment="1">
      <alignment horizontal="center" vertical="center"/>
    </xf>
    <xf numFmtId="164" fontId="20" fillId="2" borderId="0" xfId="1" applyNumberFormat="1" applyFont="1" applyFill="1" applyAlignment="1">
      <alignment horizontal="center" vertical="center"/>
    </xf>
    <xf numFmtId="164" fontId="20" fillId="0" borderId="1" xfId="1" applyNumberFormat="1" applyFont="1" applyBorder="1" applyAlignment="1">
      <alignment horizontal="center" vertical="center"/>
    </xf>
    <xf numFmtId="3" fontId="22" fillId="0" borderId="0" xfId="0" applyNumberFormat="1" applyFont="1" applyAlignment="1">
      <alignment vertical="top"/>
    </xf>
    <xf numFmtId="164" fontId="7" fillId="0" borderId="0" xfId="1" applyNumberFormat="1" applyFont="1"/>
    <xf numFmtId="166" fontId="7" fillId="0" borderId="0" xfId="0" applyNumberFormat="1" applyFont="1"/>
    <xf numFmtId="41" fontId="11" fillId="0" borderId="1" xfId="1" applyFont="1" applyBorder="1"/>
    <xf numFmtId="41" fontId="11" fillId="0" borderId="2" xfId="1" applyFont="1" applyBorder="1"/>
    <xf numFmtId="41" fontId="11" fillId="0" borderId="3" xfId="1" applyFont="1" applyBorder="1"/>
    <xf numFmtId="41" fontId="11" fillId="0" borderId="1" xfId="1" applyFont="1" applyBorder="1" applyAlignment="1">
      <alignment horizontal="center" vertical="center" wrapText="1"/>
    </xf>
    <xf numFmtId="41" fontId="7" fillId="0" borderId="9" xfId="1" applyFont="1" applyBorder="1" applyAlignment="1">
      <alignment horizontal="center"/>
    </xf>
    <xf numFmtId="41" fontId="11" fillId="0" borderId="1" xfId="1" applyFont="1" applyBorder="1" applyAlignment="1">
      <alignment horizontal="center"/>
    </xf>
    <xf numFmtId="41" fontId="11" fillId="0" borderId="4" xfId="1" applyFont="1" applyBorder="1"/>
    <xf numFmtId="41" fontId="11" fillId="0" borderId="6" xfId="1" applyFont="1" applyBorder="1"/>
    <xf numFmtId="41" fontId="21" fillId="0" borderId="3" xfId="1" applyFont="1" applyBorder="1" applyAlignment="1">
      <alignment horizontal="center" vertical="center"/>
    </xf>
    <xf numFmtId="41" fontId="21" fillId="2" borderId="3" xfId="1" applyFont="1" applyFill="1" applyBorder="1" applyAlignment="1">
      <alignment horizontal="center" vertical="center"/>
    </xf>
    <xf numFmtId="41" fontId="21" fillId="2" borderId="4" xfId="1" applyFont="1" applyFill="1" applyBorder="1" applyAlignment="1">
      <alignment horizontal="center" vertical="center"/>
    </xf>
    <xf numFmtId="41" fontId="20" fillId="2" borderId="1" xfId="1" applyFont="1" applyFill="1" applyBorder="1" applyAlignment="1">
      <alignment horizontal="center" vertical="center"/>
    </xf>
    <xf numFmtId="41" fontId="21" fillId="2" borderId="2" xfId="1" applyFont="1" applyFill="1" applyBorder="1" applyAlignment="1">
      <alignment horizontal="center" vertical="center"/>
    </xf>
    <xf numFmtId="49" fontId="7" fillId="0" borderId="0" xfId="0" applyNumberFormat="1" applyFont="1" applyAlignment="1">
      <alignment horizontal="center" vertical="center"/>
    </xf>
    <xf numFmtId="0" fontId="11" fillId="3" borderId="0" xfId="0" applyFont="1" applyFill="1"/>
    <xf numFmtId="0" fontId="14" fillId="0" borderId="0" xfId="0" applyFont="1"/>
    <xf numFmtId="0" fontId="14" fillId="0" borderId="0" xfId="0" applyFont="1" applyAlignment="1">
      <alignment horizontal="center" vertical="center" wrapText="1"/>
    </xf>
    <xf numFmtId="0" fontId="25" fillId="0" borderId="1" xfId="2" applyFont="1" applyBorder="1" applyAlignment="1">
      <alignment horizontal="center" vertical="center" wrapText="1"/>
    </xf>
    <xf numFmtId="0" fontId="13" fillId="0" borderId="0" xfId="0" applyFont="1"/>
    <xf numFmtId="0" fontId="16" fillId="0" borderId="10" xfId="0" applyFont="1" applyBorder="1" applyAlignment="1">
      <alignment horizontal="center" vertical="top"/>
    </xf>
    <xf numFmtId="0" fontId="16" fillId="0" borderId="11" xfId="0" applyFont="1" applyBorder="1" applyAlignment="1">
      <alignment vertical="top"/>
    </xf>
    <xf numFmtId="0" fontId="16" fillId="0" borderId="11" xfId="0" applyFont="1" applyBorder="1" applyAlignment="1">
      <alignment horizontal="center" vertical="top"/>
    </xf>
    <xf numFmtId="168" fontId="16" fillId="0" borderId="11" xfId="0" applyNumberFormat="1" applyFont="1" applyBorder="1" applyAlignment="1">
      <alignment horizontal="center" vertical="top"/>
    </xf>
    <xf numFmtId="3" fontId="16" fillId="0" borderId="11" xfId="0" applyNumberFormat="1" applyFont="1" applyBorder="1" applyAlignment="1">
      <alignment horizontal="right" vertical="top"/>
    </xf>
    <xf numFmtId="2" fontId="16" fillId="0" borderId="11" xfId="1" applyNumberFormat="1" applyFont="1" applyBorder="1" applyAlignment="1" applyProtection="1">
      <alignment horizontal="center"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6" fillId="0" borderId="8" xfId="0" applyFont="1" applyBorder="1" applyAlignment="1">
      <alignment horizontal="center" vertical="top"/>
    </xf>
    <xf numFmtId="0" fontId="16" fillId="0" borderId="0" xfId="0" applyFont="1" applyAlignment="1">
      <alignment vertical="top"/>
    </xf>
    <xf numFmtId="0" fontId="16" fillId="0" borderId="0" xfId="0" applyFont="1" applyAlignment="1">
      <alignment horizontal="center" vertical="top"/>
    </xf>
    <xf numFmtId="168" fontId="16" fillId="0" borderId="0" xfId="0" applyNumberFormat="1" applyFont="1" applyAlignment="1">
      <alignment horizontal="center" vertical="top"/>
    </xf>
    <xf numFmtId="3" fontId="16" fillId="0" borderId="0" xfId="0" applyNumberFormat="1" applyFont="1" applyAlignment="1">
      <alignment horizontal="right" vertical="top"/>
    </xf>
    <xf numFmtId="2" fontId="16" fillId="0" borderId="0" xfId="1" applyNumberFormat="1" applyFont="1" applyBorder="1" applyAlignment="1" applyProtection="1">
      <alignment horizontal="center" vertical="top"/>
    </xf>
    <xf numFmtId="0" fontId="16" fillId="0" borderId="0" xfId="0" applyFont="1" applyAlignment="1">
      <alignment horizontal="left" vertical="top"/>
    </xf>
    <xf numFmtId="0" fontId="16" fillId="0" borderId="9" xfId="0" applyFont="1" applyBorder="1" applyAlignment="1">
      <alignment horizontal="left" vertical="top"/>
    </xf>
    <xf numFmtId="0" fontId="15" fillId="0" borderId="8" xfId="0" applyFont="1" applyBorder="1" applyAlignment="1">
      <alignment vertical="top"/>
    </xf>
    <xf numFmtId="0" fontId="15" fillId="0" borderId="0" xfId="0" applyFont="1" applyAlignment="1">
      <alignment vertical="top"/>
    </xf>
    <xf numFmtId="3" fontId="15" fillId="0" borderId="0" xfId="0" applyNumberFormat="1" applyFont="1" applyAlignment="1">
      <alignment horizontal="right" vertical="top"/>
    </xf>
    <xf numFmtId="0" fontId="16" fillId="0" borderId="10" xfId="0" applyFont="1" applyBorder="1" applyAlignment="1">
      <alignment horizontal="left" vertical="top"/>
    </xf>
    <xf numFmtId="0" fontId="15" fillId="0" borderId="11" xfId="0" applyFont="1" applyBorder="1" applyAlignment="1">
      <alignment vertical="top"/>
    </xf>
    <xf numFmtId="0" fontId="16" fillId="0" borderId="8"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7" fillId="0" borderId="14" xfId="0" applyFont="1" applyBorder="1" applyAlignment="1">
      <alignment vertical="top"/>
    </xf>
    <xf numFmtId="0" fontId="26" fillId="0" borderId="14" xfId="0" applyFont="1" applyBorder="1" applyAlignment="1">
      <alignment horizontal="left" vertical="top"/>
    </xf>
    <xf numFmtId="0" fontId="16" fillId="0" borderId="15" xfId="0" applyFont="1" applyBorder="1" applyAlignment="1">
      <alignment horizontal="left" vertical="top"/>
    </xf>
    <xf numFmtId="3" fontId="16" fillId="0" borderId="11" xfId="0" applyNumberFormat="1" applyFont="1" applyBorder="1" applyAlignment="1">
      <alignment vertical="top"/>
    </xf>
    <xf numFmtId="170" fontId="16" fillId="0" borderId="11" xfId="0" applyNumberFormat="1" applyFont="1" applyBorder="1" applyAlignment="1">
      <alignment horizontal="center" vertical="top"/>
    </xf>
    <xf numFmtId="2" fontId="16" fillId="0" borderId="11" xfId="0" applyNumberFormat="1" applyFont="1" applyBorder="1" applyAlignment="1">
      <alignment vertical="top"/>
    </xf>
    <xf numFmtId="3" fontId="16" fillId="0" borderId="0" xfId="0" applyNumberFormat="1" applyFont="1" applyAlignment="1">
      <alignment vertical="top"/>
    </xf>
    <xf numFmtId="170" fontId="16" fillId="0" borderId="0" xfId="0" applyNumberFormat="1" applyFont="1" applyAlignment="1">
      <alignment horizontal="center" vertical="top"/>
    </xf>
    <xf numFmtId="2" fontId="16" fillId="0" borderId="0" xfId="0" applyNumberFormat="1" applyFont="1" applyAlignment="1">
      <alignment vertical="top"/>
    </xf>
    <xf numFmtId="3" fontId="15" fillId="0" borderId="0" xfId="0" applyNumberFormat="1" applyFont="1" applyAlignment="1">
      <alignment vertical="top"/>
    </xf>
    <xf numFmtId="2" fontId="16" fillId="0" borderId="0" xfId="1" applyNumberFormat="1" applyFont="1" applyBorder="1" applyAlignment="1" applyProtection="1">
      <alignment horizontal="left" vertical="top"/>
    </xf>
    <xf numFmtId="2" fontId="15" fillId="0" borderId="0" xfId="0" applyNumberFormat="1" applyFont="1" applyAlignment="1">
      <alignment vertical="top"/>
    </xf>
    <xf numFmtId="170" fontId="15" fillId="0" borderId="9" xfId="0" applyNumberFormat="1" applyFont="1" applyBorder="1" applyAlignment="1">
      <alignment horizontal="center" vertical="top"/>
    </xf>
    <xf numFmtId="3" fontId="15" fillId="0" borderId="11" xfId="1" applyNumberFormat="1" applyFont="1" applyBorder="1" applyAlignment="1" applyProtection="1">
      <alignment horizontal="right" vertical="top"/>
    </xf>
    <xf numFmtId="0" fontId="15" fillId="0" borderId="11" xfId="1" applyNumberFormat="1" applyFont="1" applyBorder="1" applyAlignment="1" applyProtection="1">
      <alignment horizontal="right" vertical="top"/>
    </xf>
    <xf numFmtId="2" fontId="15" fillId="0" borderId="11" xfId="0" applyNumberFormat="1" applyFont="1" applyBorder="1" applyAlignment="1">
      <alignment vertical="top"/>
    </xf>
    <xf numFmtId="3" fontId="15" fillId="0" borderId="0" xfId="1" applyNumberFormat="1" applyFont="1" applyBorder="1" applyAlignment="1" applyProtection="1">
      <alignment horizontal="right" vertical="top"/>
    </xf>
    <xf numFmtId="0" fontId="15" fillId="0" borderId="0" xfId="1" applyNumberFormat="1" applyFont="1" applyBorder="1" applyAlignment="1" applyProtection="1">
      <alignment horizontal="right" vertical="top"/>
    </xf>
    <xf numFmtId="0" fontId="14" fillId="0" borderId="9" xfId="0" applyFont="1" applyBorder="1"/>
    <xf numFmtId="3" fontId="17" fillId="0" borderId="14" xfId="1" applyNumberFormat="1" applyFont="1" applyBorder="1" applyAlignment="1" applyProtection="1">
      <alignment horizontal="right" vertical="top"/>
    </xf>
    <xf numFmtId="167" fontId="17" fillId="0" borderId="14" xfId="0" applyNumberFormat="1" applyFont="1" applyBorder="1" applyAlignment="1">
      <alignment vertical="top"/>
    </xf>
    <xf numFmtId="49" fontId="7" fillId="3" borderId="0" xfId="0" applyNumberFormat="1" applyFont="1" applyFill="1" applyAlignment="1">
      <alignment horizontal="center" vertical="center"/>
    </xf>
    <xf numFmtId="41" fontId="20" fillId="0" borderId="1" xfId="1" applyFont="1" applyFill="1" applyBorder="1" applyAlignment="1">
      <alignment horizontal="center" vertical="center"/>
    </xf>
    <xf numFmtId="0" fontId="10" fillId="2" borderId="4" xfId="9" applyFont="1" applyFill="1" applyBorder="1" applyAlignment="1">
      <alignment vertical="center"/>
    </xf>
    <xf numFmtId="14" fontId="16" fillId="0" borderId="11" xfId="0" applyNumberFormat="1" applyFont="1" applyBorder="1" applyAlignment="1">
      <alignment horizontal="center" vertical="top"/>
    </xf>
    <xf numFmtId="14" fontId="16" fillId="0" borderId="0" xfId="0" applyNumberFormat="1" applyFont="1" applyAlignment="1">
      <alignment horizontal="center" vertical="top"/>
    </xf>
    <xf numFmtId="41" fontId="20" fillId="0" borderId="0" xfId="1" applyFont="1" applyFill="1" applyBorder="1" applyAlignment="1">
      <alignment horizontal="center" vertical="center"/>
    </xf>
    <xf numFmtId="0" fontId="14" fillId="0" borderId="10" xfId="0" applyFont="1" applyBorder="1"/>
    <xf numFmtId="0" fontId="14" fillId="0" borderId="11" xfId="0" applyFont="1" applyBorder="1"/>
    <xf numFmtId="14" fontId="14" fillId="0" borderId="11" xfId="0" applyNumberFormat="1" applyFont="1" applyBorder="1"/>
    <xf numFmtId="41" fontId="14" fillId="0" borderId="12" xfId="1" applyFont="1" applyBorder="1"/>
    <xf numFmtId="0" fontId="14" fillId="0" borderId="8" xfId="0" applyFont="1" applyBorder="1"/>
    <xf numFmtId="0" fontId="14" fillId="0" borderId="0" xfId="0" applyFont="1" applyBorder="1"/>
    <xf numFmtId="14" fontId="14" fillId="0" borderId="0" xfId="0" applyNumberFormat="1" applyFont="1" applyBorder="1"/>
    <xf numFmtId="41" fontId="14" fillId="0" borderId="9" xfId="1" applyFont="1" applyBorder="1"/>
    <xf numFmtId="41" fontId="13" fillId="0" borderId="16" xfId="0" applyNumberFormat="1" applyFont="1" applyBorder="1"/>
    <xf numFmtId="0" fontId="10" fillId="2" borderId="3" xfId="9" applyFont="1" applyFill="1" applyBorder="1" applyAlignment="1">
      <alignment vertical="center"/>
    </xf>
    <xf numFmtId="14" fontId="28" fillId="0" borderId="1" xfId="0" applyNumberFormat="1" applyFont="1" applyBorder="1" applyAlignment="1">
      <alignment wrapText="1"/>
    </xf>
    <xf numFmtId="0" fontId="28" fillId="0" borderId="1" xfId="0" applyFont="1" applyBorder="1" applyAlignment="1">
      <alignment wrapText="1"/>
    </xf>
    <xf numFmtId="3" fontId="28" fillId="0" borderId="1" xfId="0" applyNumberFormat="1" applyFont="1" applyBorder="1" applyAlignment="1">
      <alignment wrapText="1"/>
    </xf>
    <xf numFmtId="0" fontId="28" fillId="0" borderId="0" xfId="0" applyFont="1"/>
    <xf numFmtId="0" fontId="13" fillId="0" borderId="1" xfId="0" applyFont="1" applyBorder="1" applyAlignment="1">
      <alignment horizontal="center" vertical="center" wrapText="1"/>
    </xf>
    <xf numFmtId="14" fontId="14" fillId="0" borderId="1" xfId="0" applyNumberFormat="1" applyFont="1" applyBorder="1" applyAlignment="1">
      <alignment wrapText="1"/>
    </xf>
    <xf numFmtId="0" fontId="14" fillId="0" borderId="1" xfId="0" applyFont="1" applyBorder="1" applyAlignment="1">
      <alignment wrapText="1"/>
    </xf>
    <xf numFmtId="3" fontId="14" fillId="0" borderId="1" xfId="0" applyNumberFormat="1" applyFont="1" applyBorder="1" applyAlignment="1">
      <alignment wrapText="1"/>
    </xf>
    <xf numFmtId="41" fontId="13" fillId="0" borderId="16" xfId="1" applyFont="1" applyFill="1" applyBorder="1"/>
    <xf numFmtId="41" fontId="13" fillId="0" borderId="17" xfId="1" applyFont="1" applyFill="1" applyBorder="1"/>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9" fillId="0" borderId="0" xfId="0" applyFont="1" applyAlignment="1">
      <alignment horizontal="left"/>
    </xf>
    <xf numFmtId="0" fontId="7" fillId="0" borderId="0" xfId="0" applyFont="1" applyAlignment="1">
      <alignment horizontal="center"/>
    </xf>
    <xf numFmtId="0" fontId="18" fillId="0" borderId="0" xfId="0" applyFont="1" applyAlignment="1">
      <alignment horizontal="center"/>
    </xf>
    <xf numFmtId="0" fontId="11" fillId="0" borderId="0" xfId="0" applyFont="1" applyAlignment="1">
      <alignment horizontal="center"/>
    </xf>
    <xf numFmtId="0" fontId="23" fillId="0" borderId="0" xfId="0" applyFont="1" applyAlignment="1">
      <alignment horizontal="left"/>
    </xf>
    <xf numFmtId="0" fontId="11" fillId="0" borderId="2" xfId="0" applyFont="1" applyBorder="1" applyAlignment="1">
      <alignment horizontal="left" wrapText="1"/>
    </xf>
    <xf numFmtId="0" fontId="11" fillId="0" borderId="4" xfId="0" applyFont="1" applyBorder="1" applyAlignment="1">
      <alignment horizontal="left" wrapText="1"/>
    </xf>
    <xf numFmtId="41" fontId="11" fillId="0" borderId="2" xfId="1" applyFont="1" applyBorder="1" applyAlignment="1">
      <alignment horizontal="center"/>
    </xf>
    <xf numFmtId="41" fontId="11" fillId="0" borderId="4" xfId="1" applyFont="1" applyBorder="1" applyAlignment="1">
      <alignment horizontal="center"/>
    </xf>
    <xf numFmtId="0" fontId="7" fillId="0" borderId="0" xfId="0" applyFont="1" applyAlignment="1">
      <alignment horizontal="left" wrapText="1"/>
    </xf>
    <xf numFmtId="0" fontId="7" fillId="0" borderId="0" xfId="0" applyFont="1" applyAlignment="1">
      <alignment horizontal="left" vertical="top" wrapText="1"/>
    </xf>
    <xf numFmtId="0" fontId="11" fillId="0" borderId="0" xfId="0" applyFont="1" applyAlignment="1">
      <alignment horizontal="left"/>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left" wrapText="1"/>
    </xf>
    <xf numFmtId="0" fontId="11" fillId="0" borderId="10"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8" fillId="0" borderId="0" xfId="0" applyFont="1" applyAlignment="1">
      <alignment horizontal="center" wrapText="1"/>
    </xf>
    <xf numFmtId="0" fontId="11" fillId="0" borderId="0" xfId="0" applyFont="1" applyAlignment="1">
      <alignment horizontal="left" vertical="center" wrapText="1"/>
    </xf>
    <xf numFmtId="0" fontId="25" fillId="0" borderId="5" xfId="2" applyFont="1" applyBorder="1" applyAlignment="1">
      <alignment horizontal="center" vertical="top"/>
    </xf>
    <xf numFmtId="0" fontId="25" fillId="0" borderId="6" xfId="2" applyFont="1" applyBorder="1" applyAlignment="1">
      <alignment horizontal="center" vertical="top"/>
    </xf>
    <xf numFmtId="0" fontId="25" fillId="0" borderId="7" xfId="2" applyFont="1" applyBorder="1" applyAlignment="1">
      <alignment horizontal="center" vertical="top"/>
    </xf>
    <xf numFmtId="14" fontId="13" fillId="0" borderId="5" xfId="2" applyNumberFormat="1" applyFont="1" applyBorder="1" applyAlignment="1">
      <alignment horizontal="center" vertical="top"/>
    </xf>
    <xf numFmtId="0" fontId="13" fillId="0" borderId="6" xfId="2" applyFont="1" applyBorder="1" applyAlignment="1">
      <alignment horizontal="center" vertical="top"/>
    </xf>
    <xf numFmtId="0" fontId="13" fillId="0" borderId="7" xfId="2" applyFont="1" applyBorder="1" applyAlignment="1">
      <alignment horizontal="center" vertical="top"/>
    </xf>
    <xf numFmtId="0" fontId="13" fillId="0" borderId="5" xfId="2" applyFont="1" applyBorder="1" applyAlignment="1">
      <alignment horizontal="center" vertical="top"/>
    </xf>
    <xf numFmtId="0" fontId="13" fillId="0" borderId="14" xfId="0" applyFont="1" applyBorder="1" applyAlignment="1">
      <alignment horizontal="center" vertical="center"/>
    </xf>
    <xf numFmtId="0" fontId="13" fillId="0" borderId="18" xfId="0" applyFont="1" applyBorder="1" applyAlignment="1">
      <alignment horizontal="center"/>
    </xf>
    <xf numFmtId="0" fontId="13" fillId="0" borderId="19" xfId="0" applyFont="1" applyBorder="1" applyAlignment="1">
      <alignment horizontal="center"/>
    </xf>
    <xf numFmtId="0" fontId="13" fillId="0" borderId="17" xfId="0" applyFont="1" applyBorder="1" applyAlignment="1">
      <alignment horizontal="center"/>
    </xf>
    <xf numFmtId="0" fontId="25" fillId="0" borderId="1" xfId="2" applyFont="1" applyBorder="1" applyAlignment="1">
      <alignment horizontal="center" vertical="top"/>
    </xf>
    <xf numFmtId="14" fontId="13" fillId="0" borderId="1" xfId="2" applyNumberFormat="1" applyFont="1" applyBorder="1" applyAlignment="1">
      <alignment horizontal="center" vertical="top"/>
    </xf>
    <xf numFmtId="0" fontId="13" fillId="0" borderId="1" xfId="2" applyFont="1" applyBorder="1" applyAlignment="1">
      <alignment horizontal="center" vertical="top"/>
    </xf>
  </cellXfs>
  <cellStyles count="10">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opLeftCell="A2"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157" t="s">
        <v>191</v>
      </c>
      <c r="C2" s="158"/>
      <c r="D2" s="158"/>
      <c r="E2" s="158"/>
      <c r="F2" s="159"/>
    </row>
    <row r="3" spans="2:6" x14ac:dyDescent="0.25">
      <c r="B3" s="160"/>
      <c r="C3" s="161"/>
      <c r="D3" s="161"/>
      <c r="E3" s="161"/>
      <c r="F3" s="162"/>
    </row>
    <row r="4" spans="2:6" x14ac:dyDescent="0.25">
      <c r="B4" s="160"/>
      <c r="C4" s="161"/>
      <c r="D4" s="161"/>
      <c r="E4" s="161"/>
      <c r="F4" s="162"/>
    </row>
    <row r="5" spans="2:6" x14ac:dyDescent="0.25">
      <c r="B5" s="160"/>
      <c r="C5" s="161"/>
      <c r="D5" s="161"/>
      <c r="E5" s="161"/>
      <c r="F5" s="162"/>
    </row>
    <row r="6" spans="2:6" x14ac:dyDescent="0.25">
      <c r="B6" s="160"/>
      <c r="C6" s="161"/>
      <c r="D6" s="161"/>
      <c r="E6" s="161"/>
      <c r="F6" s="162"/>
    </row>
    <row r="7" spans="2:6" x14ac:dyDescent="0.25">
      <c r="B7" s="160"/>
      <c r="C7" s="161"/>
      <c r="D7" s="161"/>
      <c r="E7" s="161"/>
      <c r="F7" s="162"/>
    </row>
    <row r="8" spans="2:6" x14ac:dyDescent="0.25">
      <c r="B8" s="160"/>
      <c r="C8" s="161"/>
      <c r="D8" s="161"/>
      <c r="E8" s="161"/>
      <c r="F8" s="162"/>
    </row>
    <row r="9" spans="2:6" x14ac:dyDescent="0.25">
      <c r="B9" s="160"/>
      <c r="C9" s="161"/>
      <c r="D9" s="161"/>
      <c r="E9" s="161"/>
      <c r="F9" s="162"/>
    </row>
    <row r="10" spans="2:6" x14ac:dyDescent="0.25">
      <c r="B10" s="160"/>
      <c r="C10" s="161"/>
      <c r="D10" s="161"/>
      <c r="E10" s="161"/>
      <c r="F10" s="162"/>
    </row>
    <row r="11" spans="2:6" x14ac:dyDescent="0.25">
      <c r="B11" s="160"/>
      <c r="C11" s="161"/>
      <c r="D11" s="161"/>
      <c r="E11" s="161"/>
      <c r="F11" s="162"/>
    </row>
    <row r="12" spans="2:6" x14ac:dyDescent="0.25">
      <c r="B12" s="160"/>
      <c r="C12" s="161"/>
      <c r="D12" s="161"/>
      <c r="E12" s="161"/>
      <c r="F12" s="162"/>
    </row>
    <row r="13" spans="2:6" x14ac:dyDescent="0.25">
      <c r="B13" s="160"/>
      <c r="C13" s="161"/>
      <c r="D13" s="161"/>
      <c r="E13" s="161"/>
      <c r="F13" s="162"/>
    </row>
    <row r="14" spans="2:6" x14ac:dyDescent="0.25">
      <c r="B14" s="160"/>
      <c r="C14" s="161"/>
      <c r="D14" s="161"/>
      <c r="E14" s="161"/>
      <c r="F14" s="162"/>
    </row>
    <row r="15" spans="2:6" x14ac:dyDescent="0.25">
      <c r="B15" s="160"/>
      <c r="C15" s="161"/>
      <c r="D15" s="161"/>
      <c r="E15" s="161"/>
      <c r="F15" s="162"/>
    </row>
    <row r="16" spans="2:6" x14ac:dyDescent="0.25">
      <c r="B16" s="160"/>
      <c r="C16" s="161"/>
      <c r="D16" s="161"/>
      <c r="E16" s="161"/>
      <c r="F16" s="162"/>
    </row>
    <row r="17" spans="2:6" x14ac:dyDescent="0.25">
      <c r="B17" s="160"/>
      <c r="C17" s="161"/>
      <c r="D17" s="161"/>
      <c r="E17" s="161"/>
      <c r="F17" s="162"/>
    </row>
    <row r="18" spans="2:6" x14ac:dyDescent="0.25">
      <c r="B18" s="160"/>
      <c r="C18" s="161"/>
      <c r="D18" s="161"/>
      <c r="E18" s="161"/>
      <c r="F18" s="162"/>
    </row>
    <row r="19" spans="2:6" x14ac:dyDescent="0.25">
      <c r="B19" s="160"/>
      <c r="C19" s="161"/>
      <c r="D19" s="161"/>
      <c r="E19" s="161"/>
      <c r="F19" s="162"/>
    </row>
    <row r="20" spans="2:6" x14ac:dyDescent="0.25">
      <c r="B20" s="160"/>
      <c r="C20" s="161"/>
      <c r="D20" s="161"/>
      <c r="E20" s="161"/>
      <c r="F20" s="162"/>
    </row>
    <row r="21" spans="2:6" x14ac:dyDescent="0.25">
      <c r="B21" s="160"/>
      <c r="C21" s="161"/>
      <c r="D21" s="161"/>
      <c r="E21" s="161"/>
      <c r="F21" s="162"/>
    </row>
    <row r="22" spans="2:6" x14ac:dyDescent="0.25">
      <c r="B22" s="160"/>
      <c r="C22" s="161"/>
      <c r="D22" s="161"/>
      <c r="E22" s="161"/>
      <c r="F22" s="162"/>
    </row>
    <row r="23" spans="2:6" x14ac:dyDescent="0.25">
      <c r="B23" s="160"/>
      <c r="C23" s="161"/>
      <c r="D23" s="161"/>
      <c r="E23" s="161"/>
      <c r="F23" s="162"/>
    </row>
    <row r="24" spans="2:6" x14ac:dyDescent="0.25">
      <c r="B24" s="163"/>
      <c r="C24" s="164"/>
      <c r="D24" s="164"/>
      <c r="E24" s="164"/>
      <c r="F24" s="165"/>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10"/>
  <sheetViews>
    <sheetView workbookViewId="0">
      <pane ySplit="2" topLeftCell="A3" activePane="bottomLeft" state="frozen"/>
      <selection activeCell="H13" sqref="H13"/>
      <selection pane="bottomLeft" activeCell="B15" sqref="B15"/>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166" t="s">
        <v>160</v>
      </c>
      <c r="C2" s="166"/>
    </row>
    <row r="3" spans="2:3" x14ac:dyDescent="0.25">
      <c r="B3" s="81" t="s">
        <v>124</v>
      </c>
      <c r="C3" s="131"/>
    </row>
    <row r="4" spans="2:3" x14ac:dyDescent="0.25">
      <c r="B4" s="2" t="s">
        <v>100</v>
      </c>
      <c r="C4" s="80" t="s">
        <v>154</v>
      </c>
    </row>
    <row r="5" spans="2:3" x14ac:dyDescent="0.25">
      <c r="B5" s="2" t="s">
        <v>153</v>
      </c>
      <c r="C5" s="80" t="s">
        <v>155</v>
      </c>
    </row>
    <row r="6" spans="2:3" x14ac:dyDescent="0.25">
      <c r="B6" s="2" t="s">
        <v>102</v>
      </c>
      <c r="C6" s="80" t="s">
        <v>156</v>
      </c>
    </row>
    <row r="7" spans="2:3" x14ac:dyDescent="0.25">
      <c r="B7" s="2" t="s">
        <v>103</v>
      </c>
      <c r="C7" s="80" t="s">
        <v>157</v>
      </c>
    </row>
    <row r="8" spans="2:3" x14ac:dyDescent="0.25">
      <c r="B8" s="2" t="s">
        <v>105</v>
      </c>
      <c r="C8" s="80" t="s">
        <v>158</v>
      </c>
    </row>
    <row r="9" spans="2:3" x14ac:dyDescent="0.25">
      <c r="B9" s="2" t="s">
        <v>212</v>
      </c>
      <c r="C9" s="80" t="s">
        <v>159</v>
      </c>
    </row>
    <row r="10" spans="2:3" x14ac:dyDescent="0.25">
      <c r="B10" s="2" t="s">
        <v>219</v>
      </c>
      <c r="C10" s="80" t="s">
        <v>218</v>
      </c>
    </row>
  </sheetData>
  <mergeCells count="1">
    <mergeCell ref="B2:C2"/>
  </mergeCells>
  <hyperlinks>
    <hyperlink ref="B4" location="'01'!A1" display="ESTADO DEL ACTIVO NETO" xr:uid="{EE97B483-1BFB-419C-A6F6-25548F8B0086}"/>
    <hyperlink ref="B5" location="'02'!A1" display="ESTADO DE INGRESO Y EGRESOS" xr:uid="{0226D618-5D08-49A5-8D24-859854C7D7F9}"/>
    <hyperlink ref="B6" location="'03'!A1" display="ESTADO DE VARIACIÓN DEL ACTIVO NETO" xr:uid="{15913C37-A798-4B71-A321-A88F43519D5B}"/>
    <hyperlink ref="B7" location="'04'!A1" display="ESTADO DE FLUJO DE EFECTIVO" xr:uid="{F491A1C0-2A17-4EB3-BE25-369A3CB2BC20}"/>
    <hyperlink ref="B8" location="'05'!A1" display="NOTAS A LOS ESTADOS FINANCIEROS" xr:uid="{01C8D5B1-8760-4A28-AEC8-0ACC11589A48}"/>
    <hyperlink ref="B9" location="'06'!A1" display="COMPOSICIÓN DE LAS INVERSIONES DEL FONDO" xr:uid="{D12DB0CD-B52D-41E4-AADA-97B447E6FE83}"/>
    <hyperlink ref="B10" location="'07'!A1" display="COMPOSICIÓN DE LAS INVERSIONES OP REPO ANEXOII" xr:uid="{3B704A8F-B1A5-4D73-A82E-C71D8B2FF84A}"/>
  </hyperlinks>
  <pageMargins left="0.7" right="0.7" top="0.75" bottom="0.75" header="0.3" footer="0.3"/>
  <pageSetup orientation="portrait" r:id="rId1"/>
  <ignoredErrors>
    <ignoredError sqref="C4:C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F28"/>
  <sheetViews>
    <sheetView showGridLines="0" topLeftCell="A2" workbookViewId="0">
      <selection activeCell="C16" sqref="C16"/>
    </sheetView>
  </sheetViews>
  <sheetFormatPr baseColWidth="10" defaultColWidth="9.140625" defaultRowHeight="15" x14ac:dyDescent="0.25"/>
  <cols>
    <col min="1" max="1" width="3.5703125" style="1" customWidth="1"/>
    <col min="2" max="2" width="52.7109375" style="1" customWidth="1"/>
    <col min="3" max="4" width="21.5703125" style="1" customWidth="1"/>
    <col min="5" max="5" width="3.5703125" style="1" customWidth="1"/>
    <col min="6" max="16384" width="9.140625" style="1"/>
  </cols>
  <sheetData>
    <row r="1" spans="1:6" x14ac:dyDescent="0.25">
      <c r="A1" s="2" t="s">
        <v>160</v>
      </c>
    </row>
    <row r="2" spans="1:6" x14ac:dyDescent="0.25">
      <c r="B2" s="166" t="s">
        <v>124</v>
      </c>
      <c r="C2" s="166"/>
      <c r="D2" s="166"/>
    </row>
    <row r="3" spans="1:6" x14ac:dyDescent="0.25">
      <c r="B3" s="169" t="s">
        <v>100</v>
      </c>
      <c r="C3" s="169"/>
      <c r="D3" s="169"/>
    </row>
    <row r="4" spans="1:6" x14ac:dyDescent="0.25">
      <c r="B4" s="170" t="s">
        <v>220</v>
      </c>
      <c r="C4" s="170"/>
      <c r="D4" s="170"/>
    </row>
    <row r="5" spans="1:6" x14ac:dyDescent="0.25">
      <c r="B5" s="170" t="s">
        <v>104</v>
      </c>
      <c r="C5" s="170"/>
      <c r="D5" s="170"/>
    </row>
    <row r="7" spans="1:6" x14ac:dyDescent="0.25">
      <c r="B7" s="50" t="s">
        <v>0</v>
      </c>
      <c r="C7" s="51">
        <v>44286</v>
      </c>
      <c r="D7" s="51">
        <v>43921</v>
      </c>
      <c r="E7" s="52"/>
    </row>
    <row r="8" spans="1:6" x14ac:dyDescent="0.25">
      <c r="B8" s="53" t="s">
        <v>165</v>
      </c>
      <c r="C8" s="75">
        <v>602714806</v>
      </c>
      <c r="D8" s="75">
        <v>233550754</v>
      </c>
      <c r="E8" s="54"/>
    </row>
    <row r="9" spans="1:6" ht="18.75" customHeight="1" x14ac:dyDescent="0.25">
      <c r="B9" s="53" t="s">
        <v>87</v>
      </c>
      <c r="C9" s="75">
        <f>88248040-168</f>
        <v>88247872</v>
      </c>
      <c r="D9" s="75">
        <v>28969179</v>
      </c>
      <c r="E9" s="55"/>
      <c r="F9" s="168"/>
    </row>
    <row r="10" spans="1:6" ht="18.75" customHeight="1" x14ac:dyDescent="0.25">
      <c r="B10" s="146" t="s">
        <v>217</v>
      </c>
      <c r="C10" s="75">
        <v>70582051270</v>
      </c>
      <c r="D10" s="75">
        <v>11755233374</v>
      </c>
      <c r="E10" s="55"/>
      <c r="F10" s="168"/>
    </row>
    <row r="11" spans="1:6" ht="18.75" customHeight="1" x14ac:dyDescent="0.25">
      <c r="B11" s="133" t="s">
        <v>216</v>
      </c>
      <c r="C11" s="77">
        <v>280216023400</v>
      </c>
      <c r="D11" s="77">
        <v>83392132031</v>
      </c>
      <c r="E11" s="55"/>
      <c r="F11" s="168"/>
    </row>
    <row r="12" spans="1:6" x14ac:dyDescent="0.25">
      <c r="B12" s="56" t="s">
        <v>1</v>
      </c>
      <c r="C12" s="78">
        <f>SUM(C8:C11)</f>
        <v>351489037348</v>
      </c>
      <c r="D12" s="78">
        <f>SUM(D8:D11)</f>
        <v>95409885338</v>
      </c>
      <c r="E12" s="57"/>
    </row>
    <row r="13" spans="1:6" x14ac:dyDescent="0.25">
      <c r="B13" s="58" t="s">
        <v>2</v>
      </c>
      <c r="C13" s="78"/>
      <c r="D13" s="78"/>
      <c r="E13" s="57"/>
    </row>
    <row r="14" spans="1:6" x14ac:dyDescent="0.25">
      <c r="B14" s="59" t="s">
        <v>3</v>
      </c>
      <c r="C14" s="79">
        <v>0</v>
      </c>
      <c r="D14" s="79">
        <v>0</v>
      </c>
      <c r="E14" s="54"/>
    </row>
    <row r="15" spans="1:6" x14ac:dyDescent="0.25">
      <c r="B15" s="60" t="s">
        <v>166</v>
      </c>
      <c r="C15" s="76">
        <v>565907515.42990947</v>
      </c>
      <c r="D15" s="76">
        <v>196097920</v>
      </c>
      <c r="E15" s="54"/>
    </row>
    <row r="16" spans="1:6" x14ac:dyDescent="0.25">
      <c r="B16" s="60" t="s">
        <v>205</v>
      </c>
      <c r="C16" s="76">
        <v>62870505401.952042</v>
      </c>
      <c r="D16" s="76">
        <v>10432012825</v>
      </c>
      <c r="E16" s="54"/>
    </row>
    <row r="17" spans="2:5" x14ac:dyDescent="0.25">
      <c r="B17" s="53" t="s">
        <v>4</v>
      </c>
      <c r="C17" s="76">
        <v>0</v>
      </c>
      <c r="D17" s="76">
        <v>0</v>
      </c>
      <c r="E17" s="54"/>
    </row>
    <row r="18" spans="2:5" x14ac:dyDescent="0.25">
      <c r="B18" s="58" t="s">
        <v>92</v>
      </c>
      <c r="C18" s="78">
        <f>SUM(C14:C17)</f>
        <v>63436412917.38195</v>
      </c>
      <c r="D18" s="78">
        <f>SUM(D14:D17)</f>
        <v>10628110745</v>
      </c>
      <c r="E18" s="54"/>
    </row>
    <row r="19" spans="2:5" x14ac:dyDescent="0.25">
      <c r="B19" s="58" t="s">
        <v>5</v>
      </c>
      <c r="C19" s="132">
        <f>+C12-C18</f>
        <v>288052624430.61804</v>
      </c>
      <c r="D19" s="78">
        <f>+D12-D18</f>
        <v>84781774593</v>
      </c>
      <c r="E19" s="57"/>
    </row>
    <row r="20" spans="2:5" x14ac:dyDescent="0.25">
      <c r="B20" s="58" t="s">
        <v>6</v>
      </c>
      <c r="C20" s="61">
        <v>221278.52353733836</v>
      </c>
      <c r="D20" s="61">
        <v>71240.719551000002</v>
      </c>
      <c r="E20" s="62"/>
    </row>
    <row r="21" spans="2:5" x14ac:dyDescent="0.25">
      <c r="B21" s="58" t="s">
        <v>7</v>
      </c>
      <c r="C21" s="63">
        <v>1301764.9430899799</v>
      </c>
      <c r="D21" s="63">
        <v>1190074.652918</v>
      </c>
      <c r="E21" s="62"/>
    </row>
    <row r="23" spans="2:5" x14ac:dyDescent="0.25">
      <c r="B23" s="167" t="s">
        <v>213</v>
      </c>
      <c r="C23" s="167"/>
      <c r="D23" s="167"/>
    </row>
    <row r="24" spans="2:5" x14ac:dyDescent="0.25">
      <c r="B24" s="13"/>
      <c r="C24" s="64"/>
      <c r="D24" s="17"/>
      <c r="E24" s="17"/>
    </row>
    <row r="25" spans="2:5" x14ac:dyDescent="0.25">
      <c r="C25" s="16"/>
      <c r="D25" s="16"/>
      <c r="E25" s="16"/>
    </row>
    <row r="26" spans="2:5" x14ac:dyDescent="0.25">
      <c r="C26" s="16"/>
      <c r="D26" s="16"/>
      <c r="E26" s="44"/>
    </row>
    <row r="27" spans="2:5" x14ac:dyDescent="0.25">
      <c r="C27" s="65"/>
      <c r="D27" s="65"/>
    </row>
    <row r="28" spans="2:5" x14ac:dyDescent="0.25">
      <c r="C28" s="66"/>
      <c r="D28" s="66"/>
    </row>
  </sheetData>
  <mergeCells count="6">
    <mergeCell ref="B2:D2"/>
    <mergeCell ref="B23:D23"/>
    <mergeCell ref="F9:F11"/>
    <mergeCell ref="B3:D3"/>
    <mergeCell ref="B4:D4"/>
    <mergeCell ref="B5:D5"/>
  </mergeCells>
  <hyperlinks>
    <hyperlink ref="A1" location="INDICE!A1" display="INDICE" xr:uid="{8011420F-FF3C-4BAB-905F-8603FE11EE5B}"/>
    <hyperlink ref="B11" location="'06'!A1" display="Inversiones" xr:uid="{4F483EC1-6362-43B8-A7AF-B911FF29ED98}"/>
    <hyperlink ref="B10" location="'07'!A1" display="Inversiones Repo Anexo II" xr:uid="{0676AC0F-0A6E-4616-8EC9-4A948AA76837}"/>
  </hyperlinks>
  <pageMargins left="0.7" right="0.7" top="0.75" bottom="0.75" header="0.3" footer="0.3"/>
  <pageSetup orientation="portrait" r:id="rId1"/>
  <ignoredErrors>
    <ignoredError sqref="C12:D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G23"/>
  <sheetViews>
    <sheetView showGridLines="0" workbookViewId="0">
      <selection activeCell="C11" sqref="C11"/>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1" spans="1:7" x14ac:dyDescent="0.25">
      <c r="A1" s="2" t="s">
        <v>160</v>
      </c>
    </row>
    <row r="2" spans="1:7" x14ac:dyDescent="0.25">
      <c r="B2" s="166" t="s">
        <v>124</v>
      </c>
      <c r="C2" s="166"/>
      <c r="D2" s="166"/>
    </row>
    <row r="3" spans="1:7" x14ac:dyDescent="0.25">
      <c r="B3" s="169" t="s">
        <v>101</v>
      </c>
      <c r="C3" s="169"/>
      <c r="D3" s="169"/>
    </row>
    <row r="4" spans="1:7" x14ac:dyDescent="0.25">
      <c r="B4" s="170" t="s">
        <v>220</v>
      </c>
      <c r="C4" s="170"/>
      <c r="D4" s="170"/>
    </row>
    <row r="5" spans="1:7" x14ac:dyDescent="0.25">
      <c r="B5" s="170" t="s">
        <v>104</v>
      </c>
      <c r="C5" s="170"/>
      <c r="D5" s="170"/>
    </row>
    <row r="6" spans="1:7" x14ac:dyDescent="0.25">
      <c r="B6" s="26"/>
      <c r="C6" s="26"/>
      <c r="D6" s="26"/>
    </row>
    <row r="7" spans="1:7" s="13" customFormat="1" x14ac:dyDescent="0.25">
      <c r="B7" s="45" t="s">
        <v>8</v>
      </c>
      <c r="C7" s="48">
        <f>+'01'!C7</f>
        <v>44286</v>
      </c>
      <c r="D7" s="48">
        <f>+'01'!D7</f>
        <v>43921</v>
      </c>
    </row>
    <row r="8" spans="1:7" x14ac:dyDescent="0.25">
      <c r="B8" s="12" t="s">
        <v>164</v>
      </c>
      <c r="C8" s="20">
        <v>1135556959</v>
      </c>
      <c r="D8" s="20">
        <v>448239727</v>
      </c>
      <c r="F8" s="35"/>
      <c r="G8" s="36"/>
    </row>
    <row r="9" spans="1:7" x14ac:dyDescent="0.25">
      <c r="B9" s="12" t="s">
        <v>86</v>
      </c>
      <c r="C9" s="21">
        <v>5853545747</v>
      </c>
      <c r="D9" s="21">
        <v>1938076556</v>
      </c>
    </row>
    <row r="10" spans="1:7" x14ac:dyDescent="0.25">
      <c r="B10" s="12" t="s">
        <v>170</v>
      </c>
      <c r="C10" s="21">
        <v>26009321.957291663</v>
      </c>
      <c r="D10" s="21">
        <v>18417946</v>
      </c>
    </row>
    <row r="11" spans="1:7" ht="18.75" customHeight="1" x14ac:dyDescent="0.25">
      <c r="B11" s="12" t="s">
        <v>171</v>
      </c>
      <c r="C11" s="21">
        <v>51368</v>
      </c>
      <c r="D11" s="21">
        <v>323431</v>
      </c>
    </row>
    <row r="12" spans="1:7" s="13" customFormat="1" ht="18.75" customHeight="1" x14ac:dyDescent="0.25">
      <c r="B12" s="24" t="s">
        <v>9</v>
      </c>
      <c r="C12" s="67">
        <f>SUM(C8:C11)</f>
        <v>7015163395.9572916</v>
      </c>
      <c r="D12" s="67">
        <f>SUM(D8:D11)</f>
        <v>2405057660</v>
      </c>
    </row>
    <row r="13" spans="1:7" s="13" customFormat="1" x14ac:dyDescent="0.25">
      <c r="B13" s="49" t="s">
        <v>10</v>
      </c>
      <c r="C13" s="74"/>
      <c r="D13" s="74"/>
    </row>
    <row r="14" spans="1:7" x14ac:dyDescent="0.25">
      <c r="B14" s="19" t="s">
        <v>11</v>
      </c>
      <c r="C14" s="20">
        <v>1501597828</v>
      </c>
      <c r="D14" s="20">
        <v>554706157</v>
      </c>
    </row>
    <row r="15" spans="1:7" x14ac:dyDescent="0.25">
      <c r="B15" s="12" t="s">
        <v>174</v>
      </c>
      <c r="C15" s="21">
        <v>398032255.70615387</v>
      </c>
      <c r="D15" s="21">
        <v>4094015</v>
      </c>
    </row>
    <row r="16" spans="1:7" x14ac:dyDescent="0.25">
      <c r="B16" s="12" t="s">
        <v>13</v>
      </c>
      <c r="C16" s="21">
        <v>0</v>
      </c>
      <c r="D16" s="21">
        <v>0</v>
      </c>
    </row>
    <row r="17" spans="2:4" x14ac:dyDescent="0.25">
      <c r="B17" s="12" t="s">
        <v>12</v>
      </c>
      <c r="C17" s="21">
        <v>0</v>
      </c>
      <c r="D17" s="21">
        <v>0</v>
      </c>
    </row>
    <row r="18" spans="2:4" x14ac:dyDescent="0.25">
      <c r="B18" s="12" t="s">
        <v>172</v>
      </c>
      <c r="C18" s="21">
        <v>0</v>
      </c>
      <c r="D18" s="21">
        <v>0</v>
      </c>
    </row>
    <row r="19" spans="2:4" s="13" customFormat="1" x14ac:dyDescent="0.25">
      <c r="B19" s="24" t="s">
        <v>14</v>
      </c>
      <c r="C19" s="67">
        <f>SUM(C14:C18)</f>
        <v>1899630083.7061539</v>
      </c>
      <c r="D19" s="67">
        <f>SUM(D14:D18)</f>
        <v>558800172</v>
      </c>
    </row>
    <row r="20" spans="2:4" s="13" customFormat="1" x14ac:dyDescent="0.25">
      <c r="B20" s="24" t="s">
        <v>15</v>
      </c>
      <c r="C20" s="67">
        <f>+C12-C19</f>
        <v>5115533312.2511377</v>
      </c>
      <c r="D20" s="67">
        <f>+D12-D19</f>
        <v>1846257488</v>
      </c>
    </row>
    <row r="21" spans="2:4" x14ac:dyDescent="0.25">
      <c r="B21" s="171"/>
      <c r="C21" s="171"/>
      <c r="D21" s="171"/>
    </row>
    <row r="22" spans="2:4" x14ac:dyDescent="0.25">
      <c r="C22" s="17"/>
      <c r="D22" s="17"/>
    </row>
    <row r="23" spans="2:4" x14ac:dyDescent="0.25">
      <c r="B23" s="167" t="s">
        <v>213</v>
      </c>
      <c r="C23" s="167"/>
      <c r="D23" s="167"/>
    </row>
  </sheetData>
  <mergeCells count="6">
    <mergeCell ref="B23:D23"/>
    <mergeCell ref="B2:D2"/>
    <mergeCell ref="B3:D3"/>
    <mergeCell ref="B4:D4"/>
    <mergeCell ref="B5:D5"/>
    <mergeCell ref="B21:D21"/>
  </mergeCells>
  <hyperlinks>
    <hyperlink ref="A1" location="INDICE!A1" display="INDICE" xr:uid="{54F60889-20ED-4A78-BF89-A9664C0F21D7}"/>
  </hyperlinks>
  <pageMargins left="0.7" right="0.7" top="0.75" bottom="0.75" header="0.3" footer="0.3"/>
  <pageSetup orientation="portrait" r:id="rId1"/>
  <ignoredErrors>
    <ignoredError sqref="C12:D1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40B0-F02B-4308-8418-A6712BCD70F1}">
  <sheetPr>
    <tabColor theme="9" tint="0.59999389629810485"/>
  </sheetPr>
  <dimension ref="A1:J22"/>
  <sheetViews>
    <sheetView showGridLines="0" workbookViewId="0">
      <selection activeCell="E14" sqref="E14"/>
    </sheetView>
  </sheetViews>
  <sheetFormatPr baseColWidth="10" defaultRowHeight="15" x14ac:dyDescent="0.25"/>
  <cols>
    <col min="1" max="1" width="3.5703125" style="1" customWidth="1"/>
    <col min="2" max="2" width="30.85546875" style="1" customWidth="1"/>
    <col min="3" max="4" width="20" style="1" customWidth="1"/>
    <col min="5" max="5" width="22.7109375" style="1" customWidth="1"/>
    <col min="6" max="6" width="3.5703125" style="1" customWidth="1"/>
    <col min="7" max="7" width="18.28515625" style="1" bestFit="1" customWidth="1"/>
    <col min="8" max="8" width="12.7109375" style="1" bestFit="1" customWidth="1"/>
    <col min="9" max="16384" width="11.42578125" style="1"/>
  </cols>
  <sheetData>
    <row r="1" spans="1:10" x14ac:dyDescent="0.25">
      <c r="A1" s="2" t="s">
        <v>160</v>
      </c>
    </row>
    <row r="2" spans="1:10" x14ac:dyDescent="0.25">
      <c r="B2" s="166" t="s">
        <v>124</v>
      </c>
      <c r="C2" s="166"/>
      <c r="D2" s="166"/>
      <c r="E2" s="166"/>
    </row>
    <row r="3" spans="1:10" x14ac:dyDescent="0.25">
      <c r="B3" s="169" t="s">
        <v>102</v>
      </c>
      <c r="C3" s="169"/>
      <c r="D3" s="169"/>
      <c r="E3" s="169"/>
    </row>
    <row r="4" spans="1:10" x14ac:dyDescent="0.25">
      <c r="B4" s="170" t="s">
        <v>221</v>
      </c>
      <c r="C4" s="170"/>
      <c r="D4" s="170"/>
      <c r="E4" s="170"/>
    </row>
    <row r="5" spans="1:10" x14ac:dyDescent="0.25">
      <c r="B5" s="170" t="s">
        <v>104</v>
      </c>
      <c r="C5" s="170"/>
      <c r="D5" s="170"/>
      <c r="E5" s="170"/>
    </row>
    <row r="7" spans="1:10" x14ac:dyDescent="0.25">
      <c r="B7" s="45" t="s">
        <v>16</v>
      </c>
      <c r="C7" s="45" t="s">
        <v>17</v>
      </c>
      <c r="D7" s="45" t="s">
        <v>18</v>
      </c>
      <c r="E7" s="45" t="s">
        <v>203</v>
      </c>
    </row>
    <row r="8" spans="1:10" x14ac:dyDescent="0.25">
      <c r="B8" s="24" t="s">
        <v>19</v>
      </c>
      <c r="C8" s="67">
        <v>187010789477</v>
      </c>
      <c r="D8" s="67">
        <v>10082161850</v>
      </c>
      <c r="E8" s="67">
        <f>+C8+D8</f>
        <v>197092951327</v>
      </c>
      <c r="G8" s="35"/>
      <c r="H8" s="35"/>
      <c r="I8" s="35"/>
      <c r="J8" s="36"/>
    </row>
    <row r="9" spans="1:10" x14ac:dyDescent="0.25">
      <c r="B9" s="46" t="s">
        <v>20</v>
      </c>
      <c r="C9" s="20"/>
      <c r="D9" s="20"/>
      <c r="E9" s="20"/>
    </row>
    <row r="10" spans="1:10" x14ac:dyDescent="0.25">
      <c r="B10" s="12" t="s">
        <v>21</v>
      </c>
      <c r="C10" s="21">
        <v>87008657579</v>
      </c>
      <c r="D10" s="21"/>
      <c r="E10" s="21"/>
    </row>
    <row r="11" spans="1:10" x14ac:dyDescent="0.25">
      <c r="B11" s="12" t="s">
        <v>22</v>
      </c>
      <c r="C11" s="21">
        <v>-1164517787</v>
      </c>
      <c r="D11" s="21"/>
      <c r="E11" s="21"/>
    </row>
    <row r="12" spans="1:10" x14ac:dyDescent="0.25">
      <c r="B12" s="47" t="s">
        <v>23</v>
      </c>
      <c r="C12" s="73">
        <f>+C10+C11</f>
        <v>85844139792</v>
      </c>
      <c r="D12" s="23"/>
      <c r="E12" s="23"/>
    </row>
    <row r="13" spans="1:10" x14ac:dyDescent="0.25">
      <c r="B13" s="172" t="s">
        <v>24</v>
      </c>
      <c r="C13" s="174">
        <f>+E8+C12</f>
        <v>282937091119</v>
      </c>
      <c r="D13" s="174">
        <f>+'02'!C20</f>
        <v>5115533312.2511377</v>
      </c>
      <c r="E13" s="46" t="s">
        <v>238</v>
      </c>
    </row>
    <row r="14" spans="1:10" x14ac:dyDescent="0.25">
      <c r="B14" s="173"/>
      <c r="C14" s="175"/>
      <c r="D14" s="175"/>
      <c r="E14" s="73">
        <f>+C13+D13</f>
        <v>288052624431.25116</v>
      </c>
      <c r="G14" s="17"/>
      <c r="H14" s="17"/>
    </row>
    <row r="16" spans="1:10" x14ac:dyDescent="0.25">
      <c r="B16" s="167" t="s">
        <v>213</v>
      </c>
      <c r="C16" s="167"/>
      <c r="D16" s="167"/>
      <c r="E16" s="167"/>
    </row>
    <row r="17" spans="3:5" x14ac:dyDescent="0.25">
      <c r="D17" s="17"/>
      <c r="E17" s="17"/>
    </row>
    <row r="18" spans="3:5" x14ac:dyDescent="0.25">
      <c r="D18" s="17"/>
      <c r="E18" s="17"/>
    </row>
    <row r="19" spans="3:5" x14ac:dyDescent="0.25">
      <c r="C19" s="16"/>
    </row>
    <row r="20" spans="3:5" x14ac:dyDescent="0.25">
      <c r="C20" s="16"/>
    </row>
    <row r="21" spans="3:5" x14ac:dyDescent="0.25">
      <c r="C21" s="16"/>
    </row>
    <row r="22" spans="3:5" x14ac:dyDescent="0.25">
      <c r="C22" s="17"/>
      <c r="D22" s="17"/>
    </row>
  </sheetData>
  <mergeCells count="8">
    <mergeCell ref="B2:E2"/>
    <mergeCell ref="B3:E3"/>
    <mergeCell ref="B4:E4"/>
    <mergeCell ref="B5:E5"/>
    <mergeCell ref="B16:E16"/>
    <mergeCell ref="B13:B14"/>
    <mergeCell ref="C13:C14"/>
    <mergeCell ref="D13:D14"/>
  </mergeCells>
  <hyperlinks>
    <hyperlink ref="A1" location="INDICE!A1" display="INDICE" xr:uid="{0C015EB0-234A-4216-B1AC-9B95081F835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9BB5-2104-4858-B24B-4AB3A46EFD60}">
  <sheetPr>
    <tabColor theme="9" tint="0.59999389629810485"/>
  </sheetPr>
  <dimension ref="A1:G37"/>
  <sheetViews>
    <sheetView showGridLines="0" workbookViewId="0">
      <selection activeCell="C1" sqref="C1"/>
    </sheetView>
  </sheetViews>
  <sheetFormatPr baseColWidth="10" defaultRowHeight="15" x14ac:dyDescent="0.25"/>
  <cols>
    <col min="1" max="1" width="3.5703125" style="1" customWidth="1"/>
    <col min="2" max="2" width="57.42578125" style="1" customWidth="1"/>
    <col min="3" max="3" width="20.85546875" style="1" bestFit="1" customWidth="1"/>
    <col min="4" max="4" width="19.5703125" style="1" bestFit="1" customWidth="1"/>
    <col min="5" max="5" width="3.5703125" style="1" customWidth="1"/>
    <col min="6" max="16384" width="11.42578125" style="1"/>
  </cols>
  <sheetData>
    <row r="1" spans="1:7" x14ac:dyDescent="0.25">
      <c r="A1" s="2" t="s">
        <v>160</v>
      </c>
    </row>
    <row r="2" spans="1:7" x14ac:dyDescent="0.25">
      <c r="B2" s="166" t="s">
        <v>124</v>
      </c>
      <c r="C2" s="166"/>
      <c r="D2" s="166"/>
    </row>
    <row r="3" spans="1:7" x14ac:dyDescent="0.25">
      <c r="B3" s="169" t="s">
        <v>103</v>
      </c>
      <c r="C3" s="169"/>
      <c r="D3" s="169"/>
    </row>
    <row r="4" spans="1:7" x14ac:dyDescent="0.25">
      <c r="B4" s="170" t="s">
        <v>220</v>
      </c>
      <c r="C4" s="170"/>
      <c r="D4" s="170"/>
    </row>
    <row r="5" spans="1:7" x14ac:dyDescent="0.25">
      <c r="B5" s="170" t="s">
        <v>104</v>
      </c>
      <c r="C5" s="170"/>
      <c r="D5" s="170"/>
    </row>
    <row r="7" spans="1:7" s="13" customFormat="1" x14ac:dyDescent="0.25">
      <c r="B7" s="3" t="s">
        <v>25</v>
      </c>
      <c r="C7" s="4">
        <f>+'02'!C7</f>
        <v>44286</v>
      </c>
      <c r="D7" s="4">
        <f>+'02'!D7</f>
        <v>43921</v>
      </c>
      <c r="F7" s="35"/>
      <c r="G7" s="36"/>
    </row>
    <row r="8" spans="1:7" s="13" customFormat="1" x14ac:dyDescent="0.25">
      <c r="B8" s="24" t="s">
        <v>37</v>
      </c>
      <c r="C8" s="67">
        <v>637108170</v>
      </c>
      <c r="D8" s="67">
        <v>207649619</v>
      </c>
    </row>
    <row r="9" spans="1:7" s="13" customFormat="1" x14ac:dyDescent="0.25">
      <c r="B9" s="37" t="s">
        <v>26</v>
      </c>
      <c r="C9" s="68"/>
      <c r="D9" s="68"/>
    </row>
    <row r="10" spans="1:7" s="13" customFormat="1" x14ac:dyDescent="0.25">
      <c r="B10" s="37" t="s">
        <v>27</v>
      </c>
      <c r="C10" s="69"/>
      <c r="D10" s="69"/>
    </row>
    <row r="11" spans="1:7" x14ac:dyDescent="0.25">
      <c r="B11" s="38" t="s">
        <v>88</v>
      </c>
      <c r="C11" s="21">
        <v>51536</v>
      </c>
      <c r="D11" s="21">
        <v>323286</v>
      </c>
    </row>
    <row r="12" spans="1:7" x14ac:dyDescent="0.25">
      <c r="B12" s="38" t="s">
        <v>222</v>
      </c>
      <c r="C12" s="21">
        <v>31457197226</v>
      </c>
      <c r="D12" s="21">
        <v>10427918810</v>
      </c>
    </row>
    <row r="13" spans="1:7" x14ac:dyDescent="0.25">
      <c r="B13" s="38" t="s">
        <v>152</v>
      </c>
      <c r="C13" s="21">
        <v>26009321.957291663</v>
      </c>
      <c r="D13" s="21">
        <v>18417946</v>
      </c>
    </row>
    <row r="14" spans="1:7" x14ac:dyDescent="0.25">
      <c r="B14" s="38" t="s">
        <v>38</v>
      </c>
      <c r="C14" s="21">
        <v>0</v>
      </c>
      <c r="D14" s="21">
        <v>0</v>
      </c>
    </row>
    <row r="15" spans="1:7" s="13" customFormat="1" x14ac:dyDescent="0.25">
      <c r="B15" s="39" t="s">
        <v>28</v>
      </c>
      <c r="C15" s="69"/>
      <c r="D15" s="69"/>
      <c r="F15" s="1"/>
    </row>
    <row r="16" spans="1:7" x14ac:dyDescent="0.25">
      <c r="B16" s="38" t="s">
        <v>89</v>
      </c>
      <c r="C16" s="21">
        <v>0</v>
      </c>
      <c r="D16" s="21">
        <v>0</v>
      </c>
      <c r="F16" s="13"/>
    </row>
    <row r="17" spans="2:6" x14ac:dyDescent="0.25">
      <c r="B17" s="38" t="s">
        <v>39</v>
      </c>
      <c r="C17" s="21">
        <v>-206543424159</v>
      </c>
      <c r="D17" s="21">
        <v>-81007108954</v>
      </c>
    </row>
    <row r="18" spans="2:6" x14ac:dyDescent="0.25">
      <c r="B18" s="38" t="s">
        <v>40</v>
      </c>
      <c r="C18" s="21">
        <v>-965388864</v>
      </c>
      <c r="D18" s="21">
        <v>-387236068</v>
      </c>
    </row>
    <row r="19" spans="2:6" x14ac:dyDescent="0.25">
      <c r="B19" s="38" t="s">
        <v>29</v>
      </c>
      <c r="C19" s="21">
        <v>0</v>
      </c>
      <c r="D19" s="21">
        <v>0</v>
      </c>
    </row>
    <row r="20" spans="2:6" x14ac:dyDescent="0.25">
      <c r="B20" s="38" t="s">
        <v>30</v>
      </c>
      <c r="C20" s="21">
        <v>0</v>
      </c>
      <c r="D20" s="21">
        <v>0</v>
      </c>
    </row>
    <row r="21" spans="2:6" x14ac:dyDescent="0.25">
      <c r="B21" s="38" t="s">
        <v>41</v>
      </c>
      <c r="C21" s="21">
        <v>26252045368</v>
      </c>
      <c r="D21" s="21">
        <v>38644705309</v>
      </c>
    </row>
    <row r="22" spans="2:6" x14ac:dyDescent="0.25">
      <c r="B22" s="38" t="s">
        <v>195</v>
      </c>
      <c r="C22" s="21">
        <v>63894976415</v>
      </c>
      <c r="D22" s="21">
        <v>25738244359</v>
      </c>
    </row>
    <row r="23" spans="2:6" x14ac:dyDescent="0.25">
      <c r="B23" s="38" t="s">
        <v>31</v>
      </c>
      <c r="C23" s="23">
        <v>0</v>
      </c>
      <c r="D23" s="23">
        <v>0</v>
      </c>
    </row>
    <row r="24" spans="2:6" s="41" customFormat="1" ht="30" x14ac:dyDescent="0.25">
      <c r="B24" s="40" t="s">
        <v>32</v>
      </c>
      <c r="C24" s="70">
        <f>SUM(C9:C23)</f>
        <v>-85878533156.042725</v>
      </c>
      <c r="D24" s="70">
        <f>SUM(D9:D23)</f>
        <v>-6564735312</v>
      </c>
      <c r="F24" s="1"/>
    </row>
    <row r="25" spans="2:6" ht="6.75" customHeight="1" x14ac:dyDescent="0.25">
      <c r="B25" s="38"/>
      <c r="C25" s="20"/>
      <c r="D25" s="20"/>
      <c r="F25" s="41"/>
    </row>
    <row r="26" spans="2:6" s="13" customFormat="1" x14ac:dyDescent="0.25">
      <c r="B26" s="37" t="s">
        <v>33</v>
      </c>
      <c r="C26" s="69"/>
      <c r="D26" s="69"/>
      <c r="F26" s="1"/>
    </row>
    <row r="27" spans="2:6" x14ac:dyDescent="0.25">
      <c r="B27" s="38" t="s">
        <v>34</v>
      </c>
      <c r="C27" s="21">
        <v>-1164517787</v>
      </c>
      <c r="D27" s="21">
        <v>-820754060</v>
      </c>
      <c r="F27" s="13"/>
    </row>
    <row r="28" spans="2:6" x14ac:dyDescent="0.25">
      <c r="B28" s="38" t="s">
        <v>21</v>
      </c>
      <c r="C28" s="23">
        <v>87008657579</v>
      </c>
      <c r="D28" s="23">
        <v>7411390507</v>
      </c>
    </row>
    <row r="29" spans="2:6" s="43" customFormat="1" ht="30" x14ac:dyDescent="0.25">
      <c r="B29" s="42" t="s">
        <v>35</v>
      </c>
      <c r="C29" s="70">
        <f>+C27+C28</f>
        <v>85844139792</v>
      </c>
      <c r="D29" s="70">
        <f>+D27+D28</f>
        <v>6590636447</v>
      </c>
      <c r="F29" s="1"/>
    </row>
    <row r="30" spans="2:6" ht="6.75" customHeight="1" x14ac:dyDescent="0.25">
      <c r="B30" s="38"/>
      <c r="C30" s="71"/>
      <c r="D30" s="71"/>
      <c r="F30" s="43"/>
    </row>
    <row r="31" spans="2:6" s="13" customFormat="1" x14ac:dyDescent="0.25">
      <c r="B31" s="24" t="s">
        <v>36</v>
      </c>
      <c r="C31" s="72">
        <f>+C8+C24+C29</f>
        <v>602714805.95727539</v>
      </c>
      <c r="D31" s="72">
        <f>+D8+D24+D29</f>
        <v>233550754</v>
      </c>
      <c r="F31" s="1"/>
    </row>
    <row r="32" spans="2:6" x14ac:dyDescent="0.25">
      <c r="F32" s="13"/>
    </row>
    <row r="33" spans="2:4" x14ac:dyDescent="0.25">
      <c r="B33" s="167" t="s">
        <v>213</v>
      </c>
      <c r="C33" s="167"/>
      <c r="D33" s="167"/>
    </row>
    <row r="34" spans="2:4" x14ac:dyDescent="0.25">
      <c r="C34" s="17"/>
      <c r="D34" s="17"/>
    </row>
    <row r="35" spans="2:4" x14ac:dyDescent="0.25">
      <c r="C35" s="17"/>
      <c r="D35" s="17"/>
    </row>
    <row r="36" spans="2:4" x14ac:dyDescent="0.25">
      <c r="C36" s="16"/>
    </row>
    <row r="37" spans="2:4" x14ac:dyDescent="0.25">
      <c r="C37" s="16"/>
    </row>
  </sheetData>
  <mergeCells count="5">
    <mergeCell ref="B2:D2"/>
    <mergeCell ref="B3:D3"/>
    <mergeCell ref="B4:D4"/>
    <mergeCell ref="B5:D5"/>
    <mergeCell ref="B33:D33"/>
  </mergeCells>
  <hyperlinks>
    <hyperlink ref="A1" location="INDICE!A1" display="INDICE" xr:uid="{38BAEDDE-5CD6-49B7-BCF8-E856A41163BA}"/>
  </hyperlinks>
  <pageMargins left="0.7" right="0.7" top="0.75" bottom="0.75" header="0.3" footer="0.3"/>
  <ignoredErrors>
    <ignoredError sqref="C24:D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9F1F-5BCE-4180-B248-66A699A01F7D}">
  <sheetPr>
    <tabColor theme="9" tint="0.59999389629810485"/>
  </sheetPr>
  <dimension ref="A1:F154"/>
  <sheetViews>
    <sheetView showGridLines="0" tabSelected="1" workbookViewId="0">
      <pane ySplit="3" topLeftCell="A49" activePane="bottomLeft" state="frozen"/>
      <selection activeCell="H13" sqref="H13"/>
      <selection pane="bottomLeft" activeCell="B56" sqref="B56:F57"/>
    </sheetView>
  </sheetViews>
  <sheetFormatPr baseColWidth="10" defaultRowHeight="16.5" customHeight="1" x14ac:dyDescent="0.25"/>
  <cols>
    <col min="1" max="1" width="3.5703125" style="1" customWidth="1"/>
    <col min="2" max="2" width="35" style="1" customWidth="1"/>
    <col min="3" max="3" width="20.7109375" style="1" customWidth="1"/>
    <col min="4" max="6" width="19.28515625" style="1" customWidth="1"/>
    <col min="7" max="7" width="22" style="1" bestFit="1" customWidth="1"/>
    <col min="8" max="16384" width="11.42578125" style="1"/>
  </cols>
  <sheetData>
    <row r="1" spans="1:6" ht="16.5" customHeight="1" x14ac:dyDescent="0.25">
      <c r="A1" s="2" t="s">
        <v>160</v>
      </c>
    </row>
    <row r="2" spans="1:6" ht="16.5" customHeight="1" x14ac:dyDescent="0.25">
      <c r="B2" s="166" t="s">
        <v>124</v>
      </c>
      <c r="C2" s="166"/>
      <c r="D2" s="166"/>
      <c r="E2" s="166"/>
      <c r="F2" s="166"/>
    </row>
    <row r="3" spans="1:6" ht="16.5" customHeight="1" x14ac:dyDescent="0.25">
      <c r="B3" s="189" t="s">
        <v>105</v>
      </c>
      <c r="C3" s="189"/>
      <c r="D3" s="189"/>
      <c r="E3" s="189"/>
      <c r="F3" s="189"/>
    </row>
    <row r="4" spans="1:6" ht="16.5" customHeight="1" x14ac:dyDescent="0.25">
      <c r="B4" s="185" t="s">
        <v>106</v>
      </c>
      <c r="C4" s="185"/>
      <c r="D4" s="185"/>
      <c r="E4" s="185"/>
      <c r="F4" s="185"/>
    </row>
    <row r="6" spans="1:6" ht="16.5" customHeight="1" x14ac:dyDescent="0.25">
      <c r="B6" s="177" t="s">
        <v>125</v>
      </c>
      <c r="C6" s="177"/>
      <c r="D6" s="177"/>
      <c r="E6" s="177"/>
      <c r="F6" s="177"/>
    </row>
    <row r="7" spans="1:6" ht="16.5" customHeight="1" x14ac:dyDescent="0.25">
      <c r="B7" s="177"/>
      <c r="C7" s="177"/>
      <c r="D7" s="177"/>
      <c r="E7" s="177"/>
      <c r="F7" s="177"/>
    </row>
    <row r="8" spans="1:6" ht="16.5" customHeight="1" x14ac:dyDescent="0.25">
      <c r="B8" s="177"/>
      <c r="C8" s="177"/>
      <c r="D8" s="177"/>
      <c r="E8" s="177"/>
      <c r="F8" s="177"/>
    </row>
    <row r="9" spans="1:6" ht="16.5" customHeight="1" x14ac:dyDescent="0.25">
      <c r="B9" s="177"/>
      <c r="C9" s="177"/>
      <c r="D9" s="177"/>
      <c r="E9" s="177"/>
      <c r="F9" s="177"/>
    </row>
    <row r="10" spans="1:6" ht="16.5" customHeight="1" x14ac:dyDescent="0.25">
      <c r="B10" s="177"/>
      <c r="C10" s="177"/>
      <c r="D10" s="177"/>
      <c r="E10" s="177"/>
      <c r="F10" s="177"/>
    </row>
    <row r="11" spans="1:6" ht="16.5" customHeight="1" x14ac:dyDescent="0.25">
      <c r="B11" s="177"/>
      <c r="C11" s="177"/>
      <c r="D11" s="177"/>
      <c r="E11" s="177"/>
      <c r="F11" s="177"/>
    </row>
    <row r="12" spans="1:6" ht="16.5" customHeight="1" x14ac:dyDescent="0.25">
      <c r="B12" s="177"/>
      <c r="C12" s="177"/>
      <c r="D12" s="177"/>
      <c r="E12" s="177"/>
      <c r="F12" s="177"/>
    </row>
    <row r="13" spans="1:6" ht="16.5" customHeight="1" x14ac:dyDescent="0.25">
      <c r="B13" s="177"/>
      <c r="C13" s="177"/>
      <c r="D13" s="177"/>
      <c r="E13" s="177"/>
      <c r="F13" s="177"/>
    </row>
    <row r="14" spans="1:6" ht="16.5" customHeight="1" x14ac:dyDescent="0.25">
      <c r="B14" s="177"/>
      <c r="C14" s="177"/>
      <c r="D14" s="177"/>
      <c r="E14" s="177"/>
      <c r="F14" s="177"/>
    </row>
    <row r="15" spans="1:6" ht="16.5" customHeight="1" x14ac:dyDescent="0.25">
      <c r="B15" s="185" t="s">
        <v>107</v>
      </c>
      <c r="C15" s="185"/>
      <c r="D15" s="185"/>
      <c r="E15" s="185"/>
      <c r="F15" s="185"/>
    </row>
    <row r="17" spans="2:6" ht="16.5" customHeight="1" x14ac:dyDescent="0.25">
      <c r="B17" s="185" t="s">
        <v>108</v>
      </c>
      <c r="C17" s="185"/>
      <c r="D17" s="185"/>
      <c r="E17" s="185"/>
      <c r="F17" s="185"/>
    </row>
    <row r="18" spans="2:6" ht="16.5" customHeight="1" x14ac:dyDescent="0.25">
      <c r="B18" s="177" t="s">
        <v>161</v>
      </c>
      <c r="C18" s="177"/>
      <c r="D18" s="177"/>
      <c r="E18" s="177"/>
      <c r="F18" s="177"/>
    </row>
    <row r="19" spans="2:6" ht="16.5" customHeight="1" x14ac:dyDescent="0.25">
      <c r="B19" s="177"/>
      <c r="C19" s="177"/>
      <c r="D19" s="177"/>
      <c r="E19" s="177"/>
      <c r="F19" s="177"/>
    </row>
    <row r="20" spans="2:6" ht="16.5" customHeight="1" x14ac:dyDescent="0.25">
      <c r="B20" s="177"/>
      <c r="C20" s="177"/>
      <c r="D20" s="177"/>
      <c r="E20" s="177"/>
      <c r="F20" s="177"/>
    </row>
    <row r="21" spans="2:6" ht="16.5" customHeight="1" x14ac:dyDescent="0.25">
      <c r="B21" s="177"/>
      <c r="C21" s="177"/>
      <c r="D21" s="177"/>
      <c r="E21" s="177"/>
      <c r="F21" s="177"/>
    </row>
    <row r="22" spans="2:6" ht="16.5" customHeight="1" x14ac:dyDescent="0.25">
      <c r="B22" s="177"/>
      <c r="C22" s="177"/>
      <c r="D22" s="177"/>
      <c r="E22" s="177"/>
      <c r="F22" s="177"/>
    </row>
    <row r="23" spans="2:6" ht="16.5" customHeight="1" x14ac:dyDescent="0.25">
      <c r="B23" s="177"/>
      <c r="C23" s="177"/>
      <c r="D23" s="177"/>
      <c r="E23" s="177"/>
      <c r="F23" s="177"/>
    </row>
    <row r="24" spans="2:6" ht="16.5" customHeight="1" x14ac:dyDescent="0.25">
      <c r="B24" s="177"/>
      <c r="C24" s="177"/>
      <c r="D24" s="177"/>
      <c r="E24" s="177"/>
      <c r="F24" s="177"/>
    </row>
    <row r="25" spans="2:6" ht="16.5" customHeight="1" x14ac:dyDescent="0.25">
      <c r="B25" s="177"/>
      <c r="C25" s="177"/>
      <c r="D25" s="177"/>
      <c r="E25" s="177"/>
      <c r="F25" s="177"/>
    </row>
    <row r="26" spans="2:6" ht="16.5" customHeight="1" x14ac:dyDescent="0.25">
      <c r="B26" s="177"/>
      <c r="C26" s="177"/>
      <c r="D26" s="177"/>
      <c r="E26" s="177"/>
      <c r="F26" s="177"/>
    </row>
    <row r="27" spans="2:6" ht="16.5" customHeight="1" x14ac:dyDescent="0.25">
      <c r="B27" s="177"/>
      <c r="C27" s="177"/>
      <c r="D27" s="177"/>
      <c r="E27" s="177"/>
      <c r="F27" s="177"/>
    </row>
    <row r="28" spans="2:6" ht="16.5" customHeight="1" x14ac:dyDescent="0.25">
      <c r="B28" s="177"/>
      <c r="C28" s="177"/>
      <c r="D28" s="177"/>
      <c r="E28" s="177"/>
      <c r="F28" s="177"/>
    </row>
    <row r="29" spans="2:6" ht="16.5" customHeight="1" x14ac:dyDescent="0.25">
      <c r="B29" s="177"/>
      <c r="C29" s="177"/>
      <c r="D29" s="177"/>
      <c r="E29" s="177"/>
      <c r="F29" s="177"/>
    </row>
    <row r="30" spans="2:6" ht="16.5" customHeight="1" x14ac:dyDescent="0.25">
      <c r="B30" s="177"/>
      <c r="C30" s="177"/>
      <c r="D30" s="177"/>
      <c r="E30" s="177"/>
      <c r="F30" s="177"/>
    </row>
    <row r="31" spans="2:6" ht="16.5" customHeight="1" x14ac:dyDescent="0.25">
      <c r="B31" s="177"/>
      <c r="C31" s="177"/>
      <c r="D31" s="177"/>
      <c r="E31" s="177"/>
      <c r="F31" s="177"/>
    </row>
    <row r="32" spans="2:6" ht="16.5" customHeight="1" x14ac:dyDescent="0.25">
      <c r="B32" s="177"/>
      <c r="C32" s="177"/>
      <c r="D32" s="177"/>
      <c r="E32" s="177"/>
      <c r="F32" s="177"/>
    </row>
    <row r="33" spans="2:6" ht="16.5" customHeight="1" x14ac:dyDescent="0.25">
      <c r="B33" s="177"/>
      <c r="C33" s="177"/>
      <c r="D33" s="177"/>
      <c r="E33" s="177"/>
      <c r="F33" s="177"/>
    </row>
    <row r="34" spans="2:6" ht="16.5" customHeight="1" x14ac:dyDescent="0.25">
      <c r="B34" s="177"/>
      <c r="C34" s="177"/>
      <c r="D34" s="177"/>
      <c r="E34" s="177"/>
      <c r="F34" s="177"/>
    </row>
    <row r="35" spans="2:6" ht="16.5" customHeight="1" x14ac:dyDescent="0.25">
      <c r="B35" s="177"/>
      <c r="C35" s="177"/>
      <c r="D35" s="177"/>
      <c r="E35" s="177"/>
      <c r="F35" s="177"/>
    </row>
    <row r="36" spans="2:6" ht="16.5" customHeight="1" x14ac:dyDescent="0.25">
      <c r="B36" s="177"/>
      <c r="C36" s="177"/>
      <c r="D36" s="177"/>
      <c r="E36" s="177"/>
      <c r="F36" s="177"/>
    </row>
    <row r="37" spans="2:6" ht="16.5" customHeight="1" x14ac:dyDescent="0.25">
      <c r="B37" s="177"/>
      <c r="C37" s="177"/>
      <c r="D37" s="177"/>
      <c r="E37" s="177"/>
      <c r="F37" s="177"/>
    </row>
    <row r="38" spans="2:6" ht="16.5" customHeight="1" x14ac:dyDescent="0.25">
      <c r="B38" s="177"/>
      <c r="C38" s="177"/>
      <c r="D38" s="177"/>
      <c r="E38" s="177"/>
      <c r="F38" s="177"/>
    </row>
    <row r="39" spans="2:6" ht="16.5" customHeight="1" x14ac:dyDescent="0.25">
      <c r="B39" s="177"/>
      <c r="C39" s="177"/>
      <c r="D39" s="177"/>
      <c r="E39" s="177"/>
      <c r="F39" s="177"/>
    </row>
    <row r="40" spans="2:6" ht="16.5" customHeight="1" x14ac:dyDescent="0.25">
      <c r="B40" s="177"/>
      <c r="C40" s="177"/>
      <c r="D40" s="177"/>
      <c r="E40" s="177"/>
      <c r="F40" s="177"/>
    </row>
    <row r="41" spans="2:6" ht="16.5" customHeight="1" x14ac:dyDescent="0.25">
      <c r="B41" s="177"/>
      <c r="C41" s="177"/>
      <c r="D41" s="177"/>
      <c r="E41" s="177"/>
      <c r="F41" s="177"/>
    </row>
    <row r="42" spans="2:6" ht="16.5" customHeight="1" x14ac:dyDescent="0.25">
      <c r="B42" s="177"/>
      <c r="C42" s="177"/>
      <c r="D42" s="177"/>
      <c r="E42" s="177"/>
      <c r="F42" s="177"/>
    </row>
    <row r="43" spans="2:6" ht="16.5" customHeight="1" x14ac:dyDescent="0.25">
      <c r="B43" s="177"/>
      <c r="C43" s="177"/>
      <c r="D43" s="177"/>
      <c r="E43" s="177"/>
      <c r="F43" s="177"/>
    </row>
    <row r="44" spans="2:6" ht="16.5" customHeight="1" x14ac:dyDescent="0.25">
      <c r="B44" s="177"/>
      <c r="C44" s="177"/>
      <c r="D44" s="177"/>
      <c r="E44" s="177"/>
      <c r="F44" s="177"/>
    </row>
    <row r="45" spans="2:6" ht="16.5" customHeight="1" x14ac:dyDescent="0.25">
      <c r="B45" s="185" t="s">
        <v>109</v>
      </c>
      <c r="C45" s="185"/>
      <c r="D45" s="185"/>
      <c r="E45" s="185"/>
      <c r="F45" s="185"/>
    </row>
    <row r="46" spans="2:6" ht="16.5" customHeight="1" x14ac:dyDescent="0.25">
      <c r="B46" s="177" t="s">
        <v>178</v>
      </c>
      <c r="C46" s="177"/>
      <c r="D46" s="177"/>
      <c r="E46" s="177"/>
      <c r="F46" s="177"/>
    </row>
    <row r="47" spans="2:6" ht="16.5" customHeight="1" x14ac:dyDescent="0.25">
      <c r="B47" s="177"/>
      <c r="C47" s="177"/>
      <c r="D47" s="177"/>
      <c r="E47" s="177"/>
      <c r="F47" s="177"/>
    </row>
    <row r="48" spans="2:6" ht="16.5" customHeight="1" x14ac:dyDescent="0.25">
      <c r="B48" s="177"/>
      <c r="C48" s="177"/>
      <c r="D48" s="177"/>
      <c r="E48" s="177"/>
      <c r="F48" s="177"/>
    </row>
    <row r="49" spans="2:6" ht="16.5" customHeight="1" x14ac:dyDescent="0.25">
      <c r="B49" s="190" t="s">
        <v>110</v>
      </c>
      <c r="C49" s="190"/>
      <c r="D49" s="190"/>
      <c r="E49" s="190"/>
      <c r="F49" s="190"/>
    </row>
    <row r="51" spans="2:6" ht="16.5" customHeight="1" x14ac:dyDescent="0.25">
      <c r="B51" s="177" t="s">
        <v>111</v>
      </c>
      <c r="C51" s="177"/>
      <c r="D51" s="177"/>
      <c r="E51" s="177"/>
      <c r="F51" s="177"/>
    </row>
    <row r="52" spans="2:6" ht="16.5" customHeight="1" x14ac:dyDescent="0.25">
      <c r="B52" s="177"/>
      <c r="C52" s="177"/>
      <c r="D52" s="177"/>
      <c r="E52" s="177"/>
      <c r="F52" s="177"/>
    </row>
    <row r="53" spans="2:6" ht="16.5" customHeight="1" x14ac:dyDescent="0.25">
      <c r="B53" s="177"/>
      <c r="C53" s="177"/>
      <c r="D53" s="177"/>
      <c r="E53" s="177"/>
      <c r="F53" s="177"/>
    </row>
    <row r="54" spans="2:6" ht="16.5" customHeight="1" x14ac:dyDescent="0.25">
      <c r="B54" s="177" t="s">
        <v>240</v>
      </c>
      <c r="C54" s="177"/>
      <c r="D54" s="177"/>
      <c r="E54" s="177"/>
      <c r="F54" s="177"/>
    </row>
    <row r="55" spans="2:6" ht="16.5" customHeight="1" x14ac:dyDescent="0.25">
      <c r="B55" s="177"/>
      <c r="C55" s="177"/>
      <c r="D55" s="177"/>
      <c r="E55" s="177"/>
      <c r="F55" s="177"/>
    </row>
    <row r="56" spans="2:6" ht="16.5" customHeight="1" x14ac:dyDescent="0.25">
      <c r="B56" s="177" t="s">
        <v>112</v>
      </c>
      <c r="C56" s="177"/>
      <c r="D56" s="177"/>
      <c r="E56" s="177"/>
      <c r="F56" s="177"/>
    </row>
    <row r="57" spans="2:6" ht="16.5" customHeight="1" x14ac:dyDescent="0.25">
      <c r="B57" s="177"/>
      <c r="C57" s="177"/>
      <c r="D57" s="177"/>
      <c r="E57" s="177"/>
      <c r="F57" s="177"/>
    </row>
    <row r="58" spans="2:6" ht="16.5" customHeight="1" x14ac:dyDescent="0.25">
      <c r="B58" s="177" t="s">
        <v>113</v>
      </c>
      <c r="C58" s="177"/>
      <c r="D58" s="177"/>
      <c r="E58" s="177"/>
      <c r="F58" s="177"/>
    </row>
    <row r="59" spans="2:6" ht="16.5" customHeight="1" x14ac:dyDescent="0.25">
      <c r="B59" s="177"/>
      <c r="C59" s="177"/>
      <c r="D59" s="177"/>
      <c r="E59" s="177"/>
      <c r="F59" s="177"/>
    </row>
    <row r="60" spans="2:6" ht="16.5" customHeight="1" x14ac:dyDescent="0.25">
      <c r="B60" s="176" t="s">
        <v>114</v>
      </c>
      <c r="C60" s="176"/>
      <c r="D60" s="176"/>
      <c r="E60" s="176"/>
      <c r="F60" s="176"/>
    </row>
    <row r="61" spans="2:6" ht="16.5" customHeight="1" x14ac:dyDescent="0.25">
      <c r="B61" s="176"/>
      <c r="C61" s="176"/>
      <c r="D61" s="176"/>
      <c r="E61" s="176"/>
      <c r="F61" s="176"/>
    </row>
    <row r="62" spans="2:6" ht="16.5" customHeight="1" x14ac:dyDescent="0.25">
      <c r="B62" s="176" t="s">
        <v>115</v>
      </c>
      <c r="C62" s="176"/>
      <c r="D62" s="176"/>
      <c r="E62" s="176"/>
      <c r="F62" s="176"/>
    </row>
    <row r="63" spans="2:6" ht="16.5" customHeight="1" x14ac:dyDescent="0.25">
      <c r="B63" s="176"/>
      <c r="C63" s="176"/>
      <c r="D63" s="176"/>
      <c r="E63" s="176"/>
      <c r="F63" s="176"/>
    </row>
    <row r="64" spans="2:6" ht="16.5" customHeight="1" x14ac:dyDescent="0.25">
      <c r="B64" s="176" t="s">
        <v>126</v>
      </c>
      <c r="C64" s="176"/>
      <c r="D64" s="176"/>
      <c r="E64" s="176"/>
      <c r="F64" s="176"/>
    </row>
    <row r="65" spans="2:6" ht="16.5" customHeight="1" x14ac:dyDescent="0.25">
      <c r="B65" s="176"/>
      <c r="C65" s="176"/>
      <c r="D65" s="176"/>
      <c r="E65" s="176"/>
      <c r="F65" s="176"/>
    </row>
    <row r="67" spans="2:6" ht="16.5" customHeight="1" x14ac:dyDescent="0.25">
      <c r="B67" s="3" t="s">
        <v>25</v>
      </c>
      <c r="C67" s="4">
        <v>44286</v>
      </c>
      <c r="D67" s="4">
        <v>43921</v>
      </c>
      <c r="E67" s="4">
        <v>44196</v>
      </c>
      <c r="F67" s="18"/>
    </row>
    <row r="68" spans="2:6" ht="16.5" customHeight="1" x14ac:dyDescent="0.25">
      <c r="B68" s="5" t="s">
        <v>42</v>
      </c>
      <c r="C68" s="6">
        <v>6277.54</v>
      </c>
      <c r="D68" s="6">
        <v>6554.28</v>
      </c>
      <c r="E68" s="6">
        <v>6891.96</v>
      </c>
      <c r="F68" s="25"/>
    </row>
    <row r="69" spans="2:6" ht="16.5" customHeight="1" x14ac:dyDescent="0.25">
      <c r="B69" s="5" t="s">
        <v>43</v>
      </c>
      <c r="C69" s="6">
        <v>6351.33</v>
      </c>
      <c r="D69" s="6">
        <v>6571.73</v>
      </c>
      <c r="E69" s="6">
        <v>6941.65</v>
      </c>
      <c r="F69" s="25"/>
    </row>
    <row r="70" spans="2:6" ht="16.5" customHeight="1" x14ac:dyDescent="0.25">
      <c r="B70" s="27"/>
      <c r="C70" s="27"/>
      <c r="D70" s="27"/>
      <c r="E70" s="27"/>
      <c r="F70" s="27"/>
    </row>
    <row r="71" spans="2:6" ht="16.5" customHeight="1" x14ac:dyDescent="0.25">
      <c r="B71" s="185" t="s">
        <v>116</v>
      </c>
      <c r="C71" s="185"/>
      <c r="D71" s="185"/>
      <c r="E71" s="185"/>
      <c r="F71" s="185"/>
    </row>
    <row r="72" spans="2:6" ht="16.5" customHeight="1" x14ac:dyDescent="0.25">
      <c r="B72" s="177" t="s">
        <v>167</v>
      </c>
      <c r="C72" s="177"/>
      <c r="D72" s="177"/>
      <c r="E72" s="177"/>
      <c r="F72" s="177"/>
    </row>
    <row r="73" spans="2:6" ht="16.5" customHeight="1" x14ac:dyDescent="0.25">
      <c r="B73" s="177"/>
      <c r="C73" s="177"/>
      <c r="D73" s="177"/>
      <c r="E73" s="177"/>
      <c r="F73" s="177"/>
    </row>
    <row r="74" spans="2:6" ht="16.5" customHeight="1" x14ac:dyDescent="0.25">
      <c r="B74" s="185" t="s">
        <v>117</v>
      </c>
      <c r="C74" s="185"/>
      <c r="D74" s="185"/>
      <c r="E74" s="185"/>
      <c r="F74" s="185"/>
    </row>
    <row r="75" spans="2:6" ht="16.5" customHeight="1" x14ac:dyDescent="0.25">
      <c r="B75" s="176" t="s">
        <v>168</v>
      </c>
      <c r="C75" s="176"/>
      <c r="D75" s="176"/>
      <c r="E75" s="176"/>
      <c r="F75" s="176"/>
    </row>
    <row r="76" spans="2:6" ht="16.5" customHeight="1" x14ac:dyDescent="0.25">
      <c r="B76" s="176"/>
      <c r="C76" s="176"/>
      <c r="D76" s="176"/>
      <c r="E76" s="176"/>
      <c r="F76" s="176"/>
    </row>
    <row r="78" spans="2:6" ht="16.5" customHeight="1" x14ac:dyDescent="0.25">
      <c r="B78" s="178" t="s">
        <v>118</v>
      </c>
      <c r="C78" s="178"/>
      <c r="D78" s="178"/>
      <c r="E78" s="178"/>
      <c r="F78" s="178"/>
    </row>
    <row r="79" spans="2:6" ht="16.5" customHeight="1" x14ac:dyDescent="0.25">
      <c r="B79" s="176" t="s">
        <v>127</v>
      </c>
      <c r="C79" s="176"/>
      <c r="D79" s="176"/>
      <c r="E79" s="176"/>
      <c r="F79" s="176"/>
    </row>
    <row r="80" spans="2:6" ht="16.5" customHeight="1" x14ac:dyDescent="0.25">
      <c r="B80" s="176"/>
      <c r="C80" s="176"/>
      <c r="D80" s="176"/>
      <c r="E80" s="176"/>
      <c r="F80" s="176"/>
    </row>
    <row r="81" spans="2:6" ht="16.5" customHeight="1" x14ac:dyDescent="0.25">
      <c r="B81" s="176"/>
      <c r="C81" s="176"/>
      <c r="D81" s="176"/>
      <c r="E81" s="176"/>
      <c r="F81" s="176"/>
    </row>
    <row r="82" spans="2:6" ht="16.5" customHeight="1" x14ac:dyDescent="0.25">
      <c r="B82" s="29"/>
      <c r="C82" s="29"/>
      <c r="D82" s="29"/>
      <c r="E82" s="29"/>
      <c r="F82" s="29"/>
    </row>
    <row r="83" spans="2:6" ht="16.5" customHeight="1" x14ac:dyDescent="0.25">
      <c r="B83" s="183" t="s">
        <v>25</v>
      </c>
      <c r="C83" s="184"/>
      <c r="D83" s="4">
        <f>+'04'!C7</f>
        <v>44286</v>
      </c>
      <c r="E83" s="4">
        <f>+'04'!D7</f>
        <v>43921</v>
      </c>
      <c r="F83" s="27"/>
    </row>
    <row r="84" spans="2:6" ht="16.5" customHeight="1" x14ac:dyDescent="0.25">
      <c r="B84" s="179" t="s">
        <v>11</v>
      </c>
      <c r="C84" s="180"/>
      <c r="D84" s="28">
        <f>+'02'!C14</f>
        <v>1501597828</v>
      </c>
      <c r="E84" s="28">
        <f>+'02'!D14</f>
        <v>554706157</v>
      </c>
      <c r="F84" s="27"/>
    </row>
    <row r="85" spans="2:6" ht="16.5" customHeight="1" x14ac:dyDescent="0.25">
      <c r="B85" s="181" t="s">
        <v>44</v>
      </c>
      <c r="C85" s="182"/>
      <c r="D85" s="10">
        <v>0</v>
      </c>
      <c r="E85" s="10">
        <v>0</v>
      </c>
      <c r="F85" s="27"/>
    </row>
    <row r="86" spans="2:6" ht="16.5" customHeight="1" x14ac:dyDescent="0.25">
      <c r="B86" s="183" t="s">
        <v>46</v>
      </c>
      <c r="C86" s="184"/>
      <c r="D86" s="14">
        <f>SUM(D84:D85)</f>
        <v>1501597828</v>
      </c>
      <c r="E86" s="14">
        <f>SUM(E84:E85)</f>
        <v>554706157</v>
      </c>
      <c r="F86" s="27"/>
    </row>
    <row r="87" spans="2:6" ht="16.5" customHeight="1" x14ac:dyDescent="0.25">
      <c r="B87" s="27"/>
      <c r="C87" s="27"/>
      <c r="D87" s="27"/>
      <c r="E87" s="27"/>
      <c r="F87" s="27"/>
    </row>
    <row r="88" spans="2:6" ht="16.5" customHeight="1" x14ac:dyDescent="0.25">
      <c r="B88" s="185" t="s">
        <v>119</v>
      </c>
      <c r="C88" s="185"/>
      <c r="D88" s="185"/>
      <c r="E88" s="185"/>
      <c r="F88" s="185"/>
    </row>
    <row r="89" spans="2:6" ht="16.5" customHeight="1" x14ac:dyDescent="0.25">
      <c r="B89" s="27"/>
      <c r="C89" s="27"/>
      <c r="D89" s="27"/>
      <c r="E89" s="27"/>
      <c r="F89" s="27"/>
    </row>
    <row r="90" spans="2:6" ht="45" customHeight="1" x14ac:dyDescent="0.25">
      <c r="B90" s="7" t="s">
        <v>45</v>
      </c>
      <c r="C90" s="7" t="s">
        <v>47</v>
      </c>
      <c r="D90" s="7" t="s">
        <v>48</v>
      </c>
      <c r="E90" s="7" t="s">
        <v>49</v>
      </c>
    </row>
    <row r="91" spans="2:6" ht="16.5" customHeight="1" x14ac:dyDescent="0.25">
      <c r="B91" s="186" t="s">
        <v>50</v>
      </c>
      <c r="C91" s="187"/>
      <c r="D91" s="187"/>
      <c r="E91" s="188"/>
    </row>
    <row r="92" spans="2:6" ht="16.5" customHeight="1" x14ac:dyDescent="0.25">
      <c r="B92" s="19" t="s">
        <v>51</v>
      </c>
      <c r="C92" s="30">
        <v>1283645.5949199831</v>
      </c>
      <c r="D92" s="28">
        <v>222504520444.07443</v>
      </c>
      <c r="E92" s="28">
        <v>1248</v>
      </c>
    </row>
    <row r="93" spans="2:6" ht="16.5" customHeight="1" x14ac:dyDescent="0.25">
      <c r="B93" s="12" t="s">
        <v>52</v>
      </c>
      <c r="C93" s="31">
        <v>1292196.9126701197</v>
      </c>
      <c r="D93" s="9">
        <v>250964317358.19791</v>
      </c>
      <c r="E93" s="9">
        <v>1347</v>
      </c>
    </row>
    <row r="94" spans="2:6" ht="16.5" customHeight="1" x14ac:dyDescent="0.25">
      <c r="B94" s="22" t="s">
        <v>53</v>
      </c>
      <c r="C94" s="32">
        <v>1301764.9430899874</v>
      </c>
      <c r="D94" s="10">
        <v>288052624430.77429</v>
      </c>
      <c r="E94" s="10">
        <v>1443</v>
      </c>
    </row>
    <row r="95" spans="2:6" ht="16.5" customHeight="1" x14ac:dyDescent="0.25">
      <c r="D95" s="136"/>
      <c r="E95" s="17"/>
    </row>
    <row r="96" spans="2:6" ht="16.5" customHeight="1" x14ac:dyDescent="0.25">
      <c r="B96" s="178" t="s">
        <v>120</v>
      </c>
      <c r="C96" s="178"/>
      <c r="D96" s="178"/>
      <c r="E96" s="178"/>
      <c r="F96" s="178"/>
    </row>
    <row r="97" spans="2:6" ht="16.5" customHeight="1" x14ac:dyDescent="0.25">
      <c r="B97" s="176" t="s">
        <v>162</v>
      </c>
      <c r="C97" s="176"/>
      <c r="D97" s="176"/>
      <c r="E97" s="176"/>
      <c r="F97" s="176"/>
    </row>
    <row r="98" spans="2:6" ht="16.5" customHeight="1" x14ac:dyDescent="0.25">
      <c r="B98" s="176"/>
      <c r="C98" s="176"/>
      <c r="D98" s="176"/>
      <c r="E98" s="176"/>
      <c r="F98" s="176"/>
    </row>
    <row r="99" spans="2:6" ht="16.5" customHeight="1" x14ac:dyDescent="0.25">
      <c r="B99" s="8" t="s">
        <v>54</v>
      </c>
      <c r="C99" s="4">
        <f>+D83</f>
        <v>44286</v>
      </c>
      <c r="D99" s="4">
        <f>+E83</f>
        <v>43921</v>
      </c>
      <c r="E99" s="25"/>
      <c r="F99" s="25"/>
    </row>
    <row r="100" spans="2:6" ht="16.5" customHeight="1" x14ac:dyDescent="0.25">
      <c r="B100" s="19" t="s">
        <v>90</v>
      </c>
      <c r="C100" s="20">
        <v>584341968</v>
      </c>
      <c r="D100" s="20">
        <v>233550754</v>
      </c>
      <c r="E100" s="25"/>
      <c r="F100" s="25"/>
    </row>
    <row r="101" spans="2:6" ht="16.5" customHeight="1" x14ac:dyDescent="0.25">
      <c r="B101" s="12" t="s">
        <v>196</v>
      </c>
      <c r="C101" s="21">
        <v>13372838</v>
      </c>
      <c r="D101" s="21">
        <v>0</v>
      </c>
      <c r="E101" s="25"/>
      <c r="F101" s="25"/>
    </row>
    <row r="102" spans="2:6" ht="16.5" customHeight="1" x14ac:dyDescent="0.25">
      <c r="B102" s="12" t="s">
        <v>197</v>
      </c>
      <c r="C102" s="21">
        <v>5000000</v>
      </c>
      <c r="D102" s="21">
        <v>0</v>
      </c>
      <c r="E102" s="25"/>
      <c r="F102" s="25"/>
    </row>
    <row r="103" spans="2:6" ht="16.5" customHeight="1" x14ac:dyDescent="0.25">
      <c r="B103" s="3" t="s">
        <v>46</v>
      </c>
      <c r="C103" s="14">
        <f>SUM(C100:C102)</f>
        <v>602714806</v>
      </c>
      <c r="D103" s="14">
        <f>SUM(D100:D102)</f>
        <v>233550754</v>
      </c>
      <c r="E103" s="25"/>
      <c r="F103" s="25"/>
    </row>
    <row r="104" spans="2:6" ht="16.5" customHeight="1" x14ac:dyDescent="0.25">
      <c r="B104" s="25"/>
      <c r="C104" s="25"/>
      <c r="D104" s="25"/>
      <c r="E104" s="25"/>
      <c r="F104" s="25"/>
    </row>
    <row r="105" spans="2:6" ht="16.5" customHeight="1" x14ac:dyDescent="0.25">
      <c r="B105" s="176" t="s">
        <v>163</v>
      </c>
      <c r="C105" s="176"/>
      <c r="D105" s="176"/>
      <c r="E105" s="176"/>
      <c r="F105" s="176"/>
    </row>
    <row r="106" spans="2:6" ht="16.5" customHeight="1" x14ac:dyDescent="0.25">
      <c r="B106" s="176" t="s">
        <v>185</v>
      </c>
      <c r="C106" s="176"/>
      <c r="D106" s="176"/>
      <c r="E106" s="176"/>
      <c r="F106" s="176"/>
    </row>
    <row r="108" spans="2:6" ht="16.5" customHeight="1" x14ac:dyDescent="0.25">
      <c r="B108" s="176" t="s">
        <v>239</v>
      </c>
      <c r="C108" s="176"/>
      <c r="D108" s="176"/>
      <c r="E108" s="176"/>
      <c r="F108" s="176"/>
    </row>
    <row r="109" spans="2:6" ht="16.5" customHeight="1" x14ac:dyDescent="0.25">
      <c r="B109" s="176"/>
      <c r="C109" s="176"/>
      <c r="D109" s="176"/>
      <c r="E109" s="176"/>
      <c r="F109" s="176"/>
    </row>
    <row r="110" spans="2:6" ht="16.5" customHeight="1" x14ac:dyDescent="0.25">
      <c r="B110" s="3" t="s">
        <v>25</v>
      </c>
      <c r="C110" s="4">
        <f>+C99</f>
        <v>44286</v>
      </c>
      <c r="D110" s="4">
        <f>+D99</f>
        <v>43921</v>
      </c>
      <c r="E110" s="25"/>
      <c r="F110" s="25"/>
    </row>
    <row r="111" spans="2:6" ht="16.5" customHeight="1" x14ac:dyDescent="0.25">
      <c r="B111" s="33" t="s">
        <v>11</v>
      </c>
      <c r="C111" s="15">
        <f>+'01'!C15</f>
        <v>565907515.42990947</v>
      </c>
      <c r="D111" s="15">
        <f>+'01'!D15</f>
        <v>196097920</v>
      </c>
      <c r="E111" s="25"/>
      <c r="F111" s="25"/>
    </row>
    <row r="112" spans="2:6" ht="16.5" customHeight="1" x14ac:dyDescent="0.25">
      <c r="B112" s="3" t="s">
        <v>46</v>
      </c>
      <c r="C112" s="14">
        <f>SUM(C111)</f>
        <v>565907515.42990947</v>
      </c>
      <c r="D112" s="14">
        <f>SUM(D111)</f>
        <v>196097920</v>
      </c>
      <c r="E112" s="25"/>
      <c r="F112" s="25"/>
    </row>
    <row r="114" spans="2:6" ht="16.5" customHeight="1" x14ac:dyDescent="0.25">
      <c r="B114" s="177" t="s">
        <v>173</v>
      </c>
      <c r="C114" s="177"/>
      <c r="D114" s="177"/>
      <c r="E114" s="177"/>
      <c r="F114" s="177"/>
    </row>
    <row r="115" spans="2:6" ht="16.5" customHeight="1" x14ac:dyDescent="0.25">
      <c r="B115" s="177"/>
      <c r="C115" s="177"/>
      <c r="D115" s="177"/>
      <c r="E115" s="177"/>
      <c r="F115" s="177"/>
    </row>
    <row r="116" spans="2:6" ht="16.5" customHeight="1" x14ac:dyDescent="0.25">
      <c r="B116" s="3" t="s">
        <v>25</v>
      </c>
      <c r="C116" s="4">
        <f>+C110</f>
        <v>44286</v>
      </c>
      <c r="D116" s="4">
        <f>+D110</f>
        <v>43921</v>
      </c>
      <c r="E116" s="25"/>
      <c r="F116" s="25"/>
    </row>
    <row r="117" spans="2:6" ht="16.5" customHeight="1" x14ac:dyDescent="0.25">
      <c r="B117" s="33" t="s">
        <v>121</v>
      </c>
      <c r="C117" s="15">
        <f>+'02'!C8</f>
        <v>1135556959</v>
      </c>
      <c r="D117" s="15">
        <f>+'02'!D8</f>
        <v>448239727</v>
      </c>
      <c r="E117" s="25"/>
      <c r="F117" s="25"/>
    </row>
    <row r="118" spans="2:6" ht="16.5" customHeight="1" x14ac:dyDescent="0.25">
      <c r="B118" s="3" t="s">
        <v>46</v>
      </c>
      <c r="C118" s="14">
        <f>SUM(C117)</f>
        <v>1135556959</v>
      </c>
      <c r="D118" s="14">
        <f>SUM(D117)</f>
        <v>448239727</v>
      </c>
      <c r="E118" s="25"/>
      <c r="F118" s="25"/>
    </row>
    <row r="119" spans="2:6" ht="16.5" customHeight="1" x14ac:dyDescent="0.25">
      <c r="B119" s="25"/>
      <c r="C119" s="25"/>
      <c r="D119" s="25"/>
      <c r="E119" s="25"/>
      <c r="F119" s="25"/>
    </row>
    <row r="120" spans="2:6" ht="16.5" customHeight="1" x14ac:dyDescent="0.25">
      <c r="B120" s="177" t="s">
        <v>169</v>
      </c>
      <c r="C120" s="177"/>
      <c r="D120" s="177"/>
      <c r="E120" s="177"/>
      <c r="F120" s="177"/>
    </row>
    <row r="121" spans="2:6" ht="16.5" customHeight="1" x14ac:dyDescent="0.25">
      <c r="B121" s="3" t="s">
        <v>122</v>
      </c>
      <c r="C121" s="4">
        <f>+C116</f>
        <v>44286</v>
      </c>
      <c r="D121" s="4">
        <f>+D116</f>
        <v>43921</v>
      </c>
      <c r="E121" s="25"/>
      <c r="F121" s="25"/>
    </row>
    <row r="122" spans="2:6" ht="16.5" customHeight="1" x14ac:dyDescent="0.25">
      <c r="B122" s="33" t="s">
        <v>152</v>
      </c>
      <c r="C122" s="15">
        <f>+'02'!C10</f>
        <v>26009321.957291663</v>
      </c>
      <c r="D122" s="15">
        <f>+'02'!D10</f>
        <v>18417946</v>
      </c>
      <c r="E122" s="25"/>
      <c r="F122" s="25"/>
    </row>
    <row r="123" spans="2:6" ht="16.5" customHeight="1" x14ac:dyDescent="0.25">
      <c r="B123" s="3" t="s">
        <v>46</v>
      </c>
      <c r="C123" s="14">
        <f>SUM(C122:C122)</f>
        <v>26009321.957291663</v>
      </c>
      <c r="D123" s="14">
        <f>SUM(D122:D122)</f>
        <v>18417946</v>
      </c>
      <c r="E123" s="25"/>
      <c r="F123" s="25"/>
    </row>
    <row r="125" spans="2:6" ht="16.5" customHeight="1" x14ac:dyDescent="0.25">
      <c r="B125" s="176" t="s">
        <v>192</v>
      </c>
      <c r="C125" s="176"/>
      <c r="D125" s="176"/>
      <c r="E125" s="176"/>
      <c r="F125" s="176"/>
    </row>
    <row r="126" spans="2:6" ht="16.5" customHeight="1" x14ac:dyDescent="0.25">
      <c r="B126" s="176"/>
      <c r="C126" s="176"/>
      <c r="D126" s="176"/>
      <c r="E126" s="176"/>
      <c r="F126" s="176"/>
    </row>
    <row r="127" spans="2:6" ht="16.5" customHeight="1" x14ac:dyDescent="0.25">
      <c r="B127" s="3" t="s">
        <v>122</v>
      </c>
      <c r="C127" s="4">
        <f>+C121</f>
        <v>44286</v>
      </c>
      <c r="D127" s="4">
        <f>+D121</f>
        <v>43921</v>
      </c>
      <c r="E127" s="25"/>
      <c r="F127" s="25"/>
    </row>
    <row r="128" spans="2:6" ht="16.5" customHeight="1" x14ac:dyDescent="0.25">
      <c r="B128" s="34" t="s">
        <v>223</v>
      </c>
      <c r="C128" s="11">
        <v>51368</v>
      </c>
      <c r="D128" s="11">
        <v>323288</v>
      </c>
      <c r="E128" s="25"/>
      <c r="F128" s="25"/>
    </row>
    <row r="129" spans="2:6" ht="16.5" customHeight="1" x14ac:dyDescent="0.25">
      <c r="B129" s="33" t="s">
        <v>224</v>
      </c>
      <c r="C129" s="15">
        <v>0</v>
      </c>
      <c r="D129" s="15">
        <v>143</v>
      </c>
      <c r="E129" s="25"/>
      <c r="F129" s="25"/>
    </row>
    <row r="130" spans="2:6" ht="16.5" customHeight="1" x14ac:dyDescent="0.25">
      <c r="B130" s="3" t="s">
        <v>46</v>
      </c>
      <c r="C130" s="14">
        <f>SUM(C128:C129)</f>
        <v>51368</v>
      </c>
      <c r="D130" s="14">
        <f>SUM(D128:D129)</f>
        <v>323431</v>
      </c>
    </row>
    <row r="131" spans="2:6" ht="16.5" customHeight="1" x14ac:dyDescent="0.25">
      <c r="B131" s="25"/>
      <c r="C131" s="25"/>
      <c r="D131" s="25"/>
      <c r="E131" s="25"/>
      <c r="F131" s="25"/>
    </row>
    <row r="132" spans="2:6" ht="16.5" customHeight="1" x14ac:dyDescent="0.25">
      <c r="B132" s="3" t="s">
        <v>123</v>
      </c>
      <c r="C132" s="4">
        <f>+C127</f>
        <v>44286</v>
      </c>
      <c r="D132" s="4">
        <f>+D127</f>
        <v>43921</v>
      </c>
      <c r="E132" s="25"/>
      <c r="F132" s="25"/>
    </row>
    <row r="133" spans="2:6" ht="16.5" customHeight="1" x14ac:dyDescent="0.25">
      <c r="B133" s="33" t="s">
        <v>193</v>
      </c>
      <c r="C133" s="15">
        <v>0</v>
      </c>
      <c r="D133" s="15">
        <v>0</v>
      </c>
      <c r="E133" s="25"/>
      <c r="F133" s="25"/>
    </row>
    <row r="134" spans="2:6" ht="16.5" customHeight="1" x14ac:dyDescent="0.25">
      <c r="B134" s="3" t="s">
        <v>46</v>
      </c>
      <c r="C134" s="14">
        <f>SUM(C133)</f>
        <v>0</v>
      </c>
      <c r="D134" s="14">
        <f>SUM(D133)</f>
        <v>0</v>
      </c>
      <c r="E134" s="25"/>
      <c r="F134" s="25"/>
    </row>
    <row r="136" spans="2:6" ht="16.5" customHeight="1" x14ac:dyDescent="0.25">
      <c r="B136" s="176" t="s">
        <v>204</v>
      </c>
      <c r="C136" s="176"/>
      <c r="D136" s="176"/>
      <c r="E136" s="176"/>
      <c r="F136" s="176"/>
    </row>
    <row r="138" spans="2:6" ht="29.25" customHeight="1" x14ac:dyDescent="0.25">
      <c r="B138" s="151" t="s">
        <v>206</v>
      </c>
      <c r="C138" s="151" t="s">
        <v>62</v>
      </c>
      <c r="D138" s="151" t="s">
        <v>207</v>
      </c>
      <c r="E138" s="151" t="s">
        <v>208</v>
      </c>
      <c r="F138" s="151" t="s">
        <v>209</v>
      </c>
    </row>
    <row r="139" spans="2:6" ht="16.5" customHeight="1" x14ac:dyDescent="0.25">
      <c r="B139" s="152">
        <v>44153</v>
      </c>
      <c r="C139" s="153" t="s">
        <v>210</v>
      </c>
      <c r="D139" s="154">
        <v>2537860932</v>
      </c>
      <c r="E139" s="154">
        <v>2471888955.091485</v>
      </c>
      <c r="F139" s="152">
        <v>44333</v>
      </c>
    </row>
    <row r="140" spans="2:6" ht="16.5" customHeight="1" x14ac:dyDescent="0.25">
      <c r="B140" s="152">
        <v>44155</v>
      </c>
      <c r="C140" s="153" t="s">
        <v>210</v>
      </c>
      <c r="D140" s="154">
        <v>2538141103</v>
      </c>
      <c r="E140" s="154">
        <v>2471398274.9456544</v>
      </c>
      <c r="F140" s="152">
        <v>44335</v>
      </c>
    </row>
    <row r="141" spans="2:6" ht="16.5" customHeight="1" x14ac:dyDescent="0.25">
      <c r="B141" s="152">
        <v>44158</v>
      </c>
      <c r="C141" s="153" t="s">
        <v>210</v>
      </c>
      <c r="D141" s="154">
        <v>2000980800</v>
      </c>
      <c r="E141" s="154">
        <v>1940185076.4213483</v>
      </c>
      <c r="F141" s="152">
        <v>44336</v>
      </c>
    </row>
    <row r="142" spans="2:6" ht="16.5" customHeight="1" x14ac:dyDescent="0.25">
      <c r="B142" s="152">
        <v>44183</v>
      </c>
      <c r="C142" s="153" t="s">
        <v>210</v>
      </c>
      <c r="D142" s="154">
        <v>13502256164</v>
      </c>
      <c r="E142" s="154">
        <v>13608054664.353535</v>
      </c>
      <c r="F142" s="152">
        <v>44363</v>
      </c>
    </row>
    <row r="143" spans="2:6" ht="16.5" customHeight="1" x14ac:dyDescent="0.25">
      <c r="B143" s="152">
        <v>44218</v>
      </c>
      <c r="C143" s="153" t="s">
        <v>210</v>
      </c>
      <c r="D143" s="154">
        <v>4548821918</v>
      </c>
      <c r="E143" s="154">
        <v>4479625851.019453</v>
      </c>
      <c r="F143" s="152">
        <v>44398</v>
      </c>
    </row>
    <row r="144" spans="2:6" ht="16.5" customHeight="1" x14ac:dyDescent="0.25">
      <c r="B144" s="152">
        <v>44218</v>
      </c>
      <c r="C144" s="153" t="s">
        <v>210</v>
      </c>
      <c r="D144" s="154">
        <v>454882192</v>
      </c>
      <c r="E144" s="154">
        <v>447962585.40383589</v>
      </c>
      <c r="F144" s="152">
        <v>44398</v>
      </c>
    </row>
    <row r="145" spans="2:6" ht="16.5" customHeight="1" x14ac:dyDescent="0.25">
      <c r="B145" s="152">
        <v>44253</v>
      </c>
      <c r="C145" s="153" t="s">
        <v>210</v>
      </c>
      <c r="D145" s="154">
        <v>4587380137</v>
      </c>
      <c r="E145" s="154">
        <v>4494115546.2667017</v>
      </c>
      <c r="F145" s="152">
        <v>44491</v>
      </c>
    </row>
    <row r="146" spans="2:6" ht="16.5" customHeight="1" x14ac:dyDescent="0.25">
      <c r="B146" s="152">
        <v>44253</v>
      </c>
      <c r="C146" s="153" t="s">
        <v>210</v>
      </c>
      <c r="D146" s="154">
        <v>4587380137</v>
      </c>
      <c r="E146" s="154">
        <v>4494115546.2667017</v>
      </c>
      <c r="F146" s="152">
        <v>44491</v>
      </c>
    </row>
    <row r="147" spans="2:6" ht="16.5" customHeight="1" x14ac:dyDescent="0.25">
      <c r="B147" s="152">
        <v>44253</v>
      </c>
      <c r="C147" s="153" t="s">
        <v>210</v>
      </c>
      <c r="D147" s="154">
        <v>1834952055</v>
      </c>
      <c r="E147" s="154">
        <v>1797817145.5481095</v>
      </c>
      <c r="F147" s="152">
        <v>44523</v>
      </c>
    </row>
    <row r="148" spans="2:6" ht="16.5" customHeight="1" x14ac:dyDescent="0.25">
      <c r="B148" s="152">
        <v>44253</v>
      </c>
      <c r="C148" s="153" t="s">
        <v>210</v>
      </c>
      <c r="D148" s="154">
        <v>4500000000</v>
      </c>
      <c r="E148" s="154">
        <v>4470723288.1232882</v>
      </c>
      <c r="F148" s="152">
        <v>44523</v>
      </c>
    </row>
    <row r="149" spans="2:6" ht="16.5" customHeight="1" x14ac:dyDescent="0.25">
      <c r="B149" s="152">
        <v>44253</v>
      </c>
      <c r="C149" s="153" t="s">
        <v>210</v>
      </c>
      <c r="D149" s="154">
        <v>2700000000</v>
      </c>
      <c r="E149" s="154">
        <v>2682433972.2739725</v>
      </c>
      <c r="F149" s="152">
        <v>44523</v>
      </c>
    </row>
    <row r="150" spans="2:6" ht="16.5" customHeight="1" x14ac:dyDescent="0.25">
      <c r="B150" s="152">
        <v>44266</v>
      </c>
      <c r="C150" s="153" t="s">
        <v>210</v>
      </c>
      <c r="D150" s="154">
        <v>9126345205</v>
      </c>
      <c r="E150" s="154">
        <v>9145247991.2328224</v>
      </c>
      <c r="F150" s="152">
        <v>44536</v>
      </c>
    </row>
    <row r="151" spans="2:6" ht="16.5" customHeight="1" x14ac:dyDescent="0.25">
      <c r="B151" s="152">
        <v>44266</v>
      </c>
      <c r="C151" s="153" t="s">
        <v>210</v>
      </c>
      <c r="D151" s="154">
        <v>1350295890</v>
      </c>
      <c r="E151" s="154">
        <v>1352238096.4171233</v>
      </c>
      <c r="F151" s="152">
        <v>44446</v>
      </c>
    </row>
    <row r="152" spans="2:6" ht="16.5" customHeight="1" x14ac:dyDescent="0.25">
      <c r="B152" s="152">
        <v>44266</v>
      </c>
      <c r="C152" s="153" t="s">
        <v>210</v>
      </c>
      <c r="D152" s="154">
        <v>9001750685</v>
      </c>
      <c r="E152" s="154">
        <v>9014698408.5880146</v>
      </c>
      <c r="F152" s="152">
        <v>44446</v>
      </c>
    </row>
    <row r="153" spans="2:6" ht="16.5" customHeight="1" thickBot="1" x14ac:dyDescent="0.3">
      <c r="B153" s="147"/>
      <c r="C153" s="148"/>
      <c r="D153" s="149"/>
      <c r="E153" s="149"/>
      <c r="F153" s="147"/>
    </row>
    <row r="154" spans="2:6" ht="16.5" customHeight="1" thickBot="1" x14ac:dyDescent="0.3">
      <c r="B154" s="150"/>
      <c r="C154" s="150"/>
      <c r="D154" s="155">
        <f>SUM(D139:D153)</f>
        <v>63271047218</v>
      </c>
      <c r="E154" s="156">
        <f>SUM(E139:E153)</f>
        <v>62870505401.952049</v>
      </c>
      <c r="F154" s="150"/>
    </row>
  </sheetData>
  <sortState xmlns:xlrd2="http://schemas.microsoft.com/office/spreadsheetml/2017/richdata2" ref="B100:D102">
    <sortCondition descending="1" ref="C100:C102"/>
  </sortState>
  <mergeCells count="38">
    <mergeCell ref="B54:F55"/>
    <mergeCell ref="B2:F2"/>
    <mergeCell ref="B3:F3"/>
    <mergeCell ref="B4:F4"/>
    <mergeCell ref="B6:F14"/>
    <mergeCell ref="B15:F15"/>
    <mergeCell ref="B17:F17"/>
    <mergeCell ref="B18:F44"/>
    <mergeCell ref="B45:F45"/>
    <mergeCell ref="B46:F48"/>
    <mergeCell ref="B49:F49"/>
    <mergeCell ref="B51:F53"/>
    <mergeCell ref="B83:C83"/>
    <mergeCell ref="B56:F57"/>
    <mergeCell ref="B58:F59"/>
    <mergeCell ref="B60:F61"/>
    <mergeCell ref="B62:F63"/>
    <mergeCell ref="B64:F65"/>
    <mergeCell ref="B71:F71"/>
    <mergeCell ref="B72:F73"/>
    <mergeCell ref="B74:F74"/>
    <mergeCell ref="B75:F76"/>
    <mergeCell ref="B78:F78"/>
    <mergeCell ref="B79:F81"/>
    <mergeCell ref="B96:F96"/>
    <mergeCell ref="B97:F98"/>
    <mergeCell ref="B105:F105"/>
    <mergeCell ref="B84:C84"/>
    <mergeCell ref="B85:C85"/>
    <mergeCell ref="B86:C86"/>
    <mergeCell ref="B88:F88"/>
    <mergeCell ref="B91:E91"/>
    <mergeCell ref="B136:F136"/>
    <mergeCell ref="B106:F106"/>
    <mergeCell ref="B108:F109"/>
    <mergeCell ref="B114:F115"/>
    <mergeCell ref="B120:F120"/>
    <mergeCell ref="B125:F126"/>
  </mergeCells>
  <hyperlinks>
    <hyperlink ref="A1" location="INDICE!A1" display="INDICE" xr:uid="{CB5ECB27-FBF2-4125-B78C-C37A541B8A8B}"/>
  </hyperlinks>
  <pageMargins left="0.7" right="0.7" top="0.75" bottom="0.75" header="0.3" footer="0.3"/>
  <pageSetup orientation="portrait" r:id="rId1"/>
  <ignoredErrors>
    <ignoredError sqref="D86:E86 C123:D12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49D14-370F-45CC-B5C9-A24B630E1E96}">
  <sheetPr>
    <tabColor theme="9" tint="0.59999389629810485"/>
  </sheetPr>
  <dimension ref="A1:T1172"/>
  <sheetViews>
    <sheetView showGridLines="0" topLeftCell="A1155" workbookViewId="0">
      <selection activeCell="E1175" sqref="E1175"/>
    </sheetView>
  </sheetViews>
  <sheetFormatPr baseColWidth="10" defaultRowHeight="15" x14ac:dyDescent="0.25"/>
  <cols>
    <col min="1" max="1" width="3.5703125" style="82" customWidth="1"/>
    <col min="2" max="2" width="14.28515625" style="82" customWidth="1"/>
    <col min="3" max="3" width="27.7109375" style="82" bestFit="1" customWidth="1"/>
    <col min="4" max="5" width="11.42578125" style="82"/>
    <col min="6" max="7" width="13.140625" style="82" bestFit="1" customWidth="1"/>
    <col min="8" max="8" width="11.42578125" style="82"/>
    <col min="9" max="9" width="18.140625" style="82" bestFit="1" customWidth="1"/>
    <col min="10" max="10" width="18.42578125" style="82" bestFit="1" customWidth="1"/>
    <col min="11" max="11" width="18.85546875" style="82" bestFit="1" customWidth="1"/>
    <col min="12" max="12" width="18" style="82" bestFit="1" customWidth="1"/>
    <col min="13" max="14" width="11.85546875" style="82" bestFit="1" customWidth="1"/>
    <col min="15" max="15" width="14.28515625" style="82" customWidth="1"/>
    <col min="16" max="17" width="13.5703125" style="82" customWidth="1"/>
    <col min="18" max="18" width="13.7109375" style="82" customWidth="1"/>
    <col min="19" max="19" width="13.7109375" style="82" bestFit="1" customWidth="1"/>
    <col min="20" max="20" width="11.42578125" style="82"/>
    <col min="21" max="21" width="13.7109375" style="82" bestFit="1" customWidth="1"/>
    <col min="22" max="22" width="11.42578125" style="82"/>
    <col min="23" max="23" width="13.7109375" style="82" bestFit="1" customWidth="1"/>
    <col min="24" max="24" width="12.7109375" style="82" bestFit="1" customWidth="1"/>
    <col min="25" max="26" width="11.42578125" style="82"/>
    <col min="27" max="27" width="13.7109375" style="82" bestFit="1" customWidth="1"/>
    <col min="28" max="28" width="12.7109375" style="82" bestFit="1" customWidth="1"/>
    <col min="29" max="30" width="11.42578125" style="82"/>
    <col min="31" max="32" width="13.7109375" style="82" bestFit="1" customWidth="1"/>
    <col min="33" max="34" width="11.42578125" style="82"/>
    <col min="35" max="35" width="11.5703125" style="82" bestFit="1" customWidth="1"/>
    <col min="36" max="37" width="11.42578125" style="82"/>
    <col min="38" max="38" width="11.5703125" style="82" bestFit="1" customWidth="1"/>
    <col min="39" max="42" width="11.42578125" style="82"/>
    <col min="43" max="43" width="11.5703125" style="82" bestFit="1" customWidth="1"/>
    <col min="44" max="47" width="11.42578125" style="82"/>
    <col min="48" max="48" width="11.5703125" style="82" bestFit="1" customWidth="1"/>
    <col min="49" max="16384" width="11.42578125" style="82"/>
  </cols>
  <sheetData>
    <row r="1" spans="1:18" ht="21.75" customHeight="1" x14ac:dyDescent="0.25">
      <c r="A1" s="2" t="s">
        <v>160</v>
      </c>
    </row>
    <row r="2" spans="1:18" ht="21.75" customHeight="1" x14ac:dyDescent="0.25">
      <c r="A2" s="2"/>
      <c r="B2" s="198" t="s">
        <v>211</v>
      </c>
      <c r="C2" s="198"/>
      <c r="D2" s="198"/>
      <c r="E2" s="198"/>
      <c r="F2" s="198"/>
      <c r="G2" s="198"/>
      <c r="H2" s="198"/>
      <c r="I2" s="198"/>
      <c r="J2" s="198"/>
      <c r="K2" s="198"/>
      <c r="L2" s="198"/>
      <c r="M2" s="198"/>
      <c r="N2" s="198"/>
      <c r="O2" s="198"/>
      <c r="P2" s="198"/>
      <c r="Q2" s="198"/>
      <c r="R2" s="198"/>
    </row>
    <row r="3" spans="1:18" ht="13.5" customHeight="1" x14ac:dyDescent="0.25">
      <c r="B3" s="191" t="s">
        <v>124</v>
      </c>
      <c r="C3" s="192"/>
      <c r="D3" s="192"/>
      <c r="E3" s="192"/>
      <c r="F3" s="192"/>
      <c r="G3" s="192"/>
      <c r="H3" s="192"/>
      <c r="I3" s="192"/>
      <c r="J3" s="192"/>
      <c r="K3" s="192"/>
      <c r="L3" s="192"/>
      <c r="M3" s="192"/>
      <c r="N3" s="192"/>
      <c r="O3" s="192"/>
      <c r="P3" s="192"/>
      <c r="Q3" s="192"/>
      <c r="R3" s="193"/>
    </row>
    <row r="4" spans="1:18" ht="13.5" customHeight="1" x14ac:dyDescent="0.25">
      <c r="B4" s="191" t="s">
        <v>128</v>
      </c>
      <c r="C4" s="192"/>
      <c r="D4" s="192"/>
      <c r="E4" s="192"/>
      <c r="F4" s="192"/>
      <c r="G4" s="192"/>
      <c r="H4" s="192"/>
      <c r="I4" s="192"/>
      <c r="J4" s="192"/>
      <c r="K4" s="192"/>
      <c r="L4" s="192"/>
      <c r="M4" s="192"/>
      <c r="N4" s="192"/>
      <c r="O4" s="192"/>
      <c r="P4" s="192"/>
      <c r="Q4" s="192"/>
      <c r="R4" s="193"/>
    </row>
    <row r="5" spans="1:18" ht="13.5" customHeight="1" x14ac:dyDescent="0.25">
      <c r="B5" s="194">
        <v>44286</v>
      </c>
      <c r="C5" s="195"/>
      <c r="D5" s="195"/>
      <c r="E5" s="195"/>
      <c r="F5" s="195"/>
      <c r="G5" s="195"/>
      <c r="H5" s="195"/>
      <c r="I5" s="195"/>
      <c r="J5" s="195"/>
      <c r="K5" s="195"/>
      <c r="L5" s="195"/>
      <c r="M5" s="195"/>
      <c r="N5" s="195"/>
      <c r="O5" s="195"/>
      <c r="P5" s="195"/>
      <c r="Q5" s="195"/>
      <c r="R5" s="196"/>
    </row>
    <row r="6" spans="1:18" ht="14.25" customHeight="1" x14ac:dyDescent="0.25">
      <c r="B6" s="197" t="s">
        <v>129</v>
      </c>
      <c r="C6" s="195"/>
      <c r="D6" s="195"/>
      <c r="E6" s="195"/>
      <c r="F6" s="195"/>
      <c r="G6" s="195"/>
      <c r="H6" s="195"/>
      <c r="I6" s="195"/>
      <c r="J6" s="195"/>
      <c r="K6" s="195"/>
      <c r="L6" s="195"/>
      <c r="M6" s="195"/>
      <c r="N6" s="195"/>
      <c r="O6" s="195"/>
      <c r="P6" s="195"/>
      <c r="Q6" s="195"/>
      <c r="R6" s="196"/>
    </row>
    <row r="7" spans="1:18" s="83" customFormat="1" ht="90" x14ac:dyDescent="0.25">
      <c r="B7" s="84" t="s">
        <v>56</v>
      </c>
      <c r="C7" s="84" t="s">
        <v>57</v>
      </c>
      <c r="D7" s="84" t="s">
        <v>58</v>
      </c>
      <c r="E7" s="84" t="s">
        <v>59</v>
      </c>
      <c r="F7" s="84" t="s">
        <v>60</v>
      </c>
      <c r="G7" s="84" t="s">
        <v>61</v>
      </c>
      <c r="H7" s="84" t="s">
        <v>62</v>
      </c>
      <c r="I7" s="84" t="s">
        <v>63</v>
      </c>
      <c r="J7" s="84" t="s">
        <v>64</v>
      </c>
      <c r="K7" s="84" t="s">
        <v>65</v>
      </c>
      <c r="L7" s="84" t="s">
        <v>66</v>
      </c>
      <c r="M7" s="84" t="s">
        <v>130</v>
      </c>
      <c r="N7" s="84" t="s">
        <v>67</v>
      </c>
      <c r="O7" s="84" t="s">
        <v>194</v>
      </c>
      <c r="P7" s="84" t="s">
        <v>55</v>
      </c>
      <c r="Q7" s="84" t="s">
        <v>131</v>
      </c>
      <c r="R7" s="84" t="s">
        <v>132</v>
      </c>
    </row>
    <row r="8" spans="1:18" x14ac:dyDescent="0.25">
      <c r="B8" s="86" t="s">
        <v>76</v>
      </c>
      <c r="C8" s="87" t="s">
        <v>179</v>
      </c>
      <c r="D8" s="88" t="s">
        <v>69</v>
      </c>
      <c r="E8" s="87" t="s">
        <v>70</v>
      </c>
      <c r="F8" s="134">
        <v>43889.564826388887</v>
      </c>
      <c r="G8" s="134">
        <v>45685</v>
      </c>
      <c r="H8" s="88" t="s">
        <v>71</v>
      </c>
      <c r="I8" s="90">
        <v>2434193831</v>
      </c>
      <c r="J8" s="113">
        <v>1508859700</v>
      </c>
      <c r="K8" s="90">
        <v>1538848641.8758125</v>
      </c>
      <c r="L8" s="113">
        <v>2434193831</v>
      </c>
      <c r="M8" s="114">
        <v>0.63217999416399995</v>
      </c>
      <c r="N8" s="91">
        <v>13.0977778476</v>
      </c>
      <c r="O8" s="87" t="s">
        <v>72</v>
      </c>
      <c r="P8" s="115">
        <v>0.54798645270000002</v>
      </c>
      <c r="Q8" s="92"/>
      <c r="R8" s="93"/>
    </row>
    <row r="9" spans="1:18" x14ac:dyDescent="0.25">
      <c r="B9" s="94" t="s">
        <v>76</v>
      </c>
      <c r="C9" s="95" t="s">
        <v>179</v>
      </c>
      <c r="D9" s="96" t="s">
        <v>69</v>
      </c>
      <c r="E9" s="95" t="s">
        <v>70</v>
      </c>
      <c r="F9" s="135">
        <v>43861.520868055559</v>
      </c>
      <c r="G9" s="135">
        <v>44593</v>
      </c>
      <c r="H9" s="96" t="s">
        <v>71</v>
      </c>
      <c r="I9" s="98">
        <v>617982875</v>
      </c>
      <c r="J9" s="116">
        <v>501160960</v>
      </c>
      <c r="K9" s="98">
        <v>510375722.57469624</v>
      </c>
      <c r="L9" s="116">
        <v>617982875</v>
      </c>
      <c r="M9" s="117">
        <v>0.82587356902800002</v>
      </c>
      <c r="N9" s="99">
        <v>12.153499356999999</v>
      </c>
      <c r="O9" s="95" t="s">
        <v>72</v>
      </c>
      <c r="P9" s="118">
        <v>0.18174560779999999</v>
      </c>
      <c r="Q9" s="100"/>
      <c r="R9" s="101"/>
    </row>
    <row r="10" spans="1:18" x14ac:dyDescent="0.25">
      <c r="B10" s="94" t="s">
        <v>91</v>
      </c>
      <c r="C10" s="95" t="s">
        <v>179</v>
      </c>
      <c r="D10" s="96" t="s">
        <v>69</v>
      </c>
      <c r="E10" s="95" t="s">
        <v>70</v>
      </c>
      <c r="F10" s="135">
        <v>44231.521851851852</v>
      </c>
      <c r="G10" s="135">
        <v>46049</v>
      </c>
      <c r="H10" s="96" t="s">
        <v>71</v>
      </c>
      <c r="I10" s="98">
        <v>3135000002</v>
      </c>
      <c r="J10" s="116">
        <v>1914936461</v>
      </c>
      <c r="K10" s="98">
        <v>1951785864.7530918</v>
      </c>
      <c r="L10" s="116">
        <v>3135000002</v>
      </c>
      <c r="M10" s="117">
        <v>0.62257922281</v>
      </c>
      <c r="N10" s="99">
        <v>13.483962441499999</v>
      </c>
      <c r="O10" s="95" t="s">
        <v>72</v>
      </c>
      <c r="P10" s="118">
        <v>0.69503405549999997</v>
      </c>
      <c r="Q10" s="100"/>
      <c r="R10" s="101"/>
    </row>
    <row r="11" spans="1:18" x14ac:dyDescent="0.25">
      <c r="B11" s="94" t="s">
        <v>76</v>
      </c>
      <c r="C11" s="95" t="s">
        <v>179</v>
      </c>
      <c r="D11" s="96" t="s">
        <v>69</v>
      </c>
      <c r="E11" s="95" t="s">
        <v>70</v>
      </c>
      <c r="F11" s="135">
        <v>43861.524699074071</v>
      </c>
      <c r="G11" s="135">
        <v>44957</v>
      </c>
      <c r="H11" s="96" t="s">
        <v>71</v>
      </c>
      <c r="I11" s="98">
        <v>2653282191</v>
      </c>
      <c r="J11" s="116">
        <v>1954541094</v>
      </c>
      <c r="K11" s="98">
        <v>1992097205.9378746</v>
      </c>
      <c r="L11" s="116">
        <v>2653282191</v>
      </c>
      <c r="M11" s="117">
        <v>0.75080487582300004</v>
      </c>
      <c r="N11" s="99">
        <v>12.462695741699999</v>
      </c>
      <c r="O11" s="95" t="s">
        <v>72</v>
      </c>
      <c r="P11" s="118">
        <v>0.70938898829999997</v>
      </c>
      <c r="Q11" s="100"/>
      <c r="R11" s="101"/>
    </row>
    <row r="12" spans="1:18" x14ac:dyDescent="0.25">
      <c r="B12" s="94" t="s">
        <v>76</v>
      </c>
      <c r="C12" s="95" t="s">
        <v>179</v>
      </c>
      <c r="D12" s="96" t="s">
        <v>69</v>
      </c>
      <c r="E12" s="95" t="s">
        <v>70</v>
      </c>
      <c r="F12" s="135">
        <v>43889.56422453704</v>
      </c>
      <c r="G12" s="135">
        <v>45321</v>
      </c>
      <c r="H12" s="96" t="s">
        <v>71</v>
      </c>
      <c r="I12" s="98">
        <v>741450688</v>
      </c>
      <c r="J12" s="116">
        <v>502531844</v>
      </c>
      <c r="K12" s="98">
        <v>512173117.95329857</v>
      </c>
      <c r="L12" s="116">
        <v>741450688</v>
      </c>
      <c r="M12" s="117">
        <v>0.69077165379000005</v>
      </c>
      <c r="N12" s="99">
        <v>12.714344776700001</v>
      </c>
      <c r="O12" s="95" t="s">
        <v>72</v>
      </c>
      <c r="P12" s="118">
        <v>0.18238566319999999</v>
      </c>
      <c r="Q12" s="100"/>
      <c r="R12" s="101"/>
    </row>
    <row r="13" spans="1:18" x14ac:dyDescent="0.25">
      <c r="B13" s="102" t="s">
        <v>180</v>
      </c>
      <c r="C13" s="103"/>
      <c r="D13" s="103"/>
      <c r="E13" s="103"/>
      <c r="F13" s="103"/>
      <c r="G13" s="103"/>
      <c r="H13" s="96"/>
      <c r="I13" s="104">
        <v>9581909587</v>
      </c>
      <c r="J13" s="119">
        <v>6382030059</v>
      </c>
      <c r="K13" s="104">
        <v>6505280553.0947742</v>
      </c>
      <c r="L13" s="119">
        <v>9581909587</v>
      </c>
      <c r="M13" s="100"/>
      <c r="N13" s="120"/>
      <c r="O13" s="100"/>
      <c r="P13" s="121">
        <v>2.3165407674999994</v>
      </c>
      <c r="Q13" s="103"/>
      <c r="R13" s="122"/>
    </row>
    <row r="14" spans="1:18" x14ac:dyDescent="0.25">
      <c r="B14" s="94" t="s">
        <v>76</v>
      </c>
      <c r="C14" s="95" t="s">
        <v>133</v>
      </c>
      <c r="D14" s="96" t="s">
        <v>69</v>
      </c>
      <c r="E14" s="95" t="s">
        <v>70</v>
      </c>
      <c r="F14" s="135">
        <v>43524.471342592595</v>
      </c>
      <c r="G14" s="135">
        <v>45996</v>
      </c>
      <c r="H14" s="96" t="s">
        <v>71</v>
      </c>
      <c r="I14" s="98">
        <v>173356158</v>
      </c>
      <c r="J14" s="116">
        <v>102243836</v>
      </c>
      <c r="K14" s="98">
        <v>100572900.08457898</v>
      </c>
      <c r="L14" s="116">
        <v>173356158</v>
      </c>
      <c r="M14" s="117">
        <v>0.580151874874</v>
      </c>
      <c r="N14" s="99">
        <v>10.9200578788</v>
      </c>
      <c r="O14" s="95" t="s">
        <v>72</v>
      </c>
      <c r="P14" s="118">
        <v>3.5814169899999998E-2</v>
      </c>
      <c r="Q14" s="100"/>
      <c r="R14" s="101"/>
    </row>
    <row r="15" spans="1:18" x14ac:dyDescent="0.25">
      <c r="B15" s="94" t="s">
        <v>76</v>
      </c>
      <c r="C15" s="95" t="s">
        <v>133</v>
      </c>
      <c r="D15" s="96" t="s">
        <v>69</v>
      </c>
      <c r="E15" s="95" t="s">
        <v>70</v>
      </c>
      <c r="F15" s="135">
        <v>44090.481886574074</v>
      </c>
      <c r="G15" s="135">
        <v>45996</v>
      </c>
      <c r="H15" s="96" t="s">
        <v>71</v>
      </c>
      <c r="I15" s="98">
        <v>69751238</v>
      </c>
      <c r="J15" s="116">
        <v>45077668</v>
      </c>
      <c r="K15" s="98">
        <v>45257147.657991007</v>
      </c>
      <c r="L15" s="116">
        <v>69751238</v>
      </c>
      <c r="M15" s="117">
        <v>0.64883647883100004</v>
      </c>
      <c r="N15" s="99">
        <v>10.920492163</v>
      </c>
      <c r="O15" s="95" t="s">
        <v>72</v>
      </c>
      <c r="P15" s="118">
        <v>1.6116142399999998E-2</v>
      </c>
      <c r="Q15" s="100"/>
      <c r="R15" s="101"/>
    </row>
    <row r="16" spans="1:18" x14ac:dyDescent="0.25">
      <c r="B16" s="94" t="s">
        <v>76</v>
      </c>
      <c r="C16" s="95" t="s">
        <v>133</v>
      </c>
      <c r="D16" s="96" t="s">
        <v>69</v>
      </c>
      <c r="E16" s="95" t="s">
        <v>70</v>
      </c>
      <c r="F16" s="135">
        <v>43865.521620370368</v>
      </c>
      <c r="G16" s="135">
        <v>45996</v>
      </c>
      <c r="H16" s="96" t="s">
        <v>71</v>
      </c>
      <c r="I16" s="98">
        <v>81428081</v>
      </c>
      <c r="J16" s="116">
        <v>50776713</v>
      </c>
      <c r="K16" s="98">
        <v>50288203.81665875</v>
      </c>
      <c r="L16" s="116">
        <v>81428081</v>
      </c>
      <c r="M16" s="117">
        <v>0.61757815239000002</v>
      </c>
      <c r="N16" s="99">
        <v>10.919023860599999</v>
      </c>
      <c r="O16" s="95" t="s">
        <v>72</v>
      </c>
      <c r="P16" s="118">
        <v>1.7907709500000001E-2</v>
      </c>
      <c r="Q16" s="100"/>
      <c r="R16" s="101"/>
    </row>
    <row r="17" spans="2:18" x14ac:dyDescent="0.25">
      <c r="B17" s="94" t="s">
        <v>76</v>
      </c>
      <c r="C17" s="95" t="s">
        <v>133</v>
      </c>
      <c r="D17" s="96" t="s">
        <v>69</v>
      </c>
      <c r="E17" s="95" t="s">
        <v>70</v>
      </c>
      <c r="F17" s="135">
        <v>43577.64570601852</v>
      </c>
      <c r="G17" s="135">
        <v>45996</v>
      </c>
      <c r="H17" s="96" t="s">
        <v>71</v>
      </c>
      <c r="I17" s="98">
        <v>853697779</v>
      </c>
      <c r="J17" s="116">
        <v>511628423</v>
      </c>
      <c r="K17" s="98">
        <v>507415808.03538096</v>
      </c>
      <c r="L17" s="116">
        <v>853697779</v>
      </c>
      <c r="M17" s="117">
        <v>0.59437405193899995</v>
      </c>
      <c r="N17" s="99">
        <v>10.653251687399999</v>
      </c>
      <c r="O17" s="95" t="s">
        <v>72</v>
      </c>
      <c r="P17" s="118">
        <v>0.18069157750000001</v>
      </c>
      <c r="Q17" s="100"/>
      <c r="R17" s="101"/>
    </row>
    <row r="18" spans="2:18" x14ac:dyDescent="0.25">
      <c r="B18" s="94" t="s">
        <v>76</v>
      </c>
      <c r="C18" s="95" t="s">
        <v>133</v>
      </c>
      <c r="D18" s="96" t="s">
        <v>69</v>
      </c>
      <c r="E18" s="95" t="s">
        <v>70</v>
      </c>
      <c r="F18" s="135">
        <v>43909.619108796294</v>
      </c>
      <c r="G18" s="135">
        <v>45996</v>
      </c>
      <c r="H18" s="96" t="s">
        <v>71</v>
      </c>
      <c r="I18" s="98">
        <v>16023840</v>
      </c>
      <c r="J18" s="116">
        <v>10020138</v>
      </c>
      <c r="K18" s="98">
        <v>10057155.498528644</v>
      </c>
      <c r="L18" s="116">
        <v>16023840</v>
      </c>
      <c r="M18" s="117">
        <v>0.62763703946899996</v>
      </c>
      <c r="N18" s="99">
        <v>10.920464085700001</v>
      </c>
      <c r="O18" s="95" t="s">
        <v>72</v>
      </c>
      <c r="P18" s="118">
        <v>3.5813691000000001E-3</v>
      </c>
      <c r="Q18" s="100"/>
      <c r="R18" s="101"/>
    </row>
    <row r="19" spans="2:18" x14ac:dyDescent="0.25">
      <c r="B19" s="94" t="s">
        <v>76</v>
      </c>
      <c r="C19" s="95" t="s">
        <v>133</v>
      </c>
      <c r="D19" s="96" t="s">
        <v>69</v>
      </c>
      <c r="E19" s="95" t="s">
        <v>70</v>
      </c>
      <c r="F19" s="135">
        <v>43727.651608796295</v>
      </c>
      <c r="G19" s="135">
        <v>45996</v>
      </c>
      <c r="H19" s="96" t="s">
        <v>71</v>
      </c>
      <c r="I19" s="98">
        <v>99284385</v>
      </c>
      <c r="J19" s="116">
        <v>60120821</v>
      </c>
      <c r="K19" s="98">
        <v>60342847.709092513</v>
      </c>
      <c r="L19" s="116">
        <v>99284385</v>
      </c>
      <c r="M19" s="117">
        <v>0.60777782638300004</v>
      </c>
      <c r="N19" s="99">
        <v>10.9204980019</v>
      </c>
      <c r="O19" s="95" t="s">
        <v>72</v>
      </c>
      <c r="P19" s="118">
        <v>2.14881842E-2</v>
      </c>
      <c r="Q19" s="100"/>
      <c r="R19" s="101"/>
    </row>
    <row r="20" spans="2:18" x14ac:dyDescent="0.25">
      <c r="B20" s="94" t="s">
        <v>76</v>
      </c>
      <c r="C20" s="95" t="s">
        <v>133</v>
      </c>
      <c r="D20" s="96" t="s">
        <v>69</v>
      </c>
      <c r="E20" s="95" t="s">
        <v>70</v>
      </c>
      <c r="F20" s="135">
        <v>43525.637766203705</v>
      </c>
      <c r="G20" s="135">
        <v>45996</v>
      </c>
      <c r="H20" s="96" t="s">
        <v>71</v>
      </c>
      <c r="I20" s="98">
        <v>866780820</v>
      </c>
      <c r="J20" s="116">
        <v>511363014</v>
      </c>
      <c r="K20" s="98">
        <v>502863477.84407395</v>
      </c>
      <c r="L20" s="116">
        <v>866780820</v>
      </c>
      <c r="M20" s="117">
        <v>0.58015067505100004</v>
      </c>
      <c r="N20" s="99">
        <v>10.9201191297</v>
      </c>
      <c r="O20" s="95" t="s">
        <v>72</v>
      </c>
      <c r="P20" s="118">
        <v>0.17907048549999999</v>
      </c>
      <c r="Q20" s="100"/>
      <c r="R20" s="101"/>
    </row>
    <row r="21" spans="2:18" x14ac:dyDescent="0.25">
      <c r="B21" s="94" t="s">
        <v>76</v>
      </c>
      <c r="C21" s="95" t="s">
        <v>133</v>
      </c>
      <c r="D21" s="96" t="s">
        <v>69</v>
      </c>
      <c r="E21" s="95" t="s">
        <v>70</v>
      </c>
      <c r="F21" s="135">
        <v>44246.542233796295</v>
      </c>
      <c r="G21" s="135">
        <v>45996</v>
      </c>
      <c r="H21" s="96" t="s">
        <v>71</v>
      </c>
      <c r="I21" s="98">
        <v>38096232</v>
      </c>
      <c r="J21" s="116">
        <v>28502106</v>
      </c>
      <c r="K21" s="98">
        <v>28078161.165709492</v>
      </c>
      <c r="L21" s="116">
        <v>38096232</v>
      </c>
      <c r="M21" s="117">
        <v>0.73703250142200005</v>
      </c>
      <c r="N21" s="99">
        <v>7.7183100586000002</v>
      </c>
      <c r="O21" s="95" t="s">
        <v>72</v>
      </c>
      <c r="P21" s="118">
        <v>9.9986779000000008E-3</v>
      </c>
      <c r="Q21" s="100"/>
      <c r="R21" s="101"/>
    </row>
    <row r="22" spans="2:18" x14ac:dyDescent="0.25">
      <c r="B22" s="94" t="s">
        <v>76</v>
      </c>
      <c r="C22" s="95" t="s">
        <v>133</v>
      </c>
      <c r="D22" s="96" t="s">
        <v>69</v>
      </c>
      <c r="E22" s="95" t="s">
        <v>70</v>
      </c>
      <c r="F22" s="135">
        <v>43878.682511574072</v>
      </c>
      <c r="G22" s="135">
        <v>45996</v>
      </c>
      <c r="H22" s="96" t="s">
        <v>71</v>
      </c>
      <c r="I22" s="98">
        <v>58628220</v>
      </c>
      <c r="J22" s="116">
        <v>36693864</v>
      </c>
      <c r="K22" s="98">
        <v>36207033.705808826</v>
      </c>
      <c r="L22" s="116">
        <v>58628220</v>
      </c>
      <c r="M22" s="117">
        <v>0.61757006618700006</v>
      </c>
      <c r="N22" s="99">
        <v>10.919412209900001</v>
      </c>
      <c r="O22" s="95" t="s">
        <v>72</v>
      </c>
      <c r="P22" s="118">
        <v>1.28933824E-2</v>
      </c>
      <c r="Q22" s="100"/>
      <c r="R22" s="101"/>
    </row>
    <row r="23" spans="2:18" x14ac:dyDescent="0.25">
      <c r="B23" s="94" t="s">
        <v>76</v>
      </c>
      <c r="C23" s="95" t="s">
        <v>133</v>
      </c>
      <c r="D23" s="96" t="s">
        <v>69</v>
      </c>
      <c r="E23" s="95" t="s">
        <v>70</v>
      </c>
      <c r="F23" s="135">
        <v>43593.660034722219</v>
      </c>
      <c r="G23" s="135">
        <v>45996</v>
      </c>
      <c r="H23" s="96" t="s">
        <v>71</v>
      </c>
      <c r="I23" s="98">
        <v>58051047</v>
      </c>
      <c r="J23" s="116">
        <v>34547723</v>
      </c>
      <c r="K23" s="98">
        <v>34195833.722069487</v>
      </c>
      <c r="L23" s="116">
        <v>58051047</v>
      </c>
      <c r="M23" s="117">
        <v>0.58906489183699995</v>
      </c>
      <c r="N23" s="99">
        <v>10.919152651399999</v>
      </c>
      <c r="O23" s="95" t="s">
        <v>72</v>
      </c>
      <c r="P23" s="118">
        <v>1.2177190900000001E-2</v>
      </c>
      <c r="Q23" s="100"/>
      <c r="R23" s="101"/>
    </row>
    <row r="24" spans="2:18" x14ac:dyDescent="0.25">
      <c r="B24" s="94" t="s">
        <v>76</v>
      </c>
      <c r="C24" s="95" t="s">
        <v>133</v>
      </c>
      <c r="D24" s="96" t="s">
        <v>69</v>
      </c>
      <c r="E24" s="95" t="s">
        <v>70</v>
      </c>
      <c r="F24" s="135">
        <v>43962.475972222222</v>
      </c>
      <c r="G24" s="135">
        <v>45996</v>
      </c>
      <c r="H24" s="96" t="s">
        <v>71</v>
      </c>
      <c r="I24" s="98">
        <v>216321779</v>
      </c>
      <c r="J24" s="116">
        <v>137330136</v>
      </c>
      <c r="K24" s="98">
        <v>135777831.073475</v>
      </c>
      <c r="L24" s="116">
        <v>216321779</v>
      </c>
      <c r="M24" s="117">
        <v>0.62766602466499999</v>
      </c>
      <c r="N24" s="99">
        <v>10.919093696099999</v>
      </c>
      <c r="O24" s="95" t="s">
        <v>72</v>
      </c>
      <c r="P24" s="118">
        <v>4.8350701900000001E-2</v>
      </c>
      <c r="Q24" s="100"/>
      <c r="R24" s="101"/>
    </row>
    <row r="25" spans="2:18" x14ac:dyDescent="0.25">
      <c r="B25" s="94" t="s">
        <v>76</v>
      </c>
      <c r="C25" s="95" t="s">
        <v>133</v>
      </c>
      <c r="D25" s="96" t="s">
        <v>69</v>
      </c>
      <c r="E25" s="95" t="s">
        <v>70</v>
      </c>
      <c r="F25" s="135">
        <v>43804.622870370367</v>
      </c>
      <c r="G25" s="135">
        <v>45996</v>
      </c>
      <c r="H25" s="96" t="s">
        <v>71</v>
      </c>
      <c r="I25" s="98">
        <v>248210952</v>
      </c>
      <c r="J25" s="116">
        <v>153624658</v>
      </c>
      <c r="K25" s="98">
        <v>150857221.43176118</v>
      </c>
      <c r="L25" s="116">
        <v>248210952</v>
      </c>
      <c r="M25" s="117">
        <v>0.60777826367499999</v>
      </c>
      <c r="N25" s="99">
        <v>10.920476731300001</v>
      </c>
      <c r="O25" s="95" t="s">
        <v>72</v>
      </c>
      <c r="P25" s="118">
        <v>5.3720496899999998E-2</v>
      </c>
      <c r="Q25" s="100"/>
      <c r="R25" s="101"/>
    </row>
    <row r="26" spans="2:18" x14ac:dyDescent="0.25">
      <c r="B26" s="94" t="s">
        <v>76</v>
      </c>
      <c r="C26" s="95" t="s">
        <v>133</v>
      </c>
      <c r="D26" s="96" t="s">
        <v>69</v>
      </c>
      <c r="E26" s="95" t="s">
        <v>70</v>
      </c>
      <c r="F26" s="135">
        <v>43556.666956018518</v>
      </c>
      <c r="G26" s="135">
        <v>45996</v>
      </c>
      <c r="H26" s="96" t="s">
        <v>71</v>
      </c>
      <c r="I26" s="98">
        <v>42684588</v>
      </c>
      <c r="J26" s="116">
        <v>25136644</v>
      </c>
      <c r="K26" s="98">
        <v>25143507.311612986</v>
      </c>
      <c r="L26" s="116">
        <v>42684588</v>
      </c>
      <c r="M26" s="117">
        <v>0.58905353172499997</v>
      </c>
      <c r="N26" s="99">
        <v>10.919724994399999</v>
      </c>
      <c r="O26" s="95" t="s">
        <v>72</v>
      </c>
      <c r="P26" s="118">
        <v>8.9536430000000007E-3</v>
      </c>
      <c r="Q26" s="100"/>
      <c r="R26" s="101"/>
    </row>
    <row r="27" spans="2:18" x14ac:dyDescent="0.25">
      <c r="B27" s="94" t="s">
        <v>76</v>
      </c>
      <c r="C27" s="95" t="s">
        <v>133</v>
      </c>
      <c r="D27" s="96" t="s">
        <v>69</v>
      </c>
      <c r="E27" s="95" t="s">
        <v>70</v>
      </c>
      <c r="F27" s="135">
        <v>43879.674699074072</v>
      </c>
      <c r="G27" s="135">
        <v>47079</v>
      </c>
      <c r="H27" s="96" t="s">
        <v>71</v>
      </c>
      <c r="I27" s="98">
        <v>50243164</v>
      </c>
      <c r="J27" s="116">
        <v>25585616</v>
      </c>
      <c r="K27" s="98">
        <v>25214930.552904215</v>
      </c>
      <c r="L27" s="116">
        <v>50243164</v>
      </c>
      <c r="M27" s="117">
        <v>0.50185793539800005</v>
      </c>
      <c r="N27" s="99">
        <v>11.732984932200001</v>
      </c>
      <c r="O27" s="95" t="s">
        <v>72</v>
      </c>
      <c r="P27" s="118">
        <v>8.9790769000000006E-3</v>
      </c>
      <c r="Q27" s="100"/>
      <c r="R27" s="101"/>
    </row>
    <row r="28" spans="2:18" x14ac:dyDescent="0.25">
      <c r="B28" s="94" t="s">
        <v>76</v>
      </c>
      <c r="C28" s="95" t="s">
        <v>133</v>
      </c>
      <c r="D28" s="96" t="s">
        <v>69</v>
      </c>
      <c r="E28" s="95" t="s">
        <v>70</v>
      </c>
      <c r="F28" s="135">
        <v>43623.618807870371</v>
      </c>
      <c r="G28" s="135">
        <v>47079</v>
      </c>
      <c r="H28" s="96" t="s">
        <v>71</v>
      </c>
      <c r="I28" s="98">
        <v>103291086</v>
      </c>
      <c r="J28" s="116">
        <v>50515410</v>
      </c>
      <c r="K28" s="98">
        <v>50853758.209893703</v>
      </c>
      <c r="L28" s="116">
        <v>103291086</v>
      </c>
      <c r="M28" s="117">
        <v>0.49233443251699999</v>
      </c>
      <c r="N28" s="99">
        <v>11.5529450078</v>
      </c>
      <c r="O28" s="95" t="s">
        <v>72</v>
      </c>
      <c r="P28" s="118">
        <v>1.8109104300000001E-2</v>
      </c>
      <c r="Q28" s="100"/>
      <c r="R28" s="101"/>
    </row>
    <row r="29" spans="2:18" x14ac:dyDescent="0.25">
      <c r="B29" s="94" t="s">
        <v>76</v>
      </c>
      <c r="C29" s="95" t="s">
        <v>133</v>
      </c>
      <c r="D29" s="96" t="s">
        <v>69</v>
      </c>
      <c r="E29" s="95" t="s">
        <v>70</v>
      </c>
      <c r="F29" s="135">
        <v>43461.580011574071</v>
      </c>
      <c r="G29" s="135">
        <v>47079</v>
      </c>
      <c r="H29" s="96" t="s">
        <v>71</v>
      </c>
      <c r="I29" s="98">
        <v>6100513680</v>
      </c>
      <c r="J29" s="116">
        <v>2894494862</v>
      </c>
      <c r="K29" s="98">
        <v>2899749437.0398993</v>
      </c>
      <c r="L29" s="116">
        <v>6100513680</v>
      </c>
      <c r="M29" s="117">
        <v>0.47532873281600002</v>
      </c>
      <c r="N29" s="99">
        <v>11.7327373628</v>
      </c>
      <c r="O29" s="95" t="s">
        <v>72</v>
      </c>
      <c r="P29" s="118">
        <v>1.0326053935999999</v>
      </c>
      <c r="Q29" s="100"/>
      <c r="R29" s="101"/>
    </row>
    <row r="30" spans="2:18" x14ac:dyDescent="0.25">
      <c r="B30" s="94" t="s">
        <v>76</v>
      </c>
      <c r="C30" s="95" t="s">
        <v>133</v>
      </c>
      <c r="D30" s="96" t="s">
        <v>69</v>
      </c>
      <c r="E30" s="95" t="s">
        <v>70</v>
      </c>
      <c r="F30" s="135">
        <v>43964.436018518521</v>
      </c>
      <c r="G30" s="135">
        <v>45996</v>
      </c>
      <c r="H30" s="96" t="s">
        <v>71</v>
      </c>
      <c r="I30" s="98">
        <v>64095336</v>
      </c>
      <c r="J30" s="116">
        <v>40713426</v>
      </c>
      <c r="K30" s="98">
        <v>40230378.490556754</v>
      </c>
      <c r="L30" s="116">
        <v>64095336</v>
      </c>
      <c r="M30" s="117">
        <v>0.62766467891800004</v>
      </c>
      <c r="N30" s="99">
        <v>10.9191572177</v>
      </c>
      <c r="O30" s="95" t="s">
        <v>72</v>
      </c>
      <c r="P30" s="118">
        <v>1.4326101900000001E-2</v>
      </c>
      <c r="Q30" s="100"/>
      <c r="R30" s="101"/>
    </row>
    <row r="31" spans="2:18" x14ac:dyDescent="0.25">
      <c r="B31" s="94" t="s">
        <v>76</v>
      </c>
      <c r="C31" s="95" t="s">
        <v>133</v>
      </c>
      <c r="D31" s="96" t="s">
        <v>69</v>
      </c>
      <c r="E31" s="95" t="s">
        <v>70</v>
      </c>
      <c r="F31" s="135">
        <v>43858.549988425926</v>
      </c>
      <c r="G31" s="135">
        <v>45996</v>
      </c>
      <c r="H31" s="96" t="s">
        <v>71</v>
      </c>
      <c r="I31" s="98">
        <v>170998980</v>
      </c>
      <c r="J31" s="116">
        <v>106419660</v>
      </c>
      <c r="K31" s="98">
        <v>105605460.52890186</v>
      </c>
      <c r="L31" s="116">
        <v>170998980</v>
      </c>
      <c r="M31" s="117">
        <v>0.61757947637400001</v>
      </c>
      <c r="N31" s="99">
        <v>10.918960119399999</v>
      </c>
      <c r="O31" s="95" t="s">
        <v>72</v>
      </c>
      <c r="P31" s="118">
        <v>3.7606272699999999E-2</v>
      </c>
      <c r="Q31" s="100"/>
      <c r="R31" s="101"/>
    </row>
    <row r="32" spans="2:18" x14ac:dyDescent="0.25">
      <c r="B32" s="94" t="s">
        <v>76</v>
      </c>
      <c r="C32" s="95" t="s">
        <v>133</v>
      </c>
      <c r="D32" s="96" t="s">
        <v>69</v>
      </c>
      <c r="E32" s="95" t="s">
        <v>70</v>
      </c>
      <c r="F32" s="135">
        <v>43564.691759259258</v>
      </c>
      <c r="G32" s="135">
        <v>45996</v>
      </c>
      <c r="H32" s="96" t="s">
        <v>71</v>
      </c>
      <c r="I32" s="98">
        <v>136590695</v>
      </c>
      <c r="J32" s="116">
        <v>80621370</v>
      </c>
      <c r="K32" s="98">
        <v>80484823.695581362</v>
      </c>
      <c r="L32" s="116">
        <v>136590695</v>
      </c>
      <c r="M32" s="117">
        <v>0.58924089737999996</v>
      </c>
      <c r="N32" s="99">
        <v>10.917488755200001</v>
      </c>
      <c r="O32" s="95" t="s">
        <v>72</v>
      </c>
      <c r="P32" s="118">
        <v>2.8660773899999999E-2</v>
      </c>
      <c r="Q32" s="100"/>
      <c r="R32" s="101"/>
    </row>
    <row r="33" spans="2:18" x14ac:dyDescent="0.25">
      <c r="B33" s="94" t="s">
        <v>76</v>
      </c>
      <c r="C33" s="95" t="s">
        <v>133</v>
      </c>
      <c r="D33" s="96" t="s">
        <v>69</v>
      </c>
      <c r="E33" s="95" t="s">
        <v>70</v>
      </c>
      <c r="F33" s="135">
        <v>43902.535127314812</v>
      </c>
      <c r="G33" s="135">
        <v>47085</v>
      </c>
      <c r="H33" s="96" t="s">
        <v>71</v>
      </c>
      <c r="I33" s="98">
        <v>49541965</v>
      </c>
      <c r="J33" s="116">
        <v>25061646</v>
      </c>
      <c r="K33" s="98">
        <v>25214407.241201293</v>
      </c>
      <c r="L33" s="116">
        <v>49541965</v>
      </c>
      <c r="M33" s="117">
        <v>0.50895048755500005</v>
      </c>
      <c r="N33" s="99">
        <v>11.733432173500001</v>
      </c>
      <c r="O33" s="95" t="s">
        <v>72</v>
      </c>
      <c r="P33" s="118">
        <v>8.9788906000000009E-3</v>
      </c>
      <c r="Q33" s="100"/>
      <c r="R33" s="101"/>
    </row>
    <row r="34" spans="2:18" x14ac:dyDescent="0.25">
      <c r="B34" s="94" t="s">
        <v>76</v>
      </c>
      <c r="C34" s="95" t="s">
        <v>133</v>
      </c>
      <c r="D34" s="96" t="s">
        <v>69</v>
      </c>
      <c r="E34" s="95" t="s">
        <v>70</v>
      </c>
      <c r="F34" s="135">
        <v>43640.676365740743</v>
      </c>
      <c r="G34" s="135">
        <v>45996</v>
      </c>
      <c r="H34" s="96" t="s">
        <v>71</v>
      </c>
      <c r="I34" s="98">
        <v>16809183</v>
      </c>
      <c r="J34" s="116">
        <v>10031645</v>
      </c>
      <c r="K34" s="98">
        <v>10057229.150257075</v>
      </c>
      <c r="L34" s="116">
        <v>16809183</v>
      </c>
      <c r="M34" s="117">
        <v>0.59831754763199996</v>
      </c>
      <c r="N34" s="99">
        <v>10.920246816500001</v>
      </c>
      <c r="O34" s="95" t="s">
        <v>72</v>
      </c>
      <c r="P34" s="118">
        <v>3.5813952999999999E-3</v>
      </c>
      <c r="Q34" s="100"/>
      <c r="R34" s="101"/>
    </row>
    <row r="35" spans="2:18" x14ac:dyDescent="0.25">
      <c r="B35" s="102" t="s">
        <v>134</v>
      </c>
      <c r="C35" s="103"/>
      <c r="D35" s="103"/>
      <c r="E35" s="103"/>
      <c r="F35" s="103"/>
      <c r="G35" s="103"/>
      <c r="H35" s="96"/>
      <c r="I35" s="104">
        <v>9514399208</v>
      </c>
      <c r="J35" s="119">
        <v>4940509379</v>
      </c>
      <c r="K35" s="104">
        <v>4924467553.9659386</v>
      </c>
      <c r="L35" s="119">
        <v>9514399208</v>
      </c>
      <c r="M35" s="100"/>
      <c r="N35" s="120"/>
      <c r="O35" s="100"/>
      <c r="P35" s="121">
        <v>1.7536107402999999</v>
      </c>
      <c r="Q35" s="103"/>
      <c r="R35" s="122"/>
    </row>
    <row r="36" spans="2:18" x14ac:dyDescent="0.25">
      <c r="B36" s="94" t="s">
        <v>68</v>
      </c>
      <c r="C36" s="95" t="s">
        <v>175</v>
      </c>
      <c r="D36" s="96" t="s">
        <v>69</v>
      </c>
      <c r="E36" s="95" t="s">
        <v>70</v>
      </c>
      <c r="F36" s="135">
        <v>44277.722002314818</v>
      </c>
      <c r="G36" s="135">
        <v>45026</v>
      </c>
      <c r="H36" s="96" t="s">
        <v>71</v>
      </c>
      <c r="I36" s="98">
        <v>1187890409</v>
      </c>
      <c r="J36" s="116">
        <v>1022063949</v>
      </c>
      <c r="K36" s="98">
        <v>1024075364.1967463</v>
      </c>
      <c r="L36" s="116">
        <v>1187890409</v>
      </c>
      <c r="M36" s="117">
        <v>0.862095826718</v>
      </c>
      <c r="N36" s="99">
        <v>8.2999506637000007</v>
      </c>
      <c r="O36" s="95" t="s">
        <v>72</v>
      </c>
      <c r="P36" s="118">
        <v>0.36467486850000003</v>
      </c>
      <c r="Q36" s="100"/>
      <c r="R36" s="101"/>
    </row>
    <row r="37" spans="2:18" x14ac:dyDescent="0.25">
      <c r="B37" s="94" t="s">
        <v>68</v>
      </c>
      <c r="C37" s="95" t="s">
        <v>175</v>
      </c>
      <c r="D37" s="96" t="s">
        <v>69</v>
      </c>
      <c r="E37" s="95" t="s">
        <v>70</v>
      </c>
      <c r="F37" s="135">
        <v>44194.710949074077</v>
      </c>
      <c r="G37" s="135">
        <v>45026</v>
      </c>
      <c r="H37" s="96" t="s">
        <v>71</v>
      </c>
      <c r="I37" s="98">
        <v>1209589040</v>
      </c>
      <c r="J37" s="116">
        <v>1004870025</v>
      </c>
      <c r="K37" s="98">
        <v>1005318393.2124382</v>
      </c>
      <c r="L37" s="116">
        <v>1209589040</v>
      </c>
      <c r="M37" s="117">
        <v>0.83112392719100003</v>
      </c>
      <c r="N37" s="99">
        <v>9.3574829324</v>
      </c>
      <c r="O37" s="95" t="s">
        <v>72</v>
      </c>
      <c r="P37" s="118">
        <v>0.35799548120000002</v>
      </c>
      <c r="Q37" s="100"/>
      <c r="R37" s="101"/>
    </row>
    <row r="38" spans="2:18" x14ac:dyDescent="0.25">
      <c r="B38" s="94" t="s">
        <v>68</v>
      </c>
      <c r="C38" s="95" t="s">
        <v>175</v>
      </c>
      <c r="D38" s="96" t="s">
        <v>69</v>
      </c>
      <c r="E38" s="95" t="s">
        <v>70</v>
      </c>
      <c r="F38" s="135">
        <v>44223.647210648145</v>
      </c>
      <c r="G38" s="135">
        <v>45026</v>
      </c>
      <c r="H38" s="96" t="s">
        <v>71</v>
      </c>
      <c r="I38" s="98">
        <v>1201945204</v>
      </c>
      <c r="J38" s="116">
        <v>1024051128</v>
      </c>
      <c r="K38" s="98">
        <v>1024075364.1967463</v>
      </c>
      <c r="L38" s="116">
        <v>1201945204</v>
      </c>
      <c r="M38" s="117">
        <v>0.85201501764700005</v>
      </c>
      <c r="N38" s="99">
        <v>8.2999506637000007</v>
      </c>
      <c r="O38" s="95" t="s">
        <v>72</v>
      </c>
      <c r="P38" s="118">
        <v>0.36467486850000003</v>
      </c>
      <c r="Q38" s="100"/>
      <c r="R38" s="101"/>
    </row>
    <row r="39" spans="2:18" x14ac:dyDescent="0.25">
      <c r="B39" s="94" t="s">
        <v>68</v>
      </c>
      <c r="C39" s="95" t="s">
        <v>175</v>
      </c>
      <c r="D39" s="96" t="s">
        <v>69</v>
      </c>
      <c r="E39" s="95" t="s">
        <v>70</v>
      </c>
      <c r="F39" s="135">
        <v>44193.661898148152</v>
      </c>
      <c r="G39" s="135">
        <v>45026</v>
      </c>
      <c r="H39" s="96" t="s">
        <v>71</v>
      </c>
      <c r="I39" s="98">
        <v>1209589040</v>
      </c>
      <c r="J39" s="116">
        <v>1004623789</v>
      </c>
      <c r="K39" s="98">
        <v>1005318393.2431751</v>
      </c>
      <c r="L39" s="116">
        <v>1209589040</v>
      </c>
      <c r="M39" s="117">
        <v>0.83112392721700001</v>
      </c>
      <c r="N39" s="99">
        <v>9.3574829305999998</v>
      </c>
      <c r="O39" s="95" t="s">
        <v>72</v>
      </c>
      <c r="P39" s="118">
        <v>0.35799548120000002</v>
      </c>
      <c r="Q39" s="100"/>
      <c r="R39" s="101"/>
    </row>
    <row r="40" spans="2:18" x14ac:dyDescent="0.25">
      <c r="B40" s="94" t="s">
        <v>68</v>
      </c>
      <c r="C40" s="95" t="s">
        <v>175</v>
      </c>
      <c r="D40" s="96" t="s">
        <v>69</v>
      </c>
      <c r="E40" s="95" t="s">
        <v>70</v>
      </c>
      <c r="F40" s="135">
        <v>44195.533715277779</v>
      </c>
      <c r="G40" s="135">
        <v>45026</v>
      </c>
      <c r="H40" s="96" t="s">
        <v>71</v>
      </c>
      <c r="I40" s="98">
        <v>1210082190</v>
      </c>
      <c r="J40" s="116">
        <v>1025922196</v>
      </c>
      <c r="K40" s="98">
        <v>1024075363.7565706</v>
      </c>
      <c r="L40" s="116">
        <v>1210082190</v>
      </c>
      <c r="M40" s="117">
        <v>0.84628579134500004</v>
      </c>
      <c r="N40" s="99">
        <v>8.2999506888999992</v>
      </c>
      <c r="O40" s="95" t="s">
        <v>72</v>
      </c>
      <c r="P40" s="118">
        <v>0.36467486830000001</v>
      </c>
      <c r="Q40" s="100"/>
      <c r="R40" s="101"/>
    </row>
    <row r="41" spans="2:18" x14ac:dyDescent="0.25">
      <c r="B41" s="94" t="s">
        <v>68</v>
      </c>
      <c r="C41" s="95" t="s">
        <v>175</v>
      </c>
      <c r="D41" s="96" t="s">
        <v>69</v>
      </c>
      <c r="E41" s="95" t="s">
        <v>70</v>
      </c>
      <c r="F41" s="135">
        <v>44224.682696759257</v>
      </c>
      <c r="G41" s="135">
        <v>45026</v>
      </c>
      <c r="H41" s="96" t="s">
        <v>71</v>
      </c>
      <c r="I41" s="98">
        <v>1201945204</v>
      </c>
      <c r="J41" s="116">
        <v>1004184655</v>
      </c>
      <c r="K41" s="98">
        <v>1004923465.8674841</v>
      </c>
      <c r="L41" s="116">
        <v>1201945204</v>
      </c>
      <c r="M41" s="117">
        <v>0.83608093157899999</v>
      </c>
      <c r="N41" s="99">
        <v>9.3806897676999998</v>
      </c>
      <c r="O41" s="95" t="s">
        <v>72</v>
      </c>
      <c r="P41" s="118">
        <v>0.35785484699999998</v>
      </c>
      <c r="Q41" s="100"/>
      <c r="R41" s="101"/>
    </row>
    <row r="42" spans="2:18" x14ac:dyDescent="0.25">
      <c r="B42" s="94" t="s">
        <v>68</v>
      </c>
      <c r="C42" s="95" t="s">
        <v>175</v>
      </c>
      <c r="D42" s="96" t="s">
        <v>69</v>
      </c>
      <c r="E42" s="95" t="s">
        <v>70</v>
      </c>
      <c r="F42" s="135">
        <v>44193.662361111114</v>
      </c>
      <c r="G42" s="135">
        <v>45026</v>
      </c>
      <c r="H42" s="96" t="s">
        <v>71</v>
      </c>
      <c r="I42" s="98">
        <v>1209589040</v>
      </c>
      <c r="J42" s="116">
        <v>1004623789</v>
      </c>
      <c r="K42" s="98">
        <v>1005318393.2431751</v>
      </c>
      <c r="L42" s="116">
        <v>1209589040</v>
      </c>
      <c r="M42" s="117">
        <v>0.83112392721700001</v>
      </c>
      <c r="N42" s="99">
        <v>9.3574829305999998</v>
      </c>
      <c r="O42" s="95" t="s">
        <v>72</v>
      </c>
      <c r="P42" s="118">
        <v>0.35799548120000002</v>
      </c>
      <c r="Q42" s="100"/>
      <c r="R42" s="101"/>
    </row>
    <row r="43" spans="2:18" x14ac:dyDescent="0.25">
      <c r="B43" s="94" t="s">
        <v>68</v>
      </c>
      <c r="C43" s="95" t="s">
        <v>175</v>
      </c>
      <c r="D43" s="96" t="s">
        <v>69</v>
      </c>
      <c r="E43" s="95" t="s">
        <v>70</v>
      </c>
      <c r="F43" s="135">
        <v>44218.649884259263</v>
      </c>
      <c r="G43" s="135">
        <v>45026</v>
      </c>
      <c r="H43" s="96" t="s">
        <v>71</v>
      </c>
      <c r="I43" s="98">
        <v>1201945204</v>
      </c>
      <c r="J43" s="116">
        <v>1022933216</v>
      </c>
      <c r="K43" s="98">
        <v>1024075364.0993736</v>
      </c>
      <c r="L43" s="116">
        <v>1201945204</v>
      </c>
      <c r="M43" s="117">
        <v>0.85201501756599995</v>
      </c>
      <c r="N43" s="99">
        <v>8.2999506692999994</v>
      </c>
      <c r="O43" s="95" t="s">
        <v>72</v>
      </c>
      <c r="P43" s="118">
        <v>0.36467486840000002</v>
      </c>
      <c r="Q43" s="100"/>
      <c r="R43" s="101"/>
    </row>
    <row r="44" spans="2:18" x14ac:dyDescent="0.25">
      <c r="B44" s="94" t="s">
        <v>68</v>
      </c>
      <c r="C44" s="95" t="s">
        <v>175</v>
      </c>
      <c r="D44" s="96" t="s">
        <v>69</v>
      </c>
      <c r="E44" s="95" t="s">
        <v>70</v>
      </c>
      <c r="F44" s="135">
        <v>44116.508796296293</v>
      </c>
      <c r="G44" s="135">
        <v>45707</v>
      </c>
      <c r="H44" s="96" t="s">
        <v>71</v>
      </c>
      <c r="I44" s="98">
        <v>158375335</v>
      </c>
      <c r="J44" s="116">
        <v>111869503</v>
      </c>
      <c r="K44" s="98">
        <v>112368729.30829971</v>
      </c>
      <c r="L44" s="116">
        <v>158375335</v>
      </c>
      <c r="M44" s="117">
        <v>0.70950902366400004</v>
      </c>
      <c r="N44" s="99">
        <v>9.6524147370000009</v>
      </c>
      <c r="O44" s="95" t="s">
        <v>72</v>
      </c>
      <c r="P44" s="118">
        <v>4.0014683500000002E-2</v>
      </c>
      <c r="Q44" s="100"/>
      <c r="R44" s="101"/>
    </row>
    <row r="45" spans="2:18" x14ac:dyDescent="0.25">
      <c r="B45" s="94" t="s">
        <v>68</v>
      </c>
      <c r="C45" s="95" t="s">
        <v>175</v>
      </c>
      <c r="D45" s="96" t="s">
        <v>69</v>
      </c>
      <c r="E45" s="95" t="s">
        <v>70</v>
      </c>
      <c r="F45" s="135">
        <v>44267.699120370373</v>
      </c>
      <c r="G45" s="135">
        <v>44729</v>
      </c>
      <c r="H45" s="96" t="s">
        <v>71</v>
      </c>
      <c r="I45" s="98">
        <v>567438356</v>
      </c>
      <c r="J45" s="116">
        <v>520643666</v>
      </c>
      <c r="K45" s="98">
        <v>511482036.79631138</v>
      </c>
      <c r="L45" s="116">
        <v>567438356</v>
      </c>
      <c r="M45" s="117">
        <v>0.90138784484300005</v>
      </c>
      <c r="N45" s="99">
        <v>7.5054315108000003</v>
      </c>
      <c r="O45" s="95" t="s">
        <v>72</v>
      </c>
      <c r="P45" s="118">
        <v>0.18213956810000001</v>
      </c>
      <c r="Q45" s="100"/>
      <c r="R45" s="101"/>
    </row>
    <row r="46" spans="2:18" x14ac:dyDescent="0.25">
      <c r="B46" s="94" t="s">
        <v>68</v>
      </c>
      <c r="C46" s="95" t="s">
        <v>175</v>
      </c>
      <c r="D46" s="96" t="s">
        <v>69</v>
      </c>
      <c r="E46" s="95" t="s">
        <v>70</v>
      </c>
      <c r="F46" s="135">
        <v>44193.662673611114</v>
      </c>
      <c r="G46" s="135">
        <v>45026</v>
      </c>
      <c r="H46" s="96" t="s">
        <v>71</v>
      </c>
      <c r="I46" s="98">
        <v>1209589040</v>
      </c>
      <c r="J46" s="116">
        <v>1004623789</v>
      </c>
      <c r="K46" s="98">
        <v>1005318393.2431751</v>
      </c>
      <c r="L46" s="116">
        <v>1209589040</v>
      </c>
      <c r="M46" s="117">
        <v>0.83112392721700001</v>
      </c>
      <c r="N46" s="99">
        <v>9.3574829305999998</v>
      </c>
      <c r="O46" s="95" t="s">
        <v>72</v>
      </c>
      <c r="P46" s="118">
        <v>0.35799548120000002</v>
      </c>
      <c r="Q46" s="100"/>
      <c r="R46" s="101"/>
    </row>
    <row r="47" spans="2:18" x14ac:dyDescent="0.25">
      <c r="B47" s="94" t="s">
        <v>68</v>
      </c>
      <c r="C47" s="95" t="s">
        <v>175</v>
      </c>
      <c r="D47" s="96" t="s">
        <v>69</v>
      </c>
      <c r="E47" s="95" t="s">
        <v>70</v>
      </c>
      <c r="F47" s="135">
        <v>44223.646909722222</v>
      </c>
      <c r="G47" s="135">
        <v>45026</v>
      </c>
      <c r="H47" s="96" t="s">
        <v>71</v>
      </c>
      <c r="I47" s="98">
        <v>1201945204</v>
      </c>
      <c r="J47" s="116">
        <v>1024051128</v>
      </c>
      <c r="K47" s="98">
        <v>1024075364.1967463</v>
      </c>
      <c r="L47" s="116">
        <v>1201945204</v>
      </c>
      <c r="M47" s="117">
        <v>0.85201501764700005</v>
      </c>
      <c r="N47" s="99">
        <v>8.2999506637000007</v>
      </c>
      <c r="O47" s="95" t="s">
        <v>72</v>
      </c>
      <c r="P47" s="118">
        <v>0.36467486850000003</v>
      </c>
      <c r="Q47" s="100"/>
      <c r="R47" s="101"/>
    </row>
    <row r="48" spans="2:18" x14ac:dyDescent="0.25">
      <c r="B48" s="94" t="s">
        <v>68</v>
      </c>
      <c r="C48" s="95" t="s">
        <v>175</v>
      </c>
      <c r="D48" s="96" t="s">
        <v>69</v>
      </c>
      <c r="E48" s="95" t="s">
        <v>70</v>
      </c>
      <c r="F48" s="135">
        <v>44193.661481481482</v>
      </c>
      <c r="G48" s="135">
        <v>45026</v>
      </c>
      <c r="H48" s="96" t="s">
        <v>71</v>
      </c>
      <c r="I48" s="98">
        <v>1209589040</v>
      </c>
      <c r="J48" s="116">
        <v>1004623789</v>
      </c>
      <c r="K48" s="98">
        <v>1005318393.2431751</v>
      </c>
      <c r="L48" s="116">
        <v>1209589040</v>
      </c>
      <c r="M48" s="117">
        <v>0.83112392721700001</v>
      </c>
      <c r="N48" s="99">
        <v>9.3574829305999998</v>
      </c>
      <c r="O48" s="95" t="s">
        <v>72</v>
      </c>
      <c r="P48" s="118">
        <v>0.35799548120000002</v>
      </c>
      <c r="Q48" s="100"/>
      <c r="R48" s="101"/>
    </row>
    <row r="49" spans="2:18" x14ac:dyDescent="0.25">
      <c r="B49" s="102" t="s">
        <v>176</v>
      </c>
      <c r="C49" s="103"/>
      <c r="D49" s="103"/>
      <c r="E49" s="103"/>
      <c r="F49" s="103"/>
      <c r="G49" s="103"/>
      <c r="H49" s="96"/>
      <c r="I49" s="104">
        <v>13979512306</v>
      </c>
      <c r="J49" s="119">
        <v>11779084622</v>
      </c>
      <c r="K49" s="104">
        <v>11775743018.60342</v>
      </c>
      <c r="L49" s="119">
        <v>13979512306</v>
      </c>
      <c r="M49" s="100"/>
      <c r="N49" s="120"/>
      <c r="O49" s="100"/>
      <c r="P49" s="121">
        <v>4.1933608468000001</v>
      </c>
      <c r="Q49" s="103"/>
      <c r="R49" s="122"/>
    </row>
    <row r="50" spans="2:18" x14ac:dyDescent="0.25">
      <c r="B50" s="94" t="s">
        <v>91</v>
      </c>
      <c r="C50" s="95" t="s">
        <v>99</v>
      </c>
      <c r="D50" s="96" t="s">
        <v>69</v>
      </c>
      <c r="E50" s="95" t="s">
        <v>70</v>
      </c>
      <c r="F50" s="135">
        <v>44098.549687500003</v>
      </c>
      <c r="G50" s="135">
        <v>45418</v>
      </c>
      <c r="H50" s="96" t="s">
        <v>71</v>
      </c>
      <c r="I50" s="98">
        <v>292560000</v>
      </c>
      <c r="J50" s="116">
        <v>219724931</v>
      </c>
      <c r="K50" s="98">
        <v>220054646.47779182</v>
      </c>
      <c r="L50" s="116">
        <v>292560000</v>
      </c>
      <c r="M50" s="117">
        <v>0.75216928656600002</v>
      </c>
      <c r="N50" s="99">
        <v>9.7188297073999994</v>
      </c>
      <c r="O50" s="95" t="s">
        <v>72</v>
      </c>
      <c r="P50" s="118">
        <v>7.8361810099999998E-2</v>
      </c>
      <c r="Q50" s="100"/>
      <c r="R50" s="101"/>
    </row>
    <row r="51" spans="2:18" x14ac:dyDescent="0.25">
      <c r="B51" s="94" t="s">
        <v>68</v>
      </c>
      <c r="C51" s="95" t="s">
        <v>99</v>
      </c>
      <c r="D51" s="96" t="s">
        <v>69</v>
      </c>
      <c r="E51" s="95" t="s">
        <v>70</v>
      </c>
      <c r="F51" s="135">
        <v>44270.740081018521</v>
      </c>
      <c r="G51" s="135">
        <v>44396</v>
      </c>
      <c r="H51" s="96" t="s">
        <v>71</v>
      </c>
      <c r="I51" s="98">
        <v>154331521</v>
      </c>
      <c r="J51" s="116">
        <v>150581998</v>
      </c>
      <c r="K51" s="98">
        <v>151058421.44136161</v>
      </c>
      <c r="L51" s="116">
        <v>154331521</v>
      </c>
      <c r="M51" s="117">
        <v>0.97879176245099997</v>
      </c>
      <c r="N51" s="99">
        <v>7.4722034078000004</v>
      </c>
      <c r="O51" s="95" t="s">
        <v>72</v>
      </c>
      <c r="P51" s="118">
        <v>5.37921445E-2</v>
      </c>
      <c r="Q51" s="100"/>
      <c r="R51" s="101"/>
    </row>
    <row r="52" spans="2:18" x14ac:dyDescent="0.25">
      <c r="B52" s="94" t="s">
        <v>91</v>
      </c>
      <c r="C52" s="95" t="s">
        <v>99</v>
      </c>
      <c r="D52" s="96" t="s">
        <v>69</v>
      </c>
      <c r="E52" s="95" t="s">
        <v>70</v>
      </c>
      <c r="F52" s="135">
        <v>44064.542905092596</v>
      </c>
      <c r="G52" s="135">
        <v>45418</v>
      </c>
      <c r="H52" s="96" t="s">
        <v>71</v>
      </c>
      <c r="I52" s="98">
        <v>1458659999</v>
      </c>
      <c r="J52" s="116">
        <v>1106241224</v>
      </c>
      <c r="K52" s="98">
        <v>1114430486.4185879</v>
      </c>
      <c r="L52" s="116">
        <v>1458659999</v>
      </c>
      <c r="M52" s="117">
        <v>0.76400976730900005</v>
      </c>
      <c r="N52" s="99">
        <v>9.0768474832999999</v>
      </c>
      <c r="O52" s="95" t="s">
        <v>72</v>
      </c>
      <c r="P52" s="118">
        <v>0.39685047140000002</v>
      </c>
      <c r="Q52" s="100"/>
      <c r="R52" s="101"/>
    </row>
    <row r="53" spans="2:18" x14ac:dyDescent="0.25">
      <c r="B53" s="94" t="s">
        <v>68</v>
      </c>
      <c r="C53" s="95" t="s">
        <v>99</v>
      </c>
      <c r="D53" s="96" t="s">
        <v>69</v>
      </c>
      <c r="E53" s="95" t="s">
        <v>70</v>
      </c>
      <c r="F53" s="135">
        <v>44194.709201388891</v>
      </c>
      <c r="G53" s="135">
        <v>44698</v>
      </c>
      <c r="H53" s="96" t="s">
        <v>71</v>
      </c>
      <c r="I53" s="98">
        <v>1128547943</v>
      </c>
      <c r="J53" s="116">
        <v>1006863444</v>
      </c>
      <c r="K53" s="98">
        <v>1007832939.3539727</v>
      </c>
      <c r="L53" s="116">
        <v>1128547943</v>
      </c>
      <c r="M53" s="117">
        <v>0.89303511260199997</v>
      </c>
      <c r="N53" s="99">
        <v>9.1267100217999992</v>
      </c>
      <c r="O53" s="95" t="s">
        <v>72</v>
      </c>
      <c r="P53" s="118">
        <v>0.35889091509999999</v>
      </c>
      <c r="Q53" s="100"/>
      <c r="R53" s="101"/>
    </row>
    <row r="54" spans="2:18" x14ac:dyDescent="0.25">
      <c r="B54" s="94" t="s">
        <v>68</v>
      </c>
      <c r="C54" s="95" t="s">
        <v>99</v>
      </c>
      <c r="D54" s="96" t="s">
        <v>69</v>
      </c>
      <c r="E54" s="95" t="s">
        <v>70</v>
      </c>
      <c r="F54" s="135">
        <v>44285.733842592592</v>
      </c>
      <c r="G54" s="135">
        <v>44396</v>
      </c>
      <c r="H54" s="96" t="s">
        <v>71</v>
      </c>
      <c r="I54" s="98">
        <v>209271236</v>
      </c>
      <c r="J54" s="116">
        <v>204819346</v>
      </c>
      <c r="K54" s="98">
        <v>204859792.46868455</v>
      </c>
      <c r="L54" s="116">
        <v>209271236</v>
      </c>
      <c r="M54" s="117">
        <v>0.97891997192000002</v>
      </c>
      <c r="N54" s="99">
        <v>7.4731481800999999</v>
      </c>
      <c r="O54" s="95" t="s">
        <v>72</v>
      </c>
      <c r="P54" s="118">
        <v>7.2950898400000005E-2</v>
      </c>
      <c r="Q54" s="100"/>
      <c r="R54" s="101"/>
    </row>
    <row r="55" spans="2:18" x14ac:dyDescent="0.25">
      <c r="B55" s="94" t="s">
        <v>91</v>
      </c>
      <c r="C55" s="95" t="s">
        <v>99</v>
      </c>
      <c r="D55" s="96" t="s">
        <v>69</v>
      </c>
      <c r="E55" s="95" t="s">
        <v>70</v>
      </c>
      <c r="F55" s="135">
        <v>44064.555439814816</v>
      </c>
      <c r="G55" s="135">
        <v>44683</v>
      </c>
      <c r="H55" s="96" t="s">
        <v>71</v>
      </c>
      <c r="I55" s="98">
        <v>411787946</v>
      </c>
      <c r="J55" s="116">
        <v>354427595</v>
      </c>
      <c r="K55" s="98">
        <v>357916894.59901309</v>
      </c>
      <c r="L55" s="116">
        <v>411787946</v>
      </c>
      <c r="M55" s="117">
        <v>0.86917768738900003</v>
      </c>
      <c r="N55" s="99">
        <v>10.0678409583</v>
      </c>
      <c r="O55" s="95" t="s">
        <v>72</v>
      </c>
      <c r="P55" s="118">
        <v>0.12745477629999999</v>
      </c>
      <c r="Q55" s="100"/>
      <c r="R55" s="101"/>
    </row>
    <row r="56" spans="2:18" x14ac:dyDescent="0.25">
      <c r="B56" s="94" t="s">
        <v>91</v>
      </c>
      <c r="C56" s="95" t="s">
        <v>99</v>
      </c>
      <c r="D56" s="96" t="s">
        <v>69</v>
      </c>
      <c r="E56" s="95" t="s">
        <v>70</v>
      </c>
      <c r="F56" s="135">
        <v>44216.690694444442</v>
      </c>
      <c r="G56" s="135">
        <v>45418</v>
      </c>
      <c r="H56" s="96" t="s">
        <v>71</v>
      </c>
      <c r="I56" s="98">
        <v>2729226518</v>
      </c>
      <c r="J56" s="116">
        <v>2098935823</v>
      </c>
      <c r="K56" s="98">
        <v>2135877729.1968579</v>
      </c>
      <c r="L56" s="116">
        <v>2729226518</v>
      </c>
      <c r="M56" s="117">
        <v>0.78259452453300005</v>
      </c>
      <c r="N56" s="99">
        <v>9.5241343715000006</v>
      </c>
      <c r="O56" s="95" t="s">
        <v>72</v>
      </c>
      <c r="P56" s="118">
        <v>0.76058946169999997</v>
      </c>
      <c r="Q56" s="100"/>
      <c r="R56" s="101"/>
    </row>
    <row r="57" spans="2:18" x14ac:dyDescent="0.25">
      <c r="B57" s="94" t="s">
        <v>91</v>
      </c>
      <c r="C57" s="95" t="s">
        <v>99</v>
      </c>
      <c r="D57" s="96" t="s">
        <v>69</v>
      </c>
      <c r="E57" s="95" t="s">
        <v>70</v>
      </c>
      <c r="F57" s="135">
        <v>44097.517974537041</v>
      </c>
      <c r="G57" s="135">
        <v>45418</v>
      </c>
      <c r="H57" s="96" t="s">
        <v>71</v>
      </c>
      <c r="I57" s="98">
        <v>6210000003</v>
      </c>
      <c r="J57" s="116">
        <v>4688029502</v>
      </c>
      <c r="K57" s="98">
        <v>4693090718.5451946</v>
      </c>
      <c r="L57" s="116">
        <v>6210000003</v>
      </c>
      <c r="M57" s="117">
        <v>0.75573119424799995</v>
      </c>
      <c r="N57" s="99">
        <v>9.5241343919000006</v>
      </c>
      <c r="O57" s="95" t="s">
        <v>72</v>
      </c>
      <c r="P57" s="118">
        <v>1.6712170806</v>
      </c>
      <c r="Q57" s="100"/>
      <c r="R57" s="101"/>
    </row>
    <row r="58" spans="2:18" x14ac:dyDescent="0.25">
      <c r="B58" s="94" t="s">
        <v>68</v>
      </c>
      <c r="C58" s="95" t="s">
        <v>99</v>
      </c>
      <c r="D58" s="96" t="s">
        <v>69</v>
      </c>
      <c r="E58" s="95" t="s">
        <v>70</v>
      </c>
      <c r="F58" s="135">
        <v>44270.705752314818</v>
      </c>
      <c r="G58" s="135">
        <v>44531</v>
      </c>
      <c r="H58" s="96" t="s">
        <v>71</v>
      </c>
      <c r="I58" s="98">
        <v>213041107</v>
      </c>
      <c r="J58" s="116">
        <v>202034840</v>
      </c>
      <c r="K58" s="98">
        <v>201314321.87784126</v>
      </c>
      <c r="L58" s="116">
        <v>213041107</v>
      </c>
      <c r="M58" s="117">
        <v>0.94495529389900002</v>
      </c>
      <c r="N58" s="99">
        <v>7.9448585929000002</v>
      </c>
      <c r="O58" s="95" t="s">
        <v>72</v>
      </c>
      <c r="P58" s="118">
        <v>7.16883507E-2</v>
      </c>
      <c r="Q58" s="100"/>
      <c r="R58" s="101"/>
    </row>
    <row r="59" spans="2:18" x14ac:dyDescent="0.25">
      <c r="B59" s="102" t="s">
        <v>73</v>
      </c>
      <c r="C59" s="103"/>
      <c r="D59" s="103"/>
      <c r="E59" s="103"/>
      <c r="F59" s="103"/>
      <c r="G59" s="103"/>
      <c r="H59" s="96"/>
      <c r="I59" s="104">
        <v>12807426273</v>
      </c>
      <c r="J59" s="119">
        <v>10031658703</v>
      </c>
      <c r="K59" s="104">
        <v>10086435950.379307</v>
      </c>
      <c r="L59" s="119">
        <v>12807426273</v>
      </c>
      <c r="M59" s="100"/>
      <c r="N59" s="120"/>
      <c r="O59" s="100"/>
      <c r="P59" s="121">
        <v>3.5917959088</v>
      </c>
      <c r="Q59" s="103"/>
      <c r="R59" s="122"/>
    </row>
    <row r="60" spans="2:18" x14ac:dyDescent="0.25">
      <c r="B60" s="94" t="s">
        <v>91</v>
      </c>
      <c r="C60" s="95" t="s">
        <v>74</v>
      </c>
      <c r="D60" s="96" t="s">
        <v>69</v>
      </c>
      <c r="E60" s="95" t="s">
        <v>70</v>
      </c>
      <c r="F60" s="135">
        <v>44216.688356481478</v>
      </c>
      <c r="G60" s="135">
        <v>45069</v>
      </c>
      <c r="H60" s="96" t="s">
        <v>71</v>
      </c>
      <c r="I60" s="98">
        <v>4428595340</v>
      </c>
      <c r="J60" s="116">
        <v>3674820711</v>
      </c>
      <c r="K60" s="98">
        <v>3655551275.3326287</v>
      </c>
      <c r="L60" s="116">
        <v>4428595340</v>
      </c>
      <c r="M60" s="117">
        <v>0.82544260531400004</v>
      </c>
      <c r="N60" s="99">
        <v>9.2068863641000007</v>
      </c>
      <c r="O60" s="95" t="s">
        <v>72</v>
      </c>
      <c r="P60" s="118">
        <v>1.3017476321999999</v>
      </c>
      <c r="Q60" s="100"/>
      <c r="R60" s="101"/>
    </row>
    <row r="61" spans="2:18" x14ac:dyDescent="0.25">
      <c r="B61" s="94" t="s">
        <v>91</v>
      </c>
      <c r="C61" s="95" t="s">
        <v>74</v>
      </c>
      <c r="D61" s="96" t="s">
        <v>69</v>
      </c>
      <c r="E61" s="95" t="s">
        <v>70</v>
      </c>
      <c r="F61" s="135">
        <v>44279.54614583333</v>
      </c>
      <c r="G61" s="135">
        <v>45069</v>
      </c>
      <c r="H61" s="96" t="s">
        <v>71</v>
      </c>
      <c r="I61" s="98">
        <v>120194524</v>
      </c>
      <c r="J61" s="116">
        <v>100715067</v>
      </c>
      <c r="K61" s="98">
        <v>100887080.83932176</v>
      </c>
      <c r="L61" s="116">
        <v>120194524</v>
      </c>
      <c r="M61" s="117">
        <v>0.83936503496100001</v>
      </c>
      <c r="N61" s="99">
        <v>9.3056632797999992</v>
      </c>
      <c r="O61" s="95" t="s">
        <v>72</v>
      </c>
      <c r="P61" s="118">
        <v>3.5926050199999997E-2</v>
      </c>
      <c r="Q61" s="100"/>
      <c r="R61" s="101"/>
    </row>
    <row r="62" spans="2:18" x14ac:dyDescent="0.25">
      <c r="B62" s="94" t="s">
        <v>91</v>
      </c>
      <c r="C62" s="95" t="s">
        <v>74</v>
      </c>
      <c r="D62" s="96" t="s">
        <v>69</v>
      </c>
      <c r="E62" s="95" t="s">
        <v>70</v>
      </c>
      <c r="F62" s="135">
        <v>44032.505648148152</v>
      </c>
      <c r="G62" s="135">
        <v>45069</v>
      </c>
      <c r="H62" s="96" t="s">
        <v>71</v>
      </c>
      <c r="I62" s="98">
        <v>6980931508</v>
      </c>
      <c r="J62" s="116">
        <v>5574589041</v>
      </c>
      <c r="K62" s="98">
        <v>5548749678.0626278</v>
      </c>
      <c r="L62" s="116">
        <v>6980931508</v>
      </c>
      <c r="M62" s="117">
        <v>0.79484373563999999</v>
      </c>
      <c r="N62" s="99">
        <v>9.3060616602999993</v>
      </c>
      <c r="O62" s="95" t="s">
        <v>72</v>
      </c>
      <c r="P62" s="118">
        <v>1.9759185990999999</v>
      </c>
      <c r="Q62" s="100"/>
      <c r="R62" s="101"/>
    </row>
    <row r="63" spans="2:18" x14ac:dyDescent="0.25">
      <c r="B63" s="102" t="s">
        <v>75</v>
      </c>
      <c r="C63" s="103"/>
      <c r="D63" s="103"/>
      <c r="E63" s="103"/>
      <c r="F63" s="103"/>
      <c r="G63" s="103"/>
      <c r="H63" s="96"/>
      <c r="I63" s="104">
        <v>11529721372</v>
      </c>
      <c r="J63" s="119">
        <v>9350124819</v>
      </c>
      <c r="K63" s="104">
        <v>9305188034.2345772</v>
      </c>
      <c r="L63" s="119">
        <v>11529721372</v>
      </c>
      <c r="M63" s="100"/>
      <c r="N63" s="120"/>
      <c r="O63" s="100"/>
      <c r="P63" s="121">
        <v>3.3135922815000001</v>
      </c>
      <c r="Q63" s="103"/>
      <c r="R63" s="122"/>
    </row>
    <row r="64" spans="2:18" x14ac:dyDescent="0.25">
      <c r="B64" s="94" t="s">
        <v>68</v>
      </c>
      <c r="C64" s="95" t="s">
        <v>198</v>
      </c>
      <c r="D64" s="96" t="s">
        <v>69</v>
      </c>
      <c r="E64" s="95" t="s">
        <v>70</v>
      </c>
      <c r="F64" s="135">
        <v>44238.552465277775</v>
      </c>
      <c r="G64" s="135">
        <v>47108</v>
      </c>
      <c r="H64" s="96" t="s">
        <v>71</v>
      </c>
      <c r="I64" s="98">
        <v>1560219178</v>
      </c>
      <c r="J64" s="116">
        <v>1001947429</v>
      </c>
      <c r="K64" s="98">
        <v>1011263586.3589581</v>
      </c>
      <c r="L64" s="116">
        <v>1560219178</v>
      </c>
      <c r="M64" s="117">
        <v>0.64815482377</v>
      </c>
      <c r="N64" s="99">
        <v>7.2912843780000003</v>
      </c>
      <c r="O64" s="95" t="s">
        <v>72</v>
      </c>
      <c r="P64" s="118">
        <v>0.36011257400000002</v>
      </c>
      <c r="Q64" s="100"/>
      <c r="R64" s="101"/>
    </row>
    <row r="65" spans="2:18" x14ac:dyDescent="0.25">
      <c r="B65" s="94" t="s">
        <v>68</v>
      </c>
      <c r="C65" s="95" t="s">
        <v>198</v>
      </c>
      <c r="D65" s="96" t="s">
        <v>69</v>
      </c>
      <c r="E65" s="95" t="s">
        <v>70</v>
      </c>
      <c r="F65" s="135">
        <v>44238.549988425926</v>
      </c>
      <c r="G65" s="135">
        <v>47108</v>
      </c>
      <c r="H65" s="96" t="s">
        <v>71</v>
      </c>
      <c r="I65" s="98">
        <v>1560219178</v>
      </c>
      <c r="J65" s="116">
        <v>1001947429</v>
      </c>
      <c r="K65" s="98">
        <v>1011263586.3589581</v>
      </c>
      <c r="L65" s="116">
        <v>1560219178</v>
      </c>
      <c r="M65" s="117">
        <v>0.64815482377</v>
      </c>
      <c r="N65" s="99">
        <v>7.2912843780000003</v>
      </c>
      <c r="O65" s="95" t="s">
        <v>72</v>
      </c>
      <c r="P65" s="118">
        <v>0.36011257400000002</v>
      </c>
      <c r="Q65" s="100"/>
      <c r="R65" s="101"/>
    </row>
    <row r="66" spans="2:18" x14ac:dyDescent="0.25">
      <c r="B66" s="94" t="s">
        <v>68</v>
      </c>
      <c r="C66" s="95" t="s">
        <v>198</v>
      </c>
      <c r="D66" s="96" t="s">
        <v>69</v>
      </c>
      <c r="E66" s="95" t="s">
        <v>70</v>
      </c>
      <c r="F66" s="135">
        <v>44237.747361111113</v>
      </c>
      <c r="G66" s="135">
        <v>47105</v>
      </c>
      <c r="H66" s="96" t="s">
        <v>71</v>
      </c>
      <c r="I66" s="98">
        <v>1560219178</v>
      </c>
      <c r="J66" s="116">
        <v>1002316559</v>
      </c>
      <c r="K66" s="98">
        <v>1011831654.2540026</v>
      </c>
      <c r="L66" s="116">
        <v>1560219178</v>
      </c>
      <c r="M66" s="117">
        <v>0.64851891870199996</v>
      </c>
      <c r="N66" s="99">
        <v>7.2916261234000004</v>
      </c>
      <c r="O66" s="95" t="s">
        <v>72</v>
      </c>
      <c r="P66" s="118">
        <v>0.3603148639</v>
      </c>
      <c r="Q66" s="100"/>
      <c r="R66" s="101"/>
    </row>
    <row r="67" spans="2:18" x14ac:dyDescent="0.25">
      <c r="B67" s="94" t="s">
        <v>68</v>
      </c>
      <c r="C67" s="95" t="s">
        <v>198</v>
      </c>
      <c r="D67" s="96" t="s">
        <v>69</v>
      </c>
      <c r="E67" s="95" t="s">
        <v>70</v>
      </c>
      <c r="F67" s="135">
        <v>44274.705914351849</v>
      </c>
      <c r="G67" s="135">
        <v>47109</v>
      </c>
      <c r="H67" s="96" t="s">
        <v>71</v>
      </c>
      <c r="I67" s="98">
        <v>1552328767</v>
      </c>
      <c r="J67" s="116">
        <v>1008592569</v>
      </c>
      <c r="K67" s="98">
        <v>1010896366.529774</v>
      </c>
      <c r="L67" s="116">
        <v>1552328767</v>
      </c>
      <c r="M67" s="117">
        <v>0.65121280235199996</v>
      </c>
      <c r="N67" s="99">
        <v>7.1862262216000001</v>
      </c>
      <c r="O67" s="95" t="s">
        <v>72</v>
      </c>
      <c r="P67" s="118">
        <v>0.35998180639999999</v>
      </c>
      <c r="Q67" s="100"/>
      <c r="R67" s="101"/>
    </row>
    <row r="68" spans="2:18" x14ac:dyDescent="0.25">
      <c r="B68" s="94" t="s">
        <v>68</v>
      </c>
      <c r="C68" s="95" t="s">
        <v>198</v>
      </c>
      <c r="D68" s="96" t="s">
        <v>69</v>
      </c>
      <c r="E68" s="95" t="s">
        <v>70</v>
      </c>
      <c r="F68" s="135">
        <v>44238.551458333335</v>
      </c>
      <c r="G68" s="135">
        <v>47108</v>
      </c>
      <c r="H68" s="96" t="s">
        <v>71</v>
      </c>
      <c r="I68" s="98">
        <v>1560219178</v>
      </c>
      <c r="J68" s="116">
        <v>1001947429</v>
      </c>
      <c r="K68" s="98">
        <v>1011263586.3589581</v>
      </c>
      <c r="L68" s="116">
        <v>1560219178</v>
      </c>
      <c r="M68" s="117">
        <v>0.64815482377</v>
      </c>
      <c r="N68" s="99">
        <v>7.2912843780000003</v>
      </c>
      <c r="O68" s="95" t="s">
        <v>72</v>
      </c>
      <c r="P68" s="118">
        <v>0.36011257400000002</v>
      </c>
      <c r="Q68" s="100"/>
      <c r="R68" s="101"/>
    </row>
    <row r="69" spans="2:18" x14ac:dyDescent="0.25">
      <c r="B69" s="94" t="s">
        <v>68</v>
      </c>
      <c r="C69" s="95" t="s">
        <v>198</v>
      </c>
      <c r="D69" s="96" t="s">
        <v>69</v>
      </c>
      <c r="E69" s="95" t="s">
        <v>70</v>
      </c>
      <c r="F69" s="135">
        <v>44237.749502314815</v>
      </c>
      <c r="G69" s="135">
        <v>47105</v>
      </c>
      <c r="H69" s="96" t="s">
        <v>71</v>
      </c>
      <c r="I69" s="98">
        <v>1560219178</v>
      </c>
      <c r="J69" s="116">
        <v>1002316559</v>
      </c>
      <c r="K69" s="98">
        <v>1011831654.2540026</v>
      </c>
      <c r="L69" s="116">
        <v>1560219178</v>
      </c>
      <c r="M69" s="117">
        <v>0.64851891870199996</v>
      </c>
      <c r="N69" s="99">
        <v>7.2916261234000004</v>
      </c>
      <c r="O69" s="95" t="s">
        <v>72</v>
      </c>
      <c r="P69" s="118">
        <v>0.3603148639</v>
      </c>
      <c r="Q69" s="100"/>
      <c r="R69" s="101"/>
    </row>
    <row r="70" spans="2:18" x14ac:dyDescent="0.25">
      <c r="B70" s="94" t="s">
        <v>68</v>
      </c>
      <c r="C70" s="95" t="s">
        <v>198</v>
      </c>
      <c r="D70" s="96" t="s">
        <v>69</v>
      </c>
      <c r="E70" s="95" t="s">
        <v>70</v>
      </c>
      <c r="F70" s="135">
        <v>44237.746145833335</v>
      </c>
      <c r="G70" s="135">
        <v>47105</v>
      </c>
      <c r="H70" s="96" t="s">
        <v>71</v>
      </c>
      <c r="I70" s="98">
        <v>1560219178</v>
      </c>
      <c r="J70" s="116">
        <v>1002316559</v>
      </c>
      <c r="K70" s="98">
        <v>1011831654.2540026</v>
      </c>
      <c r="L70" s="116">
        <v>1560219178</v>
      </c>
      <c r="M70" s="117">
        <v>0.64851891870199996</v>
      </c>
      <c r="N70" s="99">
        <v>7.2916261234000004</v>
      </c>
      <c r="O70" s="95" t="s">
        <v>72</v>
      </c>
      <c r="P70" s="118">
        <v>0.3603148639</v>
      </c>
      <c r="Q70" s="100"/>
      <c r="R70" s="101"/>
    </row>
    <row r="71" spans="2:18" x14ac:dyDescent="0.25">
      <c r="B71" s="94" t="s">
        <v>68</v>
      </c>
      <c r="C71" s="95" t="s">
        <v>198</v>
      </c>
      <c r="D71" s="96" t="s">
        <v>69</v>
      </c>
      <c r="E71" s="95" t="s">
        <v>70</v>
      </c>
      <c r="F71" s="135">
        <v>44238.552847222221</v>
      </c>
      <c r="G71" s="135">
        <v>47108</v>
      </c>
      <c r="H71" s="96" t="s">
        <v>71</v>
      </c>
      <c r="I71" s="98">
        <v>1560219178</v>
      </c>
      <c r="J71" s="116">
        <v>1001947429</v>
      </c>
      <c r="K71" s="98">
        <v>1011263586.3589581</v>
      </c>
      <c r="L71" s="116">
        <v>1560219178</v>
      </c>
      <c r="M71" s="117">
        <v>0.64815482377</v>
      </c>
      <c r="N71" s="99">
        <v>7.2912843780000003</v>
      </c>
      <c r="O71" s="95" t="s">
        <v>72</v>
      </c>
      <c r="P71" s="118">
        <v>0.36011257400000002</v>
      </c>
      <c r="Q71" s="100"/>
      <c r="R71" s="101"/>
    </row>
    <row r="72" spans="2:18" x14ac:dyDescent="0.25">
      <c r="B72" s="94" t="s">
        <v>68</v>
      </c>
      <c r="C72" s="95" t="s">
        <v>198</v>
      </c>
      <c r="D72" s="96" t="s">
        <v>69</v>
      </c>
      <c r="E72" s="95" t="s">
        <v>70</v>
      </c>
      <c r="F72" s="135">
        <v>44238.550335648149</v>
      </c>
      <c r="G72" s="135">
        <v>47108</v>
      </c>
      <c r="H72" s="96" t="s">
        <v>71</v>
      </c>
      <c r="I72" s="98">
        <v>1560219178</v>
      </c>
      <c r="J72" s="116">
        <v>1001947429</v>
      </c>
      <c r="K72" s="98">
        <v>1011263586.3589581</v>
      </c>
      <c r="L72" s="116">
        <v>1560219178</v>
      </c>
      <c r="M72" s="117">
        <v>0.64815482377</v>
      </c>
      <c r="N72" s="99">
        <v>7.2912843780000003</v>
      </c>
      <c r="O72" s="95" t="s">
        <v>72</v>
      </c>
      <c r="P72" s="118">
        <v>0.36011257400000002</v>
      </c>
      <c r="Q72" s="100"/>
      <c r="R72" s="101"/>
    </row>
    <row r="73" spans="2:18" x14ac:dyDescent="0.25">
      <c r="B73" s="94" t="s">
        <v>68</v>
      </c>
      <c r="C73" s="95" t="s">
        <v>198</v>
      </c>
      <c r="D73" s="96" t="s">
        <v>69</v>
      </c>
      <c r="E73" s="95" t="s">
        <v>70</v>
      </c>
      <c r="F73" s="135">
        <v>44237.747812499998</v>
      </c>
      <c r="G73" s="135">
        <v>47105</v>
      </c>
      <c r="H73" s="96" t="s">
        <v>71</v>
      </c>
      <c r="I73" s="98">
        <v>1560219178</v>
      </c>
      <c r="J73" s="116">
        <v>1002316559</v>
      </c>
      <c r="K73" s="98">
        <v>1011831654.2540026</v>
      </c>
      <c r="L73" s="116">
        <v>1560219178</v>
      </c>
      <c r="M73" s="117">
        <v>0.64851891870199996</v>
      </c>
      <c r="N73" s="99">
        <v>7.2916261234000004</v>
      </c>
      <c r="O73" s="95" t="s">
        <v>72</v>
      </c>
      <c r="P73" s="118">
        <v>0.3603148639</v>
      </c>
      <c r="Q73" s="100"/>
      <c r="R73" s="101"/>
    </row>
    <row r="74" spans="2:18" x14ac:dyDescent="0.25">
      <c r="B74" s="94" t="s">
        <v>68</v>
      </c>
      <c r="C74" s="95" t="s">
        <v>198</v>
      </c>
      <c r="D74" s="96" t="s">
        <v>69</v>
      </c>
      <c r="E74" s="95" t="s">
        <v>70</v>
      </c>
      <c r="F74" s="135">
        <v>44285.724664351852</v>
      </c>
      <c r="G74" s="135">
        <v>47109</v>
      </c>
      <c r="H74" s="96" t="s">
        <v>71</v>
      </c>
      <c r="I74" s="98">
        <v>1552328767</v>
      </c>
      <c r="J74" s="116">
        <v>1010722387</v>
      </c>
      <c r="K74" s="98">
        <v>1010914564.9269414</v>
      </c>
      <c r="L74" s="116">
        <v>1552328767</v>
      </c>
      <c r="M74" s="117">
        <v>0.65122452564</v>
      </c>
      <c r="N74" s="99">
        <v>7.1859031391999997</v>
      </c>
      <c r="O74" s="95" t="s">
        <v>72</v>
      </c>
      <c r="P74" s="118">
        <v>0.35998828690000001</v>
      </c>
      <c r="Q74" s="100"/>
      <c r="R74" s="101"/>
    </row>
    <row r="75" spans="2:18" x14ac:dyDescent="0.25">
      <c r="B75" s="94" t="s">
        <v>68</v>
      </c>
      <c r="C75" s="95" t="s">
        <v>198</v>
      </c>
      <c r="D75" s="96" t="s">
        <v>69</v>
      </c>
      <c r="E75" s="95" t="s">
        <v>70</v>
      </c>
      <c r="F75" s="135">
        <v>44238.551770833335</v>
      </c>
      <c r="G75" s="135">
        <v>47108</v>
      </c>
      <c r="H75" s="96" t="s">
        <v>71</v>
      </c>
      <c r="I75" s="98">
        <v>1560219178</v>
      </c>
      <c r="J75" s="116">
        <v>1001947429</v>
      </c>
      <c r="K75" s="98">
        <v>1011263586.3589581</v>
      </c>
      <c r="L75" s="116">
        <v>1560219178</v>
      </c>
      <c r="M75" s="117">
        <v>0.64815482377</v>
      </c>
      <c r="N75" s="99">
        <v>7.2912843780000003</v>
      </c>
      <c r="O75" s="95" t="s">
        <v>72</v>
      </c>
      <c r="P75" s="118">
        <v>0.36011257400000002</v>
      </c>
      <c r="Q75" s="100"/>
      <c r="R75" s="101"/>
    </row>
    <row r="76" spans="2:18" x14ac:dyDescent="0.25">
      <c r="B76" s="94" t="s">
        <v>68</v>
      </c>
      <c r="C76" s="95" t="s">
        <v>198</v>
      </c>
      <c r="D76" s="96" t="s">
        <v>69</v>
      </c>
      <c r="E76" s="95" t="s">
        <v>70</v>
      </c>
      <c r="F76" s="135">
        <v>44237.749849537038</v>
      </c>
      <c r="G76" s="135">
        <v>47105</v>
      </c>
      <c r="H76" s="96" t="s">
        <v>71</v>
      </c>
      <c r="I76" s="98">
        <v>1560219178</v>
      </c>
      <c r="J76" s="116">
        <v>1002316559</v>
      </c>
      <c r="K76" s="98">
        <v>1011831654.2540026</v>
      </c>
      <c r="L76" s="116">
        <v>1560219178</v>
      </c>
      <c r="M76" s="117">
        <v>0.64851891870199996</v>
      </c>
      <c r="N76" s="99">
        <v>7.2916261234000004</v>
      </c>
      <c r="O76" s="95" t="s">
        <v>72</v>
      </c>
      <c r="P76" s="118">
        <v>0.3603148639</v>
      </c>
      <c r="Q76" s="100"/>
      <c r="R76" s="101"/>
    </row>
    <row r="77" spans="2:18" x14ac:dyDescent="0.25">
      <c r="B77" s="94" t="s">
        <v>68</v>
      </c>
      <c r="C77" s="95" t="s">
        <v>198</v>
      </c>
      <c r="D77" s="96" t="s">
        <v>69</v>
      </c>
      <c r="E77" s="95" t="s">
        <v>70</v>
      </c>
      <c r="F77" s="135">
        <v>44237.746574074074</v>
      </c>
      <c r="G77" s="135">
        <v>47105</v>
      </c>
      <c r="H77" s="96" t="s">
        <v>71</v>
      </c>
      <c r="I77" s="98">
        <v>1560219178</v>
      </c>
      <c r="J77" s="116">
        <v>1002316559</v>
      </c>
      <c r="K77" s="98">
        <v>1011831654.2540026</v>
      </c>
      <c r="L77" s="116">
        <v>1560219178</v>
      </c>
      <c r="M77" s="117">
        <v>0.64851891870199996</v>
      </c>
      <c r="N77" s="99">
        <v>7.2916261234000004</v>
      </c>
      <c r="O77" s="95" t="s">
        <v>72</v>
      </c>
      <c r="P77" s="118">
        <v>0.3603148639</v>
      </c>
      <c r="Q77" s="100"/>
      <c r="R77" s="101"/>
    </row>
    <row r="78" spans="2:18" x14ac:dyDescent="0.25">
      <c r="B78" s="94" t="s">
        <v>68</v>
      </c>
      <c r="C78" s="95" t="s">
        <v>198</v>
      </c>
      <c r="D78" s="96" t="s">
        <v>69</v>
      </c>
      <c r="E78" s="95" t="s">
        <v>70</v>
      </c>
      <c r="F78" s="135">
        <v>44250.707835648151</v>
      </c>
      <c r="G78" s="135">
        <v>45085</v>
      </c>
      <c r="H78" s="96" t="s">
        <v>71</v>
      </c>
      <c r="I78" s="98">
        <v>678767123</v>
      </c>
      <c r="J78" s="116">
        <v>571609973</v>
      </c>
      <c r="K78" s="98">
        <v>575860102.6262368</v>
      </c>
      <c r="L78" s="116">
        <v>678767123</v>
      </c>
      <c r="M78" s="117">
        <v>0.84839127163500005</v>
      </c>
      <c r="N78" s="99">
        <v>7.8000000275000003</v>
      </c>
      <c r="O78" s="95" t="s">
        <v>72</v>
      </c>
      <c r="P78" s="118">
        <v>0.20506469990000001</v>
      </c>
      <c r="Q78" s="100"/>
      <c r="R78" s="101"/>
    </row>
    <row r="79" spans="2:18" x14ac:dyDescent="0.25">
      <c r="B79" s="94" t="s">
        <v>68</v>
      </c>
      <c r="C79" s="95" t="s">
        <v>198</v>
      </c>
      <c r="D79" s="96" t="s">
        <v>69</v>
      </c>
      <c r="E79" s="95" t="s">
        <v>70</v>
      </c>
      <c r="F79" s="135">
        <v>44238.550659722219</v>
      </c>
      <c r="G79" s="135">
        <v>47108</v>
      </c>
      <c r="H79" s="96" t="s">
        <v>71</v>
      </c>
      <c r="I79" s="98">
        <v>1560219178</v>
      </c>
      <c r="J79" s="116">
        <v>1001947429</v>
      </c>
      <c r="K79" s="98">
        <v>1011263586.3589581</v>
      </c>
      <c r="L79" s="116">
        <v>1560219178</v>
      </c>
      <c r="M79" s="117">
        <v>0.64815482377</v>
      </c>
      <c r="N79" s="99">
        <v>7.2912843780000003</v>
      </c>
      <c r="O79" s="95" t="s">
        <v>72</v>
      </c>
      <c r="P79" s="118">
        <v>0.36011257400000002</v>
      </c>
      <c r="Q79" s="100"/>
      <c r="R79" s="101"/>
    </row>
    <row r="80" spans="2:18" x14ac:dyDescent="0.25">
      <c r="B80" s="94" t="s">
        <v>68</v>
      </c>
      <c r="C80" s="95" t="s">
        <v>198</v>
      </c>
      <c r="D80" s="96" t="s">
        <v>69</v>
      </c>
      <c r="E80" s="95" t="s">
        <v>70</v>
      </c>
      <c r="F80" s="135">
        <v>44237.748449074075</v>
      </c>
      <c r="G80" s="135">
        <v>47105</v>
      </c>
      <c r="H80" s="96" t="s">
        <v>71</v>
      </c>
      <c r="I80" s="98">
        <v>1560219178</v>
      </c>
      <c r="J80" s="116">
        <v>1002316559</v>
      </c>
      <c r="K80" s="98">
        <v>1011831654.2540026</v>
      </c>
      <c r="L80" s="116">
        <v>1560219178</v>
      </c>
      <c r="M80" s="117">
        <v>0.64851891870199996</v>
      </c>
      <c r="N80" s="99">
        <v>7.2916261234000004</v>
      </c>
      <c r="O80" s="95" t="s">
        <v>72</v>
      </c>
      <c r="P80" s="118">
        <v>0.3603148639</v>
      </c>
      <c r="Q80" s="100"/>
      <c r="R80" s="101"/>
    </row>
    <row r="81" spans="2:18" x14ac:dyDescent="0.25">
      <c r="B81" s="94" t="s">
        <v>68</v>
      </c>
      <c r="C81" s="95" t="s">
        <v>198</v>
      </c>
      <c r="D81" s="96" t="s">
        <v>69</v>
      </c>
      <c r="E81" s="95" t="s">
        <v>70</v>
      </c>
      <c r="F81" s="135">
        <v>44222.655833333331</v>
      </c>
      <c r="G81" s="135">
        <v>46414</v>
      </c>
      <c r="H81" s="96" t="s">
        <v>71</v>
      </c>
      <c r="I81" s="98">
        <v>1687058059</v>
      </c>
      <c r="J81" s="116">
        <v>1108568033</v>
      </c>
      <c r="K81" s="98">
        <v>1072555929.6162037</v>
      </c>
      <c r="L81" s="116">
        <v>1687058059</v>
      </c>
      <c r="M81" s="117">
        <v>0.63575519757300003</v>
      </c>
      <c r="N81" s="99">
        <v>9.4639062551999995</v>
      </c>
      <c r="O81" s="95" t="s">
        <v>72</v>
      </c>
      <c r="P81" s="118">
        <v>0.38193887500000001</v>
      </c>
      <c r="Q81" s="100"/>
      <c r="R81" s="101"/>
    </row>
    <row r="82" spans="2:18" x14ac:dyDescent="0.25">
      <c r="B82" s="94" t="s">
        <v>68</v>
      </c>
      <c r="C82" s="95" t="s">
        <v>198</v>
      </c>
      <c r="D82" s="96" t="s">
        <v>69</v>
      </c>
      <c r="E82" s="95" t="s">
        <v>70</v>
      </c>
      <c r="F82" s="135">
        <v>44238.552129629628</v>
      </c>
      <c r="G82" s="135">
        <v>47108</v>
      </c>
      <c r="H82" s="96" t="s">
        <v>71</v>
      </c>
      <c r="I82" s="98">
        <v>1560219178</v>
      </c>
      <c r="J82" s="116">
        <v>1001947429</v>
      </c>
      <c r="K82" s="98">
        <v>1011263586.3589581</v>
      </c>
      <c r="L82" s="116">
        <v>1560219178</v>
      </c>
      <c r="M82" s="117">
        <v>0.64815482377</v>
      </c>
      <c r="N82" s="99">
        <v>7.2912843780000003</v>
      </c>
      <c r="O82" s="95" t="s">
        <v>72</v>
      </c>
      <c r="P82" s="118">
        <v>0.36011257400000002</v>
      </c>
      <c r="Q82" s="100"/>
      <c r="R82" s="101"/>
    </row>
    <row r="83" spans="2:18" x14ac:dyDescent="0.25">
      <c r="B83" s="94" t="s">
        <v>68</v>
      </c>
      <c r="C83" s="95" t="s">
        <v>198</v>
      </c>
      <c r="D83" s="96" t="s">
        <v>69</v>
      </c>
      <c r="E83" s="95" t="s">
        <v>70</v>
      </c>
      <c r="F83" s="135">
        <v>44238.549675925926</v>
      </c>
      <c r="G83" s="135">
        <v>47108</v>
      </c>
      <c r="H83" s="96" t="s">
        <v>71</v>
      </c>
      <c r="I83" s="98">
        <v>1560219178</v>
      </c>
      <c r="J83" s="116">
        <v>1001947429</v>
      </c>
      <c r="K83" s="98">
        <v>1011263586.3589581</v>
      </c>
      <c r="L83" s="116">
        <v>1560219178</v>
      </c>
      <c r="M83" s="117">
        <v>0.64815482377</v>
      </c>
      <c r="N83" s="99">
        <v>7.2912843780000003</v>
      </c>
      <c r="O83" s="95" t="s">
        <v>72</v>
      </c>
      <c r="P83" s="118">
        <v>0.36011257400000002</v>
      </c>
      <c r="Q83" s="100"/>
      <c r="R83" s="101"/>
    </row>
    <row r="84" spans="2:18" x14ac:dyDescent="0.25">
      <c r="B84" s="94" t="s">
        <v>68</v>
      </c>
      <c r="C84" s="95" t="s">
        <v>198</v>
      </c>
      <c r="D84" s="96" t="s">
        <v>69</v>
      </c>
      <c r="E84" s="95" t="s">
        <v>70</v>
      </c>
      <c r="F84" s="135">
        <v>44237.746990740743</v>
      </c>
      <c r="G84" s="135">
        <v>47105</v>
      </c>
      <c r="H84" s="96" t="s">
        <v>71</v>
      </c>
      <c r="I84" s="98">
        <v>1560219178</v>
      </c>
      <c r="J84" s="116">
        <v>1002316559</v>
      </c>
      <c r="K84" s="98">
        <v>1011831654.2540026</v>
      </c>
      <c r="L84" s="116">
        <v>1560219178</v>
      </c>
      <c r="M84" s="117">
        <v>0.64851891870199996</v>
      </c>
      <c r="N84" s="99">
        <v>7.2916261234000004</v>
      </c>
      <c r="O84" s="95" t="s">
        <v>72</v>
      </c>
      <c r="P84" s="118">
        <v>0.3603148639</v>
      </c>
      <c r="Q84" s="100"/>
      <c r="R84" s="101"/>
    </row>
    <row r="85" spans="2:18" x14ac:dyDescent="0.25">
      <c r="B85" s="94" t="s">
        <v>68</v>
      </c>
      <c r="C85" s="95" t="s">
        <v>198</v>
      </c>
      <c r="D85" s="96" t="s">
        <v>69</v>
      </c>
      <c r="E85" s="95" t="s">
        <v>70</v>
      </c>
      <c r="F85" s="135">
        <v>44250.708738425928</v>
      </c>
      <c r="G85" s="135">
        <v>45085</v>
      </c>
      <c r="H85" s="96" t="s">
        <v>71</v>
      </c>
      <c r="I85" s="98">
        <v>678767123</v>
      </c>
      <c r="J85" s="116">
        <v>571609973</v>
      </c>
      <c r="K85" s="98">
        <v>575860102.6262368</v>
      </c>
      <c r="L85" s="116">
        <v>678767123</v>
      </c>
      <c r="M85" s="117">
        <v>0.84839127163500005</v>
      </c>
      <c r="N85" s="99">
        <v>7.8000000275000003</v>
      </c>
      <c r="O85" s="95" t="s">
        <v>72</v>
      </c>
      <c r="P85" s="118">
        <v>0.20506469990000001</v>
      </c>
      <c r="Q85" s="100"/>
      <c r="R85" s="101"/>
    </row>
    <row r="86" spans="2:18" x14ac:dyDescent="0.25">
      <c r="B86" s="94" t="s">
        <v>68</v>
      </c>
      <c r="C86" s="95" t="s">
        <v>198</v>
      </c>
      <c r="D86" s="96" t="s">
        <v>69</v>
      </c>
      <c r="E86" s="95" t="s">
        <v>70</v>
      </c>
      <c r="F86" s="135">
        <v>44238.551111111112</v>
      </c>
      <c r="G86" s="135">
        <v>47108</v>
      </c>
      <c r="H86" s="96" t="s">
        <v>71</v>
      </c>
      <c r="I86" s="98">
        <v>1560219178</v>
      </c>
      <c r="J86" s="116">
        <v>1001947429</v>
      </c>
      <c r="K86" s="98">
        <v>1011263586.3589581</v>
      </c>
      <c r="L86" s="116">
        <v>1560219178</v>
      </c>
      <c r="M86" s="117">
        <v>0.64815482377</v>
      </c>
      <c r="N86" s="99">
        <v>7.2912843780000003</v>
      </c>
      <c r="O86" s="95" t="s">
        <v>72</v>
      </c>
      <c r="P86" s="118">
        <v>0.36011257400000002</v>
      </c>
      <c r="Q86" s="100"/>
      <c r="R86" s="101"/>
    </row>
    <row r="87" spans="2:18" x14ac:dyDescent="0.25">
      <c r="B87" s="94" t="s">
        <v>68</v>
      </c>
      <c r="C87" s="95" t="s">
        <v>198</v>
      </c>
      <c r="D87" s="96" t="s">
        <v>69</v>
      </c>
      <c r="E87" s="95" t="s">
        <v>70</v>
      </c>
      <c r="F87" s="135">
        <v>44237.748969907407</v>
      </c>
      <c r="G87" s="135">
        <v>47105</v>
      </c>
      <c r="H87" s="96" t="s">
        <v>71</v>
      </c>
      <c r="I87" s="98">
        <v>1560219178</v>
      </c>
      <c r="J87" s="116">
        <v>1002316559</v>
      </c>
      <c r="K87" s="98">
        <v>1011831654.2540026</v>
      </c>
      <c r="L87" s="116">
        <v>1560219178</v>
      </c>
      <c r="M87" s="117">
        <v>0.64851891870199996</v>
      </c>
      <c r="N87" s="99">
        <v>7.2916261234000004</v>
      </c>
      <c r="O87" s="95" t="s">
        <v>72</v>
      </c>
      <c r="P87" s="118">
        <v>0.3603148639</v>
      </c>
      <c r="Q87" s="100"/>
      <c r="R87" s="101"/>
    </row>
    <row r="88" spans="2:18" x14ac:dyDescent="0.25">
      <c r="B88" s="94" t="s">
        <v>68</v>
      </c>
      <c r="C88" s="95" t="s">
        <v>198</v>
      </c>
      <c r="D88" s="96" t="s">
        <v>69</v>
      </c>
      <c r="E88" s="95" t="s">
        <v>70</v>
      </c>
      <c r="F88" s="135">
        <v>44237.745740740742</v>
      </c>
      <c r="G88" s="135">
        <v>47105</v>
      </c>
      <c r="H88" s="96" t="s">
        <v>71</v>
      </c>
      <c r="I88" s="98">
        <v>1560219178</v>
      </c>
      <c r="J88" s="116">
        <v>1002316559</v>
      </c>
      <c r="K88" s="98">
        <v>1011831654.2540026</v>
      </c>
      <c r="L88" s="116">
        <v>1560219178</v>
      </c>
      <c r="M88" s="117">
        <v>0.64851891870199996</v>
      </c>
      <c r="N88" s="99">
        <v>7.2916261234000004</v>
      </c>
      <c r="O88" s="95" t="s">
        <v>72</v>
      </c>
      <c r="P88" s="118">
        <v>0.3603148639</v>
      </c>
      <c r="Q88" s="100"/>
      <c r="R88" s="101"/>
    </row>
    <row r="89" spans="2:18" x14ac:dyDescent="0.25">
      <c r="B89" s="102" t="s">
        <v>199</v>
      </c>
      <c r="C89" s="103"/>
      <c r="D89" s="103"/>
      <c r="E89" s="103"/>
      <c r="F89" s="103"/>
      <c r="G89" s="103"/>
      <c r="H89" s="96"/>
      <c r="I89" s="104">
        <v>37353633399</v>
      </c>
      <c r="J89" s="119">
        <v>24313742815</v>
      </c>
      <c r="K89" s="104">
        <v>24477039472.454998</v>
      </c>
      <c r="L89" s="119">
        <v>37353633399</v>
      </c>
      <c r="M89" s="100"/>
      <c r="N89" s="120"/>
      <c r="O89" s="100"/>
      <c r="P89" s="121">
        <v>8.7163127471000035</v>
      </c>
      <c r="Q89" s="103"/>
      <c r="R89" s="122"/>
    </row>
    <row r="90" spans="2:18" x14ac:dyDescent="0.25">
      <c r="B90" s="94" t="s">
        <v>68</v>
      </c>
      <c r="C90" s="95" t="s">
        <v>225</v>
      </c>
      <c r="D90" s="96" t="s">
        <v>69</v>
      </c>
      <c r="E90" s="95" t="s">
        <v>70</v>
      </c>
      <c r="F90" s="135">
        <v>44281.65221064815</v>
      </c>
      <c r="G90" s="135">
        <v>45182</v>
      </c>
      <c r="H90" s="96" t="s">
        <v>71</v>
      </c>
      <c r="I90" s="98">
        <v>2382706850</v>
      </c>
      <c r="J90" s="116">
        <v>2007365165</v>
      </c>
      <c r="K90" s="98">
        <v>2009417497.0845473</v>
      </c>
      <c r="L90" s="116">
        <v>2382706850</v>
      </c>
      <c r="M90" s="117">
        <v>0.84333391541000002</v>
      </c>
      <c r="N90" s="99">
        <v>7.7450002064000003</v>
      </c>
      <c r="O90" s="95" t="s">
        <v>72</v>
      </c>
      <c r="P90" s="118">
        <v>0.71555677159999997</v>
      </c>
      <c r="Q90" s="100"/>
      <c r="R90" s="101"/>
    </row>
    <row r="91" spans="2:18" x14ac:dyDescent="0.25">
      <c r="B91" s="94" t="s">
        <v>68</v>
      </c>
      <c r="C91" s="95" t="s">
        <v>225</v>
      </c>
      <c r="D91" s="96" t="s">
        <v>69</v>
      </c>
      <c r="E91" s="95" t="s">
        <v>70</v>
      </c>
      <c r="F91" s="135">
        <v>44263.661134259259</v>
      </c>
      <c r="G91" s="135">
        <v>45100</v>
      </c>
      <c r="H91" s="96" t="s">
        <v>71</v>
      </c>
      <c r="I91" s="98">
        <v>597950093</v>
      </c>
      <c r="J91" s="116">
        <v>508992597</v>
      </c>
      <c r="K91" s="98">
        <v>501869995.32295448</v>
      </c>
      <c r="L91" s="116">
        <v>597950093</v>
      </c>
      <c r="M91" s="117">
        <v>0.83931753033900003</v>
      </c>
      <c r="N91" s="99">
        <v>7.9783002662999998</v>
      </c>
      <c r="O91" s="95" t="s">
        <v>72</v>
      </c>
      <c r="P91" s="118">
        <v>0.17871670479999999</v>
      </c>
      <c r="Q91" s="100"/>
      <c r="R91" s="101"/>
    </row>
    <row r="92" spans="2:18" x14ac:dyDescent="0.25">
      <c r="B92" s="94" t="s">
        <v>68</v>
      </c>
      <c r="C92" s="95" t="s">
        <v>225</v>
      </c>
      <c r="D92" s="96" t="s">
        <v>69</v>
      </c>
      <c r="E92" s="95" t="s">
        <v>70</v>
      </c>
      <c r="F92" s="135">
        <v>44260.740324074075</v>
      </c>
      <c r="G92" s="135">
        <v>45104</v>
      </c>
      <c r="H92" s="96" t="s">
        <v>71</v>
      </c>
      <c r="I92" s="98">
        <v>597950090</v>
      </c>
      <c r="J92" s="116">
        <v>508244370</v>
      </c>
      <c r="K92" s="98">
        <v>501448562.60329056</v>
      </c>
      <c r="L92" s="116">
        <v>597950090</v>
      </c>
      <c r="M92" s="117">
        <v>0.83861273873800002</v>
      </c>
      <c r="N92" s="99">
        <v>7.9784516000999997</v>
      </c>
      <c r="O92" s="95" t="s">
        <v>72</v>
      </c>
      <c r="P92" s="118">
        <v>0.17856663189999999</v>
      </c>
      <c r="Q92" s="100"/>
      <c r="R92" s="101"/>
    </row>
    <row r="93" spans="2:18" x14ac:dyDescent="0.25">
      <c r="B93" s="94" t="s">
        <v>68</v>
      </c>
      <c r="C93" s="95" t="s">
        <v>225</v>
      </c>
      <c r="D93" s="96" t="s">
        <v>69</v>
      </c>
      <c r="E93" s="95" t="s">
        <v>70</v>
      </c>
      <c r="F93" s="135">
        <v>44274.735983796294</v>
      </c>
      <c r="G93" s="135">
        <v>45100</v>
      </c>
      <c r="H93" s="96" t="s">
        <v>71</v>
      </c>
      <c r="I93" s="98">
        <v>588385744</v>
      </c>
      <c r="J93" s="116">
        <v>500605063</v>
      </c>
      <c r="K93" s="98">
        <v>501869996.07067323</v>
      </c>
      <c r="L93" s="116">
        <v>588385744</v>
      </c>
      <c r="M93" s="117">
        <v>0.85296083596299999</v>
      </c>
      <c r="N93" s="99">
        <v>7.9783001883000004</v>
      </c>
      <c r="O93" s="95" t="s">
        <v>72</v>
      </c>
      <c r="P93" s="118">
        <v>0.178716705</v>
      </c>
      <c r="Q93" s="100"/>
      <c r="R93" s="101"/>
    </row>
    <row r="94" spans="2:18" x14ac:dyDescent="0.25">
      <c r="B94" s="94" t="s">
        <v>68</v>
      </c>
      <c r="C94" s="95" t="s">
        <v>225</v>
      </c>
      <c r="D94" s="96" t="s">
        <v>69</v>
      </c>
      <c r="E94" s="95" t="s">
        <v>70</v>
      </c>
      <c r="F94" s="135">
        <v>44270.707083333335</v>
      </c>
      <c r="G94" s="135">
        <v>45100</v>
      </c>
      <c r="H94" s="96" t="s">
        <v>71</v>
      </c>
      <c r="I94" s="98">
        <v>597950093</v>
      </c>
      <c r="J94" s="116">
        <v>509742445</v>
      </c>
      <c r="K94" s="98">
        <v>501869996.07067323</v>
      </c>
      <c r="L94" s="116">
        <v>597950093</v>
      </c>
      <c r="M94" s="117">
        <v>0.83931753159</v>
      </c>
      <c r="N94" s="99">
        <v>7.9783001883000004</v>
      </c>
      <c r="O94" s="95" t="s">
        <v>72</v>
      </c>
      <c r="P94" s="118">
        <v>0.178716705</v>
      </c>
      <c r="Q94" s="100"/>
      <c r="R94" s="101"/>
    </row>
    <row r="95" spans="2:18" x14ac:dyDescent="0.25">
      <c r="B95" s="94" t="s">
        <v>68</v>
      </c>
      <c r="C95" s="95" t="s">
        <v>225</v>
      </c>
      <c r="D95" s="96" t="s">
        <v>69</v>
      </c>
      <c r="E95" s="95" t="s">
        <v>70</v>
      </c>
      <c r="F95" s="135">
        <v>44278.687245370369</v>
      </c>
      <c r="G95" s="135">
        <v>45182</v>
      </c>
      <c r="H95" s="96" t="s">
        <v>71</v>
      </c>
      <c r="I95" s="98">
        <v>2382706850</v>
      </c>
      <c r="J95" s="116">
        <v>2006134773</v>
      </c>
      <c r="K95" s="98">
        <v>2009417496.634088</v>
      </c>
      <c r="L95" s="116">
        <v>2382706850</v>
      </c>
      <c r="M95" s="117">
        <v>0.84333391522099999</v>
      </c>
      <c r="N95" s="99">
        <v>7.7450002170000003</v>
      </c>
      <c r="O95" s="95" t="s">
        <v>72</v>
      </c>
      <c r="P95" s="118">
        <v>0.71555677139999996</v>
      </c>
      <c r="Q95" s="100"/>
      <c r="R95" s="101"/>
    </row>
    <row r="96" spans="2:18" x14ac:dyDescent="0.25">
      <c r="B96" s="94" t="s">
        <v>68</v>
      </c>
      <c r="C96" s="95" t="s">
        <v>225</v>
      </c>
      <c r="D96" s="96" t="s">
        <v>69</v>
      </c>
      <c r="E96" s="95" t="s">
        <v>70</v>
      </c>
      <c r="F96" s="135">
        <v>44260.742673611108</v>
      </c>
      <c r="G96" s="135">
        <v>45104</v>
      </c>
      <c r="H96" s="96" t="s">
        <v>71</v>
      </c>
      <c r="I96" s="98">
        <v>597950090</v>
      </c>
      <c r="J96" s="116">
        <v>508244370</v>
      </c>
      <c r="K96" s="98">
        <v>501448562.60329056</v>
      </c>
      <c r="L96" s="116">
        <v>597950090</v>
      </c>
      <c r="M96" s="117">
        <v>0.83861273873800002</v>
      </c>
      <c r="N96" s="99">
        <v>7.9784516000999997</v>
      </c>
      <c r="O96" s="95" t="s">
        <v>72</v>
      </c>
      <c r="P96" s="118">
        <v>0.17856663189999999</v>
      </c>
      <c r="Q96" s="100"/>
      <c r="R96" s="101"/>
    </row>
    <row r="97" spans="2:18" x14ac:dyDescent="0.25">
      <c r="B97" s="94" t="s">
        <v>68</v>
      </c>
      <c r="C97" s="95" t="s">
        <v>225</v>
      </c>
      <c r="D97" s="96" t="s">
        <v>69</v>
      </c>
      <c r="E97" s="95" t="s">
        <v>70</v>
      </c>
      <c r="F97" s="135">
        <v>44260.726145833331</v>
      </c>
      <c r="G97" s="135">
        <v>45104</v>
      </c>
      <c r="H97" s="96" t="s">
        <v>71</v>
      </c>
      <c r="I97" s="98">
        <v>597950090</v>
      </c>
      <c r="J97" s="116">
        <v>508244370</v>
      </c>
      <c r="K97" s="98">
        <v>501448562.60329056</v>
      </c>
      <c r="L97" s="116">
        <v>597950090</v>
      </c>
      <c r="M97" s="117">
        <v>0.83861273873800002</v>
      </c>
      <c r="N97" s="99">
        <v>7.9784516000999997</v>
      </c>
      <c r="O97" s="95" t="s">
        <v>72</v>
      </c>
      <c r="P97" s="118">
        <v>0.17856663189999999</v>
      </c>
      <c r="Q97" s="100"/>
      <c r="R97" s="101"/>
    </row>
    <row r="98" spans="2:18" x14ac:dyDescent="0.25">
      <c r="B98" s="94" t="s">
        <v>68</v>
      </c>
      <c r="C98" s="95" t="s">
        <v>225</v>
      </c>
      <c r="D98" s="96" t="s">
        <v>69</v>
      </c>
      <c r="E98" s="95" t="s">
        <v>70</v>
      </c>
      <c r="F98" s="135">
        <v>44285.729259259257</v>
      </c>
      <c r="G98" s="135">
        <v>44370</v>
      </c>
      <c r="H98" s="96" t="s">
        <v>71</v>
      </c>
      <c r="I98" s="98">
        <v>588385744</v>
      </c>
      <c r="J98" s="116">
        <v>501764462</v>
      </c>
      <c r="K98" s="98">
        <v>501869995.99580503</v>
      </c>
      <c r="L98" s="116">
        <v>588385744</v>
      </c>
      <c r="M98" s="117">
        <v>0.85296083583500004</v>
      </c>
      <c r="N98" s="99">
        <v>7.9783001961000002</v>
      </c>
      <c r="O98" s="95" t="s">
        <v>72</v>
      </c>
      <c r="P98" s="118">
        <v>0.178716705</v>
      </c>
      <c r="Q98" s="100"/>
      <c r="R98" s="101"/>
    </row>
    <row r="99" spans="2:18" x14ac:dyDescent="0.25">
      <c r="B99" s="94" t="s">
        <v>68</v>
      </c>
      <c r="C99" s="95" t="s">
        <v>225</v>
      </c>
      <c r="D99" s="96" t="s">
        <v>69</v>
      </c>
      <c r="E99" s="95" t="s">
        <v>70</v>
      </c>
      <c r="F99" s="135">
        <v>44264.683055555557</v>
      </c>
      <c r="G99" s="135">
        <v>45100</v>
      </c>
      <c r="H99" s="96" t="s">
        <v>71</v>
      </c>
      <c r="I99" s="98">
        <v>597950093</v>
      </c>
      <c r="J99" s="116">
        <v>509099652</v>
      </c>
      <c r="K99" s="98">
        <v>501869995.09518963</v>
      </c>
      <c r="L99" s="116">
        <v>597950093</v>
      </c>
      <c r="M99" s="117">
        <v>0.83931752995800002</v>
      </c>
      <c r="N99" s="99">
        <v>7.97830029</v>
      </c>
      <c r="O99" s="95" t="s">
        <v>72</v>
      </c>
      <c r="P99" s="118">
        <v>0.17871670470000001</v>
      </c>
      <c r="Q99" s="100"/>
      <c r="R99" s="101"/>
    </row>
    <row r="100" spans="2:18" x14ac:dyDescent="0.25">
      <c r="B100" s="94" t="s">
        <v>68</v>
      </c>
      <c r="C100" s="95" t="s">
        <v>225</v>
      </c>
      <c r="D100" s="96" t="s">
        <v>69</v>
      </c>
      <c r="E100" s="95" t="s">
        <v>70</v>
      </c>
      <c r="F100" s="135">
        <v>44278.684895833336</v>
      </c>
      <c r="G100" s="135">
        <v>45182</v>
      </c>
      <c r="H100" s="96" t="s">
        <v>71</v>
      </c>
      <c r="I100" s="98">
        <v>2382706850</v>
      </c>
      <c r="J100" s="116">
        <v>2006134773</v>
      </c>
      <c r="K100" s="98">
        <v>2009417496.634088</v>
      </c>
      <c r="L100" s="116">
        <v>2382706850</v>
      </c>
      <c r="M100" s="117">
        <v>0.84333391522099999</v>
      </c>
      <c r="N100" s="99">
        <v>7.7450002170000003</v>
      </c>
      <c r="O100" s="95" t="s">
        <v>72</v>
      </c>
      <c r="P100" s="118">
        <v>0.71555677139999996</v>
      </c>
      <c r="Q100" s="100"/>
      <c r="R100" s="101"/>
    </row>
    <row r="101" spans="2:18" x14ac:dyDescent="0.25">
      <c r="B101" s="94" t="s">
        <v>68</v>
      </c>
      <c r="C101" s="95" t="s">
        <v>225</v>
      </c>
      <c r="D101" s="96" t="s">
        <v>69</v>
      </c>
      <c r="E101" s="95" t="s">
        <v>70</v>
      </c>
      <c r="F101" s="135">
        <v>44260.740798611114</v>
      </c>
      <c r="G101" s="135">
        <v>45104</v>
      </c>
      <c r="H101" s="96" t="s">
        <v>71</v>
      </c>
      <c r="I101" s="98">
        <v>597950090</v>
      </c>
      <c r="J101" s="116">
        <v>508244370</v>
      </c>
      <c r="K101" s="98">
        <v>501448562.60329056</v>
      </c>
      <c r="L101" s="116">
        <v>597950090</v>
      </c>
      <c r="M101" s="117">
        <v>0.83861273873800002</v>
      </c>
      <c r="N101" s="99">
        <v>7.9784516000999997</v>
      </c>
      <c r="O101" s="95" t="s">
        <v>72</v>
      </c>
      <c r="P101" s="118">
        <v>0.17856663189999999</v>
      </c>
      <c r="Q101" s="100"/>
      <c r="R101" s="101"/>
    </row>
    <row r="102" spans="2:18" x14ac:dyDescent="0.25">
      <c r="B102" s="94" t="s">
        <v>68</v>
      </c>
      <c r="C102" s="95" t="s">
        <v>225</v>
      </c>
      <c r="D102" s="96" t="s">
        <v>69</v>
      </c>
      <c r="E102" s="95" t="s">
        <v>70</v>
      </c>
      <c r="F102" s="135">
        <v>44270.708240740743</v>
      </c>
      <c r="G102" s="135">
        <v>45100</v>
      </c>
      <c r="H102" s="96" t="s">
        <v>71</v>
      </c>
      <c r="I102" s="98">
        <v>597950093</v>
      </c>
      <c r="J102" s="116">
        <v>509742445</v>
      </c>
      <c r="K102" s="98">
        <v>501869996.07067323</v>
      </c>
      <c r="L102" s="116">
        <v>597950093</v>
      </c>
      <c r="M102" s="117">
        <v>0.83931753159</v>
      </c>
      <c r="N102" s="99">
        <v>7.9783001883000004</v>
      </c>
      <c r="O102" s="95" t="s">
        <v>72</v>
      </c>
      <c r="P102" s="118">
        <v>0.178716705</v>
      </c>
      <c r="Q102" s="100"/>
      <c r="R102" s="101"/>
    </row>
    <row r="103" spans="2:18" x14ac:dyDescent="0.25">
      <c r="B103" s="94" t="s">
        <v>68</v>
      </c>
      <c r="C103" s="95" t="s">
        <v>225</v>
      </c>
      <c r="D103" s="96" t="s">
        <v>69</v>
      </c>
      <c r="E103" s="95" t="s">
        <v>70</v>
      </c>
      <c r="F103" s="135">
        <v>44278.688275462962</v>
      </c>
      <c r="G103" s="135">
        <v>45182</v>
      </c>
      <c r="H103" s="96" t="s">
        <v>71</v>
      </c>
      <c r="I103" s="98">
        <v>2382706850</v>
      </c>
      <c r="J103" s="116">
        <v>2006134773</v>
      </c>
      <c r="K103" s="98">
        <v>2009417496.634088</v>
      </c>
      <c r="L103" s="116">
        <v>2382706850</v>
      </c>
      <c r="M103" s="117">
        <v>0.84333391522099999</v>
      </c>
      <c r="N103" s="99">
        <v>7.7450002170000003</v>
      </c>
      <c r="O103" s="95" t="s">
        <v>72</v>
      </c>
      <c r="P103" s="118">
        <v>0.71555677139999996</v>
      </c>
      <c r="Q103" s="100"/>
      <c r="R103" s="101"/>
    </row>
    <row r="104" spans="2:18" x14ac:dyDescent="0.25">
      <c r="B104" s="94" t="s">
        <v>68</v>
      </c>
      <c r="C104" s="95" t="s">
        <v>225</v>
      </c>
      <c r="D104" s="96" t="s">
        <v>69</v>
      </c>
      <c r="E104" s="95" t="s">
        <v>70</v>
      </c>
      <c r="F104" s="135">
        <v>44260.743796296294</v>
      </c>
      <c r="G104" s="135">
        <v>45104</v>
      </c>
      <c r="H104" s="96" t="s">
        <v>71</v>
      </c>
      <c r="I104" s="98">
        <v>597950090</v>
      </c>
      <c r="J104" s="116">
        <v>508244370</v>
      </c>
      <c r="K104" s="98">
        <v>501448562.60329056</v>
      </c>
      <c r="L104" s="116">
        <v>597950090</v>
      </c>
      <c r="M104" s="117">
        <v>0.83861273873800002</v>
      </c>
      <c r="N104" s="99">
        <v>7.9784516000999997</v>
      </c>
      <c r="O104" s="95" t="s">
        <v>72</v>
      </c>
      <c r="P104" s="118">
        <v>0.17856663189999999</v>
      </c>
      <c r="Q104" s="100"/>
      <c r="R104" s="101"/>
    </row>
    <row r="105" spans="2:18" x14ac:dyDescent="0.25">
      <c r="B105" s="94" t="s">
        <v>68</v>
      </c>
      <c r="C105" s="95" t="s">
        <v>225</v>
      </c>
      <c r="D105" s="96" t="s">
        <v>69</v>
      </c>
      <c r="E105" s="95" t="s">
        <v>70</v>
      </c>
      <c r="F105" s="135">
        <v>44260.738356481481</v>
      </c>
      <c r="G105" s="135">
        <v>45104</v>
      </c>
      <c r="H105" s="96" t="s">
        <v>71</v>
      </c>
      <c r="I105" s="98">
        <v>597950090</v>
      </c>
      <c r="J105" s="116">
        <v>508244370</v>
      </c>
      <c r="K105" s="98">
        <v>501448562.60329056</v>
      </c>
      <c r="L105" s="116">
        <v>597950090</v>
      </c>
      <c r="M105" s="117">
        <v>0.83861273873800002</v>
      </c>
      <c r="N105" s="99">
        <v>7.9784516000999997</v>
      </c>
      <c r="O105" s="95" t="s">
        <v>72</v>
      </c>
      <c r="P105" s="118">
        <v>0.17856663189999999</v>
      </c>
      <c r="Q105" s="100"/>
      <c r="R105" s="101"/>
    </row>
    <row r="106" spans="2:18" x14ac:dyDescent="0.25">
      <c r="B106" s="94" t="s">
        <v>68</v>
      </c>
      <c r="C106" s="95" t="s">
        <v>225</v>
      </c>
      <c r="D106" s="96" t="s">
        <v>69</v>
      </c>
      <c r="E106" s="95" t="s">
        <v>70</v>
      </c>
      <c r="F106" s="135">
        <v>44285.729953703703</v>
      </c>
      <c r="G106" s="135">
        <v>45182</v>
      </c>
      <c r="H106" s="96" t="s">
        <v>71</v>
      </c>
      <c r="I106" s="98">
        <v>2382706850</v>
      </c>
      <c r="J106" s="116">
        <v>2009006862</v>
      </c>
      <c r="K106" s="98">
        <v>2009417496.2753019</v>
      </c>
      <c r="L106" s="116">
        <v>2382706850</v>
      </c>
      <c r="M106" s="117">
        <v>0.84333391507</v>
      </c>
      <c r="N106" s="99">
        <v>7.7450002255000001</v>
      </c>
      <c r="O106" s="95" t="s">
        <v>72</v>
      </c>
      <c r="P106" s="118">
        <v>0.71555677129999995</v>
      </c>
      <c r="Q106" s="100"/>
      <c r="R106" s="101"/>
    </row>
    <row r="107" spans="2:18" x14ac:dyDescent="0.25">
      <c r="B107" s="94" t="s">
        <v>68</v>
      </c>
      <c r="C107" s="95" t="s">
        <v>225</v>
      </c>
      <c r="D107" s="96" t="s">
        <v>69</v>
      </c>
      <c r="E107" s="95" t="s">
        <v>70</v>
      </c>
      <c r="F107" s="135">
        <v>44264.693553240744</v>
      </c>
      <c r="G107" s="135">
        <v>45100</v>
      </c>
      <c r="H107" s="96" t="s">
        <v>71</v>
      </c>
      <c r="I107" s="98">
        <v>597950093</v>
      </c>
      <c r="J107" s="116">
        <v>509099652</v>
      </c>
      <c r="K107" s="98">
        <v>501869995.09518963</v>
      </c>
      <c r="L107" s="116">
        <v>597950093</v>
      </c>
      <c r="M107" s="117">
        <v>0.83931752995800002</v>
      </c>
      <c r="N107" s="99">
        <v>7.97830029</v>
      </c>
      <c r="O107" s="95" t="s">
        <v>72</v>
      </c>
      <c r="P107" s="118">
        <v>0.17871670470000001</v>
      </c>
      <c r="Q107" s="100"/>
      <c r="R107" s="101"/>
    </row>
    <row r="108" spans="2:18" x14ac:dyDescent="0.25">
      <c r="B108" s="94" t="s">
        <v>68</v>
      </c>
      <c r="C108" s="95" t="s">
        <v>225</v>
      </c>
      <c r="D108" s="96" t="s">
        <v>69</v>
      </c>
      <c r="E108" s="95" t="s">
        <v>70</v>
      </c>
      <c r="F108" s="135">
        <v>44278.685752314814</v>
      </c>
      <c r="G108" s="135">
        <v>45182</v>
      </c>
      <c r="H108" s="96" t="s">
        <v>71</v>
      </c>
      <c r="I108" s="98">
        <v>2382706850</v>
      </c>
      <c r="J108" s="116">
        <v>2006134773</v>
      </c>
      <c r="K108" s="98">
        <v>2009417496.634088</v>
      </c>
      <c r="L108" s="116">
        <v>2382706850</v>
      </c>
      <c r="M108" s="117">
        <v>0.84333391522099999</v>
      </c>
      <c r="N108" s="99">
        <v>7.7450002170000003</v>
      </c>
      <c r="O108" s="95" t="s">
        <v>72</v>
      </c>
      <c r="P108" s="118">
        <v>0.71555677139999996</v>
      </c>
      <c r="Q108" s="100"/>
      <c r="R108" s="101"/>
    </row>
    <row r="109" spans="2:18" x14ac:dyDescent="0.25">
      <c r="B109" s="94" t="s">
        <v>68</v>
      </c>
      <c r="C109" s="95" t="s">
        <v>225</v>
      </c>
      <c r="D109" s="96" t="s">
        <v>69</v>
      </c>
      <c r="E109" s="95" t="s">
        <v>70</v>
      </c>
      <c r="F109" s="135">
        <v>44260.741273148145</v>
      </c>
      <c r="G109" s="135">
        <v>45104</v>
      </c>
      <c r="H109" s="96" t="s">
        <v>71</v>
      </c>
      <c r="I109" s="98">
        <v>597950090</v>
      </c>
      <c r="J109" s="116">
        <v>508244370</v>
      </c>
      <c r="K109" s="98">
        <v>501448562.60329056</v>
      </c>
      <c r="L109" s="116">
        <v>597950090</v>
      </c>
      <c r="M109" s="117">
        <v>0.83861273873800002</v>
      </c>
      <c r="N109" s="99">
        <v>7.9784516000999997</v>
      </c>
      <c r="O109" s="95" t="s">
        <v>72</v>
      </c>
      <c r="P109" s="118">
        <v>0.17856663189999999</v>
      </c>
      <c r="Q109" s="100"/>
      <c r="R109" s="101"/>
    </row>
    <row r="110" spans="2:18" x14ac:dyDescent="0.25">
      <c r="B110" s="94" t="s">
        <v>68</v>
      </c>
      <c r="C110" s="95" t="s">
        <v>225</v>
      </c>
      <c r="D110" s="96" t="s">
        <v>69</v>
      </c>
      <c r="E110" s="95" t="s">
        <v>70</v>
      </c>
      <c r="F110" s="135">
        <v>44257.734201388892</v>
      </c>
      <c r="G110" s="135">
        <v>45349</v>
      </c>
      <c r="H110" s="96" t="s">
        <v>71</v>
      </c>
      <c r="I110" s="98">
        <v>2411375342</v>
      </c>
      <c r="J110" s="116">
        <v>2001476775</v>
      </c>
      <c r="K110" s="98">
        <v>2012216180.0596044</v>
      </c>
      <c r="L110" s="116">
        <v>2411375342</v>
      </c>
      <c r="M110" s="117">
        <v>0.83446825760099996</v>
      </c>
      <c r="N110" s="99">
        <v>6.9673833862999999</v>
      </c>
      <c r="O110" s="95" t="s">
        <v>72</v>
      </c>
      <c r="P110" s="118">
        <v>0.71655338700000004</v>
      </c>
      <c r="Q110" s="100"/>
      <c r="R110" s="101"/>
    </row>
    <row r="111" spans="2:18" x14ac:dyDescent="0.25">
      <c r="B111" s="94" t="s">
        <v>68</v>
      </c>
      <c r="C111" s="95" t="s">
        <v>225</v>
      </c>
      <c r="D111" s="96" t="s">
        <v>69</v>
      </c>
      <c r="E111" s="95" t="s">
        <v>70</v>
      </c>
      <c r="F111" s="135">
        <v>44281.644976851851</v>
      </c>
      <c r="G111" s="135">
        <v>45100</v>
      </c>
      <c r="H111" s="96" t="s">
        <v>71</v>
      </c>
      <c r="I111" s="98">
        <v>588385744</v>
      </c>
      <c r="J111" s="116">
        <v>501342553</v>
      </c>
      <c r="K111" s="98">
        <v>501869996.06203222</v>
      </c>
      <c r="L111" s="116">
        <v>588385744</v>
      </c>
      <c r="M111" s="117">
        <v>0.85296083594799998</v>
      </c>
      <c r="N111" s="99">
        <v>7.9783001891999996</v>
      </c>
      <c r="O111" s="95" t="s">
        <v>72</v>
      </c>
      <c r="P111" s="118">
        <v>0.178716705</v>
      </c>
      <c r="Q111" s="100"/>
      <c r="R111" s="101"/>
    </row>
    <row r="112" spans="2:18" x14ac:dyDescent="0.25">
      <c r="B112" s="94" t="s">
        <v>68</v>
      </c>
      <c r="C112" s="95" t="s">
        <v>225</v>
      </c>
      <c r="D112" s="96" t="s">
        <v>69</v>
      </c>
      <c r="E112" s="95" t="s">
        <v>70</v>
      </c>
      <c r="F112" s="135">
        <v>44263.660694444443</v>
      </c>
      <c r="G112" s="135">
        <v>45100</v>
      </c>
      <c r="H112" s="96" t="s">
        <v>71</v>
      </c>
      <c r="I112" s="98">
        <v>597950093</v>
      </c>
      <c r="J112" s="116">
        <v>508992597</v>
      </c>
      <c r="K112" s="98">
        <v>501869995.32295448</v>
      </c>
      <c r="L112" s="116">
        <v>597950093</v>
      </c>
      <c r="M112" s="117">
        <v>0.83931753033900003</v>
      </c>
      <c r="N112" s="99">
        <v>7.9783002662999998</v>
      </c>
      <c r="O112" s="95" t="s">
        <v>72</v>
      </c>
      <c r="P112" s="118">
        <v>0.17871670479999999</v>
      </c>
      <c r="Q112" s="100"/>
      <c r="R112" s="101"/>
    </row>
    <row r="113" spans="2:18" x14ac:dyDescent="0.25">
      <c r="B113" s="94" t="s">
        <v>68</v>
      </c>
      <c r="C113" s="95" t="s">
        <v>225</v>
      </c>
      <c r="D113" s="96" t="s">
        <v>69</v>
      </c>
      <c r="E113" s="95" t="s">
        <v>70</v>
      </c>
      <c r="F113" s="135">
        <v>44260.739710648151</v>
      </c>
      <c r="G113" s="135">
        <v>45104</v>
      </c>
      <c r="H113" s="96" t="s">
        <v>71</v>
      </c>
      <c r="I113" s="98">
        <v>597950090</v>
      </c>
      <c r="J113" s="116">
        <v>508244370</v>
      </c>
      <c r="K113" s="98">
        <v>501448562.60329056</v>
      </c>
      <c r="L113" s="116">
        <v>597950090</v>
      </c>
      <c r="M113" s="117">
        <v>0.83861273873800002</v>
      </c>
      <c r="N113" s="99">
        <v>7.9784516000999997</v>
      </c>
      <c r="O113" s="95" t="s">
        <v>72</v>
      </c>
      <c r="P113" s="118">
        <v>0.17856663189999999</v>
      </c>
      <c r="Q113" s="100"/>
      <c r="R113" s="101"/>
    </row>
    <row r="114" spans="2:18" x14ac:dyDescent="0.25">
      <c r="B114" s="94" t="s">
        <v>68</v>
      </c>
      <c r="C114" s="95" t="s">
        <v>225</v>
      </c>
      <c r="D114" s="96" t="s">
        <v>69</v>
      </c>
      <c r="E114" s="95" t="s">
        <v>70</v>
      </c>
      <c r="F114" s="135">
        <v>44271.644178240742</v>
      </c>
      <c r="G114" s="135">
        <v>45100</v>
      </c>
      <c r="H114" s="96" t="s">
        <v>71</v>
      </c>
      <c r="I114" s="98">
        <v>597950093</v>
      </c>
      <c r="J114" s="116">
        <v>509849657</v>
      </c>
      <c r="K114" s="98">
        <v>501869995.74196398</v>
      </c>
      <c r="L114" s="116">
        <v>597950093</v>
      </c>
      <c r="M114" s="117">
        <v>0.83931753103999995</v>
      </c>
      <c r="N114" s="99">
        <v>7.9783002225999997</v>
      </c>
      <c r="O114" s="95" t="s">
        <v>72</v>
      </c>
      <c r="P114" s="118">
        <v>0.1787167049</v>
      </c>
      <c r="Q114" s="100"/>
      <c r="R114" s="101"/>
    </row>
    <row r="115" spans="2:18" x14ac:dyDescent="0.25">
      <c r="B115" s="94" t="s">
        <v>68</v>
      </c>
      <c r="C115" s="95" t="s">
        <v>225</v>
      </c>
      <c r="D115" s="96" t="s">
        <v>69</v>
      </c>
      <c r="E115" s="95" t="s">
        <v>70</v>
      </c>
      <c r="F115" s="135">
        <v>44286.693229166667</v>
      </c>
      <c r="G115" s="135">
        <v>45117</v>
      </c>
      <c r="H115" s="96" t="s">
        <v>71</v>
      </c>
      <c r="I115" s="98">
        <v>595647106</v>
      </c>
      <c r="J115" s="116">
        <v>508960488</v>
      </c>
      <c r="K115" s="98">
        <v>508960488.78856421</v>
      </c>
      <c r="L115" s="116">
        <v>595647106</v>
      </c>
      <c r="M115" s="117">
        <v>0.85446648470499997</v>
      </c>
      <c r="N115" s="99">
        <v>7.7440160248999996</v>
      </c>
      <c r="O115" s="95" t="s">
        <v>72</v>
      </c>
      <c r="P115" s="118">
        <v>0.18124164079999999</v>
      </c>
      <c r="Q115" s="100"/>
      <c r="R115" s="101"/>
    </row>
    <row r="116" spans="2:18" x14ac:dyDescent="0.25">
      <c r="B116" s="94" t="s">
        <v>68</v>
      </c>
      <c r="C116" s="95" t="s">
        <v>225</v>
      </c>
      <c r="D116" s="96" t="s">
        <v>69</v>
      </c>
      <c r="E116" s="95" t="s">
        <v>70</v>
      </c>
      <c r="F116" s="135">
        <v>44264.694236111114</v>
      </c>
      <c r="G116" s="135">
        <v>45100</v>
      </c>
      <c r="H116" s="96" t="s">
        <v>71</v>
      </c>
      <c r="I116" s="98">
        <v>597950093</v>
      </c>
      <c r="J116" s="116">
        <v>509099652</v>
      </c>
      <c r="K116" s="98">
        <v>501869995.09518963</v>
      </c>
      <c r="L116" s="116">
        <v>597950093</v>
      </c>
      <c r="M116" s="117">
        <v>0.83931752995800002</v>
      </c>
      <c r="N116" s="99">
        <v>7.97830029</v>
      </c>
      <c r="O116" s="95" t="s">
        <v>72</v>
      </c>
      <c r="P116" s="118">
        <v>0.17871670470000001</v>
      </c>
      <c r="Q116" s="100"/>
      <c r="R116" s="101"/>
    </row>
    <row r="117" spans="2:18" x14ac:dyDescent="0.25">
      <c r="B117" s="94" t="s">
        <v>68</v>
      </c>
      <c r="C117" s="95" t="s">
        <v>225</v>
      </c>
      <c r="D117" s="96" t="s">
        <v>69</v>
      </c>
      <c r="E117" s="95" t="s">
        <v>70</v>
      </c>
      <c r="F117" s="135">
        <v>44278.686608796299</v>
      </c>
      <c r="G117" s="135">
        <v>45182</v>
      </c>
      <c r="H117" s="96" t="s">
        <v>71</v>
      </c>
      <c r="I117" s="98">
        <v>2382706850</v>
      </c>
      <c r="J117" s="116">
        <v>2006134773</v>
      </c>
      <c r="K117" s="98">
        <v>2009417496.634088</v>
      </c>
      <c r="L117" s="116">
        <v>2382706850</v>
      </c>
      <c r="M117" s="117">
        <v>0.84333391522099999</v>
      </c>
      <c r="N117" s="99">
        <v>7.7450002170000003</v>
      </c>
      <c r="O117" s="95" t="s">
        <v>72</v>
      </c>
      <c r="P117" s="118">
        <v>0.71555677139999996</v>
      </c>
      <c r="Q117" s="100"/>
      <c r="R117" s="101"/>
    </row>
    <row r="118" spans="2:18" x14ac:dyDescent="0.25">
      <c r="B118" s="94" t="s">
        <v>68</v>
      </c>
      <c r="C118" s="95" t="s">
        <v>225</v>
      </c>
      <c r="D118" s="96" t="s">
        <v>69</v>
      </c>
      <c r="E118" s="95" t="s">
        <v>70</v>
      </c>
      <c r="F118" s="135">
        <v>44260.742013888892</v>
      </c>
      <c r="G118" s="135">
        <v>45104</v>
      </c>
      <c r="H118" s="96" t="s">
        <v>71</v>
      </c>
      <c r="I118" s="98">
        <v>597950090</v>
      </c>
      <c r="J118" s="116">
        <v>508244370</v>
      </c>
      <c r="K118" s="98">
        <v>501448562.60329056</v>
      </c>
      <c r="L118" s="116">
        <v>597950090</v>
      </c>
      <c r="M118" s="117">
        <v>0.83861273873800002</v>
      </c>
      <c r="N118" s="99">
        <v>7.9784516000999997</v>
      </c>
      <c r="O118" s="95" t="s">
        <v>72</v>
      </c>
      <c r="P118" s="118">
        <v>0.17856663189999999</v>
      </c>
      <c r="Q118" s="100"/>
      <c r="R118" s="101"/>
    </row>
    <row r="119" spans="2:18" x14ac:dyDescent="0.25">
      <c r="B119" s="94" t="s">
        <v>68</v>
      </c>
      <c r="C119" s="95" t="s">
        <v>225</v>
      </c>
      <c r="D119" s="96" t="s">
        <v>69</v>
      </c>
      <c r="E119" s="95" t="s">
        <v>70</v>
      </c>
      <c r="F119" s="135">
        <v>44257.734594907408</v>
      </c>
      <c r="G119" s="135">
        <v>45349</v>
      </c>
      <c r="H119" s="96" t="s">
        <v>71</v>
      </c>
      <c r="I119" s="98">
        <v>2411375342</v>
      </c>
      <c r="J119" s="116">
        <v>2001476775</v>
      </c>
      <c r="K119" s="98">
        <v>2012216180.0596044</v>
      </c>
      <c r="L119" s="116">
        <v>2411375342</v>
      </c>
      <c r="M119" s="117">
        <v>0.83446825760099996</v>
      </c>
      <c r="N119" s="99">
        <v>6.9673833862999999</v>
      </c>
      <c r="O119" s="95" t="s">
        <v>72</v>
      </c>
      <c r="P119" s="118">
        <v>0.71655338700000004</v>
      </c>
      <c r="Q119" s="100"/>
      <c r="R119" s="101"/>
    </row>
    <row r="120" spans="2:18" x14ac:dyDescent="0.25">
      <c r="B120" s="102" t="s">
        <v>226</v>
      </c>
      <c r="C120" s="103"/>
      <c r="D120" s="103"/>
      <c r="E120" s="103"/>
      <c r="F120" s="103"/>
      <c r="G120" s="103"/>
      <c r="H120" s="96"/>
      <c r="I120" s="104">
        <v>34027654526</v>
      </c>
      <c r="J120" s="119">
        <v>28711490035</v>
      </c>
      <c r="K120" s="104">
        <v>28632922340.81097</v>
      </c>
      <c r="L120" s="119">
        <v>34027654526</v>
      </c>
      <c r="M120" s="100"/>
      <c r="N120" s="120"/>
      <c r="O120" s="100"/>
      <c r="P120" s="121">
        <v>10.196229255399999</v>
      </c>
      <c r="Q120" s="103"/>
      <c r="R120" s="122"/>
    </row>
    <row r="121" spans="2:18" x14ac:dyDescent="0.25">
      <c r="B121" s="94" t="s">
        <v>68</v>
      </c>
      <c r="C121" s="95" t="s">
        <v>77</v>
      </c>
      <c r="D121" s="96" t="s">
        <v>69</v>
      </c>
      <c r="E121" s="95" t="s">
        <v>70</v>
      </c>
      <c r="F121" s="135">
        <v>44168.690729166665</v>
      </c>
      <c r="G121" s="135">
        <v>44419</v>
      </c>
      <c r="H121" s="96" t="s">
        <v>71</v>
      </c>
      <c r="I121" s="98">
        <v>163950617</v>
      </c>
      <c r="J121" s="116">
        <v>154705739</v>
      </c>
      <c r="K121" s="98">
        <v>152266203.07932112</v>
      </c>
      <c r="L121" s="116">
        <v>163950617</v>
      </c>
      <c r="M121" s="117">
        <v>0.928732113764</v>
      </c>
      <c r="N121" s="99">
        <v>9.1116638305999995</v>
      </c>
      <c r="O121" s="95" t="s">
        <v>72</v>
      </c>
      <c r="P121" s="118">
        <v>5.4222237499999999E-2</v>
      </c>
      <c r="Q121" s="100"/>
      <c r="R121" s="101"/>
    </row>
    <row r="122" spans="2:18" x14ac:dyDescent="0.25">
      <c r="B122" s="94" t="s">
        <v>68</v>
      </c>
      <c r="C122" s="95" t="s">
        <v>77</v>
      </c>
      <c r="D122" s="96" t="s">
        <v>69</v>
      </c>
      <c r="E122" s="95" t="s">
        <v>70</v>
      </c>
      <c r="F122" s="135">
        <v>44168.691076388888</v>
      </c>
      <c r="G122" s="135">
        <v>44419</v>
      </c>
      <c r="H122" s="96" t="s">
        <v>71</v>
      </c>
      <c r="I122" s="98">
        <v>163950617</v>
      </c>
      <c r="J122" s="116">
        <v>154705739</v>
      </c>
      <c r="K122" s="98">
        <v>152266203.07932112</v>
      </c>
      <c r="L122" s="116">
        <v>163950617</v>
      </c>
      <c r="M122" s="117">
        <v>0.928732113764</v>
      </c>
      <c r="N122" s="99">
        <v>9.1116638305999995</v>
      </c>
      <c r="O122" s="95" t="s">
        <v>72</v>
      </c>
      <c r="P122" s="118">
        <v>5.4222237499999999E-2</v>
      </c>
      <c r="Q122" s="100"/>
      <c r="R122" s="101"/>
    </row>
    <row r="123" spans="2:18" x14ac:dyDescent="0.25">
      <c r="B123" s="102" t="s">
        <v>78</v>
      </c>
      <c r="C123" s="103"/>
      <c r="D123" s="103"/>
      <c r="E123" s="103"/>
      <c r="F123" s="103"/>
      <c r="G123" s="103"/>
      <c r="H123" s="96"/>
      <c r="I123" s="104">
        <v>327901234</v>
      </c>
      <c r="J123" s="119">
        <v>309411478</v>
      </c>
      <c r="K123" s="104">
        <v>304532406.15864223</v>
      </c>
      <c r="L123" s="119">
        <v>327901234</v>
      </c>
      <c r="M123" s="100"/>
      <c r="N123" s="120"/>
      <c r="O123" s="100"/>
      <c r="P123" s="121">
        <v>0.108444475</v>
      </c>
      <c r="Q123" s="103"/>
      <c r="R123" s="122"/>
    </row>
    <row r="124" spans="2:18" x14ac:dyDescent="0.25">
      <c r="B124" s="94" t="s">
        <v>68</v>
      </c>
      <c r="C124" s="95" t="s">
        <v>93</v>
      </c>
      <c r="D124" s="96" t="s">
        <v>69</v>
      </c>
      <c r="E124" s="95" t="s">
        <v>70</v>
      </c>
      <c r="F124" s="135">
        <v>44208.690324074072</v>
      </c>
      <c r="G124" s="135">
        <v>44946</v>
      </c>
      <c r="H124" s="96" t="s">
        <v>71</v>
      </c>
      <c r="I124" s="98">
        <v>619643835</v>
      </c>
      <c r="J124" s="116">
        <v>524875706</v>
      </c>
      <c r="K124" s="98">
        <v>521763731.31314617</v>
      </c>
      <c r="L124" s="116">
        <v>619643835</v>
      </c>
      <c r="M124" s="117">
        <v>0.84203812229200004</v>
      </c>
      <c r="N124" s="99">
        <v>9.5213807274000004</v>
      </c>
      <c r="O124" s="95" t="s">
        <v>72</v>
      </c>
      <c r="P124" s="118">
        <v>0.18580089590000001</v>
      </c>
      <c r="Q124" s="100"/>
      <c r="R124" s="101"/>
    </row>
    <row r="125" spans="2:18" x14ac:dyDescent="0.25">
      <c r="B125" s="94" t="s">
        <v>68</v>
      </c>
      <c r="C125" s="95" t="s">
        <v>93</v>
      </c>
      <c r="D125" s="96" t="s">
        <v>69</v>
      </c>
      <c r="E125" s="95" t="s">
        <v>70</v>
      </c>
      <c r="F125" s="135">
        <v>44006.607511574075</v>
      </c>
      <c r="G125" s="135">
        <v>44508</v>
      </c>
      <c r="H125" s="96" t="s">
        <v>71</v>
      </c>
      <c r="I125" s="98">
        <v>158486304</v>
      </c>
      <c r="J125" s="116">
        <v>137832895</v>
      </c>
      <c r="K125" s="98">
        <v>141592458.3007606</v>
      </c>
      <c r="L125" s="116">
        <v>158486304</v>
      </c>
      <c r="M125" s="117">
        <v>0.89340501183499998</v>
      </c>
      <c r="N125" s="99">
        <v>11.302500194</v>
      </c>
      <c r="O125" s="95" t="s">
        <v>72</v>
      </c>
      <c r="P125" s="118">
        <v>5.0421299900000001E-2</v>
      </c>
      <c r="Q125" s="100"/>
      <c r="R125" s="101"/>
    </row>
    <row r="126" spans="2:18" x14ac:dyDescent="0.25">
      <c r="B126" s="94" t="s">
        <v>68</v>
      </c>
      <c r="C126" s="95" t="s">
        <v>93</v>
      </c>
      <c r="D126" s="96" t="s">
        <v>69</v>
      </c>
      <c r="E126" s="95" t="s">
        <v>70</v>
      </c>
      <c r="F126" s="135">
        <v>44215.651898148149</v>
      </c>
      <c r="G126" s="135">
        <v>44361</v>
      </c>
      <c r="H126" s="96" t="s">
        <v>71</v>
      </c>
      <c r="I126" s="98">
        <v>532734926</v>
      </c>
      <c r="J126" s="116">
        <v>515439605</v>
      </c>
      <c r="K126" s="98">
        <v>507789491.72601539</v>
      </c>
      <c r="L126" s="116">
        <v>532734926</v>
      </c>
      <c r="M126" s="117">
        <v>0.95317477218699997</v>
      </c>
      <c r="N126" s="99">
        <v>8.7747960577999997</v>
      </c>
      <c r="O126" s="95" t="s">
        <v>72</v>
      </c>
      <c r="P126" s="118">
        <v>0.1808246469</v>
      </c>
      <c r="Q126" s="100"/>
      <c r="R126" s="101"/>
    </row>
    <row r="127" spans="2:18" x14ac:dyDescent="0.25">
      <c r="B127" s="94" t="s">
        <v>68</v>
      </c>
      <c r="C127" s="95" t="s">
        <v>93</v>
      </c>
      <c r="D127" s="96" t="s">
        <v>69</v>
      </c>
      <c r="E127" s="95" t="s">
        <v>70</v>
      </c>
      <c r="F127" s="135">
        <v>44194.710173611114</v>
      </c>
      <c r="G127" s="135">
        <v>44783</v>
      </c>
      <c r="H127" s="96" t="s">
        <v>71</v>
      </c>
      <c r="I127" s="98">
        <v>1186246575</v>
      </c>
      <c r="J127" s="116">
        <v>1038466414</v>
      </c>
      <c r="K127" s="98">
        <v>1035291301.2500349</v>
      </c>
      <c r="L127" s="116">
        <v>1186246575</v>
      </c>
      <c r="M127" s="117">
        <v>0.87274545028700001</v>
      </c>
      <c r="N127" s="99">
        <v>9.3083318523000003</v>
      </c>
      <c r="O127" s="95" t="s">
        <v>72</v>
      </c>
      <c r="P127" s="118">
        <v>0.36866888149999999</v>
      </c>
      <c r="Q127" s="100"/>
      <c r="R127" s="101"/>
    </row>
    <row r="128" spans="2:18" x14ac:dyDescent="0.25">
      <c r="B128" s="94" t="s">
        <v>68</v>
      </c>
      <c r="C128" s="95" t="s">
        <v>93</v>
      </c>
      <c r="D128" s="96" t="s">
        <v>69</v>
      </c>
      <c r="E128" s="95" t="s">
        <v>70</v>
      </c>
      <c r="F128" s="135">
        <v>44224.700914351852</v>
      </c>
      <c r="G128" s="135">
        <v>45000</v>
      </c>
      <c r="H128" s="96" t="s">
        <v>71</v>
      </c>
      <c r="I128" s="98">
        <v>95633282</v>
      </c>
      <c r="J128" s="116">
        <v>79513434</v>
      </c>
      <c r="K128" s="98">
        <v>80842375.489021063</v>
      </c>
      <c r="L128" s="116">
        <v>95633282</v>
      </c>
      <c r="M128" s="117">
        <v>0.84533724868899995</v>
      </c>
      <c r="N128" s="99">
        <v>10.249999968599999</v>
      </c>
      <c r="O128" s="95" t="s">
        <v>72</v>
      </c>
      <c r="P128" s="118">
        <v>2.87880987E-2</v>
      </c>
      <c r="Q128" s="100"/>
      <c r="R128" s="101"/>
    </row>
    <row r="129" spans="2:18" x14ac:dyDescent="0.25">
      <c r="B129" s="94" t="s">
        <v>68</v>
      </c>
      <c r="C129" s="95" t="s">
        <v>93</v>
      </c>
      <c r="D129" s="96" t="s">
        <v>69</v>
      </c>
      <c r="E129" s="95" t="s">
        <v>70</v>
      </c>
      <c r="F129" s="135">
        <v>44209.560960648145</v>
      </c>
      <c r="G129" s="135">
        <v>44946</v>
      </c>
      <c r="H129" s="96" t="s">
        <v>71</v>
      </c>
      <c r="I129" s="98">
        <v>619643835</v>
      </c>
      <c r="J129" s="116">
        <v>525007194</v>
      </c>
      <c r="K129" s="98">
        <v>521764348.05521679</v>
      </c>
      <c r="L129" s="116">
        <v>619643835</v>
      </c>
      <c r="M129" s="117">
        <v>0.84203911760899997</v>
      </c>
      <c r="N129" s="99">
        <v>9.5213020248000007</v>
      </c>
      <c r="O129" s="95" t="s">
        <v>72</v>
      </c>
      <c r="P129" s="118">
        <v>0.1858011155</v>
      </c>
      <c r="Q129" s="100"/>
      <c r="R129" s="101"/>
    </row>
    <row r="130" spans="2:18" x14ac:dyDescent="0.25">
      <c r="B130" s="94" t="s">
        <v>91</v>
      </c>
      <c r="C130" s="95" t="s">
        <v>93</v>
      </c>
      <c r="D130" s="96" t="s">
        <v>69</v>
      </c>
      <c r="E130" s="95" t="s">
        <v>70</v>
      </c>
      <c r="F130" s="135">
        <v>44049.411921296298</v>
      </c>
      <c r="G130" s="135">
        <v>44988</v>
      </c>
      <c r="H130" s="96" t="s">
        <v>71</v>
      </c>
      <c r="I130" s="98">
        <v>207868492</v>
      </c>
      <c r="J130" s="116">
        <v>168286447</v>
      </c>
      <c r="K130" s="98">
        <v>162352310.21109414</v>
      </c>
      <c r="L130" s="116">
        <v>207868492</v>
      </c>
      <c r="M130" s="117">
        <v>0.78103376153399995</v>
      </c>
      <c r="N130" s="99">
        <v>9.7798620811999992</v>
      </c>
      <c r="O130" s="95" t="s">
        <v>72</v>
      </c>
      <c r="P130" s="118">
        <v>5.7813916299999997E-2</v>
      </c>
      <c r="Q130" s="100"/>
      <c r="R130" s="101"/>
    </row>
    <row r="131" spans="2:18" x14ac:dyDescent="0.25">
      <c r="B131" s="94" t="s">
        <v>68</v>
      </c>
      <c r="C131" s="95" t="s">
        <v>93</v>
      </c>
      <c r="D131" s="96" t="s">
        <v>69</v>
      </c>
      <c r="E131" s="95" t="s">
        <v>70</v>
      </c>
      <c r="F131" s="135">
        <v>44217.656840277778</v>
      </c>
      <c r="G131" s="135">
        <v>44645</v>
      </c>
      <c r="H131" s="96" t="s">
        <v>71</v>
      </c>
      <c r="I131" s="98">
        <v>165494180</v>
      </c>
      <c r="J131" s="116">
        <v>150975852</v>
      </c>
      <c r="K131" s="98">
        <v>150167971.95224935</v>
      </c>
      <c r="L131" s="116">
        <v>165494180</v>
      </c>
      <c r="M131" s="117">
        <v>0.90739125661200004</v>
      </c>
      <c r="N131" s="99">
        <v>8.5087618637000002</v>
      </c>
      <c r="O131" s="95" t="s">
        <v>72</v>
      </c>
      <c r="P131" s="118">
        <v>5.3475054000000001E-2</v>
      </c>
      <c r="Q131" s="100"/>
      <c r="R131" s="101"/>
    </row>
    <row r="132" spans="2:18" x14ac:dyDescent="0.25">
      <c r="B132" s="94" t="s">
        <v>68</v>
      </c>
      <c r="C132" s="95" t="s">
        <v>93</v>
      </c>
      <c r="D132" s="96" t="s">
        <v>69</v>
      </c>
      <c r="E132" s="95" t="s">
        <v>70</v>
      </c>
      <c r="F132" s="135">
        <v>44201.699502314812</v>
      </c>
      <c r="G132" s="135">
        <v>44946</v>
      </c>
      <c r="H132" s="96" t="s">
        <v>71</v>
      </c>
      <c r="I132" s="98">
        <v>619643835</v>
      </c>
      <c r="J132" s="116">
        <v>523960996</v>
      </c>
      <c r="K132" s="98">
        <v>521763731.31314617</v>
      </c>
      <c r="L132" s="116">
        <v>619643835</v>
      </c>
      <c r="M132" s="117">
        <v>0.84203812229200004</v>
      </c>
      <c r="N132" s="99">
        <v>9.5213807274000004</v>
      </c>
      <c r="O132" s="95" t="s">
        <v>72</v>
      </c>
      <c r="P132" s="118">
        <v>0.18580089590000001</v>
      </c>
      <c r="Q132" s="100"/>
      <c r="R132" s="101"/>
    </row>
    <row r="133" spans="2:18" x14ac:dyDescent="0.25">
      <c r="B133" s="94" t="s">
        <v>68</v>
      </c>
      <c r="C133" s="95" t="s">
        <v>93</v>
      </c>
      <c r="D133" s="96" t="s">
        <v>69</v>
      </c>
      <c r="E133" s="95" t="s">
        <v>70</v>
      </c>
      <c r="F133" s="135">
        <v>44209.561249999999</v>
      </c>
      <c r="G133" s="135">
        <v>44946</v>
      </c>
      <c r="H133" s="96" t="s">
        <v>71</v>
      </c>
      <c r="I133" s="98">
        <v>619643835</v>
      </c>
      <c r="J133" s="116">
        <v>525007194</v>
      </c>
      <c r="K133" s="98">
        <v>521764348.05521679</v>
      </c>
      <c r="L133" s="116">
        <v>619643835</v>
      </c>
      <c r="M133" s="117">
        <v>0.84203911760899997</v>
      </c>
      <c r="N133" s="99">
        <v>9.5213020248000007</v>
      </c>
      <c r="O133" s="95" t="s">
        <v>72</v>
      </c>
      <c r="P133" s="118">
        <v>0.1858011155</v>
      </c>
      <c r="Q133" s="100"/>
      <c r="R133" s="101"/>
    </row>
    <row r="134" spans="2:18" x14ac:dyDescent="0.25">
      <c r="B134" s="94" t="s">
        <v>68</v>
      </c>
      <c r="C134" s="95" t="s">
        <v>93</v>
      </c>
      <c r="D134" s="96" t="s">
        <v>69</v>
      </c>
      <c r="E134" s="95" t="s">
        <v>70</v>
      </c>
      <c r="F134" s="135">
        <v>44182.594571759262</v>
      </c>
      <c r="G134" s="135">
        <v>44830</v>
      </c>
      <c r="H134" s="96" t="s">
        <v>71</v>
      </c>
      <c r="I134" s="98">
        <v>179095895</v>
      </c>
      <c r="J134" s="116">
        <v>152465649</v>
      </c>
      <c r="K134" s="98">
        <v>153125769.76777202</v>
      </c>
      <c r="L134" s="116">
        <v>179095895</v>
      </c>
      <c r="M134" s="117">
        <v>0.85499318545400005</v>
      </c>
      <c r="N134" s="99">
        <v>10.381147478899999</v>
      </c>
      <c r="O134" s="95" t="s">
        <v>72</v>
      </c>
      <c r="P134" s="118">
        <v>5.45283305E-2</v>
      </c>
      <c r="Q134" s="100"/>
      <c r="R134" s="101"/>
    </row>
    <row r="135" spans="2:18" x14ac:dyDescent="0.25">
      <c r="B135" s="94" t="s">
        <v>68</v>
      </c>
      <c r="C135" s="95" t="s">
        <v>93</v>
      </c>
      <c r="D135" s="96" t="s">
        <v>69</v>
      </c>
      <c r="E135" s="95" t="s">
        <v>70</v>
      </c>
      <c r="F135" s="135">
        <v>44217.657187500001</v>
      </c>
      <c r="G135" s="135">
        <v>44645</v>
      </c>
      <c r="H135" s="96" t="s">
        <v>71</v>
      </c>
      <c r="I135" s="98">
        <v>165494180</v>
      </c>
      <c r="J135" s="116">
        <v>150975852</v>
      </c>
      <c r="K135" s="98">
        <v>150167971.95224935</v>
      </c>
      <c r="L135" s="116">
        <v>165494180</v>
      </c>
      <c r="M135" s="117">
        <v>0.90739125661200004</v>
      </c>
      <c r="N135" s="99">
        <v>8.5087618637000002</v>
      </c>
      <c r="O135" s="95" t="s">
        <v>72</v>
      </c>
      <c r="P135" s="118">
        <v>5.3475054000000001E-2</v>
      </c>
      <c r="Q135" s="100"/>
      <c r="R135" s="101"/>
    </row>
    <row r="136" spans="2:18" x14ac:dyDescent="0.25">
      <c r="B136" s="94" t="s">
        <v>68</v>
      </c>
      <c r="C136" s="95" t="s">
        <v>93</v>
      </c>
      <c r="D136" s="96" t="s">
        <v>69</v>
      </c>
      <c r="E136" s="95" t="s">
        <v>70</v>
      </c>
      <c r="F136" s="135">
        <v>44207.723368055558</v>
      </c>
      <c r="G136" s="135">
        <v>44946</v>
      </c>
      <c r="H136" s="96" t="s">
        <v>71</v>
      </c>
      <c r="I136" s="98">
        <v>619643835</v>
      </c>
      <c r="J136" s="116">
        <v>524744937</v>
      </c>
      <c r="K136" s="98">
        <v>521763731.31314617</v>
      </c>
      <c r="L136" s="116">
        <v>619643835</v>
      </c>
      <c r="M136" s="117">
        <v>0.84203812229200004</v>
      </c>
      <c r="N136" s="99">
        <v>9.5213807274000004</v>
      </c>
      <c r="O136" s="95" t="s">
        <v>72</v>
      </c>
      <c r="P136" s="118">
        <v>0.18580089590000001</v>
      </c>
      <c r="Q136" s="100"/>
      <c r="R136" s="101"/>
    </row>
    <row r="137" spans="2:18" x14ac:dyDescent="0.25">
      <c r="B137" s="94" t="s">
        <v>68</v>
      </c>
      <c r="C137" s="95" t="s">
        <v>93</v>
      </c>
      <c r="D137" s="96" t="s">
        <v>69</v>
      </c>
      <c r="E137" s="95" t="s">
        <v>70</v>
      </c>
      <c r="F137" s="135">
        <v>44006.606562499997</v>
      </c>
      <c r="G137" s="135">
        <v>44298</v>
      </c>
      <c r="H137" s="96" t="s">
        <v>71</v>
      </c>
      <c r="I137" s="98">
        <v>166169178</v>
      </c>
      <c r="J137" s="116">
        <v>153544778</v>
      </c>
      <c r="K137" s="98">
        <v>153496270.60810941</v>
      </c>
      <c r="L137" s="116">
        <v>166169178</v>
      </c>
      <c r="M137" s="117">
        <v>0.92373490954000004</v>
      </c>
      <c r="N137" s="99">
        <v>10.920719937699999</v>
      </c>
      <c r="O137" s="95" t="s">
        <v>72</v>
      </c>
      <c r="P137" s="118">
        <v>5.4660266499999999E-2</v>
      </c>
      <c r="Q137" s="100"/>
      <c r="R137" s="101"/>
    </row>
    <row r="138" spans="2:18" x14ac:dyDescent="0.25">
      <c r="B138" s="94" t="s">
        <v>68</v>
      </c>
      <c r="C138" s="95" t="s">
        <v>93</v>
      </c>
      <c r="D138" s="96" t="s">
        <v>69</v>
      </c>
      <c r="E138" s="95" t="s">
        <v>70</v>
      </c>
      <c r="F138" s="135">
        <v>44211.649606481478</v>
      </c>
      <c r="G138" s="135">
        <v>44946</v>
      </c>
      <c r="H138" s="96" t="s">
        <v>71</v>
      </c>
      <c r="I138" s="98">
        <v>619643835</v>
      </c>
      <c r="J138" s="116">
        <v>525268924</v>
      </c>
      <c r="K138" s="98">
        <v>521764371.97285366</v>
      </c>
      <c r="L138" s="116">
        <v>619643835</v>
      </c>
      <c r="M138" s="117">
        <v>0.84203915620799996</v>
      </c>
      <c r="N138" s="99">
        <v>9.5212989727000004</v>
      </c>
      <c r="O138" s="95" t="s">
        <v>72</v>
      </c>
      <c r="P138" s="118">
        <v>0.18580112400000001</v>
      </c>
      <c r="Q138" s="100"/>
      <c r="R138" s="101"/>
    </row>
    <row r="139" spans="2:18" x14ac:dyDescent="0.25">
      <c r="B139" s="94" t="s">
        <v>68</v>
      </c>
      <c r="C139" s="95" t="s">
        <v>93</v>
      </c>
      <c r="D139" s="96" t="s">
        <v>69</v>
      </c>
      <c r="E139" s="95" t="s">
        <v>70</v>
      </c>
      <c r="F139" s="135">
        <v>44193.701157407406</v>
      </c>
      <c r="G139" s="135">
        <v>44459</v>
      </c>
      <c r="H139" s="96" t="s">
        <v>71</v>
      </c>
      <c r="I139" s="98">
        <v>2171397255</v>
      </c>
      <c r="J139" s="116">
        <v>2037432047</v>
      </c>
      <c r="K139" s="98">
        <v>2027780161.3422828</v>
      </c>
      <c r="L139" s="116">
        <v>2171397255</v>
      </c>
      <c r="M139" s="117">
        <v>0.93385959509399996</v>
      </c>
      <c r="N139" s="99">
        <v>9.3990993496000002</v>
      </c>
      <c r="O139" s="95" t="s">
        <v>72</v>
      </c>
      <c r="P139" s="118">
        <v>0.72209574560000001</v>
      </c>
      <c r="Q139" s="100"/>
      <c r="R139" s="101"/>
    </row>
    <row r="140" spans="2:18" x14ac:dyDescent="0.25">
      <c r="B140" s="94" t="s">
        <v>68</v>
      </c>
      <c r="C140" s="95" t="s">
        <v>93</v>
      </c>
      <c r="D140" s="96" t="s">
        <v>69</v>
      </c>
      <c r="E140" s="95" t="s">
        <v>70</v>
      </c>
      <c r="F140" s="135">
        <v>44218.655555555553</v>
      </c>
      <c r="G140" s="135">
        <v>44435</v>
      </c>
      <c r="H140" s="96" t="s">
        <v>71</v>
      </c>
      <c r="I140" s="98">
        <v>148178496</v>
      </c>
      <c r="J140" s="116">
        <v>141124571</v>
      </c>
      <c r="K140" s="98">
        <v>140543289.58625397</v>
      </c>
      <c r="L140" s="116">
        <v>148178496</v>
      </c>
      <c r="M140" s="117">
        <v>0.94847291192799998</v>
      </c>
      <c r="N140" s="99">
        <v>8.7747966483000006</v>
      </c>
      <c r="O140" s="95" t="s">
        <v>72</v>
      </c>
      <c r="P140" s="118">
        <v>5.0047689300000003E-2</v>
      </c>
      <c r="Q140" s="100"/>
      <c r="R140" s="101"/>
    </row>
    <row r="141" spans="2:18" x14ac:dyDescent="0.25">
      <c r="B141" s="102" t="s">
        <v>94</v>
      </c>
      <c r="C141" s="103"/>
      <c r="D141" s="103"/>
      <c r="E141" s="103"/>
      <c r="F141" s="103"/>
      <c r="G141" s="103"/>
      <c r="H141" s="96"/>
      <c r="I141" s="104">
        <v>8894661773</v>
      </c>
      <c r="J141" s="119">
        <v>7874922495</v>
      </c>
      <c r="K141" s="104">
        <v>7833733634.2085705</v>
      </c>
      <c r="L141" s="119">
        <v>8894661773</v>
      </c>
      <c r="M141" s="100"/>
      <c r="N141" s="120"/>
      <c r="O141" s="100"/>
      <c r="P141" s="121">
        <v>2.7896050258999998</v>
      </c>
      <c r="Q141" s="103"/>
      <c r="R141" s="122"/>
    </row>
    <row r="142" spans="2:18" x14ac:dyDescent="0.25">
      <c r="B142" s="94" t="s">
        <v>68</v>
      </c>
      <c r="C142" s="95" t="s">
        <v>200</v>
      </c>
      <c r="D142" s="96" t="s">
        <v>69</v>
      </c>
      <c r="E142" s="95" t="s">
        <v>70</v>
      </c>
      <c r="F142" s="135">
        <v>44187.661041666666</v>
      </c>
      <c r="G142" s="135">
        <v>44977</v>
      </c>
      <c r="H142" s="96" t="s">
        <v>71</v>
      </c>
      <c r="I142" s="98">
        <v>2458630137</v>
      </c>
      <c r="J142" s="116">
        <v>2064708018</v>
      </c>
      <c r="K142" s="98">
        <v>2065164257.0824714</v>
      </c>
      <c r="L142" s="116">
        <v>2458630137</v>
      </c>
      <c r="M142" s="117">
        <v>0.83996540431300004</v>
      </c>
      <c r="N142" s="99">
        <v>9.3083318922</v>
      </c>
      <c r="O142" s="95" t="s">
        <v>72</v>
      </c>
      <c r="P142" s="118">
        <v>0.73540828160000005</v>
      </c>
      <c r="Q142" s="100"/>
      <c r="R142" s="101"/>
    </row>
    <row r="143" spans="2:18" x14ac:dyDescent="0.25">
      <c r="B143" s="102" t="s">
        <v>201</v>
      </c>
      <c r="C143" s="103"/>
      <c r="D143" s="103"/>
      <c r="E143" s="103"/>
      <c r="F143" s="103"/>
      <c r="G143" s="103"/>
      <c r="H143" s="96"/>
      <c r="I143" s="104">
        <v>2458630137</v>
      </c>
      <c r="J143" s="119">
        <v>2064708018</v>
      </c>
      <c r="K143" s="104">
        <v>2065164257.0824714</v>
      </c>
      <c r="L143" s="119">
        <v>2458630137</v>
      </c>
      <c r="M143" s="100"/>
      <c r="N143" s="120"/>
      <c r="O143" s="100"/>
      <c r="P143" s="121">
        <v>0.73540828160000005</v>
      </c>
      <c r="Q143" s="103"/>
      <c r="R143" s="122"/>
    </row>
    <row r="144" spans="2:18" x14ac:dyDescent="0.25">
      <c r="B144" s="94" t="s">
        <v>76</v>
      </c>
      <c r="C144" s="95" t="s">
        <v>181</v>
      </c>
      <c r="D144" s="96" t="s">
        <v>69</v>
      </c>
      <c r="E144" s="95" t="s">
        <v>70</v>
      </c>
      <c r="F144" s="135">
        <v>43979.511157407411</v>
      </c>
      <c r="G144" s="135">
        <v>45799</v>
      </c>
      <c r="H144" s="96" t="s">
        <v>71</v>
      </c>
      <c r="I144" s="98">
        <v>4944657540</v>
      </c>
      <c r="J144" s="116">
        <v>3000000002</v>
      </c>
      <c r="K144" s="98">
        <v>3035966350.2379379</v>
      </c>
      <c r="L144" s="116">
        <v>4944657540</v>
      </c>
      <c r="M144" s="117">
        <v>0.61398920464700002</v>
      </c>
      <c r="N144" s="99">
        <v>13.6482231562</v>
      </c>
      <c r="O144" s="95" t="s">
        <v>72</v>
      </c>
      <c r="P144" s="118">
        <v>1.0811124534000001</v>
      </c>
      <c r="Q144" s="100"/>
      <c r="R144" s="101"/>
    </row>
    <row r="145" spans="2:18" x14ac:dyDescent="0.25">
      <c r="B145" s="102" t="s">
        <v>182</v>
      </c>
      <c r="C145" s="103"/>
      <c r="D145" s="103"/>
      <c r="E145" s="103"/>
      <c r="F145" s="103"/>
      <c r="G145" s="103"/>
      <c r="H145" s="96"/>
      <c r="I145" s="104">
        <v>4944657540</v>
      </c>
      <c r="J145" s="119">
        <v>3000000002</v>
      </c>
      <c r="K145" s="104">
        <v>3035966350.2379379</v>
      </c>
      <c r="L145" s="119">
        <v>4944657540</v>
      </c>
      <c r="M145" s="100"/>
      <c r="N145" s="120"/>
      <c r="O145" s="100"/>
      <c r="P145" s="121">
        <v>1.0811124534000001</v>
      </c>
      <c r="Q145" s="103"/>
      <c r="R145" s="122"/>
    </row>
    <row r="146" spans="2:18" x14ac:dyDescent="0.25">
      <c r="B146" s="94" t="s">
        <v>68</v>
      </c>
      <c r="C146" s="95" t="s">
        <v>188</v>
      </c>
      <c r="D146" s="96" t="s">
        <v>69</v>
      </c>
      <c r="E146" s="95" t="s">
        <v>70</v>
      </c>
      <c r="F146" s="135">
        <v>44000.670370370368</v>
      </c>
      <c r="G146" s="135">
        <v>45072</v>
      </c>
      <c r="H146" s="96" t="s">
        <v>71</v>
      </c>
      <c r="I146" s="98">
        <v>3976438355</v>
      </c>
      <c r="J146" s="116">
        <v>3007294955</v>
      </c>
      <c r="K146" s="98">
        <v>3020713764.1801009</v>
      </c>
      <c r="L146" s="116">
        <v>3976438355</v>
      </c>
      <c r="M146" s="117">
        <v>0.759653110272</v>
      </c>
      <c r="N146" s="99">
        <v>11.4621259437</v>
      </c>
      <c r="O146" s="95" t="s">
        <v>72</v>
      </c>
      <c r="P146" s="118">
        <v>1.0756809832000001</v>
      </c>
      <c r="Q146" s="100"/>
      <c r="R146" s="101"/>
    </row>
    <row r="147" spans="2:18" x14ac:dyDescent="0.25">
      <c r="B147" s="94" t="s">
        <v>68</v>
      </c>
      <c r="C147" s="95" t="s">
        <v>188</v>
      </c>
      <c r="D147" s="96" t="s">
        <v>69</v>
      </c>
      <c r="E147" s="95" t="s">
        <v>70</v>
      </c>
      <c r="F147" s="135">
        <v>44151.668124999997</v>
      </c>
      <c r="G147" s="135">
        <v>45224</v>
      </c>
      <c r="H147" s="96" t="s">
        <v>71</v>
      </c>
      <c r="I147" s="98">
        <v>127175342</v>
      </c>
      <c r="J147" s="116">
        <v>100421223</v>
      </c>
      <c r="K147" s="98">
        <v>101541121.00893763</v>
      </c>
      <c r="L147" s="116">
        <v>127175342</v>
      </c>
      <c r="M147" s="117">
        <v>0.79843403140900004</v>
      </c>
      <c r="N147" s="99">
        <v>9.4152739930999996</v>
      </c>
      <c r="O147" s="95" t="s">
        <v>72</v>
      </c>
      <c r="P147" s="118">
        <v>3.6158954899999998E-2</v>
      </c>
      <c r="Q147" s="100"/>
      <c r="R147" s="101"/>
    </row>
    <row r="148" spans="2:18" x14ac:dyDescent="0.25">
      <c r="B148" s="94" t="s">
        <v>68</v>
      </c>
      <c r="C148" s="95" t="s">
        <v>188</v>
      </c>
      <c r="D148" s="96" t="s">
        <v>69</v>
      </c>
      <c r="E148" s="95" t="s">
        <v>70</v>
      </c>
      <c r="F148" s="135">
        <v>44140.694039351853</v>
      </c>
      <c r="G148" s="135">
        <v>45232</v>
      </c>
      <c r="H148" s="96" t="s">
        <v>71</v>
      </c>
      <c r="I148" s="98">
        <v>127175342</v>
      </c>
      <c r="J148" s="116">
        <v>100718801</v>
      </c>
      <c r="K148" s="98">
        <v>102118560.38267358</v>
      </c>
      <c r="L148" s="116">
        <v>127175342</v>
      </c>
      <c r="M148" s="117">
        <v>0.80297452931299995</v>
      </c>
      <c r="N148" s="99">
        <v>9.4152739655000008</v>
      </c>
      <c r="O148" s="95" t="s">
        <v>72</v>
      </c>
      <c r="P148" s="118">
        <v>3.6364581999999999E-2</v>
      </c>
      <c r="Q148" s="100"/>
      <c r="R148" s="101"/>
    </row>
    <row r="149" spans="2:18" x14ac:dyDescent="0.25">
      <c r="B149" s="94" t="s">
        <v>68</v>
      </c>
      <c r="C149" s="95" t="s">
        <v>188</v>
      </c>
      <c r="D149" s="96" t="s">
        <v>69</v>
      </c>
      <c r="E149" s="95" t="s">
        <v>70</v>
      </c>
      <c r="F149" s="135">
        <v>43608.676435185182</v>
      </c>
      <c r="G149" s="135">
        <v>44698</v>
      </c>
      <c r="H149" s="96" t="s">
        <v>71</v>
      </c>
      <c r="I149" s="98">
        <v>131384932</v>
      </c>
      <c r="J149" s="116">
        <v>100028400</v>
      </c>
      <c r="K149" s="98">
        <v>101398801.80750646</v>
      </c>
      <c r="L149" s="116">
        <v>131384932</v>
      </c>
      <c r="M149" s="117">
        <v>0.77176887991599996</v>
      </c>
      <c r="N149" s="99">
        <v>10.921338202999999</v>
      </c>
      <c r="O149" s="95" t="s">
        <v>72</v>
      </c>
      <c r="P149" s="118">
        <v>3.61082748E-2</v>
      </c>
      <c r="Q149" s="100"/>
      <c r="R149" s="101"/>
    </row>
    <row r="150" spans="2:18" x14ac:dyDescent="0.25">
      <c r="B150" s="94" t="s">
        <v>68</v>
      </c>
      <c r="C150" s="95" t="s">
        <v>188</v>
      </c>
      <c r="D150" s="96" t="s">
        <v>69</v>
      </c>
      <c r="E150" s="95" t="s">
        <v>70</v>
      </c>
      <c r="F150" s="135">
        <v>44124.612939814811</v>
      </c>
      <c r="G150" s="135">
        <v>45201</v>
      </c>
      <c r="H150" s="96" t="s">
        <v>71</v>
      </c>
      <c r="I150" s="98">
        <v>127175342</v>
      </c>
      <c r="J150" s="116">
        <v>100322314</v>
      </c>
      <c r="K150" s="98">
        <v>102118560.38267358</v>
      </c>
      <c r="L150" s="116">
        <v>127175342</v>
      </c>
      <c r="M150" s="117">
        <v>0.80297452931299995</v>
      </c>
      <c r="N150" s="99">
        <v>9.4152739655000008</v>
      </c>
      <c r="O150" s="95" t="s">
        <v>72</v>
      </c>
      <c r="P150" s="118">
        <v>3.6364581999999999E-2</v>
      </c>
      <c r="Q150" s="100"/>
      <c r="R150" s="101"/>
    </row>
    <row r="151" spans="2:18" x14ac:dyDescent="0.25">
      <c r="B151" s="94" t="s">
        <v>68</v>
      </c>
      <c r="C151" s="95" t="s">
        <v>188</v>
      </c>
      <c r="D151" s="96" t="s">
        <v>69</v>
      </c>
      <c r="E151" s="95" t="s">
        <v>70</v>
      </c>
      <c r="F151" s="135">
        <v>43608.674131944441</v>
      </c>
      <c r="G151" s="135">
        <v>44698</v>
      </c>
      <c r="H151" s="96" t="s">
        <v>71</v>
      </c>
      <c r="I151" s="98">
        <v>131384932</v>
      </c>
      <c r="J151" s="116">
        <v>100028400</v>
      </c>
      <c r="K151" s="98">
        <v>101398801.80750646</v>
      </c>
      <c r="L151" s="116">
        <v>131384932</v>
      </c>
      <c r="M151" s="117">
        <v>0.77176887991599996</v>
      </c>
      <c r="N151" s="99">
        <v>10.921338202999999</v>
      </c>
      <c r="O151" s="95" t="s">
        <v>72</v>
      </c>
      <c r="P151" s="118">
        <v>3.61082748E-2</v>
      </c>
      <c r="Q151" s="100"/>
      <c r="R151" s="101"/>
    </row>
    <row r="152" spans="2:18" x14ac:dyDescent="0.25">
      <c r="B152" s="94" t="s">
        <v>68</v>
      </c>
      <c r="C152" s="95" t="s">
        <v>188</v>
      </c>
      <c r="D152" s="96" t="s">
        <v>69</v>
      </c>
      <c r="E152" s="95" t="s">
        <v>70</v>
      </c>
      <c r="F152" s="135">
        <v>44111.700231481482</v>
      </c>
      <c r="G152" s="135">
        <v>45206</v>
      </c>
      <c r="H152" s="96" t="s">
        <v>71</v>
      </c>
      <c r="I152" s="98">
        <v>635876712</v>
      </c>
      <c r="J152" s="116">
        <v>500000001</v>
      </c>
      <c r="K152" s="98">
        <v>510587161.60207236</v>
      </c>
      <c r="L152" s="116">
        <v>635876712</v>
      </c>
      <c r="M152" s="117">
        <v>0.80296565665399999</v>
      </c>
      <c r="N152" s="99">
        <v>9.4158180076000004</v>
      </c>
      <c r="O152" s="95" t="s">
        <v>72</v>
      </c>
      <c r="P152" s="118">
        <v>0.1818209016</v>
      </c>
      <c r="Q152" s="100"/>
      <c r="R152" s="101"/>
    </row>
    <row r="153" spans="2:18" x14ac:dyDescent="0.25">
      <c r="B153" s="94" t="s">
        <v>68</v>
      </c>
      <c r="C153" s="95" t="s">
        <v>188</v>
      </c>
      <c r="D153" s="96" t="s">
        <v>69</v>
      </c>
      <c r="E153" s="95" t="s">
        <v>70</v>
      </c>
      <c r="F153" s="135">
        <v>43608.671759259261</v>
      </c>
      <c r="G153" s="135">
        <v>44698</v>
      </c>
      <c r="H153" s="96" t="s">
        <v>71</v>
      </c>
      <c r="I153" s="98">
        <v>131384932</v>
      </c>
      <c r="J153" s="116">
        <v>100028400</v>
      </c>
      <c r="K153" s="98">
        <v>101398801.80750646</v>
      </c>
      <c r="L153" s="116">
        <v>131384932</v>
      </c>
      <c r="M153" s="117">
        <v>0.77176887991599996</v>
      </c>
      <c r="N153" s="99">
        <v>10.921338202999999</v>
      </c>
      <c r="O153" s="95" t="s">
        <v>72</v>
      </c>
      <c r="P153" s="118">
        <v>3.61082748E-2</v>
      </c>
      <c r="Q153" s="100"/>
      <c r="R153" s="101"/>
    </row>
    <row r="154" spans="2:18" x14ac:dyDescent="0.25">
      <c r="B154" s="94" t="s">
        <v>68</v>
      </c>
      <c r="C154" s="95" t="s">
        <v>188</v>
      </c>
      <c r="D154" s="96" t="s">
        <v>69</v>
      </c>
      <c r="E154" s="95" t="s">
        <v>70</v>
      </c>
      <c r="F154" s="135">
        <v>44081.701747685183</v>
      </c>
      <c r="G154" s="135">
        <v>45159</v>
      </c>
      <c r="H154" s="96" t="s">
        <v>71</v>
      </c>
      <c r="I154" s="98">
        <v>127750000</v>
      </c>
      <c r="J154" s="116">
        <v>100426743</v>
      </c>
      <c r="K154" s="98">
        <v>101057000.22753127</v>
      </c>
      <c r="L154" s="116">
        <v>127750000</v>
      </c>
      <c r="M154" s="117">
        <v>0.79105283935399995</v>
      </c>
      <c r="N154" s="99">
        <v>9.5758343904000007</v>
      </c>
      <c r="O154" s="95" t="s">
        <v>72</v>
      </c>
      <c r="P154" s="118">
        <v>3.5986558799999999E-2</v>
      </c>
      <c r="Q154" s="100"/>
      <c r="R154" s="101"/>
    </row>
    <row r="155" spans="2:18" x14ac:dyDescent="0.25">
      <c r="B155" s="94" t="s">
        <v>68</v>
      </c>
      <c r="C155" s="95" t="s">
        <v>188</v>
      </c>
      <c r="D155" s="96" t="s">
        <v>69</v>
      </c>
      <c r="E155" s="95" t="s">
        <v>70</v>
      </c>
      <c r="F155" s="135">
        <v>44188.461898148147</v>
      </c>
      <c r="G155" s="135">
        <v>45224</v>
      </c>
      <c r="H155" s="96" t="s">
        <v>71</v>
      </c>
      <c r="I155" s="98">
        <v>635876712</v>
      </c>
      <c r="J155" s="116">
        <v>506706926</v>
      </c>
      <c r="K155" s="98">
        <v>507705605.99640691</v>
      </c>
      <c r="L155" s="116">
        <v>635876712</v>
      </c>
      <c r="M155" s="117">
        <v>0.79843403039500005</v>
      </c>
      <c r="N155" s="99">
        <v>9.4152740717000007</v>
      </c>
      <c r="O155" s="95" t="s">
        <v>72</v>
      </c>
      <c r="P155" s="118">
        <v>0.18079477499999999</v>
      </c>
      <c r="Q155" s="100"/>
      <c r="R155" s="101"/>
    </row>
    <row r="156" spans="2:18" x14ac:dyDescent="0.25">
      <c r="B156" s="94" t="s">
        <v>68</v>
      </c>
      <c r="C156" s="95" t="s">
        <v>188</v>
      </c>
      <c r="D156" s="96" t="s">
        <v>69</v>
      </c>
      <c r="E156" s="95" t="s">
        <v>70</v>
      </c>
      <c r="F156" s="135">
        <v>43608.677870370368</v>
      </c>
      <c r="G156" s="135">
        <v>44698</v>
      </c>
      <c r="H156" s="96" t="s">
        <v>71</v>
      </c>
      <c r="I156" s="98">
        <v>131384932</v>
      </c>
      <c r="J156" s="116">
        <v>100028400</v>
      </c>
      <c r="K156" s="98">
        <v>101398801.80750646</v>
      </c>
      <c r="L156" s="116">
        <v>131384932</v>
      </c>
      <c r="M156" s="117">
        <v>0.77176887991599996</v>
      </c>
      <c r="N156" s="99">
        <v>10.921338202999999</v>
      </c>
      <c r="O156" s="95" t="s">
        <v>72</v>
      </c>
      <c r="P156" s="118">
        <v>3.61082748E-2</v>
      </c>
      <c r="Q156" s="100"/>
      <c r="R156" s="101"/>
    </row>
    <row r="157" spans="2:18" x14ac:dyDescent="0.25">
      <c r="B157" s="94" t="s">
        <v>68</v>
      </c>
      <c r="C157" s="95" t="s">
        <v>188</v>
      </c>
      <c r="D157" s="96" t="s">
        <v>69</v>
      </c>
      <c r="E157" s="95" t="s">
        <v>70</v>
      </c>
      <c r="F157" s="135">
        <v>44146.626631944448</v>
      </c>
      <c r="G157" s="135">
        <v>45224</v>
      </c>
      <c r="H157" s="96" t="s">
        <v>71</v>
      </c>
      <c r="I157" s="98">
        <v>127175342</v>
      </c>
      <c r="J157" s="116">
        <v>100297521</v>
      </c>
      <c r="K157" s="98">
        <v>101541120.69737507</v>
      </c>
      <c r="L157" s="116">
        <v>127175342</v>
      </c>
      <c r="M157" s="117">
        <v>0.79843402896000004</v>
      </c>
      <c r="N157" s="99">
        <v>9.4152741399999993</v>
      </c>
      <c r="O157" s="95" t="s">
        <v>72</v>
      </c>
      <c r="P157" s="118">
        <v>3.6158954799999997E-2</v>
      </c>
      <c r="Q157" s="100"/>
      <c r="R157" s="101"/>
    </row>
    <row r="158" spans="2:18" x14ac:dyDescent="0.25">
      <c r="B158" s="94" t="s">
        <v>68</v>
      </c>
      <c r="C158" s="95" t="s">
        <v>188</v>
      </c>
      <c r="D158" s="96" t="s">
        <v>69</v>
      </c>
      <c r="E158" s="95" t="s">
        <v>70</v>
      </c>
      <c r="F158" s="135">
        <v>44130.659282407411</v>
      </c>
      <c r="G158" s="135">
        <v>45230</v>
      </c>
      <c r="H158" s="96" t="s">
        <v>71</v>
      </c>
      <c r="I158" s="98">
        <v>637746575</v>
      </c>
      <c r="J158" s="116">
        <v>500653842</v>
      </c>
      <c r="K158" s="98">
        <v>508865396.40197849</v>
      </c>
      <c r="L158" s="116">
        <v>637746575</v>
      </c>
      <c r="M158" s="117">
        <v>0.79791160995599997</v>
      </c>
      <c r="N158" s="99">
        <v>9.4152741248999998</v>
      </c>
      <c r="O158" s="95" t="s">
        <v>72</v>
      </c>
      <c r="P158" s="118">
        <v>0.1812077782</v>
      </c>
      <c r="Q158" s="100"/>
      <c r="R158" s="101"/>
    </row>
    <row r="159" spans="2:18" x14ac:dyDescent="0.25">
      <c r="B159" s="94" t="s">
        <v>68</v>
      </c>
      <c r="C159" s="95" t="s">
        <v>188</v>
      </c>
      <c r="D159" s="96" t="s">
        <v>69</v>
      </c>
      <c r="E159" s="95" t="s">
        <v>70</v>
      </c>
      <c r="F159" s="135">
        <v>43608.675416666665</v>
      </c>
      <c r="G159" s="135">
        <v>44698</v>
      </c>
      <c r="H159" s="96" t="s">
        <v>71</v>
      </c>
      <c r="I159" s="98">
        <v>131384932</v>
      </c>
      <c r="J159" s="116">
        <v>100028400</v>
      </c>
      <c r="K159" s="98">
        <v>101398801.80750646</v>
      </c>
      <c r="L159" s="116">
        <v>131384932</v>
      </c>
      <c r="M159" s="117">
        <v>0.77176887991599996</v>
      </c>
      <c r="N159" s="99">
        <v>10.921338202999999</v>
      </c>
      <c r="O159" s="95" t="s">
        <v>72</v>
      </c>
      <c r="P159" s="118">
        <v>3.61082748E-2</v>
      </c>
      <c r="Q159" s="100"/>
      <c r="R159" s="101"/>
    </row>
    <row r="160" spans="2:18" x14ac:dyDescent="0.25">
      <c r="B160" s="94" t="s">
        <v>68</v>
      </c>
      <c r="C160" s="95" t="s">
        <v>188</v>
      </c>
      <c r="D160" s="96" t="s">
        <v>69</v>
      </c>
      <c r="E160" s="95" t="s">
        <v>70</v>
      </c>
      <c r="F160" s="135">
        <v>44124.611331018517</v>
      </c>
      <c r="G160" s="135">
        <v>45201</v>
      </c>
      <c r="H160" s="96" t="s">
        <v>71</v>
      </c>
      <c r="I160" s="98">
        <v>127175342</v>
      </c>
      <c r="J160" s="116">
        <v>100322314</v>
      </c>
      <c r="K160" s="98">
        <v>102118560.38267358</v>
      </c>
      <c r="L160" s="116">
        <v>127175342</v>
      </c>
      <c r="M160" s="117">
        <v>0.80297452931299995</v>
      </c>
      <c r="N160" s="99">
        <v>9.4152739655000008</v>
      </c>
      <c r="O160" s="95" t="s">
        <v>72</v>
      </c>
      <c r="P160" s="118">
        <v>3.6364581999999999E-2</v>
      </c>
      <c r="Q160" s="100"/>
      <c r="R160" s="101"/>
    </row>
    <row r="161" spans="2:18" x14ac:dyDescent="0.25">
      <c r="B161" s="94" t="s">
        <v>68</v>
      </c>
      <c r="C161" s="95" t="s">
        <v>188</v>
      </c>
      <c r="D161" s="96" t="s">
        <v>69</v>
      </c>
      <c r="E161" s="95" t="s">
        <v>70</v>
      </c>
      <c r="F161" s="135">
        <v>43608.673252314817</v>
      </c>
      <c r="G161" s="135">
        <v>44698</v>
      </c>
      <c r="H161" s="96" t="s">
        <v>71</v>
      </c>
      <c r="I161" s="98">
        <v>131384932</v>
      </c>
      <c r="J161" s="116">
        <v>100028400</v>
      </c>
      <c r="K161" s="98">
        <v>101398801.80750646</v>
      </c>
      <c r="L161" s="116">
        <v>131384932</v>
      </c>
      <c r="M161" s="117">
        <v>0.77176887991599996</v>
      </c>
      <c r="N161" s="99">
        <v>10.921338202999999</v>
      </c>
      <c r="O161" s="95" t="s">
        <v>72</v>
      </c>
      <c r="P161" s="118">
        <v>3.61082748E-2</v>
      </c>
      <c r="Q161" s="100"/>
      <c r="R161" s="101"/>
    </row>
    <row r="162" spans="2:18" x14ac:dyDescent="0.25">
      <c r="B162" s="94" t="s">
        <v>68</v>
      </c>
      <c r="C162" s="95" t="s">
        <v>188</v>
      </c>
      <c r="D162" s="96" t="s">
        <v>69</v>
      </c>
      <c r="E162" s="95" t="s">
        <v>70</v>
      </c>
      <c r="F162" s="135">
        <v>44111.698865740742</v>
      </c>
      <c r="G162" s="135">
        <v>45201</v>
      </c>
      <c r="H162" s="96" t="s">
        <v>71</v>
      </c>
      <c r="I162" s="98">
        <v>635876712</v>
      </c>
      <c r="J162" s="116">
        <v>500000001</v>
      </c>
      <c r="K162" s="98">
        <v>510587161.60207236</v>
      </c>
      <c r="L162" s="116">
        <v>635876712</v>
      </c>
      <c r="M162" s="117">
        <v>0.80296565665399999</v>
      </c>
      <c r="N162" s="99">
        <v>9.4158180076000004</v>
      </c>
      <c r="O162" s="95" t="s">
        <v>72</v>
      </c>
      <c r="P162" s="118">
        <v>0.1818209016</v>
      </c>
      <c r="Q162" s="100"/>
      <c r="R162" s="101"/>
    </row>
    <row r="163" spans="2:18" x14ac:dyDescent="0.25">
      <c r="B163" s="94" t="s">
        <v>68</v>
      </c>
      <c r="C163" s="95" t="s">
        <v>188</v>
      </c>
      <c r="D163" s="96" t="s">
        <v>69</v>
      </c>
      <c r="E163" s="95" t="s">
        <v>70</v>
      </c>
      <c r="F163" s="135">
        <v>44077.575335648151</v>
      </c>
      <c r="G163" s="135">
        <v>44375</v>
      </c>
      <c r="H163" s="96" t="s">
        <v>71</v>
      </c>
      <c r="I163" s="98">
        <v>815342461</v>
      </c>
      <c r="J163" s="116">
        <v>754112540</v>
      </c>
      <c r="K163" s="98">
        <v>753905116.09224594</v>
      </c>
      <c r="L163" s="116">
        <v>815342461</v>
      </c>
      <c r="M163" s="117">
        <v>0.92464841726500002</v>
      </c>
      <c r="N163" s="99">
        <v>10.4713067091</v>
      </c>
      <c r="O163" s="95" t="s">
        <v>72</v>
      </c>
      <c r="P163" s="118">
        <v>0.26846681280000001</v>
      </c>
      <c r="Q163" s="100"/>
      <c r="R163" s="101"/>
    </row>
    <row r="164" spans="2:18" x14ac:dyDescent="0.25">
      <c r="B164" s="94" t="s">
        <v>68</v>
      </c>
      <c r="C164" s="95" t="s">
        <v>188</v>
      </c>
      <c r="D164" s="96" t="s">
        <v>69</v>
      </c>
      <c r="E164" s="95" t="s">
        <v>70</v>
      </c>
      <c r="F164" s="135">
        <v>44152.671597222223</v>
      </c>
      <c r="G164" s="135">
        <v>45224</v>
      </c>
      <c r="H164" s="96" t="s">
        <v>71</v>
      </c>
      <c r="I164" s="98">
        <v>127175342</v>
      </c>
      <c r="J164" s="116">
        <v>100445983</v>
      </c>
      <c r="K164" s="98">
        <v>101541121.00893763</v>
      </c>
      <c r="L164" s="116">
        <v>127175342</v>
      </c>
      <c r="M164" s="117">
        <v>0.79843403140900004</v>
      </c>
      <c r="N164" s="99">
        <v>9.4152739930999996</v>
      </c>
      <c r="O164" s="95" t="s">
        <v>72</v>
      </c>
      <c r="P164" s="118">
        <v>3.6158954899999998E-2</v>
      </c>
      <c r="Q164" s="100"/>
      <c r="R164" s="101"/>
    </row>
    <row r="165" spans="2:18" x14ac:dyDescent="0.25">
      <c r="B165" s="94" t="s">
        <v>68</v>
      </c>
      <c r="C165" s="95" t="s">
        <v>188</v>
      </c>
      <c r="D165" s="96" t="s">
        <v>69</v>
      </c>
      <c r="E165" s="95" t="s">
        <v>70</v>
      </c>
      <c r="F165" s="135">
        <v>44145.646793981483</v>
      </c>
      <c r="G165" s="135">
        <v>45224</v>
      </c>
      <c r="H165" s="96" t="s">
        <v>71</v>
      </c>
      <c r="I165" s="98">
        <v>127175342</v>
      </c>
      <c r="J165" s="116">
        <v>100272797</v>
      </c>
      <c r="K165" s="98">
        <v>101541121.08460179</v>
      </c>
      <c r="L165" s="116">
        <v>127175342</v>
      </c>
      <c r="M165" s="117">
        <v>0.79843403200399998</v>
      </c>
      <c r="N165" s="99">
        <v>9.4152739574000002</v>
      </c>
      <c r="O165" s="95" t="s">
        <v>72</v>
      </c>
      <c r="P165" s="118">
        <v>3.6158955E-2</v>
      </c>
      <c r="Q165" s="100"/>
      <c r="R165" s="101"/>
    </row>
    <row r="166" spans="2:18" x14ac:dyDescent="0.25">
      <c r="B166" s="94" t="s">
        <v>68</v>
      </c>
      <c r="C166" s="95" t="s">
        <v>188</v>
      </c>
      <c r="D166" s="96" t="s">
        <v>69</v>
      </c>
      <c r="E166" s="95" t="s">
        <v>70</v>
      </c>
      <c r="F166" s="135">
        <v>43608.676782407405</v>
      </c>
      <c r="G166" s="135">
        <v>44698</v>
      </c>
      <c r="H166" s="96" t="s">
        <v>71</v>
      </c>
      <c r="I166" s="98">
        <v>131384932</v>
      </c>
      <c r="J166" s="116">
        <v>100028400</v>
      </c>
      <c r="K166" s="98">
        <v>101398801.80750646</v>
      </c>
      <c r="L166" s="116">
        <v>131384932</v>
      </c>
      <c r="M166" s="117">
        <v>0.77176887991599996</v>
      </c>
      <c r="N166" s="99">
        <v>10.921338202999999</v>
      </c>
      <c r="O166" s="95" t="s">
        <v>72</v>
      </c>
      <c r="P166" s="118">
        <v>3.61082748E-2</v>
      </c>
      <c r="Q166" s="100"/>
      <c r="R166" s="101"/>
    </row>
    <row r="167" spans="2:18" x14ac:dyDescent="0.25">
      <c r="B167" s="94" t="s">
        <v>68</v>
      </c>
      <c r="C167" s="95" t="s">
        <v>188</v>
      </c>
      <c r="D167" s="96" t="s">
        <v>69</v>
      </c>
      <c r="E167" s="95" t="s">
        <v>70</v>
      </c>
      <c r="F167" s="135">
        <v>44125.709236111114</v>
      </c>
      <c r="G167" s="135">
        <v>45230</v>
      </c>
      <c r="H167" s="96" t="s">
        <v>71</v>
      </c>
      <c r="I167" s="98">
        <v>637746575</v>
      </c>
      <c r="J167" s="116">
        <v>500000000</v>
      </c>
      <c r="K167" s="98">
        <v>508833077.8459788</v>
      </c>
      <c r="L167" s="116">
        <v>637746575</v>
      </c>
      <c r="M167" s="117">
        <v>0.79786093378199996</v>
      </c>
      <c r="N167" s="99">
        <v>9.4183053163999997</v>
      </c>
      <c r="O167" s="95" t="s">
        <v>72</v>
      </c>
      <c r="P167" s="118">
        <v>0.18119626959999999</v>
      </c>
      <c r="Q167" s="100"/>
      <c r="R167" s="101"/>
    </row>
    <row r="168" spans="2:18" x14ac:dyDescent="0.25">
      <c r="B168" s="94" t="s">
        <v>68</v>
      </c>
      <c r="C168" s="95" t="s">
        <v>188</v>
      </c>
      <c r="D168" s="96" t="s">
        <v>69</v>
      </c>
      <c r="E168" s="95" t="s">
        <v>70</v>
      </c>
      <c r="F168" s="135">
        <v>43608.674444444441</v>
      </c>
      <c r="G168" s="135">
        <v>44698</v>
      </c>
      <c r="H168" s="96" t="s">
        <v>71</v>
      </c>
      <c r="I168" s="98">
        <v>131384932</v>
      </c>
      <c r="J168" s="116">
        <v>100028400</v>
      </c>
      <c r="K168" s="98">
        <v>101398801.80750646</v>
      </c>
      <c r="L168" s="116">
        <v>131384932</v>
      </c>
      <c r="M168" s="117">
        <v>0.77176887991599996</v>
      </c>
      <c r="N168" s="99">
        <v>10.921338202999999</v>
      </c>
      <c r="O168" s="95" t="s">
        <v>72</v>
      </c>
      <c r="P168" s="118">
        <v>3.61082748E-2</v>
      </c>
      <c r="Q168" s="100"/>
      <c r="R168" s="101"/>
    </row>
    <row r="169" spans="2:18" x14ac:dyDescent="0.25">
      <c r="B169" s="94" t="s">
        <v>68</v>
      </c>
      <c r="C169" s="95" t="s">
        <v>188</v>
      </c>
      <c r="D169" s="96" t="s">
        <v>69</v>
      </c>
      <c r="E169" s="95" t="s">
        <v>70</v>
      </c>
      <c r="F169" s="135">
        <v>44111.700798611113</v>
      </c>
      <c r="G169" s="135">
        <v>45201</v>
      </c>
      <c r="H169" s="96" t="s">
        <v>71</v>
      </c>
      <c r="I169" s="98">
        <v>635876712</v>
      </c>
      <c r="J169" s="116">
        <v>500000001</v>
      </c>
      <c r="K169" s="98">
        <v>510587161.60207236</v>
      </c>
      <c r="L169" s="116">
        <v>635876712</v>
      </c>
      <c r="M169" s="117">
        <v>0.80296565665399999</v>
      </c>
      <c r="N169" s="99">
        <v>9.4158180076000004</v>
      </c>
      <c r="O169" s="95" t="s">
        <v>72</v>
      </c>
      <c r="P169" s="118">
        <v>0.1818209016</v>
      </c>
      <c r="Q169" s="100"/>
      <c r="R169" s="101"/>
    </row>
    <row r="170" spans="2:18" x14ac:dyDescent="0.25">
      <c r="B170" s="94" t="s">
        <v>68</v>
      </c>
      <c r="C170" s="95" t="s">
        <v>188</v>
      </c>
      <c r="D170" s="96" t="s">
        <v>69</v>
      </c>
      <c r="E170" s="95" t="s">
        <v>70</v>
      </c>
      <c r="F170" s="135">
        <v>43608.672164351854</v>
      </c>
      <c r="G170" s="135">
        <v>44698</v>
      </c>
      <c r="H170" s="96" t="s">
        <v>71</v>
      </c>
      <c r="I170" s="98">
        <v>131384932</v>
      </c>
      <c r="J170" s="116">
        <v>100028400</v>
      </c>
      <c r="K170" s="98">
        <v>101398801.80750646</v>
      </c>
      <c r="L170" s="116">
        <v>131384932</v>
      </c>
      <c r="M170" s="117">
        <v>0.77176887991599996</v>
      </c>
      <c r="N170" s="99">
        <v>10.921338202999999</v>
      </c>
      <c r="O170" s="95" t="s">
        <v>72</v>
      </c>
      <c r="P170" s="118">
        <v>3.61082748E-2</v>
      </c>
      <c r="Q170" s="100"/>
      <c r="R170" s="101"/>
    </row>
    <row r="171" spans="2:18" x14ac:dyDescent="0.25">
      <c r="B171" s="94" t="s">
        <v>68</v>
      </c>
      <c r="C171" s="95" t="s">
        <v>188</v>
      </c>
      <c r="D171" s="96" t="s">
        <v>69</v>
      </c>
      <c r="E171" s="95" t="s">
        <v>70</v>
      </c>
      <c r="F171" s="135">
        <v>44111.697835648149</v>
      </c>
      <c r="G171" s="135">
        <v>45201</v>
      </c>
      <c r="H171" s="96" t="s">
        <v>71</v>
      </c>
      <c r="I171" s="98">
        <v>635876712</v>
      </c>
      <c r="J171" s="116">
        <v>500000001</v>
      </c>
      <c r="K171" s="98">
        <v>510587161.60207236</v>
      </c>
      <c r="L171" s="116">
        <v>635876712</v>
      </c>
      <c r="M171" s="117">
        <v>0.80296565665399999</v>
      </c>
      <c r="N171" s="99">
        <v>9.4158180076000004</v>
      </c>
      <c r="O171" s="95" t="s">
        <v>72</v>
      </c>
      <c r="P171" s="118">
        <v>0.1818209016</v>
      </c>
      <c r="Q171" s="100"/>
      <c r="R171" s="101"/>
    </row>
    <row r="172" spans="2:18" x14ac:dyDescent="0.25">
      <c r="B172" s="94" t="s">
        <v>68</v>
      </c>
      <c r="C172" s="95" t="s">
        <v>188</v>
      </c>
      <c r="D172" s="96" t="s">
        <v>69</v>
      </c>
      <c r="E172" s="95" t="s">
        <v>70</v>
      </c>
      <c r="F172" s="135">
        <v>44278.678344907406</v>
      </c>
      <c r="G172" s="135">
        <v>44698</v>
      </c>
      <c r="H172" s="96" t="s">
        <v>71</v>
      </c>
      <c r="I172" s="98">
        <v>113261643</v>
      </c>
      <c r="J172" s="116">
        <v>101169316</v>
      </c>
      <c r="K172" s="98">
        <v>101399401.83901185</v>
      </c>
      <c r="L172" s="116">
        <v>113261643</v>
      </c>
      <c r="M172" s="117">
        <v>0.89526691608200004</v>
      </c>
      <c r="N172" s="99">
        <v>10.920720145800001</v>
      </c>
      <c r="O172" s="95" t="s">
        <v>72</v>
      </c>
      <c r="P172" s="118">
        <v>3.6108488500000001E-2</v>
      </c>
      <c r="Q172" s="100"/>
      <c r="R172" s="101"/>
    </row>
    <row r="173" spans="2:18" x14ac:dyDescent="0.25">
      <c r="B173" s="94" t="s">
        <v>68</v>
      </c>
      <c r="C173" s="95" t="s">
        <v>188</v>
      </c>
      <c r="D173" s="96" t="s">
        <v>69</v>
      </c>
      <c r="E173" s="95" t="s">
        <v>70</v>
      </c>
      <c r="F173" s="135">
        <v>43608.678124999999</v>
      </c>
      <c r="G173" s="135">
        <v>44698</v>
      </c>
      <c r="H173" s="96" t="s">
        <v>71</v>
      </c>
      <c r="I173" s="98">
        <v>131384932</v>
      </c>
      <c r="J173" s="116">
        <v>100028400</v>
      </c>
      <c r="K173" s="98">
        <v>101398801.80750646</v>
      </c>
      <c r="L173" s="116">
        <v>131384932</v>
      </c>
      <c r="M173" s="117">
        <v>0.77176887991599996</v>
      </c>
      <c r="N173" s="99">
        <v>10.921338202999999</v>
      </c>
      <c r="O173" s="95" t="s">
        <v>72</v>
      </c>
      <c r="P173" s="118">
        <v>3.61082748E-2</v>
      </c>
      <c r="Q173" s="100"/>
      <c r="R173" s="101"/>
    </row>
    <row r="174" spans="2:18" x14ac:dyDescent="0.25">
      <c r="B174" s="94" t="s">
        <v>68</v>
      </c>
      <c r="C174" s="95" t="s">
        <v>188</v>
      </c>
      <c r="D174" s="96" t="s">
        <v>69</v>
      </c>
      <c r="E174" s="95" t="s">
        <v>70</v>
      </c>
      <c r="F174" s="135">
        <v>44151.667523148149</v>
      </c>
      <c r="G174" s="135">
        <v>45224</v>
      </c>
      <c r="H174" s="96" t="s">
        <v>71</v>
      </c>
      <c r="I174" s="98">
        <v>127175342</v>
      </c>
      <c r="J174" s="116">
        <v>100421223</v>
      </c>
      <c r="K174" s="98">
        <v>101541121.00893763</v>
      </c>
      <c r="L174" s="116">
        <v>127175342</v>
      </c>
      <c r="M174" s="117">
        <v>0.79843403140900004</v>
      </c>
      <c r="N174" s="99">
        <v>9.4152739930999996</v>
      </c>
      <c r="O174" s="95" t="s">
        <v>72</v>
      </c>
      <c r="P174" s="118">
        <v>3.6158954899999998E-2</v>
      </c>
      <c r="Q174" s="100"/>
      <c r="R174" s="101"/>
    </row>
    <row r="175" spans="2:18" x14ac:dyDescent="0.25">
      <c r="B175" s="94" t="s">
        <v>68</v>
      </c>
      <c r="C175" s="95" t="s">
        <v>188</v>
      </c>
      <c r="D175" s="96" t="s">
        <v>69</v>
      </c>
      <c r="E175" s="95" t="s">
        <v>70</v>
      </c>
      <c r="F175" s="135">
        <v>44137.560231481482</v>
      </c>
      <c r="G175" s="135">
        <v>45224</v>
      </c>
      <c r="H175" s="96" t="s">
        <v>71</v>
      </c>
      <c r="I175" s="98">
        <v>635876712</v>
      </c>
      <c r="J175" s="116">
        <v>500376188</v>
      </c>
      <c r="K175" s="98">
        <v>507705605.86595452</v>
      </c>
      <c r="L175" s="116">
        <v>635876712</v>
      </c>
      <c r="M175" s="117">
        <v>0.79843403019000003</v>
      </c>
      <c r="N175" s="99">
        <v>9.415274084</v>
      </c>
      <c r="O175" s="95" t="s">
        <v>72</v>
      </c>
      <c r="P175" s="118">
        <v>0.18079477499999999</v>
      </c>
      <c r="Q175" s="100"/>
      <c r="R175" s="101"/>
    </row>
    <row r="176" spans="2:18" x14ac:dyDescent="0.25">
      <c r="B176" s="94" t="s">
        <v>68</v>
      </c>
      <c r="C176" s="95" t="s">
        <v>188</v>
      </c>
      <c r="D176" s="96" t="s">
        <v>69</v>
      </c>
      <c r="E176" s="95" t="s">
        <v>70</v>
      </c>
      <c r="F176" s="135">
        <v>43608.675821759258</v>
      </c>
      <c r="G176" s="135">
        <v>44698</v>
      </c>
      <c r="H176" s="96" t="s">
        <v>71</v>
      </c>
      <c r="I176" s="98">
        <v>131384932</v>
      </c>
      <c r="J176" s="116">
        <v>100028400</v>
      </c>
      <c r="K176" s="98">
        <v>101398801.80750646</v>
      </c>
      <c r="L176" s="116">
        <v>131384932</v>
      </c>
      <c r="M176" s="117">
        <v>0.77176887991599996</v>
      </c>
      <c r="N176" s="99">
        <v>10.921338202999999</v>
      </c>
      <c r="O176" s="95" t="s">
        <v>72</v>
      </c>
      <c r="P176" s="118">
        <v>3.61082748E-2</v>
      </c>
      <c r="Q176" s="100"/>
      <c r="R176" s="101"/>
    </row>
    <row r="177" spans="2:18" x14ac:dyDescent="0.25">
      <c r="B177" s="94" t="s">
        <v>68</v>
      </c>
      <c r="C177" s="95" t="s">
        <v>188</v>
      </c>
      <c r="D177" s="96" t="s">
        <v>69</v>
      </c>
      <c r="E177" s="95" t="s">
        <v>70</v>
      </c>
      <c r="F177" s="135">
        <v>44124.612037037034</v>
      </c>
      <c r="G177" s="135">
        <v>45201</v>
      </c>
      <c r="H177" s="96" t="s">
        <v>71</v>
      </c>
      <c r="I177" s="98">
        <v>127175342</v>
      </c>
      <c r="J177" s="116">
        <v>100322314</v>
      </c>
      <c r="K177" s="98">
        <v>102118560.38267358</v>
      </c>
      <c r="L177" s="116">
        <v>127175342</v>
      </c>
      <c r="M177" s="117">
        <v>0.80297452931299995</v>
      </c>
      <c r="N177" s="99">
        <v>9.4152739655000008</v>
      </c>
      <c r="O177" s="95" t="s">
        <v>72</v>
      </c>
      <c r="P177" s="118">
        <v>3.6364581999999999E-2</v>
      </c>
      <c r="Q177" s="100"/>
      <c r="R177" s="101"/>
    </row>
    <row r="178" spans="2:18" x14ac:dyDescent="0.25">
      <c r="B178" s="94" t="s">
        <v>68</v>
      </c>
      <c r="C178" s="95" t="s">
        <v>188</v>
      </c>
      <c r="D178" s="96" t="s">
        <v>69</v>
      </c>
      <c r="E178" s="95" t="s">
        <v>70</v>
      </c>
      <c r="F178" s="135">
        <v>43608.673541666663</v>
      </c>
      <c r="G178" s="135">
        <v>44698</v>
      </c>
      <c r="H178" s="96" t="s">
        <v>71</v>
      </c>
      <c r="I178" s="98">
        <v>131384932</v>
      </c>
      <c r="J178" s="116">
        <v>100028400</v>
      </c>
      <c r="K178" s="98">
        <v>101398801.80750646</v>
      </c>
      <c r="L178" s="116">
        <v>131384932</v>
      </c>
      <c r="M178" s="117">
        <v>0.77176887991599996</v>
      </c>
      <c r="N178" s="99">
        <v>10.921338202999999</v>
      </c>
      <c r="O178" s="95" t="s">
        <v>72</v>
      </c>
      <c r="P178" s="118">
        <v>3.61082748E-2</v>
      </c>
      <c r="Q178" s="100"/>
      <c r="R178" s="101"/>
    </row>
    <row r="179" spans="2:18" x14ac:dyDescent="0.25">
      <c r="B179" s="94" t="s">
        <v>68</v>
      </c>
      <c r="C179" s="95" t="s">
        <v>188</v>
      </c>
      <c r="D179" s="96" t="s">
        <v>69</v>
      </c>
      <c r="E179" s="95" t="s">
        <v>70</v>
      </c>
      <c r="F179" s="135">
        <v>44111.699166666665</v>
      </c>
      <c r="G179" s="135">
        <v>45201</v>
      </c>
      <c r="H179" s="96" t="s">
        <v>71</v>
      </c>
      <c r="I179" s="98">
        <v>635876712</v>
      </c>
      <c r="J179" s="116">
        <v>500000001</v>
      </c>
      <c r="K179" s="98">
        <v>510587161.60207236</v>
      </c>
      <c r="L179" s="116">
        <v>635876712</v>
      </c>
      <c r="M179" s="117">
        <v>0.80296565665399999</v>
      </c>
      <c r="N179" s="99">
        <v>9.4158180076000004</v>
      </c>
      <c r="O179" s="95" t="s">
        <v>72</v>
      </c>
      <c r="P179" s="118">
        <v>0.1818209016</v>
      </c>
      <c r="Q179" s="100"/>
      <c r="R179" s="101"/>
    </row>
    <row r="180" spans="2:18" x14ac:dyDescent="0.25">
      <c r="B180" s="94" t="s">
        <v>68</v>
      </c>
      <c r="C180" s="95" t="s">
        <v>188</v>
      </c>
      <c r="D180" s="96" t="s">
        <v>69</v>
      </c>
      <c r="E180" s="95" t="s">
        <v>70</v>
      </c>
      <c r="F180" s="135">
        <v>44081.701064814813</v>
      </c>
      <c r="G180" s="135">
        <v>45159</v>
      </c>
      <c r="H180" s="96" t="s">
        <v>71</v>
      </c>
      <c r="I180" s="98">
        <v>127750000</v>
      </c>
      <c r="J180" s="116">
        <v>100426743</v>
      </c>
      <c r="K180" s="98">
        <v>101057000.22753127</v>
      </c>
      <c r="L180" s="116">
        <v>127750000</v>
      </c>
      <c r="M180" s="117">
        <v>0.79105283935399995</v>
      </c>
      <c r="N180" s="99">
        <v>9.5758343904000007</v>
      </c>
      <c r="O180" s="95" t="s">
        <v>72</v>
      </c>
      <c r="P180" s="118">
        <v>3.5986558799999999E-2</v>
      </c>
      <c r="Q180" s="100"/>
      <c r="R180" s="101"/>
    </row>
    <row r="181" spans="2:18" x14ac:dyDescent="0.25">
      <c r="B181" s="94" t="s">
        <v>68</v>
      </c>
      <c r="C181" s="95" t="s">
        <v>188</v>
      </c>
      <c r="D181" s="96" t="s">
        <v>69</v>
      </c>
      <c r="E181" s="95" t="s">
        <v>70</v>
      </c>
      <c r="F181" s="135">
        <v>44158.646134259259</v>
      </c>
      <c r="G181" s="135">
        <v>45224</v>
      </c>
      <c r="H181" s="96" t="s">
        <v>71</v>
      </c>
      <c r="I181" s="98">
        <v>127175342</v>
      </c>
      <c r="J181" s="116">
        <v>100594666</v>
      </c>
      <c r="K181" s="98">
        <v>101541121.00893763</v>
      </c>
      <c r="L181" s="116">
        <v>127175342</v>
      </c>
      <c r="M181" s="117">
        <v>0.79843403140900004</v>
      </c>
      <c r="N181" s="99">
        <v>9.4152739930999996</v>
      </c>
      <c r="O181" s="95" t="s">
        <v>72</v>
      </c>
      <c r="P181" s="118">
        <v>3.6158954899999998E-2</v>
      </c>
      <c r="Q181" s="100"/>
      <c r="R181" s="101"/>
    </row>
    <row r="182" spans="2:18" x14ac:dyDescent="0.25">
      <c r="B182" s="94" t="s">
        <v>68</v>
      </c>
      <c r="C182" s="95" t="s">
        <v>188</v>
      </c>
      <c r="D182" s="96" t="s">
        <v>69</v>
      </c>
      <c r="E182" s="95" t="s">
        <v>70</v>
      </c>
      <c r="F182" s="135">
        <v>44145.647581018522</v>
      </c>
      <c r="G182" s="135">
        <v>45224</v>
      </c>
      <c r="H182" s="96" t="s">
        <v>71</v>
      </c>
      <c r="I182" s="98">
        <v>127175342</v>
      </c>
      <c r="J182" s="116">
        <v>100272797</v>
      </c>
      <c r="K182" s="98">
        <v>101541121.08460179</v>
      </c>
      <c r="L182" s="116">
        <v>127175342</v>
      </c>
      <c r="M182" s="117">
        <v>0.79843403200399998</v>
      </c>
      <c r="N182" s="99">
        <v>9.4152739574000002</v>
      </c>
      <c r="O182" s="95" t="s">
        <v>72</v>
      </c>
      <c r="P182" s="118">
        <v>3.6158955E-2</v>
      </c>
      <c r="Q182" s="100"/>
      <c r="R182" s="101"/>
    </row>
    <row r="183" spans="2:18" x14ac:dyDescent="0.25">
      <c r="B183" s="94" t="s">
        <v>68</v>
      </c>
      <c r="C183" s="95" t="s">
        <v>188</v>
      </c>
      <c r="D183" s="96" t="s">
        <v>69</v>
      </c>
      <c r="E183" s="95" t="s">
        <v>70</v>
      </c>
      <c r="F183" s="135">
        <v>43608.677187499998</v>
      </c>
      <c r="G183" s="135">
        <v>44698</v>
      </c>
      <c r="H183" s="96" t="s">
        <v>71</v>
      </c>
      <c r="I183" s="98">
        <v>131384932</v>
      </c>
      <c r="J183" s="116">
        <v>100028400</v>
      </c>
      <c r="K183" s="98">
        <v>101398801.80750646</v>
      </c>
      <c r="L183" s="116">
        <v>131384932</v>
      </c>
      <c r="M183" s="117">
        <v>0.77176887991599996</v>
      </c>
      <c r="N183" s="99">
        <v>10.921338202999999</v>
      </c>
      <c r="O183" s="95" t="s">
        <v>72</v>
      </c>
      <c r="P183" s="118">
        <v>3.61082748E-2</v>
      </c>
      <c r="Q183" s="100"/>
      <c r="R183" s="101"/>
    </row>
    <row r="184" spans="2:18" x14ac:dyDescent="0.25">
      <c r="B184" s="94" t="s">
        <v>68</v>
      </c>
      <c r="C184" s="95" t="s">
        <v>188</v>
      </c>
      <c r="D184" s="96" t="s">
        <v>69</v>
      </c>
      <c r="E184" s="95" t="s">
        <v>70</v>
      </c>
      <c r="F184" s="135">
        <v>44125.709548611114</v>
      </c>
      <c r="G184" s="135">
        <v>45230</v>
      </c>
      <c r="H184" s="96" t="s">
        <v>71</v>
      </c>
      <c r="I184" s="98">
        <v>637746575</v>
      </c>
      <c r="J184" s="116">
        <v>500000000</v>
      </c>
      <c r="K184" s="98">
        <v>508833077.8459788</v>
      </c>
      <c r="L184" s="116">
        <v>637746575</v>
      </c>
      <c r="M184" s="117">
        <v>0.79786093378199996</v>
      </c>
      <c r="N184" s="99">
        <v>9.4183053163999997</v>
      </c>
      <c r="O184" s="95" t="s">
        <v>72</v>
      </c>
      <c r="P184" s="118">
        <v>0.18119626959999999</v>
      </c>
      <c r="Q184" s="100"/>
      <c r="R184" s="101"/>
    </row>
    <row r="185" spans="2:18" x14ac:dyDescent="0.25">
      <c r="B185" s="94" t="s">
        <v>68</v>
      </c>
      <c r="C185" s="95" t="s">
        <v>188</v>
      </c>
      <c r="D185" s="96" t="s">
        <v>69</v>
      </c>
      <c r="E185" s="95" t="s">
        <v>70</v>
      </c>
      <c r="F185" s="135">
        <v>43608.674780092595</v>
      </c>
      <c r="G185" s="135">
        <v>44698</v>
      </c>
      <c r="H185" s="96" t="s">
        <v>71</v>
      </c>
      <c r="I185" s="98">
        <v>131384932</v>
      </c>
      <c r="J185" s="116">
        <v>100028400</v>
      </c>
      <c r="K185" s="98">
        <v>101398801.80750646</v>
      </c>
      <c r="L185" s="116">
        <v>131384932</v>
      </c>
      <c r="M185" s="117">
        <v>0.77176887991599996</v>
      </c>
      <c r="N185" s="99">
        <v>10.921338202999999</v>
      </c>
      <c r="O185" s="95" t="s">
        <v>72</v>
      </c>
      <c r="P185" s="118">
        <v>3.61082748E-2</v>
      </c>
      <c r="Q185" s="100"/>
      <c r="R185" s="101"/>
    </row>
    <row r="186" spans="2:18" x14ac:dyDescent="0.25">
      <c r="B186" s="94" t="s">
        <v>68</v>
      </c>
      <c r="C186" s="95" t="s">
        <v>188</v>
      </c>
      <c r="D186" s="96" t="s">
        <v>69</v>
      </c>
      <c r="E186" s="95" t="s">
        <v>70</v>
      </c>
      <c r="F186" s="135">
        <v>44111.701655092591</v>
      </c>
      <c r="G186" s="135">
        <v>45201</v>
      </c>
      <c r="H186" s="96" t="s">
        <v>71</v>
      </c>
      <c r="I186" s="98">
        <v>635876712</v>
      </c>
      <c r="J186" s="116">
        <v>500000001</v>
      </c>
      <c r="K186" s="98">
        <v>510587161.60207236</v>
      </c>
      <c r="L186" s="116">
        <v>635876712</v>
      </c>
      <c r="M186" s="117">
        <v>0.80296565665399999</v>
      </c>
      <c r="N186" s="99">
        <v>9.4158180076000004</v>
      </c>
      <c r="O186" s="95" t="s">
        <v>72</v>
      </c>
      <c r="P186" s="118">
        <v>0.1818209016</v>
      </c>
      <c r="Q186" s="100"/>
      <c r="R186" s="101"/>
    </row>
    <row r="187" spans="2:18" x14ac:dyDescent="0.25">
      <c r="B187" s="94" t="s">
        <v>68</v>
      </c>
      <c r="C187" s="95" t="s">
        <v>188</v>
      </c>
      <c r="D187" s="96" t="s">
        <v>69</v>
      </c>
      <c r="E187" s="95" t="s">
        <v>70</v>
      </c>
      <c r="F187" s="135">
        <v>43608.672476851854</v>
      </c>
      <c r="G187" s="135">
        <v>44698</v>
      </c>
      <c r="H187" s="96" t="s">
        <v>71</v>
      </c>
      <c r="I187" s="98">
        <v>131384932</v>
      </c>
      <c r="J187" s="116">
        <v>100028400</v>
      </c>
      <c r="K187" s="98">
        <v>101398801.80750646</v>
      </c>
      <c r="L187" s="116">
        <v>131384932</v>
      </c>
      <c r="M187" s="117">
        <v>0.77176887991599996</v>
      </c>
      <c r="N187" s="99">
        <v>10.921338202999999</v>
      </c>
      <c r="O187" s="95" t="s">
        <v>72</v>
      </c>
      <c r="P187" s="118">
        <v>3.61082748E-2</v>
      </c>
      <c r="Q187" s="100"/>
      <c r="R187" s="101"/>
    </row>
    <row r="188" spans="2:18" x14ac:dyDescent="0.25">
      <c r="B188" s="94" t="s">
        <v>68</v>
      </c>
      <c r="C188" s="95" t="s">
        <v>188</v>
      </c>
      <c r="D188" s="96" t="s">
        <v>69</v>
      </c>
      <c r="E188" s="95" t="s">
        <v>70</v>
      </c>
      <c r="F188" s="135">
        <v>44111.698125000003</v>
      </c>
      <c r="G188" s="135">
        <v>45201</v>
      </c>
      <c r="H188" s="96" t="s">
        <v>71</v>
      </c>
      <c r="I188" s="98">
        <v>635876712</v>
      </c>
      <c r="J188" s="116">
        <v>500000001</v>
      </c>
      <c r="K188" s="98">
        <v>510587161.60207236</v>
      </c>
      <c r="L188" s="116">
        <v>635876712</v>
      </c>
      <c r="M188" s="117">
        <v>0.80296565665399999</v>
      </c>
      <c r="N188" s="99">
        <v>9.4158180076000004</v>
      </c>
      <c r="O188" s="95" t="s">
        <v>72</v>
      </c>
      <c r="P188" s="118">
        <v>0.1818209016</v>
      </c>
      <c r="Q188" s="100"/>
      <c r="R188" s="101"/>
    </row>
    <row r="189" spans="2:18" x14ac:dyDescent="0.25">
      <c r="B189" s="94" t="s">
        <v>68</v>
      </c>
      <c r="C189" s="95" t="s">
        <v>188</v>
      </c>
      <c r="D189" s="96" t="s">
        <v>69</v>
      </c>
      <c r="E189" s="95" t="s">
        <v>70</v>
      </c>
      <c r="F189" s="135">
        <v>43635.655497685184</v>
      </c>
      <c r="G189" s="135">
        <v>44368</v>
      </c>
      <c r="H189" s="96" t="s">
        <v>71</v>
      </c>
      <c r="I189" s="98">
        <v>750000000</v>
      </c>
      <c r="J189" s="116">
        <v>608194920</v>
      </c>
      <c r="K189" s="98">
        <v>732620580.88032377</v>
      </c>
      <c r="L189" s="116">
        <v>750000000</v>
      </c>
      <c r="M189" s="117">
        <v>0.976827441174</v>
      </c>
      <c r="N189" s="99">
        <v>10.99999998</v>
      </c>
      <c r="O189" s="95" t="s">
        <v>72</v>
      </c>
      <c r="P189" s="118">
        <v>0.26088735590000001</v>
      </c>
      <c r="Q189" s="100"/>
      <c r="R189" s="101"/>
    </row>
    <row r="190" spans="2:18" x14ac:dyDescent="0.25">
      <c r="B190" s="94" t="s">
        <v>68</v>
      </c>
      <c r="C190" s="95" t="s">
        <v>188</v>
      </c>
      <c r="D190" s="96" t="s">
        <v>69</v>
      </c>
      <c r="E190" s="95" t="s">
        <v>70</v>
      </c>
      <c r="F190" s="135">
        <v>44151.667824074073</v>
      </c>
      <c r="G190" s="135">
        <v>45224</v>
      </c>
      <c r="H190" s="96" t="s">
        <v>71</v>
      </c>
      <c r="I190" s="98">
        <v>127175342</v>
      </c>
      <c r="J190" s="116">
        <v>100421223</v>
      </c>
      <c r="K190" s="98">
        <v>101541121.00893763</v>
      </c>
      <c r="L190" s="116">
        <v>127175342</v>
      </c>
      <c r="M190" s="117">
        <v>0.79843403140900004</v>
      </c>
      <c r="N190" s="99">
        <v>9.4152739930999996</v>
      </c>
      <c r="O190" s="95" t="s">
        <v>72</v>
      </c>
      <c r="P190" s="118">
        <v>3.6158954899999998E-2</v>
      </c>
      <c r="Q190" s="100"/>
      <c r="R190" s="101"/>
    </row>
    <row r="191" spans="2:18" x14ac:dyDescent="0.25">
      <c r="B191" s="94" t="s">
        <v>68</v>
      </c>
      <c r="C191" s="95" t="s">
        <v>188</v>
      </c>
      <c r="D191" s="96" t="s">
        <v>69</v>
      </c>
      <c r="E191" s="95" t="s">
        <v>70</v>
      </c>
      <c r="F191" s="135">
        <v>44137.560578703706</v>
      </c>
      <c r="G191" s="135">
        <v>45224</v>
      </c>
      <c r="H191" s="96" t="s">
        <v>71</v>
      </c>
      <c r="I191" s="98">
        <v>635876712</v>
      </c>
      <c r="J191" s="116">
        <v>500376188</v>
      </c>
      <c r="K191" s="98">
        <v>507705605.86595452</v>
      </c>
      <c r="L191" s="116">
        <v>635876712</v>
      </c>
      <c r="M191" s="117">
        <v>0.79843403019000003</v>
      </c>
      <c r="N191" s="99">
        <v>9.415274084</v>
      </c>
      <c r="O191" s="95" t="s">
        <v>72</v>
      </c>
      <c r="P191" s="118">
        <v>0.18079477499999999</v>
      </c>
      <c r="Q191" s="100"/>
      <c r="R191" s="101"/>
    </row>
    <row r="192" spans="2:18" x14ac:dyDescent="0.25">
      <c r="B192" s="94" t="s">
        <v>68</v>
      </c>
      <c r="C192" s="95" t="s">
        <v>188</v>
      </c>
      <c r="D192" s="96" t="s">
        <v>69</v>
      </c>
      <c r="E192" s="95" t="s">
        <v>70</v>
      </c>
      <c r="F192" s="135">
        <v>43608.676122685189</v>
      </c>
      <c r="G192" s="135">
        <v>44698</v>
      </c>
      <c r="H192" s="96" t="s">
        <v>71</v>
      </c>
      <c r="I192" s="98">
        <v>131384932</v>
      </c>
      <c r="J192" s="116">
        <v>100028400</v>
      </c>
      <c r="K192" s="98">
        <v>101398801.80750646</v>
      </c>
      <c r="L192" s="116">
        <v>131384932</v>
      </c>
      <c r="M192" s="117">
        <v>0.77176887991599996</v>
      </c>
      <c r="N192" s="99">
        <v>10.921338202999999</v>
      </c>
      <c r="O192" s="95" t="s">
        <v>72</v>
      </c>
      <c r="P192" s="118">
        <v>3.61082748E-2</v>
      </c>
      <c r="Q192" s="100"/>
      <c r="R192" s="101"/>
    </row>
    <row r="193" spans="2:18" x14ac:dyDescent="0.25">
      <c r="B193" s="94" t="s">
        <v>68</v>
      </c>
      <c r="C193" s="95" t="s">
        <v>188</v>
      </c>
      <c r="D193" s="96" t="s">
        <v>69</v>
      </c>
      <c r="E193" s="95" t="s">
        <v>70</v>
      </c>
      <c r="F193" s="135">
        <v>44124.612395833334</v>
      </c>
      <c r="G193" s="135">
        <v>45201</v>
      </c>
      <c r="H193" s="96" t="s">
        <v>71</v>
      </c>
      <c r="I193" s="98">
        <v>127175342</v>
      </c>
      <c r="J193" s="116">
        <v>100322314</v>
      </c>
      <c r="K193" s="98">
        <v>102118560.38267358</v>
      </c>
      <c r="L193" s="116">
        <v>127175342</v>
      </c>
      <c r="M193" s="117">
        <v>0.80297452931299995</v>
      </c>
      <c r="N193" s="99">
        <v>9.4152739655000008</v>
      </c>
      <c r="O193" s="95" t="s">
        <v>72</v>
      </c>
      <c r="P193" s="118">
        <v>3.6364581999999999E-2</v>
      </c>
      <c r="Q193" s="100"/>
      <c r="R193" s="101"/>
    </row>
    <row r="194" spans="2:18" x14ac:dyDescent="0.25">
      <c r="B194" s="94" t="s">
        <v>68</v>
      </c>
      <c r="C194" s="95" t="s">
        <v>188</v>
      </c>
      <c r="D194" s="96" t="s">
        <v>69</v>
      </c>
      <c r="E194" s="95" t="s">
        <v>70</v>
      </c>
      <c r="F194" s="135">
        <v>43608.673831018517</v>
      </c>
      <c r="G194" s="135">
        <v>44698</v>
      </c>
      <c r="H194" s="96" t="s">
        <v>71</v>
      </c>
      <c r="I194" s="98">
        <v>131384932</v>
      </c>
      <c r="J194" s="116">
        <v>100028400</v>
      </c>
      <c r="K194" s="98">
        <v>101398801.80750646</v>
      </c>
      <c r="L194" s="116">
        <v>131384932</v>
      </c>
      <c r="M194" s="117">
        <v>0.77176887991599996</v>
      </c>
      <c r="N194" s="99">
        <v>10.921338202999999</v>
      </c>
      <c r="O194" s="95" t="s">
        <v>72</v>
      </c>
      <c r="P194" s="118">
        <v>3.61082748E-2</v>
      </c>
      <c r="Q194" s="100"/>
      <c r="R194" s="101"/>
    </row>
    <row r="195" spans="2:18" x14ac:dyDescent="0.25">
      <c r="B195" s="94" t="s">
        <v>68</v>
      </c>
      <c r="C195" s="95" t="s">
        <v>188</v>
      </c>
      <c r="D195" s="96" t="s">
        <v>69</v>
      </c>
      <c r="E195" s="95" t="s">
        <v>70</v>
      </c>
      <c r="F195" s="135">
        <v>44111.699479166666</v>
      </c>
      <c r="G195" s="135">
        <v>45201</v>
      </c>
      <c r="H195" s="96" t="s">
        <v>71</v>
      </c>
      <c r="I195" s="98">
        <v>635876712</v>
      </c>
      <c r="J195" s="116">
        <v>500000001</v>
      </c>
      <c r="K195" s="98">
        <v>510587161.60207236</v>
      </c>
      <c r="L195" s="116">
        <v>635876712</v>
      </c>
      <c r="M195" s="117">
        <v>0.80296565665399999</v>
      </c>
      <c r="N195" s="99">
        <v>9.4158180076000004</v>
      </c>
      <c r="O195" s="95" t="s">
        <v>72</v>
      </c>
      <c r="P195" s="118">
        <v>0.1818209016</v>
      </c>
      <c r="Q195" s="100"/>
      <c r="R195" s="101"/>
    </row>
    <row r="196" spans="2:18" x14ac:dyDescent="0.25">
      <c r="B196" s="94" t="s">
        <v>68</v>
      </c>
      <c r="C196" s="95" t="s">
        <v>188</v>
      </c>
      <c r="D196" s="96" t="s">
        <v>69</v>
      </c>
      <c r="E196" s="95" t="s">
        <v>70</v>
      </c>
      <c r="F196" s="135">
        <v>44081.701458333337</v>
      </c>
      <c r="G196" s="135">
        <v>45159</v>
      </c>
      <c r="H196" s="96" t="s">
        <v>71</v>
      </c>
      <c r="I196" s="98">
        <v>127750000</v>
      </c>
      <c r="J196" s="116">
        <v>100426743</v>
      </c>
      <c r="K196" s="98">
        <v>101057000.22753127</v>
      </c>
      <c r="L196" s="116">
        <v>127750000</v>
      </c>
      <c r="M196" s="117">
        <v>0.79105283935399995</v>
      </c>
      <c r="N196" s="99">
        <v>9.5758343904000007</v>
      </c>
      <c r="O196" s="95" t="s">
        <v>72</v>
      </c>
      <c r="P196" s="118">
        <v>3.5986558799999999E-2</v>
      </c>
      <c r="Q196" s="100"/>
      <c r="R196" s="101"/>
    </row>
    <row r="197" spans="2:18" x14ac:dyDescent="0.25">
      <c r="B197" s="94" t="s">
        <v>68</v>
      </c>
      <c r="C197" s="95" t="s">
        <v>188</v>
      </c>
      <c r="D197" s="96" t="s">
        <v>69</v>
      </c>
      <c r="E197" s="95" t="s">
        <v>70</v>
      </c>
      <c r="F197" s="135">
        <v>44188.461516203701</v>
      </c>
      <c r="G197" s="135">
        <v>45224</v>
      </c>
      <c r="H197" s="96" t="s">
        <v>71</v>
      </c>
      <c r="I197" s="98">
        <v>635876712</v>
      </c>
      <c r="J197" s="116">
        <v>506706926</v>
      </c>
      <c r="K197" s="98">
        <v>507705605.99640691</v>
      </c>
      <c r="L197" s="116">
        <v>635876712</v>
      </c>
      <c r="M197" s="117">
        <v>0.79843403039500005</v>
      </c>
      <c r="N197" s="99">
        <v>9.4152740717000007</v>
      </c>
      <c r="O197" s="95" t="s">
        <v>72</v>
      </c>
      <c r="P197" s="118">
        <v>0.18079477499999999</v>
      </c>
      <c r="Q197" s="100"/>
      <c r="R197" s="101"/>
    </row>
    <row r="198" spans="2:18" x14ac:dyDescent="0.25">
      <c r="B198" s="94" t="s">
        <v>68</v>
      </c>
      <c r="C198" s="95" t="s">
        <v>188</v>
      </c>
      <c r="D198" s="96" t="s">
        <v>69</v>
      </c>
      <c r="E198" s="95" t="s">
        <v>70</v>
      </c>
      <c r="F198" s="135">
        <v>43608.677581018521</v>
      </c>
      <c r="G198" s="135">
        <v>44698</v>
      </c>
      <c r="H198" s="96" t="s">
        <v>71</v>
      </c>
      <c r="I198" s="98">
        <v>131384932</v>
      </c>
      <c r="J198" s="116">
        <v>100028400</v>
      </c>
      <c r="K198" s="98">
        <v>101398801.80750646</v>
      </c>
      <c r="L198" s="116">
        <v>131384932</v>
      </c>
      <c r="M198" s="117">
        <v>0.77176887991599996</v>
      </c>
      <c r="N198" s="99">
        <v>10.921338202999999</v>
      </c>
      <c r="O198" s="95" t="s">
        <v>72</v>
      </c>
      <c r="P198" s="118">
        <v>3.61082748E-2</v>
      </c>
      <c r="Q198" s="100"/>
      <c r="R198" s="101"/>
    </row>
    <row r="199" spans="2:18" x14ac:dyDescent="0.25">
      <c r="B199" s="94" t="s">
        <v>68</v>
      </c>
      <c r="C199" s="95" t="s">
        <v>188</v>
      </c>
      <c r="D199" s="96" t="s">
        <v>69</v>
      </c>
      <c r="E199" s="95" t="s">
        <v>70</v>
      </c>
      <c r="F199" s="135">
        <v>44145.648194444446</v>
      </c>
      <c r="G199" s="135">
        <v>45224</v>
      </c>
      <c r="H199" s="96" t="s">
        <v>71</v>
      </c>
      <c r="I199" s="98">
        <v>127175342</v>
      </c>
      <c r="J199" s="116">
        <v>100272797</v>
      </c>
      <c r="K199" s="98">
        <v>101541121.08460179</v>
      </c>
      <c r="L199" s="116">
        <v>127175342</v>
      </c>
      <c r="M199" s="117">
        <v>0.79843403200399998</v>
      </c>
      <c r="N199" s="99">
        <v>9.4152739574000002</v>
      </c>
      <c r="O199" s="95" t="s">
        <v>72</v>
      </c>
      <c r="P199" s="118">
        <v>3.6158955E-2</v>
      </c>
      <c r="Q199" s="100"/>
      <c r="R199" s="101"/>
    </row>
    <row r="200" spans="2:18" x14ac:dyDescent="0.25">
      <c r="B200" s="94" t="s">
        <v>68</v>
      </c>
      <c r="C200" s="95" t="s">
        <v>188</v>
      </c>
      <c r="D200" s="96" t="s">
        <v>69</v>
      </c>
      <c r="E200" s="95" t="s">
        <v>70</v>
      </c>
      <c r="F200" s="135">
        <v>44130.658993055556</v>
      </c>
      <c r="G200" s="135">
        <v>45230</v>
      </c>
      <c r="H200" s="96" t="s">
        <v>71</v>
      </c>
      <c r="I200" s="98">
        <v>637746575</v>
      </c>
      <c r="J200" s="116">
        <v>500653842</v>
      </c>
      <c r="K200" s="98">
        <v>508865396.40197849</v>
      </c>
      <c r="L200" s="116">
        <v>637746575</v>
      </c>
      <c r="M200" s="117">
        <v>0.79791160995599997</v>
      </c>
      <c r="N200" s="99">
        <v>9.4152741248999998</v>
      </c>
      <c r="O200" s="95" t="s">
        <v>72</v>
      </c>
      <c r="P200" s="118">
        <v>0.1812077782</v>
      </c>
      <c r="Q200" s="100"/>
      <c r="R200" s="101"/>
    </row>
    <row r="201" spans="2:18" x14ac:dyDescent="0.25">
      <c r="B201" s="94" t="s">
        <v>68</v>
      </c>
      <c r="C201" s="95" t="s">
        <v>188</v>
      </c>
      <c r="D201" s="96" t="s">
        <v>69</v>
      </c>
      <c r="E201" s="95" t="s">
        <v>70</v>
      </c>
      <c r="F201" s="135">
        <v>43608.675104166665</v>
      </c>
      <c r="G201" s="135">
        <v>44698</v>
      </c>
      <c r="H201" s="96" t="s">
        <v>71</v>
      </c>
      <c r="I201" s="98">
        <v>131384932</v>
      </c>
      <c r="J201" s="116">
        <v>100028400</v>
      </c>
      <c r="K201" s="98">
        <v>101398801.80750646</v>
      </c>
      <c r="L201" s="116">
        <v>131384932</v>
      </c>
      <c r="M201" s="117">
        <v>0.77176887991599996</v>
      </c>
      <c r="N201" s="99">
        <v>10.921338202999999</v>
      </c>
      <c r="O201" s="95" t="s">
        <v>72</v>
      </c>
      <c r="P201" s="118">
        <v>3.61082748E-2</v>
      </c>
      <c r="Q201" s="100"/>
      <c r="R201" s="101"/>
    </row>
    <row r="202" spans="2:18" x14ac:dyDescent="0.25">
      <c r="B202" s="94" t="s">
        <v>68</v>
      </c>
      <c r="C202" s="95" t="s">
        <v>188</v>
      </c>
      <c r="D202" s="96" t="s">
        <v>69</v>
      </c>
      <c r="E202" s="95" t="s">
        <v>70</v>
      </c>
      <c r="F202" s="135">
        <v>44111.702291666668</v>
      </c>
      <c r="G202" s="135">
        <v>45201</v>
      </c>
      <c r="H202" s="96" t="s">
        <v>71</v>
      </c>
      <c r="I202" s="98">
        <v>635876712</v>
      </c>
      <c r="J202" s="116">
        <v>500000001</v>
      </c>
      <c r="K202" s="98">
        <v>510587161.60207236</v>
      </c>
      <c r="L202" s="116">
        <v>635876712</v>
      </c>
      <c r="M202" s="117">
        <v>0.80296565665399999</v>
      </c>
      <c r="N202" s="99">
        <v>9.4158180076000004</v>
      </c>
      <c r="O202" s="95" t="s">
        <v>72</v>
      </c>
      <c r="P202" s="118">
        <v>0.1818209016</v>
      </c>
      <c r="Q202" s="100"/>
      <c r="R202" s="101"/>
    </row>
    <row r="203" spans="2:18" x14ac:dyDescent="0.25">
      <c r="B203" s="94" t="s">
        <v>68</v>
      </c>
      <c r="C203" s="95" t="s">
        <v>188</v>
      </c>
      <c r="D203" s="96" t="s">
        <v>69</v>
      </c>
      <c r="E203" s="95" t="s">
        <v>70</v>
      </c>
      <c r="F203" s="135">
        <v>43608.672951388886</v>
      </c>
      <c r="G203" s="135">
        <v>44698</v>
      </c>
      <c r="H203" s="96" t="s">
        <v>71</v>
      </c>
      <c r="I203" s="98">
        <v>131384932</v>
      </c>
      <c r="J203" s="116">
        <v>100028400</v>
      </c>
      <c r="K203" s="98">
        <v>101398801.80750646</v>
      </c>
      <c r="L203" s="116">
        <v>131384932</v>
      </c>
      <c r="M203" s="117">
        <v>0.77176887991599996</v>
      </c>
      <c r="N203" s="99">
        <v>10.921338202999999</v>
      </c>
      <c r="O203" s="95" t="s">
        <v>72</v>
      </c>
      <c r="P203" s="118">
        <v>3.61082748E-2</v>
      </c>
      <c r="Q203" s="100"/>
      <c r="R203" s="101"/>
    </row>
    <row r="204" spans="2:18" x14ac:dyDescent="0.25">
      <c r="B204" s="94" t="s">
        <v>68</v>
      </c>
      <c r="C204" s="95" t="s">
        <v>188</v>
      </c>
      <c r="D204" s="96" t="s">
        <v>69</v>
      </c>
      <c r="E204" s="95" t="s">
        <v>70</v>
      </c>
      <c r="F204" s="135">
        <v>44111.698483796295</v>
      </c>
      <c r="G204" s="135">
        <v>45201</v>
      </c>
      <c r="H204" s="96" t="s">
        <v>71</v>
      </c>
      <c r="I204" s="98">
        <v>635876712</v>
      </c>
      <c r="J204" s="116">
        <v>500000001</v>
      </c>
      <c r="K204" s="98">
        <v>510587161.60207236</v>
      </c>
      <c r="L204" s="116">
        <v>635876712</v>
      </c>
      <c r="M204" s="117">
        <v>0.80296565665399999</v>
      </c>
      <c r="N204" s="99">
        <v>9.4158180076000004</v>
      </c>
      <c r="O204" s="95" t="s">
        <v>72</v>
      </c>
      <c r="P204" s="118">
        <v>0.1818209016</v>
      </c>
      <c r="Q204" s="100"/>
      <c r="R204" s="101"/>
    </row>
    <row r="205" spans="2:18" x14ac:dyDescent="0.25">
      <c r="B205" s="102" t="s">
        <v>189</v>
      </c>
      <c r="C205" s="103"/>
      <c r="D205" s="103"/>
      <c r="E205" s="103"/>
      <c r="F205" s="103"/>
      <c r="G205" s="103"/>
      <c r="H205" s="96"/>
      <c r="I205" s="104">
        <v>21899706155</v>
      </c>
      <c r="J205" s="119">
        <v>17193522169</v>
      </c>
      <c r="K205" s="104">
        <v>17536339778.975006</v>
      </c>
      <c r="L205" s="119">
        <v>21899706155</v>
      </c>
      <c r="M205" s="100"/>
      <c r="N205" s="120"/>
      <c r="O205" s="100"/>
      <c r="P205" s="121">
        <v>6.2447185287000027</v>
      </c>
      <c r="Q205" s="103"/>
      <c r="R205" s="122"/>
    </row>
    <row r="206" spans="2:18" x14ac:dyDescent="0.25">
      <c r="B206" s="94" t="s">
        <v>76</v>
      </c>
      <c r="C206" s="95" t="s">
        <v>227</v>
      </c>
      <c r="D206" s="96" t="s">
        <v>69</v>
      </c>
      <c r="E206" s="95" t="s">
        <v>70</v>
      </c>
      <c r="F206" s="135">
        <v>44251.580787037034</v>
      </c>
      <c r="G206" s="135">
        <v>44378</v>
      </c>
      <c r="H206" s="96" t="s">
        <v>71</v>
      </c>
      <c r="I206" s="98">
        <v>80400024</v>
      </c>
      <c r="J206" s="116">
        <v>77958740</v>
      </c>
      <c r="K206" s="98">
        <v>76096487.33304967</v>
      </c>
      <c r="L206" s="116">
        <v>80400024</v>
      </c>
      <c r="M206" s="117">
        <v>0.94647344051799998</v>
      </c>
      <c r="N206" s="99">
        <v>9.5091915467000003</v>
      </c>
      <c r="O206" s="95" t="s">
        <v>72</v>
      </c>
      <c r="P206" s="118">
        <v>2.7098080399999998E-2</v>
      </c>
      <c r="Q206" s="100"/>
      <c r="R206" s="101"/>
    </row>
    <row r="207" spans="2:18" x14ac:dyDescent="0.25">
      <c r="B207" s="94" t="s">
        <v>76</v>
      </c>
      <c r="C207" s="95" t="s">
        <v>227</v>
      </c>
      <c r="D207" s="96" t="s">
        <v>69</v>
      </c>
      <c r="E207" s="95" t="s">
        <v>70</v>
      </c>
      <c r="F207" s="135">
        <v>44014.575821759259</v>
      </c>
      <c r="G207" s="135">
        <v>47560</v>
      </c>
      <c r="H207" s="96" t="s">
        <v>71</v>
      </c>
      <c r="I207" s="98">
        <v>637037604</v>
      </c>
      <c r="J207" s="116">
        <v>303085809</v>
      </c>
      <c r="K207" s="98">
        <v>302603895.22332901</v>
      </c>
      <c r="L207" s="116">
        <v>637037604</v>
      </c>
      <c r="M207" s="117">
        <v>0.47501731973599998</v>
      </c>
      <c r="N207" s="99">
        <v>11.989394401</v>
      </c>
      <c r="O207" s="95" t="s">
        <v>72</v>
      </c>
      <c r="P207" s="118">
        <v>0.1077577291</v>
      </c>
      <c r="Q207" s="100"/>
      <c r="R207" s="101"/>
    </row>
    <row r="208" spans="2:18" ht="14.25" customHeight="1" x14ac:dyDescent="0.25">
      <c r="B208" s="94" t="s">
        <v>76</v>
      </c>
      <c r="C208" s="95" t="s">
        <v>227</v>
      </c>
      <c r="D208" s="96" t="s">
        <v>69</v>
      </c>
      <c r="E208" s="95" t="s">
        <v>70</v>
      </c>
      <c r="F208" s="135">
        <v>44280.604131944441</v>
      </c>
      <c r="G208" s="135">
        <v>47864</v>
      </c>
      <c r="H208" s="96" t="s">
        <v>71</v>
      </c>
      <c r="I208" s="98">
        <v>1051362667</v>
      </c>
      <c r="J208" s="116">
        <v>594546986</v>
      </c>
      <c r="K208" s="98">
        <v>595330853.26659286</v>
      </c>
      <c r="L208" s="116">
        <v>1051362667</v>
      </c>
      <c r="M208" s="117">
        <v>0.56624690218999996</v>
      </c>
      <c r="N208" s="99">
        <v>8.3451550402999999</v>
      </c>
      <c r="O208" s="95" t="s">
        <v>72</v>
      </c>
      <c r="P208" s="118">
        <v>0.21199826520000001</v>
      </c>
      <c r="Q208" s="100"/>
      <c r="R208" s="101"/>
    </row>
    <row r="209" spans="2:18" x14ac:dyDescent="0.25">
      <c r="B209" s="94" t="s">
        <v>76</v>
      </c>
      <c r="C209" s="95" t="s">
        <v>227</v>
      </c>
      <c r="D209" s="96" t="s">
        <v>69</v>
      </c>
      <c r="E209" s="95" t="s">
        <v>70</v>
      </c>
      <c r="F209" s="135">
        <v>43962.600810185184</v>
      </c>
      <c r="G209" s="135">
        <v>47560</v>
      </c>
      <c r="H209" s="96" t="s">
        <v>71</v>
      </c>
      <c r="I209" s="98">
        <v>8786849320</v>
      </c>
      <c r="J209" s="116">
        <v>4055232878</v>
      </c>
      <c r="K209" s="98">
        <v>4003008564.9549856</v>
      </c>
      <c r="L209" s="116">
        <v>8786849320</v>
      </c>
      <c r="M209" s="117">
        <v>0.45556813587799999</v>
      </c>
      <c r="N209" s="99">
        <v>12.549327805300001</v>
      </c>
      <c r="O209" s="95" t="s">
        <v>72</v>
      </c>
      <c r="P209" s="118">
        <v>1.4254777265</v>
      </c>
      <c r="Q209" s="100"/>
      <c r="R209" s="101"/>
    </row>
    <row r="210" spans="2:18" x14ac:dyDescent="0.25">
      <c r="B210" s="94" t="s">
        <v>76</v>
      </c>
      <c r="C210" s="95" t="s">
        <v>227</v>
      </c>
      <c r="D210" s="96" t="s">
        <v>69</v>
      </c>
      <c r="E210" s="95" t="s">
        <v>70</v>
      </c>
      <c r="F210" s="135">
        <v>44019.45244212963</v>
      </c>
      <c r="G210" s="135">
        <v>47560</v>
      </c>
      <c r="H210" s="96" t="s">
        <v>71</v>
      </c>
      <c r="I210" s="98">
        <v>1083397256</v>
      </c>
      <c r="J210" s="116">
        <v>501315069</v>
      </c>
      <c r="K210" s="98">
        <v>500340916.46051878</v>
      </c>
      <c r="L210" s="116">
        <v>1083397256</v>
      </c>
      <c r="M210" s="117">
        <v>0.46182590337000001</v>
      </c>
      <c r="N210" s="99">
        <v>12.550737871200001</v>
      </c>
      <c r="O210" s="95" t="s">
        <v>72</v>
      </c>
      <c r="P210" s="118">
        <v>0.17817219740000001</v>
      </c>
      <c r="Q210" s="100"/>
      <c r="R210" s="101"/>
    </row>
    <row r="211" spans="2:18" x14ac:dyDescent="0.25">
      <c r="B211" s="94" t="s">
        <v>76</v>
      </c>
      <c r="C211" s="95" t="s">
        <v>227</v>
      </c>
      <c r="D211" s="96" t="s">
        <v>69</v>
      </c>
      <c r="E211" s="95" t="s">
        <v>70</v>
      </c>
      <c r="F211" s="135">
        <v>44284.623541666668</v>
      </c>
      <c r="G211" s="135">
        <v>44376</v>
      </c>
      <c r="H211" s="96" t="s">
        <v>71</v>
      </c>
      <c r="I211" s="98">
        <v>80996646</v>
      </c>
      <c r="J211" s="116">
        <v>79200000</v>
      </c>
      <c r="K211" s="98">
        <v>79238644.180840001</v>
      </c>
      <c r="L211" s="116">
        <v>80996646</v>
      </c>
      <c r="M211" s="117">
        <v>0.97829537510499998</v>
      </c>
      <c r="N211" s="99">
        <v>9.3108844651999991</v>
      </c>
      <c r="O211" s="95" t="s">
        <v>72</v>
      </c>
      <c r="P211" s="118">
        <v>2.8217007400000001E-2</v>
      </c>
      <c r="Q211" s="100"/>
      <c r="R211" s="101"/>
    </row>
    <row r="212" spans="2:18" x14ac:dyDescent="0.25">
      <c r="B212" s="94" t="s">
        <v>76</v>
      </c>
      <c r="C212" s="95" t="s">
        <v>227</v>
      </c>
      <c r="D212" s="96" t="s">
        <v>69</v>
      </c>
      <c r="E212" s="95" t="s">
        <v>70</v>
      </c>
      <c r="F212" s="135">
        <v>43992.470717592594</v>
      </c>
      <c r="G212" s="135">
        <v>47560</v>
      </c>
      <c r="H212" s="96" t="s">
        <v>71</v>
      </c>
      <c r="I212" s="98">
        <v>527210960</v>
      </c>
      <c r="J212" s="116">
        <v>247091499</v>
      </c>
      <c r="K212" s="98">
        <v>241517449.38925666</v>
      </c>
      <c r="L212" s="116">
        <v>527210960</v>
      </c>
      <c r="M212" s="117">
        <v>0.45810399956300002</v>
      </c>
      <c r="N212" s="99">
        <v>12.438069047600001</v>
      </c>
      <c r="O212" s="95" t="s">
        <v>72</v>
      </c>
      <c r="P212" s="118">
        <v>8.6004748399999997E-2</v>
      </c>
      <c r="Q212" s="100"/>
      <c r="R212" s="101"/>
    </row>
    <row r="213" spans="2:18" x14ac:dyDescent="0.25">
      <c r="B213" s="94" t="s">
        <v>76</v>
      </c>
      <c r="C213" s="95" t="s">
        <v>227</v>
      </c>
      <c r="D213" s="96" t="s">
        <v>69</v>
      </c>
      <c r="E213" s="95" t="s">
        <v>70</v>
      </c>
      <c r="F213" s="135">
        <v>43935.525057870371</v>
      </c>
      <c r="G213" s="135">
        <v>47560</v>
      </c>
      <c r="H213" s="96" t="s">
        <v>71</v>
      </c>
      <c r="I213" s="98">
        <v>637046560</v>
      </c>
      <c r="J213" s="116">
        <v>291430133</v>
      </c>
      <c r="K213" s="98">
        <v>290204549.52407247</v>
      </c>
      <c r="L213" s="116">
        <v>637046560</v>
      </c>
      <c r="M213" s="117">
        <v>0.45554684342700003</v>
      </c>
      <c r="N213" s="99">
        <v>12.5502658246</v>
      </c>
      <c r="O213" s="95" t="s">
        <v>72</v>
      </c>
      <c r="P213" s="118">
        <v>0.1033423024</v>
      </c>
      <c r="Q213" s="100"/>
      <c r="R213" s="101"/>
    </row>
    <row r="214" spans="2:18" x14ac:dyDescent="0.25">
      <c r="B214" s="94" t="s">
        <v>76</v>
      </c>
      <c r="C214" s="95" t="s">
        <v>227</v>
      </c>
      <c r="D214" s="96" t="s">
        <v>69</v>
      </c>
      <c r="E214" s="95" t="s">
        <v>70</v>
      </c>
      <c r="F214" s="135">
        <v>44083.552442129629</v>
      </c>
      <c r="G214" s="135">
        <v>47560</v>
      </c>
      <c r="H214" s="96" t="s">
        <v>71</v>
      </c>
      <c r="I214" s="98">
        <v>1516756174</v>
      </c>
      <c r="J214" s="116">
        <v>716569862</v>
      </c>
      <c r="K214" s="98">
        <v>700503136.29149187</v>
      </c>
      <c r="L214" s="116">
        <v>1516756174</v>
      </c>
      <c r="M214" s="117">
        <v>0.46184294371099999</v>
      </c>
      <c r="N214" s="99">
        <v>12.5499973331</v>
      </c>
      <c r="O214" s="95" t="s">
        <v>72</v>
      </c>
      <c r="P214" s="118">
        <v>0.2494502827</v>
      </c>
      <c r="Q214" s="100"/>
      <c r="R214" s="101"/>
    </row>
    <row r="215" spans="2:18" x14ac:dyDescent="0.25">
      <c r="B215" s="94" t="s">
        <v>76</v>
      </c>
      <c r="C215" s="95" t="s">
        <v>227</v>
      </c>
      <c r="D215" s="96" t="s">
        <v>69</v>
      </c>
      <c r="E215" s="95" t="s">
        <v>70</v>
      </c>
      <c r="F215" s="135">
        <v>44286.456967592596</v>
      </c>
      <c r="G215" s="135">
        <v>47560</v>
      </c>
      <c r="H215" s="96" t="s">
        <v>71</v>
      </c>
      <c r="I215" s="98">
        <v>207704116</v>
      </c>
      <c r="J215" s="116">
        <v>101032876</v>
      </c>
      <c r="K215" s="98">
        <v>101032880.92863902</v>
      </c>
      <c r="L215" s="116">
        <v>207704116</v>
      </c>
      <c r="M215" s="117">
        <v>0.486426956164</v>
      </c>
      <c r="N215" s="99">
        <v>12.3586264399</v>
      </c>
      <c r="O215" s="95" t="s">
        <v>72</v>
      </c>
      <c r="P215" s="118">
        <v>3.5977969800000002E-2</v>
      </c>
      <c r="Q215" s="100"/>
      <c r="R215" s="101"/>
    </row>
    <row r="216" spans="2:18" x14ac:dyDescent="0.25">
      <c r="B216" s="94" t="s">
        <v>76</v>
      </c>
      <c r="C216" s="95" t="s">
        <v>227</v>
      </c>
      <c r="D216" s="96" t="s">
        <v>69</v>
      </c>
      <c r="E216" s="95" t="s">
        <v>70</v>
      </c>
      <c r="F216" s="135">
        <v>44007.414803240739</v>
      </c>
      <c r="G216" s="135">
        <v>47560</v>
      </c>
      <c r="H216" s="96" t="s">
        <v>71</v>
      </c>
      <c r="I216" s="98">
        <v>412981920</v>
      </c>
      <c r="J216" s="116">
        <v>193377317</v>
      </c>
      <c r="K216" s="98">
        <v>188125189.01654682</v>
      </c>
      <c r="L216" s="116">
        <v>412981920</v>
      </c>
      <c r="M216" s="117">
        <v>0.45552887403999998</v>
      </c>
      <c r="N216" s="99">
        <v>12.5510577025</v>
      </c>
      <c r="O216" s="95" t="s">
        <v>72</v>
      </c>
      <c r="P216" s="118">
        <v>6.6991679499999998E-2</v>
      </c>
      <c r="Q216" s="100"/>
      <c r="R216" s="101"/>
    </row>
    <row r="217" spans="2:18" ht="14.25" customHeight="1" x14ac:dyDescent="0.25">
      <c r="B217" s="94" t="s">
        <v>76</v>
      </c>
      <c r="C217" s="95" t="s">
        <v>227</v>
      </c>
      <c r="D217" s="96" t="s">
        <v>69</v>
      </c>
      <c r="E217" s="95" t="s">
        <v>70</v>
      </c>
      <c r="F217" s="135">
        <v>43962.600451388891</v>
      </c>
      <c r="G217" s="135">
        <v>47560</v>
      </c>
      <c r="H217" s="96" t="s">
        <v>71</v>
      </c>
      <c r="I217" s="98">
        <v>8786849320</v>
      </c>
      <c r="J217" s="116">
        <v>4055232878</v>
      </c>
      <c r="K217" s="98">
        <v>4003008564.9549856</v>
      </c>
      <c r="L217" s="116">
        <v>8786849320</v>
      </c>
      <c r="M217" s="117">
        <v>0.45556813587799999</v>
      </c>
      <c r="N217" s="99">
        <v>12.549327805300001</v>
      </c>
      <c r="O217" s="95" t="s">
        <v>72</v>
      </c>
      <c r="P217" s="118">
        <v>1.4254777265</v>
      </c>
      <c r="Q217" s="100"/>
      <c r="R217" s="101"/>
    </row>
    <row r="218" spans="2:18" ht="14.25" customHeight="1" x14ac:dyDescent="0.25">
      <c r="B218" s="102" t="s">
        <v>177</v>
      </c>
      <c r="C218" s="103"/>
      <c r="D218" s="103"/>
      <c r="E218" s="103"/>
      <c r="F218" s="103"/>
      <c r="G218" s="103"/>
      <c r="H218" s="96"/>
      <c r="I218" s="104">
        <v>23808592567</v>
      </c>
      <c r="J218" s="119">
        <v>11216074047</v>
      </c>
      <c r="K218" s="104">
        <v>11081011131.524307</v>
      </c>
      <c r="L218" s="119">
        <v>23808592567</v>
      </c>
      <c r="M218" s="100"/>
      <c r="N218" s="120"/>
      <c r="O218" s="100"/>
      <c r="P218" s="121">
        <v>3.9459657152999998</v>
      </c>
      <c r="Q218" s="103"/>
      <c r="R218" s="122"/>
    </row>
    <row r="219" spans="2:18" ht="14.25" customHeight="1" x14ac:dyDescent="0.25">
      <c r="B219" s="94" t="s">
        <v>76</v>
      </c>
      <c r="C219" s="95" t="s">
        <v>228</v>
      </c>
      <c r="D219" s="96" t="s">
        <v>69</v>
      </c>
      <c r="E219" s="95" t="s">
        <v>70</v>
      </c>
      <c r="F219" s="135">
        <v>44239.466608796298</v>
      </c>
      <c r="G219" s="135">
        <v>45183</v>
      </c>
      <c r="H219" s="96" t="s">
        <v>71</v>
      </c>
      <c r="I219" s="98">
        <v>24417367</v>
      </c>
      <c r="J219" s="116">
        <v>18365424</v>
      </c>
      <c r="K219" s="98">
        <v>18084295.552496403</v>
      </c>
      <c r="L219" s="116">
        <v>24417367</v>
      </c>
      <c r="M219" s="117">
        <v>0.74063249950300003</v>
      </c>
      <c r="N219" s="99">
        <v>13.642065281500001</v>
      </c>
      <c r="O219" s="95" t="s">
        <v>72</v>
      </c>
      <c r="P219" s="118">
        <v>6.4398464999999997E-3</v>
      </c>
      <c r="Q219" s="100"/>
      <c r="R219" s="101"/>
    </row>
    <row r="220" spans="2:18" ht="14.25" customHeight="1" x14ac:dyDescent="0.25">
      <c r="B220" s="94" t="s">
        <v>76</v>
      </c>
      <c r="C220" s="95" t="s">
        <v>228</v>
      </c>
      <c r="D220" s="96" t="s">
        <v>69</v>
      </c>
      <c r="E220" s="95" t="s">
        <v>70</v>
      </c>
      <c r="F220" s="135">
        <v>43775.568009259259</v>
      </c>
      <c r="G220" s="135">
        <v>46262</v>
      </c>
      <c r="H220" s="96" t="s">
        <v>71</v>
      </c>
      <c r="I220" s="98">
        <v>200119298</v>
      </c>
      <c r="J220" s="116">
        <v>106968520</v>
      </c>
      <c r="K220" s="98">
        <v>107239880.91645834</v>
      </c>
      <c r="L220" s="116">
        <v>200119298</v>
      </c>
      <c r="M220" s="117">
        <v>0.53587975766600005</v>
      </c>
      <c r="N220" s="99">
        <v>13.6261391096</v>
      </c>
      <c r="O220" s="95" t="s">
        <v>72</v>
      </c>
      <c r="P220" s="118">
        <v>3.8188292399999997E-2</v>
      </c>
      <c r="Q220" s="100"/>
      <c r="R220" s="101"/>
    </row>
    <row r="221" spans="2:18" ht="14.25" customHeight="1" x14ac:dyDescent="0.25">
      <c r="B221" s="94" t="s">
        <v>76</v>
      </c>
      <c r="C221" s="95" t="s">
        <v>228</v>
      </c>
      <c r="D221" s="96" t="s">
        <v>69</v>
      </c>
      <c r="E221" s="95" t="s">
        <v>70</v>
      </c>
      <c r="F221" s="135">
        <v>44105.508113425924</v>
      </c>
      <c r="G221" s="135">
        <v>46009</v>
      </c>
      <c r="H221" s="96" t="s">
        <v>71</v>
      </c>
      <c r="I221" s="98">
        <v>174979729</v>
      </c>
      <c r="J221" s="116">
        <v>103194101</v>
      </c>
      <c r="K221" s="98">
        <v>103162700.31855097</v>
      </c>
      <c r="L221" s="116">
        <v>174979729</v>
      </c>
      <c r="M221" s="117">
        <v>0.58956943703200004</v>
      </c>
      <c r="N221" s="99">
        <v>14.447510708399999</v>
      </c>
      <c r="O221" s="95" t="s">
        <v>72</v>
      </c>
      <c r="P221" s="118">
        <v>3.67364019E-2</v>
      </c>
      <c r="Q221" s="100"/>
      <c r="R221" s="101"/>
    </row>
    <row r="222" spans="2:18" ht="14.25" customHeight="1" x14ac:dyDescent="0.25">
      <c r="B222" s="94" t="s">
        <v>76</v>
      </c>
      <c r="C222" s="95" t="s">
        <v>228</v>
      </c>
      <c r="D222" s="96" t="s">
        <v>69</v>
      </c>
      <c r="E222" s="95" t="s">
        <v>70</v>
      </c>
      <c r="F222" s="135">
        <v>43739.654756944445</v>
      </c>
      <c r="G222" s="135">
        <v>46262</v>
      </c>
      <c r="H222" s="96" t="s">
        <v>71</v>
      </c>
      <c r="I222" s="98">
        <v>347509510</v>
      </c>
      <c r="J222" s="116">
        <v>183522674</v>
      </c>
      <c r="K222" s="98">
        <v>184428564.03121901</v>
      </c>
      <c r="L222" s="116">
        <v>347509510</v>
      </c>
      <c r="M222" s="117">
        <v>0.53071515663299995</v>
      </c>
      <c r="N222" s="99">
        <v>13.7385409795</v>
      </c>
      <c r="O222" s="95" t="s">
        <v>72</v>
      </c>
      <c r="P222" s="118">
        <v>6.5675305399999995E-2</v>
      </c>
      <c r="Q222" s="100"/>
      <c r="R222" s="101"/>
    </row>
    <row r="223" spans="2:18" ht="14.25" customHeight="1" x14ac:dyDescent="0.25">
      <c r="B223" s="94" t="s">
        <v>76</v>
      </c>
      <c r="C223" s="95" t="s">
        <v>228</v>
      </c>
      <c r="D223" s="96" t="s">
        <v>69</v>
      </c>
      <c r="E223" s="95" t="s">
        <v>70</v>
      </c>
      <c r="F223" s="135">
        <v>44021.51871527778</v>
      </c>
      <c r="G223" s="135">
        <v>45840</v>
      </c>
      <c r="H223" s="96" t="s">
        <v>71</v>
      </c>
      <c r="I223" s="98">
        <v>615387500</v>
      </c>
      <c r="J223" s="116">
        <v>365275000</v>
      </c>
      <c r="K223" s="98">
        <v>376815598.80369568</v>
      </c>
      <c r="L223" s="116">
        <v>615387500</v>
      </c>
      <c r="M223" s="117">
        <v>0.61232247779399995</v>
      </c>
      <c r="N223" s="99">
        <v>14.4756031982</v>
      </c>
      <c r="O223" s="95" t="s">
        <v>72</v>
      </c>
      <c r="P223" s="118">
        <v>0.134184635</v>
      </c>
      <c r="Q223" s="100"/>
      <c r="R223" s="101"/>
    </row>
    <row r="224" spans="2:18" ht="14.25" customHeight="1" x14ac:dyDescent="0.25">
      <c r="B224" s="94" t="s">
        <v>76</v>
      </c>
      <c r="C224" s="95" t="s">
        <v>228</v>
      </c>
      <c r="D224" s="96" t="s">
        <v>69</v>
      </c>
      <c r="E224" s="95" t="s">
        <v>70</v>
      </c>
      <c r="F224" s="135">
        <v>43712.539837962962</v>
      </c>
      <c r="G224" s="135">
        <v>46262</v>
      </c>
      <c r="H224" s="96" t="s">
        <v>71</v>
      </c>
      <c r="I224" s="98">
        <v>410650016</v>
      </c>
      <c r="J224" s="116">
        <v>215920376</v>
      </c>
      <c r="K224" s="98">
        <v>216676331.31270394</v>
      </c>
      <c r="L224" s="116">
        <v>410650016</v>
      </c>
      <c r="M224" s="117">
        <v>0.52764233013600004</v>
      </c>
      <c r="N224" s="99">
        <v>13.7388137462</v>
      </c>
      <c r="O224" s="95" t="s">
        <v>72</v>
      </c>
      <c r="P224" s="118">
        <v>7.7158786699999996E-2</v>
      </c>
      <c r="Q224" s="100"/>
      <c r="R224" s="101"/>
    </row>
    <row r="225" spans="2:18" ht="14.25" customHeight="1" x14ac:dyDescent="0.25">
      <c r="B225" s="94" t="s">
        <v>76</v>
      </c>
      <c r="C225" s="95" t="s">
        <v>228</v>
      </c>
      <c r="D225" s="96" t="s">
        <v>69</v>
      </c>
      <c r="E225" s="95" t="s">
        <v>70</v>
      </c>
      <c r="F225" s="135">
        <v>43557.630046296297</v>
      </c>
      <c r="G225" s="135">
        <v>45547</v>
      </c>
      <c r="H225" s="96" t="s">
        <v>71</v>
      </c>
      <c r="I225" s="98">
        <v>896339860</v>
      </c>
      <c r="J225" s="116">
        <v>522178253</v>
      </c>
      <c r="K225" s="98">
        <v>520952106.23044574</v>
      </c>
      <c r="L225" s="116">
        <v>896339860</v>
      </c>
      <c r="M225" s="117">
        <v>0.58119930784999996</v>
      </c>
      <c r="N225" s="99">
        <v>13.9247004941</v>
      </c>
      <c r="O225" s="95" t="s">
        <v>72</v>
      </c>
      <c r="P225" s="118">
        <v>0.18551187490000001</v>
      </c>
      <c r="Q225" s="100"/>
      <c r="R225" s="101"/>
    </row>
    <row r="226" spans="2:18" ht="14.25" customHeight="1" x14ac:dyDescent="0.25">
      <c r="B226" s="94" t="s">
        <v>76</v>
      </c>
      <c r="C226" s="95" t="s">
        <v>228</v>
      </c>
      <c r="D226" s="96" t="s">
        <v>69</v>
      </c>
      <c r="E226" s="95" t="s">
        <v>70</v>
      </c>
      <c r="F226" s="135">
        <v>44284.615729166668</v>
      </c>
      <c r="G226" s="135">
        <v>45840</v>
      </c>
      <c r="H226" s="96" t="s">
        <v>71</v>
      </c>
      <c r="I226" s="98">
        <v>647123292</v>
      </c>
      <c r="J226" s="116">
        <v>441257535</v>
      </c>
      <c r="K226" s="98">
        <v>441534094.86661327</v>
      </c>
      <c r="L226" s="116">
        <v>647123292</v>
      </c>
      <c r="M226" s="117">
        <v>0.68230289393900001</v>
      </c>
      <c r="N226" s="99">
        <v>12.1139682602</v>
      </c>
      <c r="O226" s="95" t="s">
        <v>72</v>
      </c>
      <c r="P226" s="118">
        <v>0.1572309945</v>
      </c>
      <c r="Q226" s="100"/>
      <c r="R226" s="101"/>
    </row>
    <row r="227" spans="2:18" ht="14.25" customHeight="1" x14ac:dyDescent="0.25">
      <c r="B227" s="94" t="s">
        <v>76</v>
      </c>
      <c r="C227" s="95" t="s">
        <v>228</v>
      </c>
      <c r="D227" s="96" t="s">
        <v>69</v>
      </c>
      <c r="E227" s="95" t="s">
        <v>70</v>
      </c>
      <c r="F227" s="135">
        <v>43913.561249999999</v>
      </c>
      <c r="G227" s="135">
        <v>46262</v>
      </c>
      <c r="H227" s="96" t="s">
        <v>71</v>
      </c>
      <c r="I227" s="98">
        <v>73707388</v>
      </c>
      <c r="J227" s="116">
        <v>40242191</v>
      </c>
      <c r="K227" s="98">
        <v>40227531.991971426</v>
      </c>
      <c r="L227" s="116">
        <v>73707388</v>
      </c>
      <c r="M227" s="117">
        <v>0.54577340323000001</v>
      </c>
      <c r="N227" s="99">
        <v>13.7999962939</v>
      </c>
      <c r="O227" s="95" t="s">
        <v>72</v>
      </c>
      <c r="P227" s="118">
        <v>1.4325088200000001E-2</v>
      </c>
      <c r="Q227" s="100"/>
      <c r="R227" s="101"/>
    </row>
    <row r="228" spans="2:18" ht="14.25" customHeight="1" x14ac:dyDescent="0.25">
      <c r="B228" s="94" t="s">
        <v>76</v>
      </c>
      <c r="C228" s="95" t="s">
        <v>228</v>
      </c>
      <c r="D228" s="96" t="s">
        <v>69</v>
      </c>
      <c r="E228" s="95" t="s">
        <v>70</v>
      </c>
      <c r="F228" s="135">
        <v>43250.668043981481</v>
      </c>
      <c r="G228" s="135">
        <v>44579</v>
      </c>
      <c r="H228" s="96" t="s">
        <v>71</v>
      </c>
      <c r="I228" s="98">
        <v>3196715</v>
      </c>
      <c r="J228" s="116">
        <v>2233508</v>
      </c>
      <c r="K228" s="98">
        <v>2114713.4325943366</v>
      </c>
      <c r="L228" s="116">
        <v>3196715</v>
      </c>
      <c r="M228" s="117">
        <v>0.66152704654399996</v>
      </c>
      <c r="N228" s="99">
        <v>13.099631517700001</v>
      </c>
      <c r="O228" s="95" t="s">
        <v>72</v>
      </c>
      <c r="P228" s="118">
        <v>7.5305279999999999E-4</v>
      </c>
      <c r="Q228" s="100"/>
      <c r="R228" s="101"/>
    </row>
    <row r="229" spans="2:18" ht="14.25" customHeight="1" x14ac:dyDescent="0.25">
      <c r="B229" s="94" t="s">
        <v>76</v>
      </c>
      <c r="C229" s="95" t="s">
        <v>228</v>
      </c>
      <c r="D229" s="96" t="s">
        <v>69</v>
      </c>
      <c r="E229" s="95" t="s">
        <v>70</v>
      </c>
      <c r="F229" s="135">
        <v>44250.563460648147</v>
      </c>
      <c r="G229" s="135">
        <v>46366</v>
      </c>
      <c r="H229" s="96" t="s">
        <v>71</v>
      </c>
      <c r="I229" s="98">
        <v>73922294</v>
      </c>
      <c r="J229" s="116">
        <v>44789263</v>
      </c>
      <c r="K229" s="98">
        <v>44833922.399368145</v>
      </c>
      <c r="L229" s="116">
        <v>73922294</v>
      </c>
      <c r="M229" s="117">
        <v>0.60650069110899996</v>
      </c>
      <c r="N229" s="99">
        <v>12.2089256596</v>
      </c>
      <c r="O229" s="95" t="s">
        <v>72</v>
      </c>
      <c r="P229" s="118">
        <v>1.5965431200000001E-2</v>
      </c>
      <c r="Q229" s="100"/>
      <c r="R229" s="101"/>
    </row>
    <row r="230" spans="2:18" ht="14.25" customHeight="1" x14ac:dyDescent="0.25">
      <c r="B230" s="94" t="s">
        <v>76</v>
      </c>
      <c r="C230" s="95" t="s">
        <v>228</v>
      </c>
      <c r="D230" s="96" t="s">
        <v>69</v>
      </c>
      <c r="E230" s="95" t="s">
        <v>70</v>
      </c>
      <c r="F230" s="135">
        <v>43861.551365740743</v>
      </c>
      <c r="G230" s="135">
        <v>44672</v>
      </c>
      <c r="H230" s="96" t="s">
        <v>71</v>
      </c>
      <c r="I230" s="98">
        <v>320119864</v>
      </c>
      <c r="J230" s="116">
        <v>257484932</v>
      </c>
      <c r="K230" s="98">
        <v>259335256.84459394</v>
      </c>
      <c r="L230" s="116">
        <v>320119864</v>
      </c>
      <c r="M230" s="117">
        <v>0.81011922722999996</v>
      </c>
      <c r="N230" s="99">
        <v>11.571257730699999</v>
      </c>
      <c r="O230" s="95" t="s">
        <v>72</v>
      </c>
      <c r="P230" s="118">
        <v>9.2349698100000002E-2</v>
      </c>
      <c r="Q230" s="100"/>
      <c r="R230" s="101"/>
    </row>
    <row r="231" spans="2:18" ht="14.25" customHeight="1" x14ac:dyDescent="0.25">
      <c r="B231" s="94" t="s">
        <v>76</v>
      </c>
      <c r="C231" s="95" t="s">
        <v>228</v>
      </c>
      <c r="D231" s="96" t="s">
        <v>69</v>
      </c>
      <c r="E231" s="95" t="s">
        <v>70</v>
      </c>
      <c r="F231" s="135">
        <v>44138.565266203703</v>
      </c>
      <c r="G231" s="135">
        <v>44726</v>
      </c>
      <c r="H231" s="96" t="s">
        <v>71</v>
      </c>
      <c r="I231" s="98">
        <v>1054918492</v>
      </c>
      <c r="J231" s="116">
        <v>887287146</v>
      </c>
      <c r="K231" s="98">
        <v>875643174.28742385</v>
      </c>
      <c r="L231" s="116">
        <v>1054918492</v>
      </c>
      <c r="M231" s="117">
        <v>0.83005765936200004</v>
      </c>
      <c r="N231" s="99">
        <v>12.499699271400001</v>
      </c>
      <c r="O231" s="95" t="s">
        <v>72</v>
      </c>
      <c r="P231" s="118">
        <v>0.31181792920000001</v>
      </c>
      <c r="Q231" s="100"/>
      <c r="R231" s="101"/>
    </row>
    <row r="232" spans="2:18" ht="14.25" customHeight="1" x14ac:dyDescent="0.25">
      <c r="B232" s="94" t="s">
        <v>76</v>
      </c>
      <c r="C232" s="95" t="s">
        <v>228</v>
      </c>
      <c r="D232" s="96" t="s">
        <v>69</v>
      </c>
      <c r="E232" s="95" t="s">
        <v>70</v>
      </c>
      <c r="F232" s="135">
        <v>43754.643125000002</v>
      </c>
      <c r="G232" s="135">
        <v>45309</v>
      </c>
      <c r="H232" s="96" t="s">
        <v>71</v>
      </c>
      <c r="I232" s="98">
        <v>90555068</v>
      </c>
      <c r="J232" s="116">
        <v>57750960</v>
      </c>
      <c r="K232" s="98">
        <v>57451546.169184051</v>
      </c>
      <c r="L232" s="116">
        <v>90555068</v>
      </c>
      <c r="M232" s="117">
        <v>0.63443766801900003</v>
      </c>
      <c r="N232" s="99">
        <v>14.474462621500001</v>
      </c>
      <c r="O232" s="95" t="s">
        <v>72</v>
      </c>
      <c r="P232" s="118">
        <v>2.0458587100000002E-2</v>
      </c>
      <c r="Q232" s="100"/>
      <c r="R232" s="101"/>
    </row>
    <row r="233" spans="2:18" ht="14.25" customHeight="1" x14ac:dyDescent="0.25">
      <c r="B233" s="94" t="s">
        <v>76</v>
      </c>
      <c r="C233" s="95" t="s">
        <v>228</v>
      </c>
      <c r="D233" s="96" t="s">
        <v>69</v>
      </c>
      <c r="E233" s="95" t="s">
        <v>70</v>
      </c>
      <c r="F233" s="135">
        <v>44027.539097222223</v>
      </c>
      <c r="G233" s="135">
        <v>45840</v>
      </c>
      <c r="H233" s="96" t="s">
        <v>71</v>
      </c>
      <c r="I233" s="98">
        <v>84299657</v>
      </c>
      <c r="J233" s="116">
        <v>50150687</v>
      </c>
      <c r="K233" s="98">
        <v>51620086.621789269</v>
      </c>
      <c r="L233" s="116">
        <v>84299657</v>
      </c>
      <c r="M233" s="117">
        <v>0.61234041108600001</v>
      </c>
      <c r="N233" s="99">
        <v>14.4745515391</v>
      </c>
      <c r="O233" s="95" t="s">
        <v>72</v>
      </c>
      <c r="P233" s="118">
        <v>1.83819951E-2</v>
      </c>
      <c r="Q233" s="100"/>
      <c r="R233" s="101"/>
    </row>
    <row r="234" spans="2:18" ht="14.25" customHeight="1" x14ac:dyDescent="0.25">
      <c r="B234" s="94" t="s">
        <v>76</v>
      </c>
      <c r="C234" s="95" t="s">
        <v>228</v>
      </c>
      <c r="D234" s="96" t="s">
        <v>69</v>
      </c>
      <c r="E234" s="95" t="s">
        <v>70</v>
      </c>
      <c r="F234" s="135">
        <v>43720.548854166664</v>
      </c>
      <c r="G234" s="135">
        <v>46262</v>
      </c>
      <c r="H234" s="96" t="s">
        <v>71</v>
      </c>
      <c r="I234" s="98">
        <v>466040002</v>
      </c>
      <c r="J234" s="116">
        <v>245739758</v>
      </c>
      <c r="K234" s="98">
        <v>245904842.12961891</v>
      </c>
      <c r="L234" s="116">
        <v>466040002</v>
      </c>
      <c r="M234" s="117">
        <v>0.52764750037399999</v>
      </c>
      <c r="N234" s="99">
        <v>13.7385276072</v>
      </c>
      <c r="O234" s="95" t="s">
        <v>72</v>
      </c>
      <c r="P234" s="118">
        <v>8.7567106000000006E-2</v>
      </c>
      <c r="Q234" s="100"/>
      <c r="R234" s="101"/>
    </row>
    <row r="235" spans="2:18" ht="14.25" customHeight="1" x14ac:dyDescent="0.25">
      <c r="B235" s="94" t="s">
        <v>76</v>
      </c>
      <c r="C235" s="95" t="s">
        <v>228</v>
      </c>
      <c r="D235" s="96" t="s">
        <v>69</v>
      </c>
      <c r="E235" s="95" t="s">
        <v>70</v>
      </c>
      <c r="F235" s="135">
        <v>43957.501157407409</v>
      </c>
      <c r="G235" s="135">
        <v>46252</v>
      </c>
      <c r="H235" s="96" t="s">
        <v>71</v>
      </c>
      <c r="I235" s="98">
        <v>254884353</v>
      </c>
      <c r="J235" s="116">
        <v>141453692</v>
      </c>
      <c r="K235" s="98">
        <v>142201218.06843871</v>
      </c>
      <c r="L235" s="116">
        <v>254884353</v>
      </c>
      <c r="M235" s="117">
        <v>0.55790485526</v>
      </c>
      <c r="N235" s="99">
        <v>13.612289478999999</v>
      </c>
      <c r="O235" s="95" t="s">
        <v>72</v>
      </c>
      <c r="P235" s="118">
        <v>5.0638080299999999E-2</v>
      </c>
      <c r="Q235" s="100"/>
      <c r="R235" s="101"/>
    </row>
    <row r="236" spans="2:18" ht="14.25" customHeight="1" x14ac:dyDescent="0.25">
      <c r="B236" s="94" t="s">
        <v>76</v>
      </c>
      <c r="C236" s="95" t="s">
        <v>228</v>
      </c>
      <c r="D236" s="96" t="s">
        <v>69</v>
      </c>
      <c r="E236" s="95" t="s">
        <v>70</v>
      </c>
      <c r="F236" s="135">
        <v>43651.524907407409</v>
      </c>
      <c r="G236" s="135">
        <v>46037</v>
      </c>
      <c r="H236" s="96" t="s">
        <v>71</v>
      </c>
      <c r="I236" s="98">
        <v>81708791</v>
      </c>
      <c r="J236" s="116">
        <v>42176363</v>
      </c>
      <c r="K236" s="98">
        <v>42142053.335912295</v>
      </c>
      <c r="L236" s="116">
        <v>81708791</v>
      </c>
      <c r="M236" s="117">
        <v>0.515759110129</v>
      </c>
      <c r="N236" s="99">
        <v>15.583854156999999</v>
      </c>
      <c r="O236" s="95" t="s">
        <v>72</v>
      </c>
      <c r="P236" s="118">
        <v>1.50068523E-2</v>
      </c>
      <c r="Q236" s="100"/>
      <c r="R236" s="101"/>
    </row>
    <row r="237" spans="2:18" ht="14.25" customHeight="1" x14ac:dyDescent="0.25">
      <c r="B237" s="94" t="s">
        <v>76</v>
      </c>
      <c r="C237" s="95" t="s">
        <v>228</v>
      </c>
      <c r="D237" s="96" t="s">
        <v>69</v>
      </c>
      <c r="E237" s="95" t="s">
        <v>70</v>
      </c>
      <c r="F237" s="135">
        <v>43501.670254629629</v>
      </c>
      <c r="G237" s="135">
        <v>45183</v>
      </c>
      <c r="H237" s="96" t="s">
        <v>71</v>
      </c>
      <c r="I237" s="98">
        <v>164812442</v>
      </c>
      <c r="J237" s="116">
        <v>105064052</v>
      </c>
      <c r="K237" s="98">
        <v>103292555.9990596</v>
      </c>
      <c r="L237" s="116">
        <v>164812442</v>
      </c>
      <c r="M237" s="117">
        <v>0.62672790200499995</v>
      </c>
      <c r="N237" s="99">
        <v>13.221081499</v>
      </c>
      <c r="O237" s="95" t="s">
        <v>72</v>
      </c>
      <c r="P237" s="118">
        <v>3.6782643699999999E-2</v>
      </c>
      <c r="Q237" s="100"/>
      <c r="R237" s="101"/>
    </row>
    <row r="238" spans="2:18" ht="14.25" customHeight="1" x14ac:dyDescent="0.25">
      <c r="B238" s="94" t="s">
        <v>76</v>
      </c>
      <c r="C238" s="95" t="s">
        <v>228</v>
      </c>
      <c r="D238" s="96" t="s">
        <v>69</v>
      </c>
      <c r="E238" s="95" t="s">
        <v>70</v>
      </c>
      <c r="F238" s="135">
        <v>44273.626516203702</v>
      </c>
      <c r="G238" s="135">
        <v>46252</v>
      </c>
      <c r="H238" s="96" t="s">
        <v>71</v>
      </c>
      <c r="I238" s="98">
        <v>42736989</v>
      </c>
      <c r="J238" s="116">
        <v>26615748</v>
      </c>
      <c r="K238" s="98">
        <v>26724516.738145944</v>
      </c>
      <c r="L238" s="116">
        <v>42736989</v>
      </c>
      <c r="M238" s="117">
        <v>0.62532521273700004</v>
      </c>
      <c r="N238" s="99">
        <v>12.131134959000001</v>
      </c>
      <c r="O238" s="95" t="s">
        <v>72</v>
      </c>
      <c r="P238" s="118">
        <v>9.516643E-3</v>
      </c>
      <c r="Q238" s="100"/>
      <c r="R238" s="101"/>
    </row>
    <row r="239" spans="2:18" ht="14.25" customHeight="1" x14ac:dyDescent="0.25">
      <c r="B239" s="94" t="s">
        <v>76</v>
      </c>
      <c r="C239" s="95" t="s">
        <v>228</v>
      </c>
      <c r="D239" s="96" t="s">
        <v>69</v>
      </c>
      <c r="E239" s="95" t="s">
        <v>70</v>
      </c>
      <c r="F239" s="135">
        <v>43896.456817129627</v>
      </c>
      <c r="G239" s="135">
        <v>46366</v>
      </c>
      <c r="H239" s="96" t="s">
        <v>71</v>
      </c>
      <c r="I239" s="98">
        <v>85036436</v>
      </c>
      <c r="J239" s="116">
        <v>46474769</v>
      </c>
      <c r="K239" s="98">
        <v>46284098.414620034</v>
      </c>
      <c r="L239" s="116">
        <v>85036436</v>
      </c>
      <c r="M239" s="117">
        <v>0.54428549209900001</v>
      </c>
      <c r="N239" s="99">
        <v>13.2410460504</v>
      </c>
      <c r="O239" s="95" t="s">
        <v>72</v>
      </c>
      <c r="P239" s="118">
        <v>1.64818412E-2</v>
      </c>
      <c r="Q239" s="100"/>
      <c r="R239" s="101"/>
    </row>
    <row r="240" spans="2:18" ht="14.25" customHeight="1" x14ac:dyDescent="0.25">
      <c r="B240" s="94" t="s">
        <v>76</v>
      </c>
      <c r="C240" s="95" t="s">
        <v>228</v>
      </c>
      <c r="D240" s="96" t="s">
        <v>69</v>
      </c>
      <c r="E240" s="95" t="s">
        <v>70</v>
      </c>
      <c r="F240" s="135">
        <v>44246.538831018515</v>
      </c>
      <c r="G240" s="135">
        <v>45840</v>
      </c>
      <c r="H240" s="96" t="s">
        <v>71</v>
      </c>
      <c r="I240" s="98">
        <v>404452048</v>
      </c>
      <c r="J240" s="116">
        <v>296762315</v>
      </c>
      <c r="K240" s="98">
        <v>299672339.90727943</v>
      </c>
      <c r="L240" s="116">
        <v>404452048</v>
      </c>
      <c r="M240" s="117">
        <v>0.74093416361499997</v>
      </c>
      <c r="N240" s="99">
        <v>9.3127935406999995</v>
      </c>
      <c r="O240" s="95" t="s">
        <v>72</v>
      </c>
      <c r="P240" s="118">
        <v>0.10671379759999999</v>
      </c>
      <c r="Q240" s="100"/>
      <c r="R240" s="101"/>
    </row>
    <row r="241" spans="2:18" ht="14.25" customHeight="1" x14ac:dyDescent="0.25">
      <c r="B241" s="94" t="s">
        <v>76</v>
      </c>
      <c r="C241" s="95" t="s">
        <v>228</v>
      </c>
      <c r="D241" s="96" t="s">
        <v>69</v>
      </c>
      <c r="E241" s="95" t="s">
        <v>70</v>
      </c>
      <c r="F241" s="135">
        <v>43776.568136574075</v>
      </c>
      <c r="G241" s="135">
        <v>46262</v>
      </c>
      <c r="H241" s="96" t="s">
        <v>71</v>
      </c>
      <c r="I241" s="98">
        <v>94395899</v>
      </c>
      <c r="J241" s="116">
        <v>50499651</v>
      </c>
      <c r="K241" s="98">
        <v>50606437.163073644</v>
      </c>
      <c r="L241" s="116">
        <v>94395899</v>
      </c>
      <c r="M241" s="117">
        <v>0.53610842948899995</v>
      </c>
      <c r="N241" s="99">
        <v>13.6137063804</v>
      </c>
      <c r="O241" s="95" t="s">
        <v>72</v>
      </c>
      <c r="P241" s="118">
        <v>1.8021032900000001E-2</v>
      </c>
      <c r="Q241" s="100"/>
      <c r="R241" s="101"/>
    </row>
    <row r="242" spans="2:18" ht="14.25" customHeight="1" x14ac:dyDescent="0.25">
      <c r="B242" s="94" t="s">
        <v>76</v>
      </c>
      <c r="C242" s="95" t="s">
        <v>228</v>
      </c>
      <c r="D242" s="96" t="s">
        <v>69</v>
      </c>
      <c r="E242" s="95" t="s">
        <v>70</v>
      </c>
      <c r="F242" s="135">
        <v>44106.479490740741</v>
      </c>
      <c r="G242" s="135">
        <v>46009</v>
      </c>
      <c r="H242" s="96" t="s">
        <v>71</v>
      </c>
      <c r="I242" s="98">
        <v>2974655342</v>
      </c>
      <c r="J242" s="116">
        <v>1747090001</v>
      </c>
      <c r="K242" s="98">
        <v>1746437029.1579399</v>
      </c>
      <c r="L242" s="116">
        <v>2974655342</v>
      </c>
      <c r="M242" s="117">
        <v>0.58710567389099999</v>
      </c>
      <c r="N242" s="99">
        <v>14.586525932500001</v>
      </c>
      <c r="O242" s="95" t="s">
        <v>72</v>
      </c>
      <c r="P242" s="118">
        <v>0.62190900800000004</v>
      </c>
      <c r="Q242" s="100"/>
      <c r="R242" s="101"/>
    </row>
    <row r="243" spans="2:18" x14ac:dyDescent="0.25">
      <c r="B243" s="94" t="s">
        <v>76</v>
      </c>
      <c r="C243" s="95" t="s">
        <v>228</v>
      </c>
      <c r="D243" s="96" t="s">
        <v>69</v>
      </c>
      <c r="E243" s="95" t="s">
        <v>70</v>
      </c>
      <c r="F243" s="135">
        <v>43740.543217592596</v>
      </c>
      <c r="G243" s="135">
        <v>46262</v>
      </c>
      <c r="H243" s="96" t="s">
        <v>71</v>
      </c>
      <c r="I243" s="98">
        <v>138624000</v>
      </c>
      <c r="J243" s="116">
        <v>73256399</v>
      </c>
      <c r="K243" s="98">
        <v>73588657.469747901</v>
      </c>
      <c r="L243" s="116">
        <v>138624000</v>
      </c>
      <c r="M243" s="117">
        <v>0.530850772375</v>
      </c>
      <c r="N243" s="99">
        <v>13.731080711000001</v>
      </c>
      <c r="O243" s="95" t="s">
        <v>72</v>
      </c>
      <c r="P243" s="118">
        <v>2.6205038100000001E-2</v>
      </c>
      <c r="Q243" s="100"/>
      <c r="R243" s="101"/>
    </row>
    <row r="244" spans="2:18" x14ac:dyDescent="0.25">
      <c r="B244" s="94" t="s">
        <v>76</v>
      </c>
      <c r="C244" s="95" t="s">
        <v>228</v>
      </c>
      <c r="D244" s="96" t="s">
        <v>69</v>
      </c>
      <c r="E244" s="95" t="s">
        <v>70</v>
      </c>
      <c r="F244" s="135">
        <v>44022.523634259262</v>
      </c>
      <c r="G244" s="135">
        <v>45840</v>
      </c>
      <c r="H244" s="96" t="s">
        <v>71</v>
      </c>
      <c r="I244" s="98">
        <v>202319184</v>
      </c>
      <c r="J244" s="116">
        <v>120135615</v>
      </c>
      <c r="K244" s="98">
        <v>123885225.05452569</v>
      </c>
      <c r="L244" s="116">
        <v>202319184</v>
      </c>
      <c r="M244" s="117">
        <v>0.61232564606700002</v>
      </c>
      <c r="N244" s="99">
        <v>14.475417698799999</v>
      </c>
      <c r="O244" s="95" t="s">
        <v>72</v>
      </c>
      <c r="P244" s="118">
        <v>4.4115726000000001E-2</v>
      </c>
      <c r="Q244" s="100"/>
      <c r="R244" s="101"/>
    </row>
    <row r="245" spans="2:18" x14ac:dyDescent="0.25">
      <c r="B245" s="94" t="s">
        <v>76</v>
      </c>
      <c r="C245" s="95" t="s">
        <v>228</v>
      </c>
      <c r="D245" s="96" t="s">
        <v>69</v>
      </c>
      <c r="E245" s="95" t="s">
        <v>70</v>
      </c>
      <c r="F245" s="135">
        <v>43713.541712962964</v>
      </c>
      <c r="G245" s="135">
        <v>46262</v>
      </c>
      <c r="H245" s="96" t="s">
        <v>71</v>
      </c>
      <c r="I245" s="98">
        <v>85949998</v>
      </c>
      <c r="J245" s="116">
        <v>45208663</v>
      </c>
      <c r="K245" s="98">
        <v>45350928.90957576</v>
      </c>
      <c r="L245" s="116">
        <v>85949998</v>
      </c>
      <c r="M245" s="117">
        <v>0.52764316422199997</v>
      </c>
      <c r="N245" s="99">
        <v>13.7387675417</v>
      </c>
      <c r="O245" s="95" t="s">
        <v>72</v>
      </c>
      <c r="P245" s="118">
        <v>1.6149538000000001E-2</v>
      </c>
      <c r="Q245" s="100"/>
      <c r="R245" s="101"/>
    </row>
    <row r="246" spans="2:18" x14ac:dyDescent="0.25">
      <c r="B246" s="94" t="s">
        <v>76</v>
      </c>
      <c r="C246" s="95" t="s">
        <v>228</v>
      </c>
      <c r="D246" s="96" t="s">
        <v>69</v>
      </c>
      <c r="E246" s="95" t="s">
        <v>70</v>
      </c>
      <c r="F246" s="135">
        <v>43564.69840277778</v>
      </c>
      <c r="G246" s="135">
        <v>45726</v>
      </c>
      <c r="H246" s="96" t="s">
        <v>71</v>
      </c>
      <c r="I246" s="98">
        <v>182462323</v>
      </c>
      <c r="J246" s="116">
        <v>103067120</v>
      </c>
      <c r="K246" s="98">
        <v>102323701.66710556</v>
      </c>
      <c r="L246" s="116">
        <v>182462323</v>
      </c>
      <c r="M246" s="117">
        <v>0.56079359280700003</v>
      </c>
      <c r="N246" s="99">
        <v>14.0834612552</v>
      </c>
      <c r="O246" s="95" t="s">
        <v>72</v>
      </c>
      <c r="P246" s="118">
        <v>3.64376332E-2</v>
      </c>
      <c r="Q246" s="100"/>
      <c r="R246" s="101"/>
    </row>
    <row r="247" spans="2:18" ht="14.25" customHeight="1" x14ac:dyDescent="0.25">
      <c r="B247" s="94" t="s">
        <v>76</v>
      </c>
      <c r="C247" s="95" t="s">
        <v>228</v>
      </c>
      <c r="D247" s="96" t="s">
        <v>69</v>
      </c>
      <c r="E247" s="95" t="s">
        <v>70</v>
      </c>
      <c r="F247" s="135">
        <v>43914.563067129631</v>
      </c>
      <c r="G247" s="135">
        <v>46366</v>
      </c>
      <c r="H247" s="96" t="s">
        <v>71</v>
      </c>
      <c r="I247" s="98">
        <v>328765072</v>
      </c>
      <c r="J247" s="116">
        <v>183984933</v>
      </c>
      <c r="K247" s="98">
        <v>183637857.36177927</v>
      </c>
      <c r="L247" s="116">
        <v>328765072</v>
      </c>
      <c r="M247" s="117">
        <v>0.55856863457100003</v>
      </c>
      <c r="N247" s="99">
        <v>12.6820233748</v>
      </c>
      <c r="O247" s="95" t="s">
        <v>72</v>
      </c>
      <c r="P247" s="118">
        <v>6.5393733499999995E-2</v>
      </c>
      <c r="Q247" s="100"/>
      <c r="R247" s="101"/>
    </row>
    <row r="248" spans="2:18" x14ac:dyDescent="0.25">
      <c r="B248" s="94" t="s">
        <v>76</v>
      </c>
      <c r="C248" s="95" t="s">
        <v>228</v>
      </c>
      <c r="D248" s="96" t="s">
        <v>69</v>
      </c>
      <c r="E248" s="95" t="s">
        <v>70</v>
      </c>
      <c r="F248" s="135">
        <v>43321.658854166664</v>
      </c>
      <c r="G248" s="135">
        <v>45726</v>
      </c>
      <c r="H248" s="96" t="s">
        <v>71</v>
      </c>
      <c r="I248" s="98">
        <v>95808198</v>
      </c>
      <c r="J248" s="116">
        <v>51508562</v>
      </c>
      <c r="K248" s="98">
        <v>51093821.519604951</v>
      </c>
      <c r="L248" s="116">
        <v>95808198</v>
      </c>
      <c r="M248" s="117">
        <v>0.53329279316599998</v>
      </c>
      <c r="N248" s="99">
        <v>14.1332265738</v>
      </c>
      <c r="O248" s="95" t="s">
        <v>72</v>
      </c>
      <c r="P248" s="118">
        <v>1.8194591199999999E-2</v>
      </c>
      <c r="Q248" s="100"/>
      <c r="R248" s="101"/>
    </row>
    <row r="249" spans="2:18" x14ac:dyDescent="0.25">
      <c r="B249" s="94" t="s">
        <v>76</v>
      </c>
      <c r="C249" s="95" t="s">
        <v>228</v>
      </c>
      <c r="D249" s="96" t="s">
        <v>69</v>
      </c>
      <c r="E249" s="95" t="s">
        <v>70</v>
      </c>
      <c r="F249" s="135">
        <v>44250.586585648147</v>
      </c>
      <c r="G249" s="135">
        <v>46252</v>
      </c>
      <c r="H249" s="96" t="s">
        <v>71</v>
      </c>
      <c r="I249" s="98">
        <v>385476359</v>
      </c>
      <c r="J249" s="116">
        <v>238859177</v>
      </c>
      <c r="K249" s="98">
        <v>239009166.93066263</v>
      </c>
      <c r="L249" s="116">
        <v>385476359</v>
      </c>
      <c r="M249" s="117">
        <v>0.620035863031</v>
      </c>
      <c r="N249" s="99">
        <v>12.184106378099999</v>
      </c>
      <c r="O249" s="95" t="s">
        <v>72</v>
      </c>
      <c r="P249" s="118">
        <v>8.5111545100000005E-2</v>
      </c>
      <c r="Q249" s="100"/>
      <c r="R249" s="101"/>
    </row>
    <row r="250" spans="2:18" x14ac:dyDescent="0.25">
      <c r="B250" s="94" t="s">
        <v>76</v>
      </c>
      <c r="C250" s="95" t="s">
        <v>228</v>
      </c>
      <c r="D250" s="96" t="s">
        <v>69</v>
      </c>
      <c r="E250" s="95" t="s">
        <v>70</v>
      </c>
      <c r="F250" s="135">
        <v>43865.527592592596</v>
      </c>
      <c r="G250" s="135">
        <v>44672</v>
      </c>
      <c r="H250" s="96" t="s">
        <v>71</v>
      </c>
      <c r="I250" s="98">
        <v>256095893</v>
      </c>
      <c r="J250" s="116">
        <v>206221918</v>
      </c>
      <c r="K250" s="98">
        <v>207461464.52771538</v>
      </c>
      <c r="L250" s="116">
        <v>256095893</v>
      </c>
      <c r="M250" s="117">
        <v>0.81009289956800001</v>
      </c>
      <c r="N250" s="99">
        <v>11.574938302</v>
      </c>
      <c r="O250" s="95" t="s">
        <v>72</v>
      </c>
      <c r="P250" s="118">
        <v>7.3877358000000004E-2</v>
      </c>
      <c r="Q250" s="100"/>
      <c r="R250" s="101"/>
    </row>
    <row r="251" spans="2:18" x14ac:dyDescent="0.25">
      <c r="B251" s="94" t="s">
        <v>76</v>
      </c>
      <c r="C251" s="95" t="s">
        <v>228</v>
      </c>
      <c r="D251" s="96" t="s">
        <v>69</v>
      </c>
      <c r="E251" s="95" t="s">
        <v>70</v>
      </c>
      <c r="F251" s="135">
        <v>44144.628333333334</v>
      </c>
      <c r="G251" s="135">
        <v>45183</v>
      </c>
      <c r="H251" s="96" t="s">
        <v>71</v>
      </c>
      <c r="I251" s="98">
        <v>55557256</v>
      </c>
      <c r="J251" s="116">
        <v>40755068</v>
      </c>
      <c r="K251" s="98">
        <v>40187130.50140027</v>
      </c>
      <c r="L251" s="116">
        <v>55557256</v>
      </c>
      <c r="M251" s="117">
        <v>0.72334620884400003</v>
      </c>
      <c r="N251" s="99">
        <v>13.6423235435</v>
      </c>
      <c r="O251" s="95" t="s">
        <v>72</v>
      </c>
      <c r="P251" s="118">
        <v>1.43107012E-2</v>
      </c>
      <c r="Q251" s="100"/>
      <c r="R251" s="101"/>
    </row>
    <row r="252" spans="2:18" x14ac:dyDescent="0.25">
      <c r="B252" s="94" t="s">
        <v>76</v>
      </c>
      <c r="C252" s="95" t="s">
        <v>228</v>
      </c>
      <c r="D252" s="96" t="s">
        <v>69</v>
      </c>
      <c r="E252" s="95" t="s">
        <v>70</v>
      </c>
      <c r="F252" s="135">
        <v>43770.593113425923</v>
      </c>
      <c r="G252" s="135">
        <v>45309</v>
      </c>
      <c r="H252" s="96" t="s">
        <v>71</v>
      </c>
      <c r="I252" s="98">
        <v>1177583844</v>
      </c>
      <c r="J252" s="116">
        <v>746013087</v>
      </c>
      <c r="K252" s="98">
        <v>763118441.76543283</v>
      </c>
      <c r="L252" s="116">
        <v>1177583844</v>
      </c>
      <c r="M252" s="117">
        <v>0.64803745877899999</v>
      </c>
      <c r="N252" s="99">
        <v>14.485251914399999</v>
      </c>
      <c r="O252" s="95" t="s">
        <v>72</v>
      </c>
      <c r="P252" s="118">
        <v>0.27174769269999999</v>
      </c>
      <c r="Q252" s="100"/>
      <c r="R252" s="101"/>
    </row>
    <row r="253" spans="2:18" x14ac:dyDescent="0.25">
      <c r="B253" s="94" t="s">
        <v>76</v>
      </c>
      <c r="C253" s="95" t="s">
        <v>228</v>
      </c>
      <c r="D253" s="96" t="s">
        <v>69</v>
      </c>
      <c r="E253" s="95" t="s">
        <v>70</v>
      </c>
      <c r="F253" s="135">
        <v>44082.497557870367</v>
      </c>
      <c r="G253" s="135">
        <v>46009</v>
      </c>
      <c r="H253" s="96" t="s">
        <v>71</v>
      </c>
      <c r="I253" s="98">
        <v>2099756708</v>
      </c>
      <c r="J253" s="116">
        <v>1222311783</v>
      </c>
      <c r="K253" s="98">
        <v>1232837970.0126247</v>
      </c>
      <c r="L253" s="116">
        <v>2099756708</v>
      </c>
      <c r="M253" s="117">
        <v>0.58713372140499998</v>
      </c>
      <c r="N253" s="99">
        <v>14.5849383784</v>
      </c>
      <c r="O253" s="95" t="s">
        <v>72</v>
      </c>
      <c r="P253" s="118">
        <v>0.43901556489999999</v>
      </c>
      <c r="Q253" s="100"/>
      <c r="R253" s="101"/>
    </row>
    <row r="254" spans="2:18" x14ac:dyDescent="0.25">
      <c r="B254" s="94" t="s">
        <v>76</v>
      </c>
      <c r="C254" s="95" t="s">
        <v>228</v>
      </c>
      <c r="D254" s="96" t="s">
        <v>69</v>
      </c>
      <c r="E254" s="95" t="s">
        <v>70</v>
      </c>
      <c r="F254" s="135">
        <v>43724.626006944447</v>
      </c>
      <c r="G254" s="135">
        <v>46262</v>
      </c>
      <c r="H254" s="96" t="s">
        <v>71</v>
      </c>
      <c r="I254" s="98">
        <v>198639999</v>
      </c>
      <c r="J254" s="116">
        <v>104889697</v>
      </c>
      <c r="K254" s="98">
        <v>104812148.84473352</v>
      </c>
      <c r="L254" s="116">
        <v>198639999</v>
      </c>
      <c r="M254" s="117">
        <v>0.52764875841900005</v>
      </c>
      <c r="N254" s="99">
        <v>13.738457818300001</v>
      </c>
      <c r="O254" s="95" t="s">
        <v>72</v>
      </c>
      <c r="P254" s="118">
        <v>3.73237732E-2</v>
      </c>
      <c r="Q254" s="100"/>
      <c r="R254" s="101"/>
    </row>
    <row r="255" spans="2:18" x14ac:dyDescent="0.25">
      <c r="B255" s="94" t="s">
        <v>76</v>
      </c>
      <c r="C255" s="95" t="s">
        <v>228</v>
      </c>
      <c r="D255" s="96" t="s">
        <v>69</v>
      </c>
      <c r="E255" s="95" t="s">
        <v>70</v>
      </c>
      <c r="F255" s="135">
        <v>43958.533449074072</v>
      </c>
      <c r="G255" s="135">
        <v>46252</v>
      </c>
      <c r="H255" s="96" t="s">
        <v>71</v>
      </c>
      <c r="I255" s="98">
        <v>109236187</v>
      </c>
      <c r="J255" s="116">
        <v>60644381</v>
      </c>
      <c r="K255" s="98">
        <v>60943554.906800374</v>
      </c>
      <c r="L255" s="116">
        <v>109236187</v>
      </c>
      <c r="M255" s="117">
        <v>0.55790628161300004</v>
      </c>
      <c r="N255" s="99">
        <v>13.6122157461</v>
      </c>
      <c r="O255" s="95" t="s">
        <v>72</v>
      </c>
      <c r="P255" s="118">
        <v>2.1702097E-2</v>
      </c>
      <c r="Q255" s="100"/>
      <c r="R255" s="101"/>
    </row>
    <row r="256" spans="2:18" x14ac:dyDescent="0.25">
      <c r="B256" s="94" t="s">
        <v>76</v>
      </c>
      <c r="C256" s="95" t="s">
        <v>228</v>
      </c>
      <c r="D256" s="96" t="s">
        <v>69</v>
      </c>
      <c r="E256" s="95" t="s">
        <v>70</v>
      </c>
      <c r="F256" s="135">
        <v>43705.612268518518</v>
      </c>
      <c r="G256" s="135">
        <v>45183</v>
      </c>
      <c r="H256" s="96" t="s">
        <v>71</v>
      </c>
      <c r="I256" s="98">
        <v>20162814</v>
      </c>
      <c r="J256" s="116">
        <v>13319477</v>
      </c>
      <c r="K256" s="98">
        <v>13060196.08881459</v>
      </c>
      <c r="L256" s="116">
        <v>20162814</v>
      </c>
      <c r="M256" s="117">
        <v>0.647736773687</v>
      </c>
      <c r="N256" s="99">
        <v>13.644845757100001</v>
      </c>
      <c r="O256" s="95" t="s">
        <v>72</v>
      </c>
      <c r="P256" s="118">
        <v>4.6507566E-3</v>
      </c>
      <c r="Q256" s="100"/>
      <c r="R256" s="101"/>
    </row>
    <row r="257" spans="2:18" x14ac:dyDescent="0.25">
      <c r="B257" s="94" t="s">
        <v>76</v>
      </c>
      <c r="C257" s="95" t="s">
        <v>228</v>
      </c>
      <c r="D257" s="96" t="s">
        <v>69</v>
      </c>
      <c r="E257" s="95" t="s">
        <v>70</v>
      </c>
      <c r="F257" s="135">
        <v>43502.651122685187</v>
      </c>
      <c r="G257" s="135">
        <v>45183</v>
      </c>
      <c r="H257" s="96" t="s">
        <v>71</v>
      </c>
      <c r="I257" s="98">
        <v>224597337</v>
      </c>
      <c r="J257" s="116">
        <v>151300928</v>
      </c>
      <c r="K257" s="98">
        <v>145551682.29593593</v>
      </c>
      <c r="L257" s="116">
        <v>224597337</v>
      </c>
      <c r="M257" s="117">
        <v>0.64805613566099995</v>
      </c>
      <c r="N257" s="99">
        <v>11.4627554577</v>
      </c>
      <c r="O257" s="95" t="s">
        <v>72</v>
      </c>
      <c r="P257" s="118">
        <v>5.18311859E-2</v>
      </c>
      <c r="Q257" s="100"/>
      <c r="R257" s="101"/>
    </row>
    <row r="258" spans="2:18" x14ac:dyDescent="0.25">
      <c r="B258" s="94" t="s">
        <v>76</v>
      </c>
      <c r="C258" s="95" t="s">
        <v>228</v>
      </c>
      <c r="D258" s="96" t="s">
        <v>69</v>
      </c>
      <c r="E258" s="95" t="s">
        <v>70</v>
      </c>
      <c r="F258" s="135">
        <v>44277.649722222224</v>
      </c>
      <c r="G258" s="135">
        <v>46366</v>
      </c>
      <c r="H258" s="96" t="s">
        <v>71</v>
      </c>
      <c r="I258" s="98">
        <v>87450707</v>
      </c>
      <c r="J258" s="116">
        <v>53195892</v>
      </c>
      <c r="K258" s="98">
        <v>53347375.962932311</v>
      </c>
      <c r="L258" s="116">
        <v>87450707</v>
      </c>
      <c r="M258" s="117">
        <v>0.61002795509600005</v>
      </c>
      <c r="N258" s="99">
        <v>12.222527767700001</v>
      </c>
      <c r="O258" s="95" t="s">
        <v>72</v>
      </c>
      <c r="P258" s="118">
        <v>1.8997085600000001E-2</v>
      </c>
      <c r="Q258" s="100"/>
      <c r="R258" s="101"/>
    </row>
    <row r="259" spans="2:18" x14ac:dyDescent="0.25">
      <c r="B259" s="94" t="s">
        <v>76</v>
      </c>
      <c r="C259" s="95" t="s">
        <v>228</v>
      </c>
      <c r="D259" s="96" t="s">
        <v>69</v>
      </c>
      <c r="E259" s="95" t="s">
        <v>70</v>
      </c>
      <c r="F259" s="135">
        <v>43896.702928240738</v>
      </c>
      <c r="G259" s="135">
        <v>46037</v>
      </c>
      <c r="H259" s="96" t="s">
        <v>71</v>
      </c>
      <c r="I259" s="98">
        <v>658901360</v>
      </c>
      <c r="J259" s="116">
        <v>356026202</v>
      </c>
      <c r="K259" s="98">
        <v>359718488.89842838</v>
      </c>
      <c r="L259" s="116">
        <v>658901360</v>
      </c>
      <c r="M259" s="117">
        <v>0.54593678316000005</v>
      </c>
      <c r="N259" s="99">
        <v>15.586735455099999</v>
      </c>
      <c r="O259" s="95" t="s">
        <v>72</v>
      </c>
      <c r="P259" s="118">
        <v>0.1280963269</v>
      </c>
      <c r="Q259" s="100"/>
      <c r="R259" s="101"/>
    </row>
    <row r="260" spans="2:18" x14ac:dyDescent="0.25">
      <c r="B260" s="94" t="s">
        <v>76</v>
      </c>
      <c r="C260" s="95" t="s">
        <v>228</v>
      </c>
      <c r="D260" s="96" t="s">
        <v>69</v>
      </c>
      <c r="E260" s="95" t="s">
        <v>70</v>
      </c>
      <c r="F260" s="135">
        <v>44246.539884259262</v>
      </c>
      <c r="G260" s="135">
        <v>46009</v>
      </c>
      <c r="H260" s="96" t="s">
        <v>71</v>
      </c>
      <c r="I260" s="98">
        <v>1681115</v>
      </c>
      <c r="J260" s="116">
        <v>1200255</v>
      </c>
      <c r="K260" s="98">
        <v>1212022.8834390438</v>
      </c>
      <c r="L260" s="116">
        <v>1681115</v>
      </c>
      <c r="M260" s="117">
        <v>0.72096369578499997</v>
      </c>
      <c r="N260" s="99">
        <v>9.3128737807000004</v>
      </c>
      <c r="O260" s="95" t="s">
        <v>72</v>
      </c>
      <c r="P260" s="118">
        <v>4.3160330000000002E-4</v>
      </c>
      <c r="Q260" s="100"/>
      <c r="R260" s="101"/>
    </row>
    <row r="261" spans="2:18" x14ac:dyDescent="0.25">
      <c r="B261" s="94" t="s">
        <v>76</v>
      </c>
      <c r="C261" s="95" t="s">
        <v>228</v>
      </c>
      <c r="D261" s="96" t="s">
        <v>69</v>
      </c>
      <c r="E261" s="95" t="s">
        <v>70</v>
      </c>
      <c r="F261" s="135">
        <v>43777.641828703701</v>
      </c>
      <c r="G261" s="135">
        <v>46262</v>
      </c>
      <c r="H261" s="96" t="s">
        <v>71</v>
      </c>
      <c r="I261" s="98">
        <v>377583552</v>
      </c>
      <c r="J261" s="116">
        <v>202069863</v>
      </c>
      <c r="K261" s="98">
        <v>202426225.90473691</v>
      </c>
      <c r="L261" s="116">
        <v>377583552</v>
      </c>
      <c r="M261" s="117">
        <v>0.53610975592700005</v>
      </c>
      <c r="N261" s="99">
        <v>13.6136342862</v>
      </c>
      <c r="O261" s="95" t="s">
        <v>72</v>
      </c>
      <c r="P261" s="118">
        <v>7.2084301500000003E-2</v>
      </c>
      <c r="Q261" s="100"/>
      <c r="R261" s="101"/>
    </row>
    <row r="262" spans="2:18" x14ac:dyDescent="0.25">
      <c r="B262" s="94" t="s">
        <v>76</v>
      </c>
      <c r="C262" s="95" t="s">
        <v>228</v>
      </c>
      <c r="D262" s="96" t="s">
        <v>69</v>
      </c>
      <c r="E262" s="95" t="s">
        <v>70</v>
      </c>
      <c r="F262" s="135">
        <v>44117.515416666669</v>
      </c>
      <c r="G262" s="135">
        <v>46009</v>
      </c>
      <c r="H262" s="96" t="s">
        <v>71</v>
      </c>
      <c r="I262" s="98">
        <v>349959448</v>
      </c>
      <c r="J262" s="116">
        <v>206374793</v>
      </c>
      <c r="K262" s="98">
        <v>205453470.78031385</v>
      </c>
      <c r="L262" s="116">
        <v>349959448</v>
      </c>
      <c r="M262" s="117">
        <v>0.58707793704199995</v>
      </c>
      <c r="N262" s="99">
        <v>14.5880957246</v>
      </c>
      <c r="O262" s="95" t="s">
        <v>72</v>
      </c>
      <c r="P262" s="118">
        <v>7.3162308199999998E-2</v>
      </c>
      <c r="Q262" s="100"/>
      <c r="R262" s="101"/>
    </row>
    <row r="263" spans="2:18" x14ac:dyDescent="0.25">
      <c r="B263" s="94" t="s">
        <v>76</v>
      </c>
      <c r="C263" s="95" t="s">
        <v>228</v>
      </c>
      <c r="D263" s="96" t="s">
        <v>69</v>
      </c>
      <c r="E263" s="95" t="s">
        <v>70</v>
      </c>
      <c r="F263" s="135">
        <v>43742.66615740741</v>
      </c>
      <c r="G263" s="135">
        <v>46262</v>
      </c>
      <c r="H263" s="96" t="s">
        <v>71</v>
      </c>
      <c r="I263" s="98">
        <v>218380275</v>
      </c>
      <c r="J263" s="116">
        <v>115485838</v>
      </c>
      <c r="K263" s="98">
        <v>115927787.07001826</v>
      </c>
      <c r="L263" s="116">
        <v>218380275</v>
      </c>
      <c r="M263" s="117">
        <v>0.53085283032099995</v>
      </c>
      <c r="N263" s="99">
        <v>13.7309675886</v>
      </c>
      <c r="O263" s="95" t="s">
        <v>72</v>
      </c>
      <c r="P263" s="118">
        <v>4.1282069599999999E-2</v>
      </c>
      <c r="Q263" s="100"/>
      <c r="R263" s="101"/>
    </row>
    <row r="264" spans="2:18" x14ac:dyDescent="0.25">
      <c r="B264" s="94" t="s">
        <v>76</v>
      </c>
      <c r="C264" s="95" t="s">
        <v>228</v>
      </c>
      <c r="D264" s="96" t="s">
        <v>69</v>
      </c>
      <c r="E264" s="95" t="s">
        <v>70</v>
      </c>
      <c r="F264" s="135">
        <v>44025.53769675926</v>
      </c>
      <c r="G264" s="135">
        <v>45840</v>
      </c>
      <c r="H264" s="96" t="s">
        <v>71</v>
      </c>
      <c r="I264" s="98">
        <v>252898969</v>
      </c>
      <c r="J264" s="116">
        <v>150339040</v>
      </c>
      <c r="K264" s="98">
        <v>154858818.17146301</v>
      </c>
      <c r="L264" s="116">
        <v>252898969</v>
      </c>
      <c r="M264" s="117">
        <v>0.61233471525700001</v>
      </c>
      <c r="N264" s="99">
        <v>14.474885567299999</v>
      </c>
      <c r="O264" s="95" t="s">
        <v>72</v>
      </c>
      <c r="P264" s="118">
        <v>5.5145471799999998E-2</v>
      </c>
      <c r="Q264" s="100"/>
      <c r="R264" s="101"/>
    </row>
    <row r="265" spans="2:18" x14ac:dyDescent="0.25">
      <c r="B265" s="94" t="s">
        <v>76</v>
      </c>
      <c r="C265" s="95" t="s">
        <v>228</v>
      </c>
      <c r="D265" s="96" t="s">
        <v>69</v>
      </c>
      <c r="E265" s="95" t="s">
        <v>70</v>
      </c>
      <c r="F265" s="135">
        <v>43714.655497685184</v>
      </c>
      <c r="G265" s="135">
        <v>45183</v>
      </c>
      <c r="H265" s="96" t="s">
        <v>71</v>
      </c>
      <c r="I265" s="98">
        <v>15509870</v>
      </c>
      <c r="J265" s="116">
        <v>10277809</v>
      </c>
      <c r="K265" s="98">
        <v>10046096.444250839</v>
      </c>
      <c r="L265" s="116">
        <v>15509870</v>
      </c>
      <c r="M265" s="117">
        <v>0.64772280130299997</v>
      </c>
      <c r="N265" s="99">
        <v>13.645984540800001</v>
      </c>
      <c r="O265" s="95" t="s">
        <v>72</v>
      </c>
      <c r="P265" s="118">
        <v>3.5774308999999998E-3</v>
      </c>
      <c r="Q265" s="100"/>
      <c r="R265" s="101"/>
    </row>
    <row r="266" spans="2:18" x14ac:dyDescent="0.25">
      <c r="B266" s="94" t="s">
        <v>76</v>
      </c>
      <c r="C266" s="95" t="s">
        <v>228</v>
      </c>
      <c r="D266" s="96" t="s">
        <v>69</v>
      </c>
      <c r="E266" s="95" t="s">
        <v>70</v>
      </c>
      <c r="F266" s="135">
        <v>43580.576898148145</v>
      </c>
      <c r="G266" s="135">
        <v>45547</v>
      </c>
      <c r="H266" s="96" t="s">
        <v>71</v>
      </c>
      <c r="I266" s="98">
        <v>87023294</v>
      </c>
      <c r="J266" s="116">
        <v>50647259</v>
      </c>
      <c r="K266" s="98">
        <v>50241752.79686372</v>
      </c>
      <c r="L266" s="116">
        <v>87023294</v>
      </c>
      <c r="M266" s="117">
        <v>0.57733683118099999</v>
      </c>
      <c r="N266" s="99">
        <v>14.195787579099999</v>
      </c>
      <c r="O266" s="95" t="s">
        <v>72</v>
      </c>
      <c r="P266" s="118">
        <v>1.7891168200000002E-2</v>
      </c>
      <c r="Q266" s="100"/>
      <c r="R266" s="101"/>
    </row>
    <row r="267" spans="2:18" x14ac:dyDescent="0.25">
      <c r="B267" s="94" t="s">
        <v>76</v>
      </c>
      <c r="C267" s="95" t="s">
        <v>228</v>
      </c>
      <c r="D267" s="96" t="s">
        <v>69</v>
      </c>
      <c r="E267" s="95" t="s">
        <v>70</v>
      </c>
      <c r="F267" s="135">
        <v>43941.61347222222</v>
      </c>
      <c r="G267" s="135">
        <v>46037</v>
      </c>
      <c r="H267" s="96" t="s">
        <v>71</v>
      </c>
      <c r="I267" s="98">
        <v>26356064</v>
      </c>
      <c r="J267" s="116">
        <v>14497862</v>
      </c>
      <c r="K267" s="98">
        <v>14388924.803176463</v>
      </c>
      <c r="L267" s="116">
        <v>26356064</v>
      </c>
      <c r="M267" s="117">
        <v>0.54594361294500005</v>
      </c>
      <c r="N267" s="99">
        <v>15.5863146259</v>
      </c>
      <c r="O267" s="95" t="s">
        <v>72</v>
      </c>
      <c r="P267" s="118">
        <v>5.1239190000000002E-3</v>
      </c>
      <c r="Q267" s="100"/>
      <c r="R267" s="101"/>
    </row>
    <row r="268" spans="2:18" x14ac:dyDescent="0.25">
      <c r="B268" s="94" t="s">
        <v>76</v>
      </c>
      <c r="C268" s="95" t="s">
        <v>228</v>
      </c>
      <c r="D268" s="96" t="s">
        <v>69</v>
      </c>
      <c r="E268" s="95" t="s">
        <v>70</v>
      </c>
      <c r="F268" s="135">
        <v>43448.648726851854</v>
      </c>
      <c r="G268" s="135">
        <v>44545</v>
      </c>
      <c r="H268" s="96" t="s">
        <v>71</v>
      </c>
      <c r="I268" s="98">
        <v>31667942</v>
      </c>
      <c r="J268" s="116">
        <v>23837333</v>
      </c>
      <c r="K268" s="98">
        <v>20940886.29398866</v>
      </c>
      <c r="L268" s="116">
        <v>31667942</v>
      </c>
      <c r="M268" s="117">
        <v>0.66126451456799995</v>
      </c>
      <c r="N268" s="99">
        <v>12.5534990597</v>
      </c>
      <c r="O268" s="95" t="s">
        <v>72</v>
      </c>
      <c r="P268" s="118">
        <v>7.4570829999999998E-3</v>
      </c>
      <c r="Q268" s="100"/>
      <c r="R268" s="101"/>
    </row>
    <row r="269" spans="2:18" x14ac:dyDescent="0.25">
      <c r="B269" s="94" t="s">
        <v>76</v>
      </c>
      <c r="C269" s="95" t="s">
        <v>228</v>
      </c>
      <c r="D269" s="96" t="s">
        <v>69</v>
      </c>
      <c r="E269" s="95" t="s">
        <v>70</v>
      </c>
      <c r="F269" s="135">
        <v>44266.598171296297</v>
      </c>
      <c r="G269" s="135">
        <v>46366</v>
      </c>
      <c r="H269" s="96" t="s">
        <v>71</v>
      </c>
      <c r="I269" s="98">
        <v>4634886277</v>
      </c>
      <c r="J269" s="116">
        <v>2811831504</v>
      </c>
      <c r="K269" s="98">
        <v>2829624658.4038858</v>
      </c>
      <c r="L269" s="116">
        <v>4634886277</v>
      </c>
      <c r="M269" s="117">
        <v>0.61050573612699999</v>
      </c>
      <c r="N269" s="99">
        <v>12.2009738643</v>
      </c>
      <c r="O269" s="95" t="s">
        <v>72</v>
      </c>
      <c r="P269" s="118">
        <v>1.0076338483</v>
      </c>
      <c r="Q269" s="100"/>
      <c r="R269" s="101"/>
    </row>
    <row r="270" spans="2:18" x14ac:dyDescent="0.25">
      <c r="B270" s="94" t="s">
        <v>76</v>
      </c>
      <c r="C270" s="95" t="s">
        <v>228</v>
      </c>
      <c r="D270" s="96" t="s">
        <v>69</v>
      </c>
      <c r="E270" s="95" t="s">
        <v>70</v>
      </c>
      <c r="F270" s="135">
        <v>43878.683576388888</v>
      </c>
      <c r="G270" s="135">
        <v>44672</v>
      </c>
      <c r="H270" s="96" t="s">
        <v>71</v>
      </c>
      <c r="I270" s="98">
        <v>70426369</v>
      </c>
      <c r="J270" s="116">
        <v>57026576</v>
      </c>
      <c r="K270" s="98">
        <v>57099992.898394249</v>
      </c>
      <c r="L270" s="116">
        <v>70426369</v>
      </c>
      <c r="M270" s="117">
        <v>0.81077576068699997</v>
      </c>
      <c r="N270" s="99">
        <v>11.479548683899999</v>
      </c>
      <c r="O270" s="95" t="s">
        <v>72</v>
      </c>
      <c r="P270" s="118">
        <v>2.0333398400000001E-2</v>
      </c>
      <c r="Q270" s="100"/>
      <c r="R270" s="101"/>
    </row>
    <row r="271" spans="2:18" x14ac:dyDescent="0.25">
      <c r="B271" s="94" t="s">
        <v>76</v>
      </c>
      <c r="C271" s="95" t="s">
        <v>228</v>
      </c>
      <c r="D271" s="96" t="s">
        <v>69</v>
      </c>
      <c r="E271" s="95" t="s">
        <v>70</v>
      </c>
      <c r="F271" s="135">
        <v>44144.62872685185</v>
      </c>
      <c r="G271" s="135">
        <v>44322</v>
      </c>
      <c r="H271" s="96" t="s">
        <v>71</v>
      </c>
      <c r="I271" s="98">
        <v>85484932</v>
      </c>
      <c r="J271" s="116">
        <v>80120548</v>
      </c>
      <c r="K271" s="98">
        <v>81646875.740412891</v>
      </c>
      <c r="L271" s="116">
        <v>85484932</v>
      </c>
      <c r="M271" s="117">
        <v>0.95510254064900002</v>
      </c>
      <c r="N271" s="99">
        <v>14.4703223447</v>
      </c>
      <c r="O271" s="95" t="s">
        <v>72</v>
      </c>
      <c r="P271" s="118">
        <v>2.9074582500000001E-2</v>
      </c>
      <c r="Q271" s="100"/>
      <c r="R271" s="101"/>
    </row>
    <row r="272" spans="2:18" x14ac:dyDescent="0.25">
      <c r="B272" s="94" t="s">
        <v>76</v>
      </c>
      <c r="C272" s="95" t="s">
        <v>228</v>
      </c>
      <c r="D272" s="96" t="s">
        <v>69</v>
      </c>
      <c r="E272" s="95" t="s">
        <v>70</v>
      </c>
      <c r="F272" s="135">
        <v>43770.595891203702</v>
      </c>
      <c r="G272" s="135">
        <v>45911</v>
      </c>
      <c r="H272" s="96" t="s">
        <v>71</v>
      </c>
      <c r="I272" s="98">
        <v>1837698640</v>
      </c>
      <c r="J272" s="116">
        <v>1025355447</v>
      </c>
      <c r="K272" s="98">
        <v>1012356447.2351975</v>
      </c>
      <c r="L272" s="116">
        <v>1837698640</v>
      </c>
      <c r="M272" s="117">
        <v>0.55088273191299997</v>
      </c>
      <c r="N272" s="99">
        <v>14.5022215108</v>
      </c>
      <c r="O272" s="95" t="s">
        <v>72</v>
      </c>
      <c r="P272" s="118">
        <v>0.36050174350000003</v>
      </c>
      <c r="Q272" s="100"/>
      <c r="R272" s="101"/>
    </row>
    <row r="273" spans="2:18" x14ac:dyDescent="0.25">
      <c r="B273" s="94" t="s">
        <v>76</v>
      </c>
      <c r="C273" s="95" t="s">
        <v>228</v>
      </c>
      <c r="D273" s="96" t="s">
        <v>69</v>
      </c>
      <c r="E273" s="95" t="s">
        <v>70</v>
      </c>
      <c r="F273" s="135">
        <v>44084.493981481479</v>
      </c>
      <c r="G273" s="135">
        <v>46009</v>
      </c>
      <c r="H273" s="96" t="s">
        <v>71</v>
      </c>
      <c r="I273" s="98">
        <v>4024533698</v>
      </c>
      <c r="J273" s="116">
        <v>2344509728</v>
      </c>
      <c r="K273" s="98">
        <v>2362936773.5710788</v>
      </c>
      <c r="L273" s="116">
        <v>4024533698</v>
      </c>
      <c r="M273" s="117">
        <v>0.58713305711499997</v>
      </c>
      <c r="N273" s="99">
        <v>14.584975994200001</v>
      </c>
      <c r="O273" s="95" t="s">
        <v>72</v>
      </c>
      <c r="P273" s="118">
        <v>0.84144554910000002</v>
      </c>
      <c r="Q273" s="100"/>
      <c r="R273" s="101"/>
    </row>
    <row r="274" spans="2:18" x14ac:dyDescent="0.25">
      <c r="B274" s="94" t="s">
        <v>76</v>
      </c>
      <c r="C274" s="95" t="s">
        <v>228</v>
      </c>
      <c r="D274" s="96" t="s">
        <v>69</v>
      </c>
      <c r="E274" s="95" t="s">
        <v>70</v>
      </c>
      <c r="F274" s="135">
        <v>43732.651296296295</v>
      </c>
      <c r="G274" s="135">
        <v>46262</v>
      </c>
      <c r="H274" s="96" t="s">
        <v>71</v>
      </c>
      <c r="I274" s="98">
        <v>82129988</v>
      </c>
      <c r="J274" s="116">
        <v>43490381</v>
      </c>
      <c r="K274" s="98">
        <v>43335773.040527105</v>
      </c>
      <c r="L274" s="116">
        <v>82129988</v>
      </c>
      <c r="M274" s="117">
        <v>0.52764859822599997</v>
      </c>
      <c r="N274" s="99">
        <v>13.7384663783</v>
      </c>
      <c r="O274" s="95" t="s">
        <v>72</v>
      </c>
      <c r="P274" s="118">
        <v>1.54319378E-2</v>
      </c>
      <c r="Q274" s="100"/>
      <c r="R274" s="101"/>
    </row>
    <row r="275" spans="2:18" x14ac:dyDescent="0.25">
      <c r="B275" s="94" t="s">
        <v>76</v>
      </c>
      <c r="C275" s="95" t="s">
        <v>228</v>
      </c>
      <c r="D275" s="96" t="s">
        <v>69</v>
      </c>
      <c r="E275" s="95" t="s">
        <v>70</v>
      </c>
      <c r="F275" s="135">
        <v>43959.452048611114</v>
      </c>
      <c r="G275" s="135">
        <v>46037</v>
      </c>
      <c r="H275" s="96" t="s">
        <v>71</v>
      </c>
      <c r="I275" s="98">
        <v>184580131</v>
      </c>
      <c r="J275" s="116">
        <v>100606167</v>
      </c>
      <c r="K275" s="98">
        <v>102784265.86220221</v>
      </c>
      <c r="L275" s="116">
        <v>184580131</v>
      </c>
      <c r="M275" s="117">
        <v>0.55685444205400003</v>
      </c>
      <c r="N275" s="99">
        <v>15.5842552122</v>
      </c>
      <c r="O275" s="95" t="s">
        <v>72</v>
      </c>
      <c r="P275" s="118">
        <v>3.6601640800000002E-2</v>
      </c>
      <c r="Q275" s="100"/>
      <c r="R275" s="101"/>
    </row>
    <row r="276" spans="2:18" x14ac:dyDescent="0.25">
      <c r="B276" s="94" t="s">
        <v>76</v>
      </c>
      <c r="C276" s="95" t="s">
        <v>228</v>
      </c>
      <c r="D276" s="96" t="s">
        <v>69</v>
      </c>
      <c r="E276" s="95" t="s">
        <v>70</v>
      </c>
      <c r="F276" s="135">
        <v>43711.626608796294</v>
      </c>
      <c r="G276" s="135">
        <v>46262</v>
      </c>
      <c r="H276" s="96" t="s">
        <v>71</v>
      </c>
      <c r="I276" s="98">
        <v>248299987</v>
      </c>
      <c r="J276" s="116">
        <v>130510203</v>
      </c>
      <c r="K276" s="98">
        <v>131013360.37929811</v>
      </c>
      <c r="L276" s="116">
        <v>248299987</v>
      </c>
      <c r="M276" s="117">
        <v>0.52764143068299996</v>
      </c>
      <c r="N276" s="99">
        <v>13.738863354299999</v>
      </c>
      <c r="O276" s="95" t="s">
        <v>72</v>
      </c>
      <c r="P276" s="118">
        <v>4.6654066299999998E-2</v>
      </c>
      <c r="Q276" s="100"/>
      <c r="R276" s="101"/>
    </row>
    <row r="277" spans="2:18" x14ac:dyDescent="0.25">
      <c r="B277" s="94" t="s">
        <v>76</v>
      </c>
      <c r="C277" s="95" t="s">
        <v>228</v>
      </c>
      <c r="D277" s="96" t="s">
        <v>69</v>
      </c>
      <c r="E277" s="95" t="s">
        <v>70</v>
      </c>
      <c r="F277" s="135">
        <v>43502.651701388888</v>
      </c>
      <c r="G277" s="135">
        <v>45183</v>
      </c>
      <c r="H277" s="96" t="s">
        <v>71</v>
      </c>
      <c r="I277" s="98">
        <v>29084543</v>
      </c>
      <c r="J277" s="116">
        <v>18547126</v>
      </c>
      <c r="K277" s="98">
        <v>18228159.752631161</v>
      </c>
      <c r="L277" s="116">
        <v>29084543</v>
      </c>
      <c r="M277" s="117">
        <v>0.62673014159600005</v>
      </c>
      <c r="N277" s="99">
        <v>13.2208948915</v>
      </c>
      <c r="O277" s="95" t="s">
        <v>72</v>
      </c>
      <c r="P277" s="118">
        <v>6.4910766999999999E-3</v>
      </c>
      <c r="Q277" s="100"/>
      <c r="R277" s="101"/>
    </row>
    <row r="278" spans="2:18" x14ac:dyDescent="0.25">
      <c r="B278" s="94" t="s">
        <v>76</v>
      </c>
      <c r="C278" s="95" t="s">
        <v>228</v>
      </c>
      <c r="D278" s="96" t="s">
        <v>69</v>
      </c>
      <c r="E278" s="95" t="s">
        <v>70</v>
      </c>
      <c r="F278" s="135">
        <v>44279.547835648147</v>
      </c>
      <c r="G278" s="135">
        <v>45726</v>
      </c>
      <c r="H278" s="96" t="s">
        <v>71</v>
      </c>
      <c r="I278" s="98">
        <v>232556493</v>
      </c>
      <c r="J278" s="116">
        <v>162416096</v>
      </c>
      <c r="K278" s="98">
        <v>162767239.53135079</v>
      </c>
      <c r="L278" s="116">
        <v>232556493</v>
      </c>
      <c r="M278" s="117">
        <v>0.69990408537600002</v>
      </c>
      <c r="N278" s="99">
        <v>11.920053362499999</v>
      </c>
      <c r="O278" s="95" t="s">
        <v>72</v>
      </c>
      <c r="P278" s="118">
        <v>5.7961673300000002E-2</v>
      </c>
      <c r="Q278" s="100"/>
      <c r="R278" s="101"/>
    </row>
    <row r="279" spans="2:18" x14ac:dyDescent="0.25">
      <c r="B279" s="94" t="s">
        <v>76</v>
      </c>
      <c r="C279" s="95" t="s">
        <v>228</v>
      </c>
      <c r="D279" s="96" t="s">
        <v>69</v>
      </c>
      <c r="E279" s="95" t="s">
        <v>70</v>
      </c>
      <c r="F279" s="135">
        <v>43906.634270833332</v>
      </c>
      <c r="G279" s="135">
        <v>44579</v>
      </c>
      <c r="H279" s="96" t="s">
        <v>71</v>
      </c>
      <c r="I279" s="98">
        <v>17148600</v>
      </c>
      <c r="J279" s="116">
        <v>14496426</v>
      </c>
      <c r="K279" s="98">
        <v>13947103.151959306</v>
      </c>
      <c r="L279" s="116">
        <v>17148600</v>
      </c>
      <c r="M279" s="117">
        <v>0.81330855882999997</v>
      </c>
      <c r="N279" s="99">
        <v>10.921032989</v>
      </c>
      <c r="O279" s="95" t="s">
        <v>72</v>
      </c>
      <c r="P279" s="118">
        <v>4.9665856000000001E-3</v>
      </c>
      <c r="Q279" s="100"/>
      <c r="R279" s="101"/>
    </row>
    <row r="280" spans="2:18" x14ac:dyDescent="0.25">
      <c r="B280" s="94" t="s">
        <v>76</v>
      </c>
      <c r="C280" s="95" t="s">
        <v>228</v>
      </c>
      <c r="D280" s="96" t="s">
        <v>69</v>
      </c>
      <c r="E280" s="95" t="s">
        <v>70</v>
      </c>
      <c r="F280" s="135">
        <v>44250.554236111115</v>
      </c>
      <c r="G280" s="135">
        <v>46262</v>
      </c>
      <c r="H280" s="96" t="s">
        <v>71</v>
      </c>
      <c r="I280" s="98">
        <v>86043842</v>
      </c>
      <c r="J280" s="116">
        <v>53163698</v>
      </c>
      <c r="K280" s="98">
        <v>53196886.160085306</v>
      </c>
      <c r="L280" s="116">
        <v>86043842</v>
      </c>
      <c r="M280" s="117">
        <v>0.61825326395900004</v>
      </c>
      <c r="N280" s="99">
        <v>12.176403475100001</v>
      </c>
      <c r="O280" s="95" t="s">
        <v>72</v>
      </c>
      <c r="P280" s="118">
        <v>1.8943495899999999E-2</v>
      </c>
      <c r="Q280" s="100"/>
      <c r="R280" s="101"/>
    </row>
    <row r="281" spans="2:18" x14ac:dyDescent="0.25">
      <c r="B281" s="94" t="s">
        <v>76</v>
      </c>
      <c r="C281" s="95" t="s">
        <v>228</v>
      </c>
      <c r="D281" s="96" t="s">
        <v>69</v>
      </c>
      <c r="E281" s="95" t="s">
        <v>70</v>
      </c>
      <c r="F281" s="135">
        <v>43817.659502314818</v>
      </c>
      <c r="G281" s="135">
        <v>45726</v>
      </c>
      <c r="H281" s="96" t="s">
        <v>71</v>
      </c>
      <c r="I281" s="98">
        <v>110193976</v>
      </c>
      <c r="J281" s="116">
        <v>65448766</v>
      </c>
      <c r="K281" s="98">
        <v>65547670.552997723</v>
      </c>
      <c r="L281" s="116">
        <v>110193976</v>
      </c>
      <c r="M281" s="117">
        <v>0.59483896427299998</v>
      </c>
      <c r="N281" s="99">
        <v>14.0489416935</v>
      </c>
      <c r="O281" s="95" t="s">
        <v>72</v>
      </c>
      <c r="P281" s="118">
        <v>2.3341629900000001E-2</v>
      </c>
      <c r="Q281" s="100"/>
      <c r="R281" s="101"/>
    </row>
    <row r="282" spans="2:18" x14ac:dyDescent="0.25">
      <c r="B282" s="94" t="s">
        <v>76</v>
      </c>
      <c r="C282" s="95" t="s">
        <v>228</v>
      </c>
      <c r="D282" s="96" t="s">
        <v>69</v>
      </c>
      <c r="E282" s="95" t="s">
        <v>70</v>
      </c>
      <c r="F282" s="135">
        <v>44125.480104166665</v>
      </c>
      <c r="G282" s="135">
        <v>46009</v>
      </c>
      <c r="H282" s="96" t="s">
        <v>71</v>
      </c>
      <c r="I282" s="98">
        <v>1200421371</v>
      </c>
      <c r="J282" s="116">
        <v>700000002</v>
      </c>
      <c r="K282" s="98">
        <v>719055103.65489829</v>
      </c>
      <c r="L282" s="116">
        <v>1200421371</v>
      </c>
      <c r="M282" s="117">
        <v>0.59900225123100004</v>
      </c>
      <c r="N282" s="99">
        <v>14.589577376599999</v>
      </c>
      <c r="O282" s="95" t="s">
        <v>72</v>
      </c>
      <c r="P282" s="118">
        <v>0.25605666780000003</v>
      </c>
      <c r="Q282" s="100"/>
      <c r="R282" s="101"/>
    </row>
    <row r="283" spans="2:18" x14ac:dyDescent="0.25">
      <c r="B283" s="94" t="s">
        <v>76</v>
      </c>
      <c r="C283" s="95" t="s">
        <v>228</v>
      </c>
      <c r="D283" s="96" t="s">
        <v>69</v>
      </c>
      <c r="E283" s="95" t="s">
        <v>70</v>
      </c>
      <c r="F283" s="135">
        <v>43749.673148148147</v>
      </c>
      <c r="G283" s="135">
        <v>46262</v>
      </c>
      <c r="H283" s="96" t="s">
        <v>71</v>
      </c>
      <c r="I283" s="98">
        <v>79756275</v>
      </c>
      <c r="J283" s="116">
        <v>42281553</v>
      </c>
      <c r="K283" s="98">
        <v>42338769.745262071</v>
      </c>
      <c r="L283" s="116">
        <v>79756275</v>
      </c>
      <c r="M283" s="117">
        <v>0.53085189529300003</v>
      </c>
      <c r="N283" s="99">
        <v>13.731019115100001</v>
      </c>
      <c r="O283" s="95" t="s">
        <v>72</v>
      </c>
      <c r="P283" s="118">
        <v>1.50769033E-2</v>
      </c>
      <c r="Q283" s="100"/>
      <c r="R283" s="101"/>
    </row>
    <row r="284" spans="2:18" x14ac:dyDescent="0.25">
      <c r="B284" s="94" t="s">
        <v>76</v>
      </c>
      <c r="C284" s="95" t="s">
        <v>228</v>
      </c>
      <c r="D284" s="96" t="s">
        <v>69</v>
      </c>
      <c r="E284" s="95" t="s">
        <v>70</v>
      </c>
      <c r="F284" s="135">
        <v>44026.534641203703</v>
      </c>
      <c r="G284" s="135">
        <v>45840</v>
      </c>
      <c r="H284" s="96" t="s">
        <v>71</v>
      </c>
      <c r="I284" s="98">
        <v>252898969</v>
      </c>
      <c r="J284" s="116">
        <v>150395550</v>
      </c>
      <c r="K284" s="98">
        <v>154859547.6298933</v>
      </c>
      <c r="L284" s="116">
        <v>252898969</v>
      </c>
      <c r="M284" s="117">
        <v>0.61233759964400003</v>
      </c>
      <c r="N284" s="99">
        <v>14.474716476599999</v>
      </c>
      <c r="O284" s="95" t="s">
        <v>72</v>
      </c>
      <c r="P284" s="118">
        <v>5.5145731599999998E-2</v>
      </c>
      <c r="Q284" s="100"/>
      <c r="R284" s="101"/>
    </row>
    <row r="285" spans="2:18" x14ac:dyDescent="0.25">
      <c r="B285" s="94" t="s">
        <v>76</v>
      </c>
      <c r="C285" s="95" t="s">
        <v>228</v>
      </c>
      <c r="D285" s="96" t="s">
        <v>69</v>
      </c>
      <c r="E285" s="95" t="s">
        <v>70</v>
      </c>
      <c r="F285" s="135">
        <v>43717.662453703706</v>
      </c>
      <c r="G285" s="135">
        <v>46262</v>
      </c>
      <c r="H285" s="96" t="s">
        <v>71</v>
      </c>
      <c r="I285" s="98">
        <v>171899999</v>
      </c>
      <c r="J285" s="116">
        <v>90545548</v>
      </c>
      <c r="K285" s="98">
        <v>90702341.770574257</v>
      </c>
      <c r="L285" s="116">
        <v>171899999</v>
      </c>
      <c r="M285" s="117">
        <v>0.52764597032100002</v>
      </c>
      <c r="N285" s="99">
        <v>13.7386119845</v>
      </c>
      <c r="O285" s="95" t="s">
        <v>72</v>
      </c>
      <c r="P285" s="118">
        <v>3.2299248400000001E-2</v>
      </c>
      <c r="Q285" s="100"/>
      <c r="R285" s="101"/>
    </row>
    <row r="286" spans="2:18" x14ac:dyDescent="0.25">
      <c r="B286" s="94" t="s">
        <v>76</v>
      </c>
      <c r="C286" s="95" t="s">
        <v>228</v>
      </c>
      <c r="D286" s="96" t="s">
        <v>69</v>
      </c>
      <c r="E286" s="95" t="s">
        <v>70</v>
      </c>
      <c r="F286" s="135">
        <v>43588.590416666666</v>
      </c>
      <c r="G286" s="135">
        <v>45547</v>
      </c>
      <c r="H286" s="96" t="s">
        <v>71</v>
      </c>
      <c r="I286" s="98">
        <v>826721238</v>
      </c>
      <c r="J286" s="116">
        <v>487020528</v>
      </c>
      <c r="K286" s="98">
        <v>480516790.96606135</v>
      </c>
      <c r="L286" s="116">
        <v>826721238</v>
      </c>
      <c r="M286" s="117">
        <v>0.58123194237599995</v>
      </c>
      <c r="N286" s="99">
        <v>13.9224214682</v>
      </c>
      <c r="O286" s="95" t="s">
        <v>72</v>
      </c>
      <c r="P286" s="118">
        <v>0.17111279469999999</v>
      </c>
      <c r="Q286" s="100"/>
      <c r="R286" s="101"/>
    </row>
    <row r="287" spans="2:18" ht="14.25" customHeight="1" x14ac:dyDescent="0.25">
      <c r="B287" s="94" t="s">
        <v>76</v>
      </c>
      <c r="C287" s="95" t="s">
        <v>228</v>
      </c>
      <c r="D287" s="96" t="s">
        <v>69</v>
      </c>
      <c r="E287" s="95" t="s">
        <v>70</v>
      </c>
      <c r="F287" s="135">
        <v>43941.616087962961</v>
      </c>
      <c r="G287" s="135">
        <v>45726</v>
      </c>
      <c r="H287" s="96" t="s">
        <v>71</v>
      </c>
      <c r="I287" s="98">
        <v>1676190</v>
      </c>
      <c r="J287" s="116">
        <v>1022767</v>
      </c>
      <c r="K287" s="98">
        <v>1024116.9327505133</v>
      </c>
      <c r="L287" s="116">
        <v>1676190</v>
      </c>
      <c r="M287" s="117">
        <v>0.61097902549899996</v>
      </c>
      <c r="N287" s="99">
        <v>14.051174744100001</v>
      </c>
      <c r="O287" s="95" t="s">
        <v>72</v>
      </c>
      <c r="P287" s="118">
        <v>3.6468969999999999E-4</v>
      </c>
      <c r="Q287" s="100"/>
      <c r="R287" s="101"/>
    </row>
    <row r="288" spans="2:18" x14ac:dyDescent="0.25">
      <c r="B288" s="94" t="s">
        <v>76</v>
      </c>
      <c r="C288" s="95" t="s">
        <v>228</v>
      </c>
      <c r="D288" s="96" t="s">
        <v>69</v>
      </c>
      <c r="E288" s="95" t="s">
        <v>70</v>
      </c>
      <c r="F288" s="135">
        <v>43494.679988425924</v>
      </c>
      <c r="G288" s="135">
        <v>45462</v>
      </c>
      <c r="H288" s="96" t="s">
        <v>71</v>
      </c>
      <c r="I288" s="98">
        <v>871626713</v>
      </c>
      <c r="J288" s="116">
        <v>500941780</v>
      </c>
      <c r="K288" s="98">
        <v>512973620.4727757</v>
      </c>
      <c r="L288" s="116">
        <v>871626713</v>
      </c>
      <c r="M288" s="117">
        <v>0.58852443692</v>
      </c>
      <c r="N288" s="99">
        <v>14.4769853739</v>
      </c>
      <c r="O288" s="95" t="s">
        <v>72</v>
      </c>
      <c r="P288" s="118">
        <v>0.18267072340000001</v>
      </c>
      <c r="Q288" s="100"/>
      <c r="R288" s="101"/>
    </row>
    <row r="289" spans="2:18" x14ac:dyDescent="0.25">
      <c r="B289" s="94" t="s">
        <v>76</v>
      </c>
      <c r="C289" s="95" t="s">
        <v>228</v>
      </c>
      <c r="D289" s="96" t="s">
        <v>69</v>
      </c>
      <c r="E289" s="95" t="s">
        <v>70</v>
      </c>
      <c r="F289" s="135">
        <v>44273.625057870369</v>
      </c>
      <c r="G289" s="135">
        <v>46262</v>
      </c>
      <c r="H289" s="96" t="s">
        <v>71</v>
      </c>
      <c r="I289" s="98">
        <v>970984319</v>
      </c>
      <c r="J289" s="116">
        <v>602686905</v>
      </c>
      <c r="K289" s="98">
        <v>605150856.34159243</v>
      </c>
      <c r="L289" s="116">
        <v>970984319</v>
      </c>
      <c r="M289" s="117">
        <v>0.62323442768299997</v>
      </c>
      <c r="N289" s="99">
        <v>12.1371664383</v>
      </c>
      <c r="O289" s="95" t="s">
        <v>72</v>
      </c>
      <c r="P289" s="118">
        <v>0.2154951839</v>
      </c>
      <c r="Q289" s="100"/>
      <c r="R289" s="101"/>
    </row>
    <row r="290" spans="2:18" x14ac:dyDescent="0.25">
      <c r="B290" s="94" t="s">
        <v>76</v>
      </c>
      <c r="C290" s="95" t="s">
        <v>228</v>
      </c>
      <c r="D290" s="96" t="s">
        <v>69</v>
      </c>
      <c r="E290" s="95" t="s">
        <v>70</v>
      </c>
      <c r="F290" s="135">
        <v>43889.566631944443</v>
      </c>
      <c r="G290" s="135">
        <v>46366</v>
      </c>
      <c r="H290" s="96" t="s">
        <v>71</v>
      </c>
      <c r="I290" s="98">
        <v>377939706</v>
      </c>
      <c r="J290" s="116">
        <v>206055887</v>
      </c>
      <c r="K290" s="98">
        <v>205701199.79419816</v>
      </c>
      <c r="L290" s="116">
        <v>377939706</v>
      </c>
      <c r="M290" s="117">
        <v>0.54426988360499995</v>
      </c>
      <c r="N290" s="99">
        <v>13.2418493856</v>
      </c>
      <c r="O290" s="95" t="s">
        <v>72</v>
      </c>
      <c r="P290" s="118">
        <v>7.3250524900000002E-2</v>
      </c>
      <c r="Q290" s="100"/>
      <c r="R290" s="101"/>
    </row>
    <row r="291" spans="2:18" x14ac:dyDescent="0.25">
      <c r="B291" s="102" t="s">
        <v>229</v>
      </c>
      <c r="C291" s="103"/>
      <c r="D291" s="103"/>
      <c r="E291" s="103"/>
      <c r="F291" s="103"/>
      <c r="G291" s="103"/>
      <c r="H291" s="96"/>
      <c r="I291" s="104">
        <v>33651408376</v>
      </c>
      <c r="J291" s="119">
        <v>20232399059</v>
      </c>
      <c r="K291" s="104">
        <v>20325616246.147289</v>
      </c>
      <c r="L291" s="119">
        <v>33651408376</v>
      </c>
      <c r="M291" s="100"/>
      <c r="N291" s="120"/>
      <c r="O291" s="100"/>
      <c r="P291" s="121">
        <v>7.2379843223999991</v>
      </c>
      <c r="Q291" s="103"/>
      <c r="R291" s="122"/>
    </row>
    <row r="292" spans="2:18" x14ac:dyDescent="0.25">
      <c r="B292" s="94" t="s">
        <v>76</v>
      </c>
      <c r="C292" s="95" t="s">
        <v>183</v>
      </c>
      <c r="D292" s="96" t="s">
        <v>69</v>
      </c>
      <c r="E292" s="95" t="s">
        <v>70</v>
      </c>
      <c r="F292" s="135">
        <v>43913.648206018515</v>
      </c>
      <c r="G292" s="135">
        <v>45603</v>
      </c>
      <c r="H292" s="96" t="s">
        <v>71</v>
      </c>
      <c r="I292" s="98">
        <v>98312470</v>
      </c>
      <c r="J292" s="116">
        <v>61502875</v>
      </c>
      <c r="K292" s="98">
        <v>61701071.949290819</v>
      </c>
      <c r="L292" s="116">
        <v>98312470</v>
      </c>
      <c r="M292" s="117">
        <v>0.62760168622900003</v>
      </c>
      <c r="N292" s="99">
        <v>13.9225804479</v>
      </c>
      <c r="O292" s="95" t="s">
        <v>72</v>
      </c>
      <c r="P292" s="118">
        <v>2.1971850000000001E-2</v>
      </c>
      <c r="Q292" s="100"/>
      <c r="R292" s="101"/>
    </row>
    <row r="293" spans="2:18" x14ac:dyDescent="0.25">
      <c r="B293" s="94" t="s">
        <v>76</v>
      </c>
      <c r="C293" s="95" t="s">
        <v>183</v>
      </c>
      <c r="D293" s="96" t="s">
        <v>69</v>
      </c>
      <c r="E293" s="95" t="s">
        <v>70</v>
      </c>
      <c r="F293" s="135">
        <v>43704.64335648148</v>
      </c>
      <c r="G293" s="135">
        <v>45097</v>
      </c>
      <c r="H293" s="96" t="s">
        <v>71</v>
      </c>
      <c r="I293" s="98">
        <v>75928768</v>
      </c>
      <c r="J293" s="116">
        <v>51621917</v>
      </c>
      <c r="K293" s="98">
        <v>50463413.511573844</v>
      </c>
      <c r="L293" s="116">
        <v>75928768</v>
      </c>
      <c r="M293" s="117">
        <v>0.66461520239000005</v>
      </c>
      <c r="N293" s="99">
        <v>13.2765589726</v>
      </c>
      <c r="O293" s="95" t="s">
        <v>72</v>
      </c>
      <c r="P293" s="118">
        <v>1.79701019E-2</v>
      </c>
      <c r="Q293" s="100"/>
      <c r="R293" s="101"/>
    </row>
    <row r="294" spans="2:18" x14ac:dyDescent="0.25">
      <c r="B294" s="94" t="s">
        <v>76</v>
      </c>
      <c r="C294" s="95" t="s">
        <v>183</v>
      </c>
      <c r="D294" s="96" t="s">
        <v>69</v>
      </c>
      <c r="E294" s="95" t="s">
        <v>70</v>
      </c>
      <c r="F294" s="135">
        <v>43972.400856481479</v>
      </c>
      <c r="G294" s="135">
        <v>44329</v>
      </c>
      <c r="H294" s="96" t="s">
        <v>71</v>
      </c>
      <c r="I294" s="98">
        <v>750000000</v>
      </c>
      <c r="J294" s="116">
        <v>671219106</v>
      </c>
      <c r="K294" s="98">
        <v>740041420.54044139</v>
      </c>
      <c r="L294" s="116">
        <v>750000000</v>
      </c>
      <c r="M294" s="117">
        <v>0.98672189405400001</v>
      </c>
      <c r="N294" s="99">
        <v>12.015209930599999</v>
      </c>
      <c r="O294" s="95" t="s">
        <v>72</v>
      </c>
      <c r="P294" s="118">
        <v>0.26352992870000003</v>
      </c>
      <c r="Q294" s="100"/>
      <c r="R294" s="101"/>
    </row>
    <row r="295" spans="2:18" x14ac:dyDescent="0.25">
      <c r="B295" s="94" t="s">
        <v>76</v>
      </c>
      <c r="C295" s="95" t="s">
        <v>183</v>
      </c>
      <c r="D295" s="96" t="s">
        <v>69</v>
      </c>
      <c r="E295" s="95" t="s">
        <v>70</v>
      </c>
      <c r="F295" s="135">
        <v>43816.555717592593</v>
      </c>
      <c r="G295" s="135">
        <v>45097</v>
      </c>
      <c r="H295" s="96" t="s">
        <v>71</v>
      </c>
      <c r="I295" s="98">
        <v>37154110</v>
      </c>
      <c r="J295" s="116">
        <v>26455446</v>
      </c>
      <c r="K295" s="98">
        <v>25552133.816646636</v>
      </c>
      <c r="L295" s="116">
        <v>37154110</v>
      </c>
      <c r="M295" s="117">
        <v>0.68773370743200002</v>
      </c>
      <c r="N295" s="99">
        <v>12.5502563326</v>
      </c>
      <c r="O295" s="95" t="s">
        <v>72</v>
      </c>
      <c r="P295" s="118">
        <v>9.0991556000000005E-3</v>
      </c>
      <c r="Q295" s="100"/>
      <c r="R295" s="101"/>
    </row>
    <row r="296" spans="2:18" x14ac:dyDescent="0.25">
      <c r="B296" s="94" t="s">
        <v>76</v>
      </c>
      <c r="C296" s="95" t="s">
        <v>183</v>
      </c>
      <c r="D296" s="96" t="s">
        <v>69</v>
      </c>
      <c r="E296" s="95" t="s">
        <v>70</v>
      </c>
      <c r="F296" s="135">
        <v>43684.54215277778</v>
      </c>
      <c r="G296" s="135">
        <v>45825</v>
      </c>
      <c r="H296" s="96" t="s">
        <v>71</v>
      </c>
      <c r="I296" s="98">
        <v>251538072</v>
      </c>
      <c r="J296" s="116">
        <v>140763586</v>
      </c>
      <c r="K296" s="98">
        <v>138844100.26408756</v>
      </c>
      <c r="L296" s="116">
        <v>251538072</v>
      </c>
      <c r="M296" s="117">
        <v>0.55198045830599995</v>
      </c>
      <c r="N296" s="99">
        <v>14.3660460717</v>
      </c>
      <c r="O296" s="95" t="s">
        <v>72</v>
      </c>
      <c r="P296" s="118">
        <v>4.9442605299999998E-2</v>
      </c>
      <c r="Q296" s="100"/>
      <c r="R296" s="101"/>
    </row>
    <row r="297" spans="2:18" x14ac:dyDescent="0.25">
      <c r="B297" s="94" t="s">
        <v>76</v>
      </c>
      <c r="C297" s="95" t="s">
        <v>183</v>
      </c>
      <c r="D297" s="96" t="s">
        <v>69</v>
      </c>
      <c r="E297" s="95" t="s">
        <v>70</v>
      </c>
      <c r="F297" s="135">
        <v>44273.619895833333</v>
      </c>
      <c r="G297" s="135">
        <v>45183</v>
      </c>
      <c r="H297" s="96" t="s">
        <v>71</v>
      </c>
      <c r="I297" s="98">
        <v>3154452054.8000002</v>
      </c>
      <c r="J297" s="116">
        <v>2500000000</v>
      </c>
      <c r="K297" s="98">
        <v>2509246092.2378507</v>
      </c>
      <c r="L297" s="116">
        <v>3154452054.8000002</v>
      </c>
      <c r="M297" s="117">
        <v>0.79546179451999999</v>
      </c>
      <c r="N297" s="99">
        <v>10.9211247214</v>
      </c>
      <c r="O297" s="95" t="s">
        <v>72</v>
      </c>
      <c r="P297" s="118">
        <v>0.89354653049999999</v>
      </c>
      <c r="Q297" s="100"/>
      <c r="R297" s="101"/>
    </row>
    <row r="298" spans="2:18" x14ac:dyDescent="0.25">
      <c r="B298" s="94" t="s">
        <v>76</v>
      </c>
      <c r="C298" s="95" t="s">
        <v>183</v>
      </c>
      <c r="D298" s="96" t="s">
        <v>69</v>
      </c>
      <c r="E298" s="95" t="s">
        <v>70</v>
      </c>
      <c r="F298" s="135">
        <v>43913.702974537038</v>
      </c>
      <c r="G298" s="135">
        <v>45603</v>
      </c>
      <c r="H298" s="96" t="s">
        <v>71</v>
      </c>
      <c r="I298" s="98">
        <v>85204140</v>
      </c>
      <c r="J298" s="116">
        <v>53302492</v>
      </c>
      <c r="K298" s="98">
        <v>53474259.668145925</v>
      </c>
      <c r="L298" s="116">
        <v>85204140</v>
      </c>
      <c r="M298" s="117">
        <v>0.62760165959199998</v>
      </c>
      <c r="N298" s="99">
        <v>13.9225821487</v>
      </c>
      <c r="O298" s="95" t="s">
        <v>72</v>
      </c>
      <c r="P298" s="118">
        <v>1.9042269000000001E-2</v>
      </c>
      <c r="Q298" s="100"/>
      <c r="R298" s="101"/>
    </row>
    <row r="299" spans="2:18" x14ac:dyDescent="0.25">
      <c r="B299" s="94" t="s">
        <v>76</v>
      </c>
      <c r="C299" s="95" t="s">
        <v>183</v>
      </c>
      <c r="D299" s="96" t="s">
        <v>69</v>
      </c>
      <c r="E299" s="95" t="s">
        <v>70</v>
      </c>
      <c r="F299" s="135">
        <v>43710.640462962961</v>
      </c>
      <c r="G299" s="135">
        <v>45825</v>
      </c>
      <c r="H299" s="96" t="s">
        <v>71</v>
      </c>
      <c r="I299" s="98">
        <v>2460698640</v>
      </c>
      <c r="J299" s="116">
        <v>1390241908</v>
      </c>
      <c r="K299" s="98">
        <v>1358238833.4626167</v>
      </c>
      <c r="L299" s="116">
        <v>2460698640</v>
      </c>
      <c r="M299" s="117">
        <v>0.55197284681000003</v>
      </c>
      <c r="N299" s="99">
        <v>14.3665296668</v>
      </c>
      <c r="O299" s="95" t="s">
        <v>72</v>
      </c>
      <c r="P299" s="118">
        <v>0.48367101219999997</v>
      </c>
      <c r="Q299" s="100"/>
      <c r="R299" s="101"/>
    </row>
    <row r="300" spans="2:18" x14ac:dyDescent="0.25">
      <c r="B300" s="94" t="s">
        <v>76</v>
      </c>
      <c r="C300" s="95" t="s">
        <v>183</v>
      </c>
      <c r="D300" s="96" t="s">
        <v>69</v>
      </c>
      <c r="E300" s="95" t="s">
        <v>70</v>
      </c>
      <c r="F300" s="135">
        <v>43670.678796296299</v>
      </c>
      <c r="G300" s="135">
        <v>46210</v>
      </c>
      <c r="H300" s="96" t="s">
        <v>71</v>
      </c>
      <c r="I300" s="98">
        <v>409483980</v>
      </c>
      <c r="J300" s="116">
        <v>207998479</v>
      </c>
      <c r="K300" s="98">
        <v>213360311.08657911</v>
      </c>
      <c r="L300" s="116">
        <v>409483980</v>
      </c>
      <c r="M300" s="117">
        <v>0.52104678450800002</v>
      </c>
      <c r="N300" s="99">
        <v>14.7518780738</v>
      </c>
      <c r="O300" s="95" t="s">
        <v>72</v>
      </c>
      <c r="P300" s="118">
        <v>7.5977946599999999E-2</v>
      </c>
      <c r="Q300" s="100"/>
      <c r="R300" s="101"/>
    </row>
    <row r="301" spans="2:18" x14ac:dyDescent="0.25">
      <c r="B301" s="94" t="s">
        <v>76</v>
      </c>
      <c r="C301" s="95" t="s">
        <v>183</v>
      </c>
      <c r="D301" s="96" t="s">
        <v>69</v>
      </c>
      <c r="E301" s="95" t="s">
        <v>70</v>
      </c>
      <c r="F301" s="135">
        <v>44144.627905092595</v>
      </c>
      <c r="G301" s="135">
        <v>45825</v>
      </c>
      <c r="H301" s="96" t="s">
        <v>71</v>
      </c>
      <c r="I301" s="98">
        <v>66053427</v>
      </c>
      <c r="J301" s="116">
        <v>42095287</v>
      </c>
      <c r="K301" s="98">
        <v>41408074.629304864</v>
      </c>
      <c r="L301" s="116">
        <v>66053427</v>
      </c>
      <c r="M301" s="117">
        <v>0.62688760462500004</v>
      </c>
      <c r="N301" s="99">
        <v>13.3730067511</v>
      </c>
      <c r="O301" s="95" t="s">
        <v>72</v>
      </c>
      <c r="P301" s="118">
        <v>1.47454813E-2</v>
      </c>
      <c r="Q301" s="100"/>
      <c r="R301" s="101"/>
    </row>
    <row r="302" spans="2:18" x14ac:dyDescent="0.25">
      <c r="B302" s="94" t="s">
        <v>76</v>
      </c>
      <c r="C302" s="95" t="s">
        <v>183</v>
      </c>
      <c r="D302" s="96" t="s">
        <v>69</v>
      </c>
      <c r="E302" s="95" t="s">
        <v>70</v>
      </c>
      <c r="F302" s="135">
        <v>43829.527013888888</v>
      </c>
      <c r="G302" s="135">
        <v>45603</v>
      </c>
      <c r="H302" s="96" t="s">
        <v>71</v>
      </c>
      <c r="I302" s="98">
        <v>927724318</v>
      </c>
      <c r="J302" s="116">
        <v>570311920</v>
      </c>
      <c r="K302" s="98">
        <v>570724326.26050258</v>
      </c>
      <c r="L302" s="116">
        <v>927724318</v>
      </c>
      <c r="M302" s="117">
        <v>0.61518741633399998</v>
      </c>
      <c r="N302" s="99">
        <v>13.9233217724</v>
      </c>
      <c r="O302" s="95" t="s">
        <v>72</v>
      </c>
      <c r="P302" s="118">
        <v>0.2032358417</v>
      </c>
      <c r="Q302" s="100"/>
      <c r="R302" s="101"/>
    </row>
    <row r="303" spans="2:18" x14ac:dyDescent="0.25">
      <c r="B303" s="94" t="s">
        <v>76</v>
      </c>
      <c r="C303" s="95" t="s">
        <v>183</v>
      </c>
      <c r="D303" s="96" t="s">
        <v>69</v>
      </c>
      <c r="E303" s="95" t="s">
        <v>70</v>
      </c>
      <c r="F303" s="135">
        <v>43685.628993055558</v>
      </c>
      <c r="G303" s="135">
        <v>45825</v>
      </c>
      <c r="H303" s="96" t="s">
        <v>71</v>
      </c>
      <c r="I303" s="98">
        <v>105718912</v>
      </c>
      <c r="J303" s="116">
        <v>59183360</v>
      </c>
      <c r="K303" s="98">
        <v>58354836.659079902</v>
      </c>
      <c r="L303" s="116">
        <v>105718912</v>
      </c>
      <c r="M303" s="117">
        <v>0.55198105575500001</v>
      </c>
      <c r="N303" s="99">
        <v>14.3660079683</v>
      </c>
      <c r="O303" s="95" t="s">
        <v>72</v>
      </c>
      <c r="P303" s="118">
        <v>2.0780250300000001E-2</v>
      </c>
      <c r="Q303" s="100"/>
      <c r="R303" s="101"/>
    </row>
    <row r="304" spans="2:18" x14ac:dyDescent="0.25">
      <c r="B304" s="94" t="s">
        <v>76</v>
      </c>
      <c r="C304" s="95" t="s">
        <v>183</v>
      </c>
      <c r="D304" s="96" t="s">
        <v>69</v>
      </c>
      <c r="E304" s="95" t="s">
        <v>70</v>
      </c>
      <c r="F304" s="135">
        <v>44273.621388888889</v>
      </c>
      <c r="G304" s="135">
        <v>45547</v>
      </c>
      <c r="H304" s="96" t="s">
        <v>71</v>
      </c>
      <c r="I304" s="98">
        <v>3459863013.6900001</v>
      </c>
      <c r="J304" s="116">
        <v>2500000001</v>
      </c>
      <c r="K304" s="98">
        <v>2509681318.4252491</v>
      </c>
      <c r="L304" s="116">
        <v>3459863013.6900001</v>
      </c>
      <c r="M304" s="117">
        <v>0.72537013994300004</v>
      </c>
      <c r="N304" s="99">
        <v>11.4625714181</v>
      </c>
      <c r="O304" s="95" t="s">
        <v>72</v>
      </c>
      <c r="P304" s="118">
        <v>0.89370151519999996</v>
      </c>
      <c r="Q304" s="100"/>
      <c r="R304" s="101"/>
    </row>
    <row r="305" spans="2:18" x14ac:dyDescent="0.25">
      <c r="B305" s="94" t="s">
        <v>76</v>
      </c>
      <c r="C305" s="95" t="s">
        <v>183</v>
      </c>
      <c r="D305" s="96" t="s">
        <v>69</v>
      </c>
      <c r="E305" s="95" t="s">
        <v>70</v>
      </c>
      <c r="F305" s="135">
        <v>43915.615868055553</v>
      </c>
      <c r="G305" s="135">
        <v>46098</v>
      </c>
      <c r="H305" s="96" t="s">
        <v>71</v>
      </c>
      <c r="I305" s="98">
        <v>73507936</v>
      </c>
      <c r="J305" s="116">
        <v>40415340</v>
      </c>
      <c r="K305" s="98">
        <v>40473743.938999064</v>
      </c>
      <c r="L305" s="116">
        <v>73507936</v>
      </c>
      <c r="M305" s="117">
        <v>0.550603732623</v>
      </c>
      <c r="N305" s="99">
        <v>14.4781432012</v>
      </c>
      <c r="O305" s="95" t="s">
        <v>72</v>
      </c>
      <c r="P305" s="118">
        <v>1.44127647E-2</v>
      </c>
      <c r="Q305" s="100"/>
      <c r="R305" s="101"/>
    </row>
    <row r="306" spans="2:18" x14ac:dyDescent="0.25">
      <c r="B306" s="94" t="s">
        <v>76</v>
      </c>
      <c r="C306" s="95" t="s">
        <v>183</v>
      </c>
      <c r="D306" s="96" t="s">
        <v>69</v>
      </c>
      <c r="E306" s="95" t="s">
        <v>70</v>
      </c>
      <c r="F306" s="135">
        <v>43726.617939814816</v>
      </c>
      <c r="G306" s="135">
        <v>45097</v>
      </c>
      <c r="H306" s="96" t="s">
        <v>71</v>
      </c>
      <c r="I306" s="98">
        <v>45557264</v>
      </c>
      <c r="J306" s="116">
        <v>31208218</v>
      </c>
      <c r="K306" s="98">
        <v>30278992.761944406</v>
      </c>
      <c r="L306" s="116">
        <v>45557264</v>
      </c>
      <c r="M306" s="117">
        <v>0.66463589125900002</v>
      </c>
      <c r="N306" s="99">
        <v>13.2747596265</v>
      </c>
      <c r="O306" s="95" t="s">
        <v>72</v>
      </c>
      <c r="P306" s="118">
        <v>1.07823976E-2</v>
      </c>
      <c r="Q306" s="100"/>
      <c r="R306" s="101"/>
    </row>
    <row r="307" spans="2:18" x14ac:dyDescent="0.25">
      <c r="B307" s="94" t="s">
        <v>76</v>
      </c>
      <c r="C307" s="95" t="s">
        <v>183</v>
      </c>
      <c r="D307" s="96" t="s">
        <v>69</v>
      </c>
      <c r="E307" s="95" t="s">
        <v>70</v>
      </c>
      <c r="F307" s="135">
        <v>43677.491273148145</v>
      </c>
      <c r="G307" s="135">
        <v>46210</v>
      </c>
      <c r="H307" s="96" t="s">
        <v>71</v>
      </c>
      <c r="I307" s="98">
        <v>3448809244</v>
      </c>
      <c r="J307" s="116">
        <v>1756540140</v>
      </c>
      <c r="K307" s="98">
        <v>1797057306.4423544</v>
      </c>
      <c r="L307" s="116">
        <v>3448809244</v>
      </c>
      <c r="M307" s="117">
        <v>0.52106601998000002</v>
      </c>
      <c r="N307" s="99">
        <v>14.7507317763</v>
      </c>
      <c r="O307" s="95" t="s">
        <v>72</v>
      </c>
      <c r="P307" s="118">
        <v>0.63993496940000005</v>
      </c>
      <c r="Q307" s="100"/>
      <c r="R307" s="101"/>
    </row>
    <row r="308" spans="2:18" x14ac:dyDescent="0.25">
      <c r="B308" s="94" t="s">
        <v>76</v>
      </c>
      <c r="C308" s="95" t="s">
        <v>183</v>
      </c>
      <c r="D308" s="96" t="s">
        <v>69</v>
      </c>
      <c r="E308" s="95" t="s">
        <v>70</v>
      </c>
      <c r="F308" s="135">
        <v>44147.4608912037</v>
      </c>
      <c r="G308" s="135">
        <v>45456</v>
      </c>
      <c r="H308" s="96" t="s">
        <v>71</v>
      </c>
      <c r="I308" s="98">
        <v>3511945480</v>
      </c>
      <c r="J308" s="116">
        <v>2440000000</v>
      </c>
      <c r="K308" s="98">
        <v>2479042455.8822799</v>
      </c>
      <c r="L308" s="116">
        <v>3511945480</v>
      </c>
      <c r="M308" s="117">
        <v>0.70588865060700001</v>
      </c>
      <c r="N308" s="99">
        <v>12.8265693131</v>
      </c>
      <c r="O308" s="95" t="s">
        <v>72</v>
      </c>
      <c r="P308" s="118">
        <v>0.88279096749999997</v>
      </c>
      <c r="Q308" s="100"/>
      <c r="R308" s="101"/>
    </row>
    <row r="309" spans="2:18" x14ac:dyDescent="0.25">
      <c r="B309" s="94" t="s">
        <v>76</v>
      </c>
      <c r="C309" s="95" t="s">
        <v>183</v>
      </c>
      <c r="D309" s="96" t="s">
        <v>69</v>
      </c>
      <c r="E309" s="95" t="s">
        <v>70</v>
      </c>
      <c r="F309" s="135">
        <v>43685.674340277779</v>
      </c>
      <c r="G309" s="135">
        <v>45825</v>
      </c>
      <c r="H309" s="96" t="s">
        <v>71</v>
      </c>
      <c r="I309" s="98">
        <v>1483710136</v>
      </c>
      <c r="J309" s="116">
        <v>830607798</v>
      </c>
      <c r="K309" s="98">
        <v>818979945.21007168</v>
      </c>
      <c r="L309" s="116">
        <v>1483710136</v>
      </c>
      <c r="M309" s="117">
        <v>0.55198109478299995</v>
      </c>
      <c r="N309" s="99">
        <v>14.3660055804</v>
      </c>
      <c r="O309" s="95" t="s">
        <v>72</v>
      </c>
      <c r="P309" s="118">
        <v>0.29164006310000001</v>
      </c>
      <c r="Q309" s="100"/>
      <c r="R309" s="101"/>
    </row>
    <row r="310" spans="2:18" x14ac:dyDescent="0.25">
      <c r="B310" s="94" t="s">
        <v>76</v>
      </c>
      <c r="C310" s="95" t="s">
        <v>183</v>
      </c>
      <c r="D310" s="96" t="s">
        <v>69</v>
      </c>
      <c r="E310" s="95" t="s">
        <v>70</v>
      </c>
      <c r="F310" s="135">
        <v>43959.531064814815</v>
      </c>
      <c r="G310" s="135">
        <v>46210</v>
      </c>
      <c r="H310" s="96" t="s">
        <v>71</v>
      </c>
      <c r="I310" s="98">
        <v>188195200</v>
      </c>
      <c r="J310" s="116">
        <v>100930411</v>
      </c>
      <c r="K310" s="98">
        <v>103027000.57397372</v>
      </c>
      <c r="L310" s="116">
        <v>188195200</v>
      </c>
      <c r="M310" s="117">
        <v>0.54744754687700004</v>
      </c>
      <c r="N310" s="99">
        <v>14.916220104600001</v>
      </c>
      <c r="O310" s="95" t="s">
        <v>72</v>
      </c>
      <c r="P310" s="118">
        <v>3.6688078999999998E-2</v>
      </c>
      <c r="Q310" s="100"/>
      <c r="R310" s="101"/>
    </row>
    <row r="311" spans="2:18" x14ac:dyDescent="0.25">
      <c r="B311" s="94" t="s">
        <v>76</v>
      </c>
      <c r="C311" s="95" t="s">
        <v>183</v>
      </c>
      <c r="D311" s="96" t="s">
        <v>69</v>
      </c>
      <c r="E311" s="95" t="s">
        <v>70</v>
      </c>
      <c r="F311" s="135">
        <v>43782.630613425928</v>
      </c>
      <c r="G311" s="135">
        <v>45603</v>
      </c>
      <c r="H311" s="96" t="s">
        <v>71</v>
      </c>
      <c r="I311" s="98">
        <v>46804112</v>
      </c>
      <c r="J311" s="116">
        <v>28854767</v>
      </c>
      <c r="K311" s="98">
        <v>29232328.46005528</v>
      </c>
      <c r="L311" s="116">
        <v>46804112</v>
      </c>
      <c r="M311" s="117">
        <v>0.624567526461</v>
      </c>
      <c r="N311" s="99">
        <v>13.319755384500001</v>
      </c>
      <c r="O311" s="95" t="s">
        <v>72</v>
      </c>
      <c r="P311" s="118">
        <v>1.0409678699999999E-2</v>
      </c>
      <c r="Q311" s="100"/>
      <c r="R311" s="101"/>
    </row>
    <row r="312" spans="2:18" x14ac:dyDescent="0.25">
      <c r="B312" s="94" t="s">
        <v>76</v>
      </c>
      <c r="C312" s="95" t="s">
        <v>183</v>
      </c>
      <c r="D312" s="96" t="s">
        <v>69</v>
      </c>
      <c r="E312" s="95" t="s">
        <v>70</v>
      </c>
      <c r="F312" s="135">
        <v>43677.50540509259</v>
      </c>
      <c r="G312" s="135">
        <v>45825</v>
      </c>
      <c r="H312" s="96" t="s">
        <v>71</v>
      </c>
      <c r="I312" s="98">
        <v>255183560</v>
      </c>
      <c r="J312" s="116">
        <v>142434423</v>
      </c>
      <c r="K312" s="98">
        <v>140854701.36663207</v>
      </c>
      <c r="L312" s="116">
        <v>255183560</v>
      </c>
      <c r="M312" s="117">
        <v>0.55197404318099996</v>
      </c>
      <c r="N312" s="99">
        <v>14.366453659099999</v>
      </c>
      <c r="O312" s="95" t="s">
        <v>72</v>
      </c>
      <c r="P312" s="118">
        <v>5.0158583499999999E-2</v>
      </c>
      <c r="Q312" s="100"/>
      <c r="R312" s="101"/>
    </row>
    <row r="313" spans="2:18" x14ac:dyDescent="0.25">
      <c r="B313" s="94" t="s">
        <v>76</v>
      </c>
      <c r="C313" s="95" t="s">
        <v>183</v>
      </c>
      <c r="D313" s="96" t="s">
        <v>69</v>
      </c>
      <c r="E313" s="95" t="s">
        <v>70</v>
      </c>
      <c r="F313" s="135">
        <v>44151.478136574071</v>
      </c>
      <c r="G313" s="135">
        <v>45244</v>
      </c>
      <c r="H313" s="96" t="s">
        <v>71</v>
      </c>
      <c r="I313" s="98">
        <v>2120574248</v>
      </c>
      <c r="J313" s="116">
        <v>1560000000</v>
      </c>
      <c r="K313" s="98">
        <v>1584416534.0956285</v>
      </c>
      <c r="L313" s="116">
        <v>2120574248</v>
      </c>
      <c r="M313" s="117">
        <v>0.74716390411199995</v>
      </c>
      <c r="N313" s="99">
        <v>12.5513100797</v>
      </c>
      <c r="O313" s="95" t="s">
        <v>72</v>
      </c>
      <c r="P313" s="118">
        <v>0.56421325170000003</v>
      </c>
      <c r="Q313" s="100"/>
      <c r="R313" s="101"/>
    </row>
    <row r="314" spans="2:18" x14ac:dyDescent="0.25">
      <c r="B314" s="102" t="s">
        <v>184</v>
      </c>
      <c r="C314" s="103"/>
      <c r="D314" s="103"/>
      <c r="E314" s="103"/>
      <c r="F314" s="103"/>
      <c r="G314" s="103"/>
      <c r="H314" s="96"/>
      <c r="I314" s="104">
        <v>23056419085.489998</v>
      </c>
      <c r="J314" s="119">
        <v>15205687474</v>
      </c>
      <c r="K314" s="104">
        <v>15354453201.243311</v>
      </c>
      <c r="L314" s="119">
        <v>23056419085.489998</v>
      </c>
      <c r="M314" s="100"/>
      <c r="N314" s="120"/>
      <c r="O314" s="100"/>
      <c r="P314" s="121">
        <v>5.4677452435000005</v>
      </c>
      <c r="Q314" s="103"/>
      <c r="R314" s="122"/>
    </row>
    <row r="315" spans="2:18" x14ac:dyDescent="0.25">
      <c r="B315" s="94" t="s">
        <v>68</v>
      </c>
      <c r="C315" s="95" t="s">
        <v>190</v>
      </c>
      <c r="D315" s="96" t="s">
        <v>69</v>
      </c>
      <c r="E315" s="95" t="s">
        <v>70</v>
      </c>
      <c r="F315" s="135">
        <v>44083.702824074076</v>
      </c>
      <c r="G315" s="135">
        <v>45065</v>
      </c>
      <c r="H315" s="96" t="s">
        <v>71</v>
      </c>
      <c r="I315" s="98">
        <v>169874658</v>
      </c>
      <c r="J315" s="116">
        <v>139845504</v>
      </c>
      <c r="K315" s="98">
        <v>140686322.07333258</v>
      </c>
      <c r="L315" s="116">
        <v>169874658</v>
      </c>
      <c r="M315" s="117">
        <v>0.82817722036800001</v>
      </c>
      <c r="N315" s="99">
        <v>8.2432159035999995</v>
      </c>
      <c r="O315" s="95" t="s">
        <v>72</v>
      </c>
      <c r="P315" s="118">
        <v>5.00986234E-2</v>
      </c>
      <c r="Q315" s="100"/>
      <c r="R315" s="101"/>
    </row>
    <row r="316" spans="2:18" x14ac:dyDescent="0.25">
      <c r="B316" s="94" t="s">
        <v>68</v>
      </c>
      <c r="C316" s="95" t="s">
        <v>190</v>
      </c>
      <c r="D316" s="96" t="s">
        <v>69</v>
      </c>
      <c r="E316" s="95" t="s">
        <v>70</v>
      </c>
      <c r="F316" s="135">
        <v>44281.555879629632</v>
      </c>
      <c r="G316" s="135">
        <v>44498</v>
      </c>
      <c r="H316" s="96" t="s">
        <v>71</v>
      </c>
      <c r="I316" s="98">
        <v>100010277</v>
      </c>
      <c r="J316" s="116">
        <v>94386271</v>
      </c>
      <c r="K316" s="98">
        <v>94515119.377148211</v>
      </c>
      <c r="L316" s="116">
        <v>100010277</v>
      </c>
      <c r="M316" s="117">
        <v>0.94505407056500002</v>
      </c>
      <c r="N316" s="99">
        <v>10.4713068605</v>
      </c>
      <c r="O316" s="95" t="s">
        <v>72</v>
      </c>
      <c r="P316" s="118">
        <v>3.3656984600000002E-2</v>
      </c>
      <c r="Q316" s="100"/>
      <c r="R316" s="101"/>
    </row>
    <row r="317" spans="2:18" x14ac:dyDescent="0.25">
      <c r="B317" s="94" t="s">
        <v>68</v>
      </c>
      <c r="C317" s="95" t="s">
        <v>190</v>
      </c>
      <c r="D317" s="96" t="s">
        <v>69</v>
      </c>
      <c r="E317" s="95" t="s">
        <v>70</v>
      </c>
      <c r="F317" s="135">
        <v>44078.517766203702</v>
      </c>
      <c r="G317" s="135">
        <v>44755</v>
      </c>
      <c r="H317" s="96" t="s">
        <v>71</v>
      </c>
      <c r="I317" s="98">
        <v>152936984</v>
      </c>
      <c r="J317" s="116">
        <v>132390839</v>
      </c>
      <c r="K317" s="98">
        <v>133107828.02455251</v>
      </c>
      <c r="L317" s="116">
        <v>152936984</v>
      </c>
      <c r="M317" s="117">
        <v>0.87034427215200005</v>
      </c>
      <c r="N317" s="99">
        <v>8.7747962578000003</v>
      </c>
      <c r="O317" s="95" t="s">
        <v>72</v>
      </c>
      <c r="P317" s="118">
        <v>4.7399909599999998E-2</v>
      </c>
      <c r="Q317" s="100"/>
      <c r="R317" s="101"/>
    </row>
    <row r="318" spans="2:18" x14ac:dyDescent="0.25">
      <c r="B318" s="102" t="s">
        <v>138</v>
      </c>
      <c r="C318" s="103"/>
      <c r="D318" s="103"/>
      <c r="E318" s="103"/>
      <c r="F318" s="103"/>
      <c r="G318" s="103"/>
      <c r="H318" s="96"/>
      <c r="I318" s="104">
        <v>422821919</v>
      </c>
      <c r="J318" s="119">
        <v>366622614</v>
      </c>
      <c r="K318" s="104">
        <v>368309269.47503328</v>
      </c>
      <c r="L318" s="119">
        <v>422821919</v>
      </c>
      <c r="M318" s="100"/>
      <c r="N318" s="120"/>
      <c r="O318" s="100"/>
      <c r="P318" s="121">
        <v>0.13115551759999999</v>
      </c>
      <c r="Q318" s="103"/>
      <c r="R318" s="122"/>
    </row>
    <row r="319" spans="2:18" x14ac:dyDescent="0.25">
      <c r="B319" s="94" t="s">
        <v>68</v>
      </c>
      <c r="C319" s="95" t="s">
        <v>139</v>
      </c>
      <c r="D319" s="96" t="s">
        <v>69</v>
      </c>
      <c r="E319" s="95" t="s">
        <v>70</v>
      </c>
      <c r="F319" s="135">
        <v>44006.489351851851</v>
      </c>
      <c r="G319" s="135">
        <v>45100</v>
      </c>
      <c r="H319" s="96" t="s">
        <v>71</v>
      </c>
      <c r="I319" s="98">
        <v>130000000</v>
      </c>
      <c r="J319" s="116">
        <v>100027064</v>
      </c>
      <c r="K319" s="98">
        <v>100243256.99307625</v>
      </c>
      <c r="L319" s="116">
        <v>130000000</v>
      </c>
      <c r="M319" s="117">
        <v>0.77110197687000004</v>
      </c>
      <c r="N319" s="99">
        <v>10.381329642200001</v>
      </c>
      <c r="O319" s="95" t="s">
        <v>72</v>
      </c>
      <c r="P319" s="118">
        <v>3.5696783500000002E-2</v>
      </c>
      <c r="Q319" s="100"/>
      <c r="R319" s="101"/>
    </row>
    <row r="320" spans="2:18" x14ac:dyDescent="0.25">
      <c r="B320" s="94" t="s">
        <v>68</v>
      </c>
      <c r="C320" s="95" t="s">
        <v>139</v>
      </c>
      <c r="D320" s="96" t="s">
        <v>69</v>
      </c>
      <c r="E320" s="95" t="s">
        <v>70</v>
      </c>
      <c r="F320" s="135">
        <v>44006.532824074071</v>
      </c>
      <c r="G320" s="135">
        <v>45100</v>
      </c>
      <c r="H320" s="96" t="s">
        <v>71</v>
      </c>
      <c r="I320" s="98">
        <v>130000000</v>
      </c>
      <c r="J320" s="116">
        <v>100027064</v>
      </c>
      <c r="K320" s="98">
        <v>100243256.99307625</v>
      </c>
      <c r="L320" s="116">
        <v>130000000</v>
      </c>
      <c r="M320" s="117">
        <v>0.77110197687000004</v>
      </c>
      <c r="N320" s="99">
        <v>10.381329642200001</v>
      </c>
      <c r="O320" s="95" t="s">
        <v>72</v>
      </c>
      <c r="P320" s="118">
        <v>3.5696783500000002E-2</v>
      </c>
      <c r="Q320" s="100"/>
      <c r="R320" s="101"/>
    </row>
    <row r="321" spans="2:18" x14ac:dyDescent="0.25">
      <c r="B321" s="94" t="s">
        <v>68</v>
      </c>
      <c r="C321" s="95" t="s">
        <v>139</v>
      </c>
      <c r="D321" s="96" t="s">
        <v>69</v>
      </c>
      <c r="E321" s="95" t="s">
        <v>70</v>
      </c>
      <c r="F321" s="135">
        <v>44004.657071759262</v>
      </c>
      <c r="G321" s="135">
        <v>44480</v>
      </c>
      <c r="H321" s="96" t="s">
        <v>71</v>
      </c>
      <c r="I321" s="98">
        <v>100000000</v>
      </c>
      <c r="J321" s="116">
        <v>88311935</v>
      </c>
      <c r="K321" s="98">
        <v>95060370.722683296</v>
      </c>
      <c r="L321" s="116">
        <v>100000000</v>
      </c>
      <c r="M321" s="117">
        <v>0.95060370722700005</v>
      </c>
      <c r="N321" s="99">
        <v>10.0000003277</v>
      </c>
      <c r="O321" s="95" t="s">
        <v>72</v>
      </c>
      <c r="P321" s="118">
        <v>3.3851149400000002E-2</v>
      </c>
      <c r="Q321" s="100"/>
      <c r="R321" s="101"/>
    </row>
    <row r="322" spans="2:18" x14ac:dyDescent="0.25">
      <c r="B322" s="94" t="s">
        <v>68</v>
      </c>
      <c r="C322" s="95" t="s">
        <v>139</v>
      </c>
      <c r="D322" s="96" t="s">
        <v>69</v>
      </c>
      <c r="E322" s="95" t="s">
        <v>70</v>
      </c>
      <c r="F322" s="135">
        <v>44151.67224537037</v>
      </c>
      <c r="G322" s="135">
        <v>45973</v>
      </c>
      <c r="H322" s="96" t="s">
        <v>71</v>
      </c>
      <c r="I322" s="98">
        <v>750000000</v>
      </c>
      <c r="J322" s="116">
        <v>500406070</v>
      </c>
      <c r="K322" s="98">
        <v>506534760.30878228</v>
      </c>
      <c r="L322" s="116">
        <v>750000000</v>
      </c>
      <c r="M322" s="117">
        <v>0.67537968041200003</v>
      </c>
      <c r="N322" s="99">
        <v>10.381302821</v>
      </c>
      <c r="O322" s="95" t="s">
        <v>72</v>
      </c>
      <c r="P322" s="118">
        <v>0.18037783499999999</v>
      </c>
      <c r="Q322" s="100"/>
      <c r="R322" s="101"/>
    </row>
    <row r="323" spans="2:18" x14ac:dyDescent="0.25">
      <c r="B323" s="94" t="s">
        <v>68</v>
      </c>
      <c r="C323" s="95" t="s">
        <v>139</v>
      </c>
      <c r="D323" s="96" t="s">
        <v>69</v>
      </c>
      <c r="E323" s="95" t="s">
        <v>70</v>
      </c>
      <c r="F323" s="135">
        <v>44006.530243055553</v>
      </c>
      <c r="G323" s="135">
        <v>45100</v>
      </c>
      <c r="H323" s="96" t="s">
        <v>71</v>
      </c>
      <c r="I323" s="98">
        <v>130000000</v>
      </c>
      <c r="J323" s="116">
        <v>100027064</v>
      </c>
      <c r="K323" s="98">
        <v>100243256.99307625</v>
      </c>
      <c r="L323" s="116">
        <v>130000000</v>
      </c>
      <c r="M323" s="117">
        <v>0.77110197687000004</v>
      </c>
      <c r="N323" s="99">
        <v>10.381329642200001</v>
      </c>
      <c r="O323" s="95" t="s">
        <v>72</v>
      </c>
      <c r="P323" s="118">
        <v>3.5696783500000002E-2</v>
      </c>
      <c r="Q323" s="100"/>
      <c r="R323" s="101"/>
    </row>
    <row r="324" spans="2:18" x14ac:dyDescent="0.25">
      <c r="B324" s="94" t="s">
        <v>68</v>
      </c>
      <c r="C324" s="95" t="s">
        <v>139</v>
      </c>
      <c r="D324" s="96" t="s">
        <v>69</v>
      </c>
      <c r="E324" s="95" t="s">
        <v>70</v>
      </c>
      <c r="F324" s="135">
        <v>44151.670416666668</v>
      </c>
      <c r="G324" s="135">
        <v>45973</v>
      </c>
      <c r="H324" s="96" t="s">
        <v>71</v>
      </c>
      <c r="I324" s="98">
        <v>750000000</v>
      </c>
      <c r="J324" s="116">
        <v>500406070</v>
      </c>
      <c r="K324" s="98">
        <v>506534760.30878228</v>
      </c>
      <c r="L324" s="116">
        <v>750000000</v>
      </c>
      <c r="M324" s="117">
        <v>0.67537968041200003</v>
      </c>
      <c r="N324" s="99">
        <v>10.381302821</v>
      </c>
      <c r="O324" s="95" t="s">
        <v>72</v>
      </c>
      <c r="P324" s="118">
        <v>0.18037783499999999</v>
      </c>
      <c r="Q324" s="100"/>
      <c r="R324" s="101"/>
    </row>
    <row r="325" spans="2:18" x14ac:dyDescent="0.25">
      <c r="B325" s="94" t="s">
        <v>68</v>
      </c>
      <c r="C325" s="95" t="s">
        <v>139</v>
      </c>
      <c r="D325" s="96" t="s">
        <v>69</v>
      </c>
      <c r="E325" s="95" t="s">
        <v>70</v>
      </c>
      <c r="F325" s="135">
        <v>44188.721539351849</v>
      </c>
      <c r="G325" s="135">
        <v>46013</v>
      </c>
      <c r="H325" s="96" t="s">
        <v>71</v>
      </c>
      <c r="I325" s="98">
        <v>737500000</v>
      </c>
      <c r="J325" s="116">
        <v>500000001</v>
      </c>
      <c r="K325" s="98">
        <v>512616431.91228962</v>
      </c>
      <c r="L325" s="116">
        <v>737500000</v>
      </c>
      <c r="M325" s="117">
        <v>0.69507312801700005</v>
      </c>
      <c r="N325" s="99">
        <v>9.7257003925000003</v>
      </c>
      <c r="O325" s="95" t="s">
        <v>72</v>
      </c>
      <c r="P325" s="118">
        <v>0.18254352800000001</v>
      </c>
      <c r="Q325" s="100"/>
      <c r="R325" s="101"/>
    </row>
    <row r="326" spans="2:18" x14ac:dyDescent="0.25">
      <c r="B326" s="94" t="s">
        <v>68</v>
      </c>
      <c r="C326" s="95" t="s">
        <v>139</v>
      </c>
      <c r="D326" s="96" t="s">
        <v>69</v>
      </c>
      <c r="E326" s="95" t="s">
        <v>70</v>
      </c>
      <c r="F326" s="135">
        <v>44006.517847222225</v>
      </c>
      <c r="G326" s="135">
        <v>45100</v>
      </c>
      <c r="H326" s="96" t="s">
        <v>71</v>
      </c>
      <c r="I326" s="98">
        <v>130000000</v>
      </c>
      <c r="J326" s="116">
        <v>100027064</v>
      </c>
      <c r="K326" s="98">
        <v>100243256.99307625</v>
      </c>
      <c r="L326" s="116">
        <v>130000000</v>
      </c>
      <c r="M326" s="117">
        <v>0.77110197687000004</v>
      </c>
      <c r="N326" s="99">
        <v>10.381329642200001</v>
      </c>
      <c r="O326" s="95" t="s">
        <v>72</v>
      </c>
      <c r="P326" s="118">
        <v>3.5696783500000002E-2</v>
      </c>
      <c r="Q326" s="100"/>
      <c r="R326" s="101"/>
    </row>
    <row r="327" spans="2:18" x14ac:dyDescent="0.25">
      <c r="B327" s="94" t="s">
        <v>68</v>
      </c>
      <c r="C327" s="95" t="s">
        <v>139</v>
      </c>
      <c r="D327" s="96" t="s">
        <v>69</v>
      </c>
      <c r="E327" s="95" t="s">
        <v>70</v>
      </c>
      <c r="F327" s="135">
        <v>43572.634675925925</v>
      </c>
      <c r="G327" s="135">
        <v>44662</v>
      </c>
      <c r="H327" s="96" t="s">
        <v>71</v>
      </c>
      <c r="I327" s="98">
        <v>641849315</v>
      </c>
      <c r="J327" s="116">
        <v>500000001</v>
      </c>
      <c r="K327" s="98">
        <v>509355568.88823348</v>
      </c>
      <c r="L327" s="116">
        <v>641849315</v>
      </c>
      <c r="M327" s="117">
        <v>0.79357499803200005</v>
      </c>
      <c r="N327" s="99">
        <v>9.8442062025000006</v>
      </c>
      <c r="O327" s="95" t="s">
        <v>72</v>
      </c>
      <c r="P327" s="118">
        <v>0.18138232939999999</v>
      </c>
      <c r="Q327" s="100"/>
      <c r="R327" s="101"/>
    </row>
    <row r="328" spans="2:18" ht="14.25" customHeight="1" x14ac:dyDescent="0.25">
      <c r="B328" s="94" t="s">
        <v>68</v>
      </c>
      <c r="C328" s="95" t="s">
        <v>139</v>
      </c>
      <c r="D328" s="96" t="s">
        <v>69</v>
      </c>
      <c r="E328" s="95" t="s">
        <v>70</v>
      </c>
      <c r="F328" s="135">
        <v>44096.710358796299</v>
      </c>
      <c r="G328" s="135">
        <v>45175</v>
      </c>
      <c r="H328" s="96" t="s">
        <v>71</v>
      </c>
      <c r="I328" s="98">
        <v>127623288</v>
      </c>
      <c r="J328" s="116">
        <v>100275153</v>
      </c>
      <c r="K328" s="98">
        <v>100522554.6720823</v>
      </c>
      <c r="L328" s="116">
        <v>127623288</v>
      </c>
      <c r="M328" s="117">
        <v>0.78765056321100002</v>
      </c>
      <c r="N328" s="99">
        <v>9.4639062894000006</v>
      </c>
      <c r="O328" s="95" t="s">
        <v>72</v>
      </c>
      <c r="P328" s="118">
        <v>3.5796241800000003E-2</v>
      </c>
      <c r="Q328" s="100"/>
      <c r="R328" s="101"/>
    </row>
    <row r="329" spans="2:18" ht="14.25" customHeight="1" x14ac:dyDescent="0.25">
      <c r="B329" s="94" t="s">
        <v>68</v>
      </c>
      <c r="C329" s="95" t="s">
        <v>139</v>
      </c>
      <c r="D329" s="96" t="s">
        <v>69</v>
      </c>
      <c r="E329" s="95" t="s">
        <v>70</v>
      </c>
      <c r="F329" s="135">
        <v>44006.515092592592</v>
      </c>
      <c r="G329" s="135">
        <v>45100</v>
      </c>
      <c r="H329" s="96" t="s">
        <v>71</v>
      </c>
      <c r="I329" s="98">
        <v>130000000</v>
      </c>
      <c r="J329" s="116">
        <v>100027064</v>
      </c>
      <c r="K329" s="98">
        <v>100243256.99307625</v>
      </c>
      <c r="L329" s="116">
        <v>130000000</v>
      </c>
      <c r="M329" s="117">
        <v>0.77110197687000004</v>
      </c>
      <c r="N329" s="99">
        <v>10.381329642200001</v>
      </c>
      <c r="O329" s="95" t="s">
        <v>72</v>
      </c>
      <c r="P329" s="118">
        <v>3.5696783500000002E-2</v>
      </c>
      <c r="Q329" s="100"/>
      <c r="R329" s="101"/>
    </row>
    <row r="330" spans="2:18" ht="14.25" customHeight="1" x14ac:dyDescent="0.25">
      <c r="B330" s="94" t="s">
        <v>68</v>
      </c>
      <c r="C330" s="95" t="s">
        <v>139</v>
      </c>
      <c r="D330" s="96" t="s">
        <v>69</v>
      </c>
      <c r="E330" s="95" t="s">
        <v>70</v>
      </c>
      <c r="F330" s="135">
        <v>44006.500983796293</v>
      </c>
      <c r="G330" s="135">
        <v>45100</v>
      </c>
      <c r="H330" s="96" t="s">
        <v>71</v>
      </c>
      <c r="I330" s="98">
        <v>130000000</v>
      </c>
      <c r="J330" s="116">
        <v>100027064</v>
      </c>
      <c r="K330" s="98">
        <v>100243256.99307625</v>
      </c>
      <c r="L330" s="116">
        <v>130000000</v>
      </c>
      <c r="M330" s="117">
        <v>0.77110197687000004</v>
      </c>
      <c r="N330" s="99">
        <v>10.381329642200001</v>
      </c>
      <c r="O330" s="95" t="s">
        <v>72</v>
      </c>
      <c r="P330" s="118">
        <v>3.5696783500000002E-2</v>
      </c>
      <c r="Q330" s="100"/>
      <c r="R330" s="101"/>
    </row>
    <row r="331" spans="2:18" ht="14.25" customHeight="1" x14ac:dyDescent="0.25">
      <c r="B331" s="94" t="s">
        <v>68</v>
      </c>
      <c r="C331" s="95" t="s">
        <v>139</v>
      </c>
      <c r="D331" s="96" t="s">
        <v>69</v>
      </c>
      <c r="E331" s="95" t="s">
        <v>70</v>
      </c>
      <c r="F331" s="135">
        <v>44006.619004629632</v>
      </c>
      <c r="G331" s="135">
        <v>45100</v>
      </c>
      <c r="H331" s="96" t="s">
        <v>71</v>
      </c>
      <c r="I331" s="98">
        <v>130000000</v>
      </c>
      <c r="J331" s="116">
        <v>100027064</v>
      </c>
      <c r="K331" s="98">
        <v>100243256.99307625</v>
      </c>
      <c r="L331" s="116">
        <v>130000000</v>
      </c>
      <c r="M331" s="117">
        <v>0.77110197687000004</v>
      </c>
      <c r="N331" s="99">
        <v>10.381329642200001</v>
      </c>
      <c r="O331" s="95" t="s">
        <v>72</v>
      </c>
      <c r="P331" s="118">
        <v>3.5696783500000002E-2</v>
      </c>
      <c r="Q331" s="100"/>
      <c r="R331" s="101"/>
    </row>
    <row r="332" spans="2:18" x14ac:dyDescent="0.25">
      <c r="B332" s="94" t="s">
        <v>68</v>
      </c>
      <c r="C332" s="95" t="s">
        <v>139</v>
      </c>
      <c r="D332" s="96" t="s">
        <v>69</v>
      </c>
      <c r="E332" s="95" t="s">
        <v>70</v>
      </c>
      <c r="F332" s="135">
        <v>44006.487847222219</v>
      </c>
      <c r="G332" s="135">
        <v>45100</v>
      </c>
      <c r="H332" s="96" t="s">
        <v>71</v>
      </c>
      <c r="I332" s="98">
        <v>130000000</v>
      </c>
      <c r="J332" s="116">
        <v>100027064</v>
      </c>
      <c r="K332" s="98">
        <v>100243256.99307625</v>
      </c>
      <c r="L332" s="116">
        <v>130000000</v>
      </c>
      <c r="M332" s="117">
        <v>0.77110197687000004</v>
      </c>
      <c r="N332" s="99">
        <v>10.381329642200001</v>
      </c>
      <c r="O332" s="95" t="s">
        <v>72</v>
      </c>
      <c r="P332" s="118">
        <v>3.5696783500000002E-2</v>
      </c>
      <c r="Q332" s="100"/>
      <c r="R332" s="101"/>
    </row>
    <row r="333" spans="2:18" ht="14.25" customHeight="1" x14ac:dyDescent="0.25">
      <c r="B333" s="94" t="s">
        <v>68</v>
      </c>
      <c r="C333" s="95" t="s">
        <v>139</v>
      </c>
      <c r="D333" s="96" t="s">
        <v>69</v>
      </c>
      <c r="E333" s="95" t="s">
        <v>70</v>
      </c>
      <c r="F333" s="135">
        <v>44151.673530092594</v>
      </c>
      <c r="G333" s="135">
        <v>45973</v>
      </c>
      <c r="H333" s="96" t="s">
        <v>71</v>
      </c>
      <c r="I333" s="98">
        <v>750000000</v>
      </c>
      <c r="J333" s="116">
        <v>500406070</v>
      </c>
      <c r="K333" s="98">
        <v>506534760.30878228</v>
      </c>
      <c r="L333" s="116">
        <v>750000000</v>
      </c>
      <c r="M333" s="117">
        <v>0.67537968041200003</v>
      </c>
      <c r="N333" s="99">
        <v>10.381302821</v>
      </c>
      <c r="O333" s="95" t="s">
        <v>72</v>
      </c>
      <c r="P333" s="118">
        <v>0.18037783499999999</v>
      </c>
      <c r="Q333" s="100"/>
      <c r="R333" s="101"/>
    </row>
    <row r="334" spans="2:18" x14ac:dyDescent="0.25">
      <c r="B334" s="94" t="s">
        <v>68</v>
      </c>
      <c r="C334" s="95" t="s">
        <v>139</v>
      </c>
      <c r="D334" s="96" t="s">
        <v>69</v>
      </c>
      <c r="E334" s="95" t="s">
        <v>70</v>
      </c>
      <c r="F334" s="135">
        <v>44006.531759259262</v>
      </c>
      <c r="G334" s="135">
        <v>45100</v>
      </c>
      <c r="H334" s="96" t="s">
        <v>71</v>
      </c>
      <c r="I334" s="98">
        <v>130000000</v>
      </c>
      <c r="J334" s="116">
        <v>100027064</v>
      </c>
      <c r="K334" s="98">
        <v>100243256.99307625</v>
      </c>
      <c r="L334" s="116">
        <v>130000000</v>
      </c>
      <c r="M334" s="117">
        <v>0.77110197687000004</v>
      </c>
      <c r="N334" s="99">
        <v>10.381329642200001</v>
      </c>
      <c r="O334" s="95" t="s">
        <v>72</v>
      </c>
      <c r="P334" s="118">
        <v>3.5696783500000002E-2</v>
      </c>
      <c r="Q334" s="100"/>
      <c r="R334" s="101"/>
    </row>
    <row r="335" spans="2:18" x14ac:dyDescent="0.25">
      <c r="B335" s="94" t="s">
        <v>68</v>
      </c>
      <c r="C335" s="95" t="s">
        <v>139</v>
      </c>
      <c r="D335" s="96" t="s">
        <v>69</v>
      </c>
      <c r="E335" s="95" t="s">
        <v>70</v>
      </c>
      <c r="F335" s="135">
        <v>44151.671423611115</v>
      </c>
      <c r="G335" s="135">
        <v>45973</v>
      </c>
      <c r="H335" s="96" t="s">
        <v>71</v>
      </c>
      <c r="I335" s="98">
        <v>750000000</v>
      </c>
      <c r="J335" s="116">
        <v>500406070</v>
      </c>
      <c r="K335" s="98">
        <v>506534760.30878228</v>
      </c>
      <c r="L335" s="116">
        <v>750000000</v>
      </c>
      <c r="M335" s="117">
        <v>0.67537968041200003</v>
      </c>
      <c r="N335" s="99">
        <v>10.381302821</v>
      </c>
      <c r="O335" s="95" t="s">
        <v>72</v>
      </c>
      <c r="P335" s="118">
        <v>0.18037783499999999</v>
      </c>
      <c r="Q335" s="100"/>
      <c r="R335" s="101"/>
    </row>
    <row r="336" spans="2:18" x14ac:dyDescent="0.25">
      <c r="B336" s="94" t="s">
        <v>68</v>
      </c>
      <c r="C336" s="95" t="s">
        <v>139</v>
      </c>
      <c r="D336" s="96" t="s">
        <v>69</v>
      </c>
      <c r="E336" s="95" t="s">
        <v>70</v>
      </c>
      <c r="F336" s="135">
        <v>44239.476469907408</v>
      </c>
      <c r="G336" s="135">
        <v>45712</v>
      </c>
      <c r="H336" s="96" t="s">
        <v>71</v>
      </c>
      <c r="I336" s="98">
        <v>142493151</v>
      </c>
      <c r="J336" s="116">
        <v>102132973</v>
      </c>
      <c r="K336" s="98">
        <v>100897076.01220952</v>
      </c>
      <c r="L336" s="116">
        <v>142493151</v>
      </c>
      <c r="M336" s="117">
        <v>0.70808368896399998</v>
      </c>
      <c r="N336" s="99">
        <v>10.3812889969</v>
      </c>
      <c r="O336" s="95" t="s">
        <v>72</v>
      </c>
      <c r="P336" s="118">
        <v>3.5929609500000001E-2</v>
      </c>
      <c r="Q336" s="100"/>
      <c r="R336" s="101"/>
    </row>
    <row r="337" spans="2:18" x14ac:dyDescent="0.25">
      <c r="B337" s="94" t="s">
        <v>68</v>
      </c>
      <c r="C337" s="95" t="s">
        <v>139</v>
      </c>
      <c r="D337" s="96" t="s">
        <v>69</v>
      </c>
      <c r="E337" s="95" t="s">
        <v>70</v>
      </c>
      <c r="F337" s="135">
        <v>44006.529120370367</v>
      </c>
      <c r="G337" s="135">
        <v>45100</v>
      </c>
      <c r="H337" s="96" t="s">
        <v>71</v>
      </c>
      <c r="I337" s="98">
        <v>130000000</v>
      </c>
      <c r="J337" s="116">
        <v>100027064</v>
      </c>
      <c r="K337" s="98">
        <v>100243256.99307625</v>
      </c>
      <c r="L337" s="116">
        <v>130000000</v>
      </c>
      <c r="M337" s="117">
        <v>0.77110197687000004</v>
      </c>
      <c r="N337" s="99">
        <v>10.381329642200001</v>
      </c>
      <c r="O337" s="95" t="s">
        <v>72</v>
      </c>
      <c r="P337" s="118">
        <v>3.5696783500000002E-2</v>
      </c>
      <c r="Q337" s="100"/>
      <c r="R337" s="101"/>
    </row>
    <row r="338" spans="2:18" x14ac:dyDescent="0.25">
      <c r="B338" s="94" t="s">
        <v>68</v>
      </c>
      <c r="C338" s="95" t="s">
        <v>139</v>
      </c>
      <c r="D338" s="96" t="s">
        <v>69</v>
      </c>
      <c r="E338" s="95" t="s">
        <v>70</v>
      </c>
      <c r="F338" s="135">
        <v>43642.584340277775</v>
      </c>
      <c r="G338" s="135">
        <v>44390</v>
      </c>
      <c r="H338" s="96" t="s">
        <v>71</v>
      </c>
      <c r="I338" s="98">
        <v>250000000</v>
      </c>
      <c r="J338" s="116">
        <v>200013316</v>
      </c>
      <c r="K338" s="98">
        <v>242365003.35140947</v>
      </c>
      <c r="L338" s="116">
        <v>250000000</v>
      </c>
      <c r="M338" s="117">
        <v>0.96946001340599997</v>
      </c>
      <c r="N338" s="99">
        <v>11.5000000692</v>
      </c>
      <c r="O338" s="95" t="s">
        <v>72</v>
      </c>
      <c r="P338" s="118">
        <v>8.63065638E-2</v>
      </c>
      <c r="Q338" s="100"/>
      <c r="R338" s="101"/>
    </row>
    <row r="339" spans="2:18" x14ac:dyDescent="0.25">
      <c r="B339" s="94" t="s">
        <v>68</v>
      </c>
      <c r="C339" s="95" t="s">
        <v>139</v>
      </c>
      <c r="D339" s="96" t="s">
        <v>69</v>
      </c>
      <c r="E339" s="95" t="s">
        <v>70</v>
      </c>
      <c r="F339" s="135">
        <v>44126.683703703704</v>
      </c>
      <c r="G339" s="135">
        <v>45175</v>
      </c>
      <c r="H339" s="96" t="s">
        <v>71</v>
      </c>
      <c r="I339" s="98">
        <v>127623288</v>
      </c>
      <c r="J339" s="116">
        <v>101023191</v>
      </c>
      <c r="K339" s="98">
        <v>100522554.75178343</v>
      </c>
      <c r="L339" s="116">
        <v>127623288</v>
      </c>
      <c r="M339" s="117">
        <v>0.78765056383599996</v>
      </c>
      <c r="N339" s="99">
        <v>9.4639062504000009</v>
      </c>
      <c r="O339" s="95" t="s">
        <v>72</v>
      </c>
      <c r="P339" s="118">
        <v>3.5796241899999998E-2</v>
      </c>
      <c r="Q339" s="100"/>
      <c r="R339" s="101"/>
    </row>
    <row r="340" spans="2:18" x14ac:dyDescent="0.25">
      <c r="B340" s="94" t="s">
        <v>68</v>
      </c>
      <c r="C340" s="95" t="s">
        <v>139</v>
      </c>
      <c r="D340" s="96" t="s">
        <v>69</v>
      </c>
      <c r="E340" s="95" t="s">
        <v>70</v>
      </c>
      <c r="F340" s="135">
        <v>44006.51667824074</v>
      </c>
      <c r="G340" s="135">
        <v>45100</v>
      </c>
      <c r="H340" s="96" t="s">
        <v>71</v>
      </c>
      <c r="I340" s="98">
        <v>130000000</v>
      </c>
      <c r="J340" s="116">
        <v>100027064</v>
      </c>
      <c r="K340" s="98">
        <v>100243256.99307625</v>
      </c>
      <c r="L340" s="116">
        <v>130000000</v>
      </c>
      <c r="M340" s="117">
        <v>0.77110197687000004</v>
      </c>
      <c r="N340" s="99">
        <v>10.381329642200001</v>
      </c>
      <c r="O340" s="95" t="s">
        <v>72</v>
      </c>
      <c r="P340" s="118">
        <v>3.5696783500000002E-2</v>
      </c>
      <c r="Q340" s="100"/>
      <c r="R340" s="101"/>
    </row>
    <row r="341" spans="2:18" x14ac:dyDescent="0.25">
      <c r="B341" s="94" t="s">
        <v>140</v>
      </c>
      <c r="C341" s="95" t="s">
        <v>139</v>
      </c>
      <c r="D341" s="96" t="s">
        <v>69</v>
      </c>
      <c r="E341" s="95" t="s">
        <v>70</v>
      </c>
      <c r="F341" s="135">
        <v>43349.699745370373</v>
      </c>
      <c r="G341" s="135">
        <v>44867</v>
      </c>
      <c r="H341" s="96" t="s">
        <v>71</v>
      </c>
      <c r="I341" s="98">
        <v>466821917</v>
      </c>
      <c r="J341" s="116">
        <v>379196155</v>
      </c>
      <c r="K341" s="98">
        <v>175221533.33219531</v>
      </c>
      <c r="L341" s="116">
        <v>466821917</v>
      </c>
      <c r="M341" s="117">
        <v>0.37534984316600001</v>
      </c>
      <c r="N341" s="99">
        <v>10.471306775</v>
      </c>
      <c r="O341" s="95" t="s">
        <v>72</v>
      </c>
      <c r="P341" s="118">
        <v>6.2396667099999997E-2</v>
      </c>
      <c r="Q341" s="100"/>
      <c r="R341" s="101"/>
    </row>
    <row r="342" spans="2:18" x14ac:dyDescent="0.25">
      <c r="B342" s="94" t="s">
        <v>68</v>
      </c>
      <c r="C342" s="95" t="s">
        <v>139</v>
      </c>
      <c r="D342" s="96" t="s">
        <v>69</v>
      </c>
      <c r="E342" s="95" t="s">
        <v>70</v>
      </c>
      <c r="F342" s="135">
        <v>44013.640173611115</v>
      </c>
      <c r="G342" s="135">
        <v>45100</v>
      </c>
      <c r="H342" s="96" t="s">
        <v>71</v>
      </c>
      <c r="I342" s="98">
        <v>130000000</v>
      </c>
      <c r="J342" s="116">
        <v>100216815</v>
      </c>
      <c r="K342" s="98">
        <v>100243331.22596091</v>
      </c>
      <c r="L342" s="116">
        <v>130000000</v>
      </c>
      <c r="M342" s="117">
        <v>0.77110254789199995</v>
      </c>
      <c r="N342" s="99">
        <v>10.381289213000001</v>
      </c>
      <c r="O342" s="95" t="s">
        <v>72</v>
      </c>
      <c r="P342" s="118">
        <v>3.5696809900000001E-2</v>
      </c>
      <c r="Q342" s="100"/>
      <c r="R342" s="101"/>
    </row>
    <row r="343" spans="2:18" x14ac:dyDescent="0.25">
      <c r="B343" s="94" t="s">
        <v>68</v>
      </c>
      <c r="C343" s="95" t="s">
        <v>139</v>
      </c>
      <c r="D343" s="96" t="s">
        <v>69</v>
      </c>
      <c r="E343" s="95" t="s">
        <v>70</v>
      </c>
      <c r="F343" s="135">
        <v>44006.510428240741</v>
      </c>
      <c r="G343" s="135">
        <v>45100</v>
      </c>
      <c r="H343" s="96" t="s">
        <v>71</v>
      </c>
      <c r="I343" s="98">
        <v>130000000</v>
      </c>
      <c r="J343" s="116">
        <v>100027064</v>
      </c>
      <c r="K343" s="98">
        <v>100243256.99307625</v>
      </c>
      <c r="L343" s="116">
        <v>130000000</v>
      </c>
      <c r="M343" s="117">
        <v>0.77110197687000004</v>
      </c>
      <c r="N343" s="99">
        <v>10.381329642200001</v>
      </c>
      <c r="O343" s="95" t="s">
        <v>72</v>
      </c>
      <c r="P343" s="118">
        <v>3.5696783500000002E-2</v>
      </c>
      <c r="Q343" s="100"/>
      <c r="R343" s="101"/>
    </row>
    <row r="344" spans="2:18" x14ac:dyDescent="0.25">
      <c r="B344" s="94" t="s">
        <v>68</v>
      </c>
      <c r="C344" s="95" t="s">
        <v>139</v>
      </c>
      <c r="D344" s="96" t="s">
        <v>69</v>
      </c>
      <c r="E344" s="95" t="s">
        <v>70</v>
      </c>
      <c r="F344" s="135">
        <v>44006.489710648151</v>
      </c>
      <c r="G344" s="135">
        <v>45100</v>
      </c>
      <c r="H344" s="96" t="s">
        <v>71</v>
      </c>
      <c r="I344" s="98">
        <v>130000000</v>
      </c>
      <c r="J344" s="116">
        <v>100027064</v>
      </c>
      <c r="K344" s="98">
        <v>100243256.99307625</v>
      </c>
      <c r="L344" s="116">
        <v>130000000</v>
      </c>
      <c r="M344" s="117">
        <v>0.77110197687000004</v>
      </c>
      <c r="N344" s="99">
        <v>10.381329642200001</v>
      </c>
      <c r="O344" s="95" t="s">
        <v>72</v>
      </c>
      <c r="P344" s="118">
        <v>3.5696783500000002E-2</v>
      </c>
      <c r="Q344" s="100"/>
      <c r="R344" s="101"/>
    </row>
    <row r="345" spans="2:18" x14ac:dyDescent="0.25">
      <c r="B345" s="94" t="s">
        <v>68</v>
      </c>
      <c r="C345" s="95" t="s">
        <v>139</v>
      </c>
      <c r="D345" s="96" t="s">
        <v>69</v>
      </c>
      <c r="E345" s="95" t="s">
        <v>70</v>
      </c>
      <c r="F345" s="135">
        <v>44006.533113425925</v>
      </c>
      <c r="G345" s="135">
        <v>45100</v>
      </c>
      <c r="H345" s="96" t="s">
        <v>71</v>
      </c>
      <c r="I345" s="98">
        <v>130000000</v>
      </c>
      <c r="J345" s="116">
        <v>100027064</v>
      </c>
      <c r="K345" s="98">
        <v>100243256.99307625</v>
      </c>
      <c r="L345" s="116">
        <v>130000000</v>
      </c>
      <c r="M345" s="117">
        <v>0.77110197687000004</v>
      </c>
      <c r="N345" s="99">
        <v>10.381329642200001</v>
      </c>
      <c r="O345" s="95" t="s">
        <v>72</v>
      </c>
      <c r="P345" s="118">
        <v>3.5696783500000002E-2</v>
      </c>
      <c r="Q345" s="100"/>
      <c r="R345" s="101"/>
    </row>
    <row r="346" spans="2:18" x14ac:dyDescent="0.25">
      <c r="B346" s="94" t="s">
        <v>68</v>
      </c>
      <c r="C346" s="95" t="s">
        <v>139</v>
      </c>
      <c r="D346" s="96" t="s">
        <v>69</v>
      </c>
      <c r="E346" s="95" t="s">
        <v>70</v>
      </c>
      <c r="F346" s="135">
        <v>44006.485775462963</v>
      </c>
      <c r="G346" s="135">
        <v>45100</v>
      </c>
      <c r="H346" s="96" t="s">
        <v>71</v>
      </c>
      <c r="I346" s="98">
        <v>130000000</v>
      </c>
      <c r="J346" s="116">
        <v>100027064</v>
      </c>
      <c r="K346" s="98">
        <v>100243256.99307625</v>
      </c>
      <c r="L346" s="116">
        <v>130000000</v>
      </c>
      <c r="M346" s="117">
        <v>0.77110197687000004</v>
      </c>
      <c r="N346" s="99">
        <v>10.381329642200001</v>
      </c>
      <c r="O346" s="95" t="s">
        <v>72</v>
      </c>
      <c r="P346" s="118">
        <v>3.5696783500000002E-2</v>
      </c>
      <c r="Q346" s="100"/>
      <c r="R346" s="101"/>
    </row>
    <row r="347" spans="2:18" x14ac:dyDescent="0.25">
      <c r="B347" s="94" t="s">
        <v>68</v>
      </c>
      <c r="C347" s="95" t="s">
        <v>139</v>
      </c>
      <c r="D347" s="96" t="s">
        <v>69</v>
      </c>
      <c r="E347" s="95" t="s">
        <v>70</v>
      </c>
      <c r="F347" s="135">
        <v>44151.672511574077</v>
      </c>
      <c r="G347" s="135">
        <v>45973</v>
      </c>
      <c r="H347" s="96" t="s">
        <v>71</v>
      </c>
      <c r="I347" s="98">
        <v>750000000</v>
      </c>
      <c r="J347" s="116">
        <v>500406070</v>
      </c>
      <c r="K347" s="98">
        <v>506534760.30878228</v>
      </c>
      <c r="L347" s="116">
        <v>750000000</v>
      </c>
      <c r="M347" s="117">
        <v>0.67537968041200003</v>
      </c>
      <c r="N347" s="99">
        <v>10.381302821</v>
      </c>
      <c r="O347" s="95" t="s">
        <v>72</v>
      </c>
      <c r="P347" s="118">
        <v>0.18037783499999999</v>
      </c>
      <c r="Q347" s="100"/>
      <c r="R347" s="101"/>
    </row>
    <row r="348" spans="2:18" x14ac:dyDescent="0.25">
      <c r="B348" s="94" t="s">
        <v>68</v>
      </c>
      <c r="C348" s="95" t="s">
        <v>139</v>
      </c>
      <c r="D348" s="96" t="s">
        <v>69</v>
      </c>
      <c r="E348" s="95" t="s">
        <v>70</v>
      </c>
      <c r="F348" s="135">
        <v>44006.530659722222</v>
      </c>
      <c r="G348" s="135">
        <v>45100</v>
      </c>
      <c r="H348" s="96" t="s">
        <v>71</v>
      </c>
      <c r="I348" s="98">
        <v>130000000</v>
      </c>
      <c r="J348" s="116">
        <v>100027064</v>
      </c>
      <c r="K348" s="98">
        <v>100243256.99307625</v>
      </c>
      <c r="L348" s="116">
        <v>130000000</v>
      </c>
      <c r="M348" s="117">
        <v>0.77110197687000004</v>
      </c>
      <c r="N348" s="99">
        <v>10.381329642200001</v>
      </c>
      <c r="O348" s="95" t="s">
        <v>72</v>
      </c>
      <c r="P348" s="118">
        <v>3.5696783500000002E-2</v>
      </c>
      <c r="Q348" s="100"/>
      <c r="R348" s="101"/>
    </row>
    <row r="349" spans="2:18" x14ac:dyDescent="0.25">
      <c r="B349" s="94" t="s">
        <v>68</v>
      </c>
      <c r="C349" s="95" t="s">
        <v>139</v>
      </c>
      <c r="D349" s="96" t="s">
        <v>69</v>
      </c>
      <c r="E349" s="95" t="s">
        <v>70</v>
      </c>
      <c r="F349" s="135">
        <v>44151.670428240737</v>
      </c>
      <c r="G349" s="135">
        <v>45973</v>
      </c>
      <c r="H349" s="96" t="s">
        <v>71</v>
      </c>
      <c r="I349" s="98">
        <v>750000000</v>
      </c>
      <c r="J349" s="116">
        <v>500406070</v>
      </c>
      <c r="K349" s="98">
        <v>506534760.30878228</v>
      </c>
      <c r="L349" s="116">
        <v>750000000</v>
      </c>
      <c r="M349" s="117">
        <v>0.67537968041200003</v>
      </c>
      <c r="N349" s="99">
        <v>10.381302821</v>
      </c>
      <c r="O349" s="95" t="s">
        <v>72</v>
      </c>
      <c r="P349" s="118">
        <v>0.18037783499999999</v>
      </c>
      <c r="Q349" s="100"/>
      <c r="R349" s="101"/>
    </row>
    <row r="350" spans="2:18" x14ac:dyDescent="0.25">
      <c r="B350" s="94" t="s">
        <v>68</v>
      </c>
      <c r="C350" s="95" t="s">
        <v>139</v>
      </c>
      <c r="D350" s="96" t="s">
        <v>69</v>
      </c>
      <c r="E350" s="95" t="s">
        <v>70</v>
      </c>
      <c r="F350" s="135">
        <v>44188.721770833334</v>
      </c>
      <c r="G350" s="135">
        <v>46013</v>
      </c>
      <c r="H350" s="96" t="s">
        <v>71</v>
      </c>
      <c r="I350" s="98">
        <v>737500000</v>
      </c>
      <c r="J350" s="116">
        <v>500000001</v>
      </c>
      <c r="K350" s="98">
        <v>512616431.91228962</v>
      </c>
      <c r="L350" s="116">
        <v>737500000</v>
      </c>
      <c r="M350" s="117">
        <v>0.69507312801700005</v>
      </c>
      <c r="N350" s="99">
        <v>9.7257003925000003</v>
      </c>
      <c r="O350" s="95" t="s">
        <v>72</v>
      </c>
      <c r="P350" s="118">
        <v>0.18254352800000001</v>
      </c>
      <c r="Q350" s="100"/>
      <c r="R350" s="101"/>
    </row>
    <row r="351" spans="2:18" x14ac:dyDescent="0.25">
      <c r="B351" s="94" t="s">
        <v>68</v>
      </c>
      <c r="C351" s="95" t="s">
        <v>139</v>
      </c>
      <c r="D351" s="96" t="s">
        <v>69</v>
      </c>
      <c r="E351" s="95" t="s">
        <v>70</v>
      </c>
      <c r="F351" s="135">
        <v>44006.518564814818</v>
      </c>
      <c r="G351" s="135">
        <v>45100</v>
      </c>
      <c r="H351" s="96" t="s">
        <v>71</v>
      </c>
      <c r="I351" s="98">
        <v>130000000</v>
      </c>
      <c r="J351" s="116">
        <v>100027064</v>
      </c>
      <c r="K351" s="98">
        <v>100243256.99307625</v>
      </c>
      <c r="L351" s="116">
        <v>130000000</v>
      </c>
      <c r="M351" s="117">
        <v>0.77110197687000004</v>
      </c>
      <c r="N351" s="99">
        <v>10.381329642200001</v>
      </c>
      <c r="O351" s="95" t="s">
        <v>72</v>
      </c>
      <c r="P351" s="118">
        <v>3.5696783500000002E-2</v>
      </c>
      <c r="Q351" s="100"/>
      <c r="R351" s="101"/>
    </row>
    <row r="352" spans="2:18" x14ac:dyDescent="0.25">
      <c r="B352" s="94" t="s">
        <v>68</v>
      </c>
      <c r="C352" s="95" t="s">
        <v>139</v>
      </c>
      <c r="D352" s="96" t="s">
        <v>69</v>
      </c>
      <c r="E352" s="95" t="s">
        <v>70</v>
      </c>
      <c r="F352" s="135">
        <v>43623.677523148152</v>
      </c>
      <c r="G352" s="135">
        <v>44390</v>
      </c>
      <c r="H352" s="96" t="s">
        <v>71</v>
      </c>
      <c r="I352" s="98">
        <v>250000000</v>
      </c>
      <c r="J352" s="116">
        <v>197949359</v>
      </c>
      <c r="K352" s="98">
        <v>242210388.81037363</v>
      </c>
      <c r="L352" s="116">
        <v>250000000</v>
      </c>
      <c r="M352" s="117">
        <v>0.96884155524100002</v>
      </c>
      <c r="N352" s="99">
        <v>11.7499999531</v>
      </c>
      <c r="O352" s="95" t="s">
        <v>72</v>
      </c>
      <c r="P352" s="118">
        <v>8.6251505300000003E-2</v>
      </c>
      <c r="Q352" s="100"/>
      <c r="R352" s="101"/>
    </row>
    <row r="353" spans="2:18" x14ac:dyDescent="0.25">
      <c r="B353" s="94" t="s">
        <v>68</v>
      </c>
      <c r="C353" s="95" t="s">
        <v>139</v>
      </c>
      <c r="D353" s="96" t="s">
        <v>69</v>
      </c>
      <c r="E353" s="95" t="s">
        <v>70</v>
      </c>
      <c r="F353" s="135">
        <v>44096.710648148146</v>
      </c>
      <c r="G353" s="135">
        <v>45175</v>
      </c>
      <c r="H353" s="96" t="s">
        <v>71</v>
      </c>
      <c r="I353" s="98">
        <v>127623288</v>
      </c>
      <c r="J353" s="116">
        <v>100275153</v>
      </c>
      <c r="K353" s="98">
        <v>100522554.6720823</v>
      </c>
      <c r="L353" s="116">
        <v>127623288</v>
      </c>
      <c r="M353" s="117">
        <v>0.78765056321100002</v>
      </c>
      <c r="N353" s="99">
        <v>9.4639062894000006</v>
      </c>
      <c r="O353" s="95" t="s">
        <v>72</v>
      </c>
      <c r="P353" s="118">
        <v>3.5796241800000003E-2</v>
      </c>
      <c r="Q353" s="100"/>
      <c r="R353" s="101"/>
    </row>
    <row r="354" spans="2:18" x14ac:dyDescent="0.25">
      <c r="B354" s="94" t="s">
        <v>68</v>
      </c>
      <c r="C354" s="95" t="s">
        <v>139</v>
      </c>
      <c r="D354" s="96" t="s">
        <v>69</v>
      </c>
      <c r="E354" s="95" t="s">
        <v>70</v>
      </c>
      <c r="F354" s="135">
        <v>44006.515462962961</v>
      </c>
      <c r="G354" s="135">
        <v>45100</v>
      </c>
      <c r="H354" s="96" t="s">
        <v>71</v>
      </c>
      <c r="I354" s="98">
        <v>130000000</v>
      </c>
      <c r="J354" s="116">
        <v>100027064</v>
      </c>
      <c r="K354" s="98">
        <v>100243256.99307625</v>
      </c>
      <c r="L354" s="116">
        <v>130000000</v>
      </c>
      <c r="M354" s="117">
        <v>0.77110197687000004</v>
      </c>
      <c r="N354" s="99">
        <v>10.381329642200001</v>
      </c>
      <c r="O354" s="95" t="s">
        <v>72</v>
      </c>
      <c r="P354" s="118">
        <v>3.5696783500000002E-2</v>
      </c>
      <c r="Q354" s="100"/>
      <c r="R354" s="101"/>
    </row>
    <row r="355" spans="2:18" x14ac:dyDescent="0.25">
      <c r="B355" s="94" t="s">
        <v>68</v>
      </c>
      <c r="C355" s="95" t="s">
        <v>139</v>
      </c>
      <c r="D355" s="96" t="s">
        <v>69</v>
      </c>
      <c r="E355" s="95" t="s">
        <v>70</v>
      </c>
      <c r="F355" s="135">
        <v>44006.504571759258</v>
      </c>
      <c r="G355" s="135">
        <v>45100</v>
      </c>
      <c r="H355" s="96" t="s">
        <v>71</v>
      </c>
      <c r="I355" s="98">
        <v>130000000</v>
      </c>
      <c r="J355" s="116">
        <v>100027064</v>
      </c>
      <c r="K355" s="98">
        <v>100243256.99307625</v>
      </c>
      <c r="L355" s="116">
        <v>130000000</v>
      </c>
      <c r="M355" s="117">
        <v>0.77110197687000004</v>
      </c>
      <c r="N355" s="99">
        <v>10.381329642200001</v>
      </c>
      <c r="O355" s="95" t="s">
        <v>72</v>
      </c>
      <c r="P355" s="118">
        <v>3.5696783500000002E-2</v>
      </c>
      <c r="Q355" s="100"/>
      <c r="R355" s="101"/>
    </row>
    <row r="356" spans="2:18" x14ac:dyDescent="0.25">
      <c r="B356" s="94" t="s">
        <v>68</v>
      </c>
      <c r="C356" s="95" t="s">
        <v>139</v>
      </c>
      <c r="D356" s="96" t="s">
        <v>69</v>
      </c>
      <c r="E356" s="95" t="s">
        <v>70</v>
      </c>
      <c r="F356" s="135">
        <v>44007.478495370371</v>
      </c>
      <c r="G356" s="135">
        <v>45100</v>
      </c>
      <c r="H356" s="96" t="s">
        <v>71</v>
      </c>
      <c r="I356" s="98">
        <v>130000000</v>
      </c>
      <c r="J356" s="116">
        <v>100054231</v>
      </c>
      <c r="K356" s="98">
        <v>100243331.52645837</v>
      </c>
      <c r="L356" s="116">
        <v>130000000</v>
      </c>
      <c r="M356" s="117">
        <v>0.77110255020399998</v>
      </c>
      <c r="N356" s="99">
        <v>10.381289049299999</v>
      </c>
      <c r="O356" s="95" t="s">
        <v>72</v>
      </c>
      <c r="P356" s="118">
        <v>3.5696810000000002E-2</v>
      </c>
      <c r="Q356" s="100"/>
      <c r="R356" s="101"/>
    </row>
    <row r="357" spans="2:18" x14ac:dyDescent="0.25">
      <c r="B357" s="94" t="s">
        <v>68</v>
      </c>
      <c r="C357" s="95" t="s">
        <v>139</v>
      </c>
      <c r="D357" s="96" t="s">
        <v>69</v>
      </c>
      <c r="E357" s="95" t="s">
        <v>70</v>
      </c>
      <c r="F357" s="135">
        <v>44006.488287037035</v>
      </c>
      <c r="G357" s="135">
        <v>45100</v>
      </c>
      <c r="H357" s="96" t="s">
        <v>71</v>
      </c>
      <c r="I357" s="98">
        <v>130000000</v>
      </c>
      <c r="J357" s="116">
        <v>100027064</v>
      </c>
      <c r="K357" s="98">
        <v>100243256.99307625</v>
      </c>
      <c r="L357" s="116">
        <v>130000000</v>
      </c>
      <c r="M357" s="117">
        <v>0.77110197687000004</v>
      </c>
      <c r="N357" s="99">
        <v>10.381329642200001</v>
      </c>
      <c r="O357" s="95" t="s">
        <v>72</v>
      </c>
      <c r="P357" s="118">
        <v>3.5696783500000002E-2</v>
      </c>
      <c r="Q357" s="100"/>
      <c r="R357" s="101"/>
    </row>
    <row r="358" spans="2:18" x14ac:dyDescent="0.25">
      <c r="B358" s="94" t="s">
        <v>68</v>
      </c>
      <c r="C358" s="95" t="s">
        <v>139</v>
      </c>
      <c r="D358" s="96" t="s">
        <v>69</v>
      </c>
      <c r="E358" s="95" t="s">
        <v>70</v>
      </c>
      <c r="F358" s="135">
        <v>44006.532175925924</v>
      </c>
      <c r="G358" s="135">
        <v>45100</v>
      </c>
      <c r="H358" s="96" t="s">
        <v>71</v>
      </c>
      <c r="I358" s="98">
        <v>130000000</v>
      </c>
      <c r="J358" s="116">
        <v>100027064</v>
      </c>
      <c r="K358" s="98">
        <v>100243256.99307625</v>
      </c>
      <c r="L358" s="116">
        <v>130000000</v>
      </c>
      <c r="M358" s="117">
        <v>0.77110197687000004</v>
      </c>
      <c r="N358" s="99">
        <v>10.381329642200001</v>
      </c>
      <c r="O358" s="95" t="s">
        <v>72</v>
      </c>
      <c r="P358" s="118">
        <v>3.5696783500000002E-2</v>
      </c>
      <c r="Q358" s="100"/>
      <c r="R358" s="101"/>
    </row>
    <row r="359" spans="2:18" x14ac:dyDescent="0.25">
      <c r="B359" s="94" t="s">
        <v>68</v>
      </c>
      <c r="C359" s="95" t="s">
        <v>139</v>
      </c>
      <c r="D359" s="96" t="s">
        <v>69</v>
      </c>
      <c r="E359" s="95" t="s">
        <v>70</v>
      </c>
      <c r="F359" s="135">
        <v>44151.671678240738</v>
      </c>
      <c r="G359" s="135">
        <v>45973</v>
      </c>
      <c r="H359" s="96" t="s">
        <v>71</v>
      </c>
      <c r="I359" s="98">
        <v>750000000</v>
      </c>
      <c r="J359" s="116">
        <v>500406070</v>
      </c>
      <c r="K359" s="98">
        <v>506534760.30878228</v>
      </c>
      <c r="L359" s="116">
        <v>750000000</v>
      </c>
      <c r="M359" s="117">
        <v>0.67537968041200003</v>
      </c>
      <c r="N359" s="99">
        <v>10.381302821</v>
      </c>
      <c r="O359" s="95" t="s">
        <v>72</v>
      </c>
      <c r="P359" s="118">
        <v>0.18037783499999999</v>
      </c>
      <c r="Q359" s="100"/>
      <c r="R359" s="101"/>
    </row>
    <row r="360" spans="2:18" x14ac:dyDescent="0.25">
      <c r="B360" s="94" t="s">
        <v>68</v>
      </c>
      <c r="C360" s="95" t="s">
        <v>139</v>
      </c>
      <c r="D360" s="96" t="s">
        <v>69</v>
      </c>
      <c r="E360" s="95" t="s">
        <v>70</v>
      </c>
      <c r="F360" s="135">
        <v>44245.629537037035</v>
      </c>
      <c r="G360" s="135">
        <v>45712</v>
      </c>
      <c r="H360" s="96" t="s">
        <v>71</v>
      </c>
      <c r="I360" s="98">
        <v>212958904</v>
      </c>
      <c r="J360" s="116">
        <v>152666544</v>
      </c>
      <c r="K360" s="98">
        <v>150655094.36203036</v>
      </c>
      <c r="L360" s="116">
        <v>212958904</v>
      </c>
      <c r="M360" s="117">
        <v>0.70743740474000005</v>
      </c>
      <c r="N360" s="99">
        <v>10.3812890625</v>
      </c>
      <c r="O360" s="95" t="s">
        <v>72</v>
      </c>
      <c r="P360" s="118">
        <v>5.36485191E-2</v>
      </c>
      <c r="Q360" s="100"/>
      <c r="R360" s="101"/>
    </row>
    <row r="361" spans="2:18" x14ac:dyDescent="0.25">
      <c r="B361" s="94" t="s">
        <v>68</v>
      </c>
      <c r="C361" s="95" t="s">
        <v>139</v>
      </c>
      <c r="D361" s="96" t="s">
        <v>69</v>
      </c>
      <c r="E361" s="95" t="s">
        <v>70</v>
      </c>
      <c r="F361" s="135">
        <v>44006.529467592591</v>
      </c>
      <c r="G361" s="135">
        <v>45100</v>
      </c>
      <c r="H361" s="96" t="s">
        <v>71</v>
      </c>
      <c r="I361" s="98">
        <v>130000000</v>
      </c>
      <c r="J361" s="116">
        <v>100027064</v>
      </c>
      <c r="K361" s="98">
        <v>100243256.99307625</v>
      </c>
      <c r="L361" s="116">
        <v>130000000</v>
      </c>
      <c r="M361" s="117">
        <v>0.77110197687000004</v>
      </c>
      <c r="N361" s="99">
        <v>10.381329642200001</v>
      </c>
      <c r="O361" s="95" t="s">
        <v>72</v>
      </c>
      <c r="P361" s="118">
        <v>3.5696783500000002E-2</v>
      </c>
      <c r="Q361" s="100"/>
      <c r="R361" s="101"/>
    </row>
    <row r="362" spans="2:18" ht="14.25" customHeight="1" x14ac:dyDescent="0.25">
      <c r="B362" s="94" t="s">
        <v>68</v>
      </c>
      <c r="C362" s="95" t="s">
        <v>139</v>
      </c>
      <c r="D362" s="96" t="s">
        <v>69</v>
      </c>
      <c r="E362" s="95" t="s">
        <v>70</v>
      </c>
      <c r="F362" s="135">
        <v>43763.660995370374</v>
      </c>
      <c r="G362" s="135">
        <v>44361</v>
      </c>
      <c r="H362" s="96" t="s">
        <v>71</v>
      </c>
      <c r="I362" s="98">
        <v>176393835</v>
      </c>
      <c r="J362" s="116">
        <v>155424108</v>
      </c>
      <c r="K362" s="98">
        <v>153995676.52838776</v>
      </c>
      <c r="L362" s="116">
        <v>176393835</v>
      </c>
      <c r="M362" s="117">
        <v>0.87302187476299997</v>
      </c>
      <c r="N362" s="99">
        <v>8.6806249738000005</v>
      </c>
      <c r="O362" s="95" t="s">
        <v>72</v>
      </c>
      <c r="P362" s="118">
        <v>5.4838105700000001E-2</v>
      </c>
      <c r="Q362" s="100"/>
      <c r="R362" s="101"/>
    </row>
    <row r="363" spans="2:18" x14ac:dyDescent="0.25">
      <c r="B363" s="94" t="s">
        <v>68</v>
      </c>
      <c r="C363" s="95" t="s">
        <v>139</v>
      </c>
      <c r="D363" s="96" t="s">
        <v>69</v>
      </c>
      <c r="E363" s="95" t="s">
        <v>70</v>
      </c>
      <c r="F363" s="135">
        <v>44126.684074074074</v>
      </c>
      <c r="G363" s="135">
        <v>45175</v>
      </c>
      <c r="H363" s="96" t="s">
        <v>71</v>
      </c>
      <c r="I363" s="98">
        <v>127623288</v>
      </c>
      <c r="J363" s="116">
        <v>101023191</v>
      </c>
      <c r="K363" s="98">
        <v>100522554.75178343</v>
      </c>
      <c r="L363" s="116">
        <v>127623288</v>
      </c>
      <c r="M363" s="117">
        <v>0.78765056383599996</v>
      </c>
      <c r="N363" s="99">
        <v>9.4639062504000009</v>
      </c>
      <c r="O363" s="95" t="s">
        <v>72</v>
      </c>
      <c r="P363" s="118">
        <v>3.5796241899999998E-2</v>
      </c>
      <c r="Q363" s="100"/>
      <c r="R363" s="101"/>
    </row>
    <row r="364" spans="2:18" x14ac:dyDescent="0.25">
      <c r="B364" s="94" t="s">
        <v>68</v>
      </c>
      <c r="C364" s="95" t="s">
        <v>139</v>
      </c>
      <c r="D364" s="96" t="s">
        <v>69</v>
      </c>
      <c r="E364" s="95" t="s">
        <v>70</v>
      </c>
      <c r="F364" s="135">
        <v>44151.673819444448</v>
      </c>
      <c r="G364" s="135">
        <v>45973</v>
      </c>
      <c r="H364" s="96" t="s">
        <v>71</v>
      </c>
      <c r="I364" s="98">
        <v>750000000</v>
      </c>
      <c r="J364" s="116">
        <v>500406070</v>
      </c>
      <c r="K364" s="98">
        <v>506534760.30878228</v>
      </c>
      <c r="L364" s="116">
        <v>750000000</v>
      </c>
      <c r="M364" s="117">
        <v>0.67537968041200003</v>
      </c>
      <c r="N364" s="99">
        <v>10.381302821</v>
      </c>
      <c r="O364" s="95" t="s">
        <v>72</v>
      </c>
      <c r="P364" s="118">
        <v>0.18037783499999999</v>
      </c>
      <c r="Q364" s="100"/>
      <c r="R364" s="101"/>
    </row>
    <row r="365" spans="2:18" x14ac:dyDescent="0.25">
      <c r="B365" s="94" t="s">
        <v>68</v>
      </c>
      <c r="C365" s="95" t="s">
        <v>139</v>
      </c>
      <c r="D365" s="96" t="s">
        <v>69</v>
      </c>
      <c r="E365" s="95" t="s">
        <v>70</v>
      </c>
      <c r="F365" s="135">
        <v>44006.517013888886</v>
      </c>
      <c r="G365" s="135">
        <v>45100</v>
      </c>
      <c r="H365" s="96" t="s">
        <v>71</v>
      </c>
      <c r="I365" s="98">
        <v>130000000</v>
      </c>
      <c r="J365" s="116">
        <v>100027064</v>
      </c>
      <c r="K365" s="98">
        <v>100243256.99307625</v>
      </c>
      <c r="L365" s="116">
        <v>130000000</v>
      </c>
      <c r="M365" s="117">
        <v>0.77110197687000004</v>
      </c>
      <c r="N365" s="99">
        <v>10.381329642200001</v>
      </c>
      <c r="O365" s="95" t="s">
        <v>72</v>
      </c>
      <c r="P365" s="118">
        <v>3.5696783500000002E-2</v>
      </c>
      <c r="Q365" s="100"/>
      <c r="R365" s="101"/>
    </row>
    <row r="366" spans="2:18" x14ac:dyDescent="0.25">
      <c r="B366" s="94" t="s">
        <v>68</v>
      </c>
      <c r="C366" s="95" t="s">
        <v>139</v>
      </c>
      <c r="D366" s="96" t="s">
        <v>69</v>
      </c>
      <c r="E366" s="95" t="s">
        <v>70</v>
      </c>
      <c r="F366" s="135">
        <v>43510.680833333332</v>
      </c>
      <c r="G366" s="135">
        <v>44501</v>
      </c>
      <c r="H366" s="96" t="s">
        <v>71</v>
      </c>
      <c r="I366" s="98">
        <v>124657534</v>
      </c>
      <c r="J366" s="116">
        <v>95580334</v>
      </c>
      <c r="K366" s="98">
        <v>100199790.19123006</v>
      </c>
      <c r="L366" s="116">
        <v>124657534</v>
      </c>
      <c r="M366" s="117">
        <v>0.80380051631100002</v>
      </c>
      <c r="N366" s="99">
        <v>11.462125712600001</v>
      </c>
      <c r="O366" s="95" t="s">
        <v>72</v>
      </c>
      <c r="P366" s="118">
        <v>3.5681304900000002E-2</v>
      </c>
      <c r="Q366" s="100"/>
      <c r="R366" s="101"/>
    </row>
    <row r="367" spans="2:18" x14ac:dyDescent="0.25">
      <c r="B367" s="94" t="s">
        <v>68</v>
      </c>
      <c r="C367" s="95" t="s">
        <v>139</v>
      </c>
      <c r="D367" s="96" t="s">
        <v>69</v>
      </c>
      <c r="E367" s="95" t="s">
        <v>70</v>
      </c>
      <c r="F367" s="135">
        <v>44013.645219907405</v>
      </c>
      <c r="G367" s="135">
        <v>45100</v>
      </c>
      <c r="H367" s="96" t="s">
        <v>71</v>
      </c>
      <c r="I367" s="98">
        <v>130000000</v>
      </c>
      <c r="J367" s="116">
        <v>100216815</v>
      </c>
      <c r="K367" s="98">
        <v>100243331.22596091</v>
      </c>
      <c r="L367" s="116">
        <v>130000000</v>
      </c>
      <c r="M367" s="117">
        <v>0.77110254789199995</v>
      </c>
      <c r="N367" s="99">
        <v>10.381289213000001</v>
      </c>
      <c r="O367" s="95" t="s">
        <v>72</v>
      </c>
      <c r="P367" s="118">
        <v>3.5696809900000001E-2</v>
      </c>
      <c r="Q367" s="100"/>
      <c r="R367" s="101"/>
    </row>
    <row r="368" spans="2:18" x14ac:dyDescent="0.25">
      <c r="B368" s="94" t="s">
        <v>68</v>
      </c>
      <c r="C368" s="95" t="s">
        <v>139</v>
      </c>
      <c r="D368" s="96" t="s">
        <v>69</v>
      </c>
      <c r="E368" s="95" t="s">
        <v>70</v>
      </c>
      <c r="F368" s="135">
        <v>44006.510752314818</v>
      </c>
      <c r="G368" s="135">
        <v>45100</v>
      </c>
      <c r="H368" s="96" t="s">
        <v>71</v>
      </c>
      <c r="I368" s="98">
        <v>130000000</v>
      </c>
      <c r="J368" s="116">
        <v>100027064</v>
      </c>
      <c r="K368" s="98">
        <v>100243256.99307625</v>
      </c>
      <c r="L368" s="116">
        <v>130000000</v>
      </c>
      <c r="M368" s="117">
        <v>0.77110197687000004</v>
      </c>
      <c r="N368" s="99">
        <v>10.381329642200001</v>
      </c>
      <c r="O368" s="95" t="s">
        <v>72</v>
      </c>
      <c r="P368" s="118">
        <v>3.5696783500000002E-2</v>
      </c>
      <c r="Q368" s="100"/>
      <c r="R368" s="101"/>
    </row>
    <row r="369" spans="2:18" x14ac:dyDescent="0.25">
      <c r="B369" s="94" t="s">
        <v>68</v>
      </c>
      <c r="C369" s="95" t="s">
        <v>139</v>
      </c>
      <c r="D369" s="96" t="s">
        <v>69</v>
      </c>
      <c r="E369" s="95" t="s">
        <v>70</v>
      </c>
      <c r="F369" s="135">
        <v>44006.490162037036</v>
      </c>
      <c r="G369" s="135">
        <v>45100</v>
      </c>
      <c r="H369" s="96" t="s">
        <v>71</v>
      </c>
      <c r="I369" s="98">
        <v>130000000</v>
      </c>
      <c r="J369" s="116">
        <v>100027064</v>
      </c>
      <c r="K369" s="98">
        <v>100243256.99307625</v>
      </c>
      <c r="L369" s="116">
        <v>130000000</v>
      </c>
      <c r="M369" s="117">
        <v>0.77110197687000004</v>
      </c>
      <c r="N369" s="99">
        <v>10.381329642200001</v>
      </c>
      <c r="O369" s="95" t="s">
        <v>72</v>
      </c>
      <c r="P369" s="118">
        <v>3.5696783500000002E-2</v>
      </c>
      <c r="Q369" s="100"/>
      <c r="R369" s="101"/>
    </row>
    <row r="370" spans="2:18" x14ac:dyDescent="0.25">
      <c r="B370" s="94" t="s">
        <v>68</v>
      </c>
      <c r="C370" s="95" t="s">
        <v>139</v>
      </c>
      <c r="D370" s="96" t="s">
        <v>69</v>
      </c>
      <c r="E370" s="95" t="s">
        <v>70</v>
      </c>
      <c r="F370" s="135">
        <v>44006.618368055555</v>
      </c>
      <c r="G370" s="135">
        <v>45100</v>
      </c>
      <c r="H370" s="96" t="s">
        <v>71</v>
      </c>
      <c r="I370" s="98">
        <v>130000000</v>
      </c>
      <c r="J370" s="116">
        <v>100027064</v>
      </c>
      <c r="K370" s="98">
        <v>100243256.99307625</v>
      </c>
      <c r="L370" s="116">
        <v>130000000</v>
      </c>
      <c r="M370" s="117">
        <v>0.77110197687000004</v>
      </c>
      <c r="N370" s="99">
        <v>10.381329642200001</v>
      </c>
      <c r="O370" s="95" t="s">
        <v>72</v>
      </c>
      <c r="P370" s="118">
        <v>3.5696783500000002E-2</v>
      </c>
      <c r="Q370" s="100"/>
      <c r="R370" s="101"/>
    </row>
    <row r="371" spans="2:18" x14ac:dyDescent="0.25">
      <c r="B371" s="94" t="s">
        <v>68</v>
      </c>
      <c r="C371" s="95" t="s">
        <v>139</v>
      </c>
      <c r="D371" s="96" t="s">
        <v>69</v>
      </c>
      <c r="E371" s="95" t="s">
        <v>70</v>
      </c>
      <c r="F371" s="135">
        <v>44006.487002314818</v>
      </c>
      <c r="G371" s="135">
        <v>45100</v>
      </c>
      <c r="H371" s="96" t="s">
        <v>71</v>
      </c>
      <c r="I371" s="98">
        <v>130000000</v>
      </c>
      <c r="J371" s="116">
        <v>100027064</v>
      </c>
      <c r="K371" s="98">
        <v>100243256.99307625</v>
      </c>
      <c r="L371" s="116">
        <v>130000000</v>
      </c>
      <c r="M371" s="117">
        <v>0.77110197687000004</v>
      </c>
      <c r="N371" s="99">
        <v>10.381329642200001</v>
      </c>
      <c r="O371" s="95" t="s">
        <v>72</v>
      </c>
      <c r="P371" s="118">
        <v>3.5696783500000002E-2</v>
      </c>
      <c r="Q371" s="100"/>
      <c r="R371" s="101"/>
    </row>
    <row r="372" spans="2:18" ht="14.25" customHeight="1" x14ac:dyDescent="0.25">
      <c r="B372" s="94" t="s">
        <v>68</v>
      </c>
      <c r="C372" s="95" t="s">
        <v>139</v>
      </c>
      <c r="D372" s="96" t="s">
        <v>69</v>
      </c>
      <c r="E372" s="95" t="s">
        <v>70</v>
      </c>
      <c r="F372" s="135">
        <v>44151.672800925924</v>
      </c>
      <c r="G372" s="135">
        <v>45973</v>
      </c>
      <c r="H372" s="96" t="s">
        <v>71</v>
      </c>
      <c r="I372" s="98">
        <v>750000000</v>
      </c>
      <c r="J372" s="116">
        <v>500406070</v>
      </c>
      <c r="K372" s="98">
        <v>506534760.30878228</v>
      </c>
      <c r="L372" s="116">
        <v>750000000</v>
      </c>
      <c r="M372" s="117">
        <v>0.67537968041200003</v>
      </c>
      <c r="N372" s="99">
        <v>10.381302821</v>
      </c>
      <c r="O372" s="95" t="s">
        <v>72</v>
      </c>
      <c r="P372" s="118">
        <v>0.18037783499999999</v>
      </c>
      <c r="Q372" s="100"/>
      <c r="R372" s="101"/>
    </row>
    <row r="373" spans="2:18" ht="14.25" customHeight="1" x14ac:dyDescent="0.25">
      <c r="B373" s="94" t="s">
        <v>68</v>
      </c>
      <c r="C373" s="95" t="s">
        <v>139</v>
      </c>
      <c r="D373" s="96" t="s">
        <v>69</v>
      </c>
      <c r="E373" s="95" t="s">
        <v>70</v>
      </c>
      <c r="F373" s="135">
        <v>44006.530972222223</v>
      </c>
      <c r="G373" s="135">
        <v>45100</v>
      </c>
      <c r="H373" s="96" t="s">
        <v>71</v>
      </c>
      <c r="I373" s="98">
        <v>130000000</v>
      </c>
      <c r="J373" s="116">
        <v>100027064</v>
      </c>
      <c r="K373" s="98">
        <v>100243256.99307625</v>
      </c>
      <c r="L373" s="116">
        <v>130000000</v>
      </c>
      <c r="M373" s="117">
        <v>0.77110197687000004</v>
      </c>
      <c r="N373" s="99">
        <v>10.381329642200001</v>
      </c>
      <c r="O373" s="95" t="s">
        <v>72</v>
      </c>
      <c r="P373" s="118">
        <v>3.5696783500000002E-2</v>
      </c>
      <c r="Q373" s="100"/>
      <c r="R373" s="101"/>
    </row>
    <row r="374" spans="2:18" ht="14.25" customHeight="1" x14ac:dyDescent="0.25">
      <c r="B374" s="94" t="s">
        <v>68</v>
      </c>
      <c r="C374" s="95" t="s">
        <v>139</v>
      </c>
      <c r="D374" s="96" t="s">
        <v>69</v>
      </c>
      <c r="E374" s="95" t="s">
        <v>70</v>
      </c>
      <c r="F374" s="135">
        <v>44151.670856481483</v>
      </c>
      <c r="G374" s="135">
        <v>45973</v>
      </c>
      <c r="H374" s="96" t="s">
        <v>71</v>
      </c>
      <c r="I374" s="98">
        <v>750000000</v>
      </c>
      <c r="J374" s="116">
        <v>500406070</v>
      </c>
      <c r="K374" s="98">
        <v>506534760.30878228</v>
      </c>
      <c r="L374" s="116">
        <v>750000000</v>
      </c>
      <c r="M374" s="117">
        <v>0.67537968041200003</v>
      </c>
      <c r="N374" s="99">
        <v>10.381302821</v>
      </c>
      <c r="O374" s="95" t="s">
        <v>72</v>
      </c>
      <c r="P374" s="118">
        <v>0.18037783499999999</v>
      </c>
      <c r="Q374" s="100"/>
      <c r="R374" s="101"/>
    </row>
    <row r="375" spans="2:18" ht="14.25" customHeight="1" x14ac:dyDescent="0.25">
      <c r="B375" s="94" t="s">
        <v>68</v>
      </c>
      <c r="C375" s="95" t="s">
        <v>139</v>
      </c>
      <c r="D375" s="96" t="s">
        <v>69</v>
      </c>
      <c r="E375" s="95" t="s">
        <v>70</v>
      </c>
      <c r="F375" s="135">
        <v>44188.721990740742</v>
      </c>
      <c r="G375" s="135">
        <v>46013</v>
      </c>
      <c r="H375" s="96" t="s">
        <v>71</v>
      </c>
      <c r="I375" s="98">
        <v>737500000</v>
      </c>
      <c r="J375" s="116">
        <v>500000001</v>
      </c>
      <c r="K375" s="98">
        <v>512616431.91228962</v>
      </c>
      <c r="L375" s="116">
        <v>737500000</v>
      </c>
      <c r="M375" s="117">
        <v>0.69507312801700005</v>
      </c>
      <c r="N375" s="99">
        <v>9.7257003925000003</v>
      </c>
      <c r="O375" s="95" t="s">
        <v>72</v>
      </c>
      <c r="P375" s="118">
        <v>0.18254352800000001</v>
      </c>
      <c r="Q375" s="100"/>
      <c r="R375" s="101"/>
    </row>
    <row r="376" spans="2:18" ht="14.25" customHeight="1" x14ac:dyDescent="0.25">
      <c r="B376" s="94" t="s">
        <v>68</v>
      </c>
      <c r="C376" s="95" t="s">
        <v>139</v>
      </c>
      <c r="D376" s="96" t="s">
        <v>69</v>
      </c>
      <c r="E376" s="95" t="s">
        <v>70</v>
      </c>
      <c r="F376" s="135">
        <v>44006.527511574073</v>
      </c>
      <c r="G376" s="135">
        <v>45100</v>
      </c>
      <c r="H376" s="96" t="s">
        <v>71</v>
      </c>
      <c r="I376" s="98">
        <v>130000000</v>
      </c>
      <c r="J376" s="116">
        <v>100027064</v>
      </c>
      <c r="K376" s="98">
        <v>100243256.99307625</v>
      </c>
      <c r="L376" s="116">
        <v>130000000</v>
      </c>
      <c r="M376" s="117">
        <v>0.77110197687000004</v>
      </c>
      <c r="N376" s="99">
        <v>10.381329642200001</v>
      </c>
      <c r="O376" s="95" t="s">
        <v>72</v>
      </c>
      <c r="P376" s="118">
        <v>3.5696783500000002E-2</v>
      </c>
      <c r="Q376" s="100"/>
      <c r="R376" s="101"/>
    </row>
    <row r="377" spans="2:18" ht="14.25" customHeight="1" x14ac:dyDescent="0.25">
      <c r="B377" s="94" t="s">
        <v>68</v>
      </c>
      <c r="C377" s="95" t="s">
        <v>139</v>
      </c>
      <c r="D377" s="96" t="s">
        <v>69</v>
      </c>
      <c r="E377" s="95" t="s">
        <v>70</v>
      </c>
      <c r="F377" s="135">
        <v>43635.65697916667</v>
      </c>
      <c r="G377" s="135">
        <v>44390</v>
      </c>
      <c r="H377" s="96" t="s">
        <v>71</v>
      </c>
      <c r="I377" s="98">
        <v>250000000</v>
      </c>
      <c r="J377" s="116">
        <v>199596200</v>
      </c>
      <c r="K377" s="98">
        <v>242365003.35223007</v>
      </c>
      <c r="L377" s="116">
        <v>250000000</v>
      </c>
      <c r="M377" s="117">
        <v>0.96946001340900001</v>
      </c>
      <c r="N377" s="99">
        <v>11.5000000679</v>
      </c>
      <c r="O377" s="95" t="s">
        <v>72</v>
      </c>
      <c r="P377" s="118">
        <v>8.63065638E-2</v>
      </c>
      <c r="Q377" s="100"/>
      <c r="R377" s="101"/>
    </row>
    <row r="378" spans="2:18" ht="14.25" customHeight="1" x14ac:dyDescent="0.25">
      <c r="B378" s="94" t="s">
        <v>68</v>
      </c>
      <c r="C378" s="95" t="s">
        <v>139</v>
      </c>
      <c r="D378" s="96" t="s">
        <v>69</v>
      </c>
      <c r="E378" s="95" t="s">
        <v>70</v>
      </c>
      <c r="F378" s="135">
        <v>44118.661585648151</v>
      </c>
      <c r="G378" s="135">
        <v>45175</v>
      </c>
      <c r="H378" s="96" t="s">
        <v>71</v>
      </c>
      <c r="I378" s="98">
        <v>127623288</v>
      </c>
      <c r="J378" s="116">
        <v>100820966</v>
      </c>
      <c r="K378" s="98">
        <v>100520663.53882469</v>
      </c>
      <c r="L378" s="116">
        <v>127623288</v>
      </c>
      <c r="M378" s="117">
        <v>0.78763574512199996</v>
      </c>
      <c r="N378" s="99">
        <v>9.4648317199999994</v>
      </c>
      <c r="O378" s="95" t="s">
        <v>72</v>
      </c>
      <c r="P378" s="118">
        <v>3.5795568399999998E-2</v>
      </c>
      <c r="Q378" s="100"/>
      <c r="R378" s="101"/>
    </row>
    <row r="379" spans="2:18" ht="14.25" customHeight="1" x14ac:dyDescent="0.25">
      <c r="B379" s="94" t="s">
        <v>68</v>
      </c>
      <c r="C379" s="95" t="s">
        <v>139</v>
      </c>
      <c r="D379" s="96" t="s">
        <v>69</v>
      </c>
      <c r="E379" s="95" t="s">
        <v>70</v>
      </c>
      <c r="F379" s="135">
        <v>44006.515844907408</v>
      </c>
      <c r="G379" s="135">
        <v>45100</v>
      </c>
      <c r="H379" s="96" t="s">
        <v>71</v>
      </c>
      <c r="I379" s="98">
        <v>130000000</v>
      </c>
      <c r="J379" s="116">
        <v>100027064</v>
      </c>
      <c r="K379" s="98">
        <v>100243256.99307625</v>
      </c>
      <c r="L379" s="116">
        <v>130000000</v>
      </c>
      <c r="M379" s="117">
        <v>0.77110197687000004</v>
      </c>
      <c r="N379" s="99">
        <v>10.381329642200001</v>
      </c>
      <c r="O379" s="95" t="s">
        <v>72</v>
      </c>
      <c r="P379" s="118">
        <v>3.5696783500000002E-2</v>
      </c>
      <c r="Q379" s="100"/>
      <c r="R379" s="101"/>
    </row>
    <row r="380" spans="2:18" ht="14.25" customHeight="1" x14ac:dyDescent="0.25">
      <c r="B380" s="94" t="s">
        <v>140</v>
      </c>
      <c r="C380" s="95" t="s">
        <v>139</v>
      </c>
      <c r="D380" s="96" t="s">
        <v>69</v>
      </c>
      <c r="E380" s="95" t="s">
        <v>70</v>
      </c>
      <c r="F380" s="135">
        <v>43349.698368055557</v>
      </c>
      <c r="G380" s="135">
        <v>44827</v>
      </c>
      <c r="H380" s="96" t="s">
        <v>71</v>
      </c>
      <c r="I380" s="98">
        <v>69082192</v>
      </c>
      <c r="J380" s="116">
        <v>56776080</v>
      </c>
      <c r="K380" s="98">
        <v>20749767.766011611</v>
      </c>
      <c r="L380" s="116">
        <v>69082192</v>
      </c>
      <c r="M380" s="117">
        <v>0.30036348247299999</v>
      </c>
      <c r="N380" s="99">
        <v>10.471306676299999</v>
      </c>
      <c r="O380" s="95" t="s">
        <v>72</v>
      </c>
      <c r="P380" s="118">
        <v>7.3890253999999997E-3</v>
      </c>
      <c r="Q380" s="100"/>
      <c r="R380" s="101"/>
    </row>
    <row r="381" spans="2:18" ht="14.25" customHeight="1" x14ac:dyDescent="0.25">
      <c r="B381" s="94" t="s">
        <v>68</v>
      </c>
      <c r="C381" s="95" t="s">
        <v>139</v>
      </c>
      <c r="D381" s="96" t="s">
        <v>69</v>
      </c>
      <c r="E381" s="95" t="s">
        <v>70</v>
      </c>
      <c r="F381" s="135">
        <v>44006.506539351853</v>
      </c>
      <c r="G381" s="135">
        <v>45100</v>
      </c>
      <c r="H381" s="96" t="s">
        <v>71</v>
      </c>
      <c r="I381" s="98">
        <v>130000000</v>
      </c>
      <c r="J381" s="116">
        <v>100027064</v>
      </c>
      <c r="K381" s="98">
        <v>100243256.99307625</v>
      </c>
      <c r="L381" s="116">
        <v>130000000</v>
      </c>
      <c r="M381" s="117">
        <v>0.77110197687000004</v>
      </c>
      <c r="N381" s="99">
        <v>10.381329642200001</v>
      </c>
      <c r="O381" s="95" t="s">
        <v>72</v>
      </c>
      <c r="P381" s="118">
        <v>3.5696783500000002E-2</v>
      </c>
      <c r="Q381" s="100"/>
      <c r="R381" s="101"/>
    </row>
    <row r="382" spans="2:18" ht="14.25" customHeight="1" x14ac:dyDescent="0.25">
      <c r="B382" s="94" t="s">
        <v>68</v>
      </c>
      <c r="C382" s="95" t="s">
        <v>139</v>
      </c>
      <c r="D382" s="96" t="s">
        <v>69</v>
      </c>
      <c r="E382" s="95" t="s">
        <v>70</v>
      </c>
      <c r="F382" s="135">
        <v>44007.478865740741</v>
      </c>
      <c r="G382" s="135">
        <v>45100</v>
      </c>
      <c r="H382" s="96" t="s">
        <v>71</v>
      </c>
      <c r="I382" s="98">
        <v>130000000</v>
      </c>
      <c r="J382" s="116">
        <v>100054231</v>
      </c>
      <c r="K382" s="98">
        <v>100243331.52645837</v>
      </c>
      <c r="L382" s="116">
        <v>130000000</v>
      </c>
      <c r="M382" s="117">
        <v>0.77110255020399998</v>
      </c>
      <c r="N382" s="99">
        <v>10.381289049299999</v>
      </c>
      <c r="O382" s="95" t="s">
        <v>72</v>
      </c>
      <c r="P382" s="118">
        <v>3.5696810000000002E-2</v>
      </c>
      <c r="Q382" s="100"/>
      <c r="R382" s="101"/>
    </row>
    <row r="383" spans="2:18" ht="14.25" customHeight="1" x14ac:dyDescent="0.25">
      <c r="B383" s="94" t="s">
        <v>68</v>
      </c>
      <c r="C383" s="95" t="s">
        <v>139</v>
      </c>
      <c r="D383" s="96" t="s">
        <v>69</v>
      </c>
      <c r="E383" s="95" t="s">
        <v>70</v>
      </c>
      <c r="F383" s="135">
        <v>44006.488692129627</v>
      </c>
      <c r="G383" s="135">
        <v>45100</v>
      </c>
      <c r="H383" s="96" t="s">
        <v>71</v>
      </c>
      <c r="I383" s="98">
        <v>130000000</v>
      </c>
      <c r="J383" s="116">
        <v>100027064</v>
      </c>
      <c r="K383" s="98">
        <v>100243256.99307625</v>
      </c>
      <c r="L383" s="116">
        <v>130000000</v>
      </c>
      <c r="M383" s="117">
        <v>0.77110197687000004</v>
      </c>
      <c r="N383" s="99">
        <v>10.381329642200001</v>
      </c>
      <c r="O383" s="95" t="s">
        <v>72</v>
      </c>
      <c r="P383" s="118">
        <v>3.5696783500000002E-2</v>
      </c>
      <c r="Q383" s="100"/>
      <c r="R383" s="101"/>
    </row>
    <row r="384" spans="2:18" ht="14.25" customHeight="1" x14ac:dyDescent="0.25">
      <c r="B384" s="94" t="s">
        <v>68</v>
      </c>
      <c r="C384" s="95" t="s">
        <v>139</v>
      </c>
      <c r="D384" s="96" t="s">
        <v>69</v>
      </c>
      <c r="E384" s="95" t="s">
        <v>70</v>
      </c>
      <c r="F384" s="135">
        <v>44006.532511574071</v>
      </c>
      <c r="G384" s="135">
        <v>45100</v>
      </c>
      <c r="H384" s="96" t="s">
        <v>71</v>
      </c>
      <c r="I384" s="98">
        <v>130000000</v>
      </c>
      <c r="J384" s="116">
        <v>100027064</v>
      </c>
      <c r="K384" s="98">
        <v>100243256.99307625</v>
      </c>
      <c r="L384" s="116">
        <v>130000000</v>
      </c>
      <c r="M384" s="117">
        <v>0.77110197687000004</v>
      </c>
      <c r="N384" s="99">
        <v>10.381329642200001</v>
      </c>
      <c r="O384" s="95" t="s">
        <v>72</v>
      </c>
      <c r="P384" s="118">
        <v>3.5696783500000002E-2</v>
      </c>
      <c r="Q384" s="100"/>
      <c r="R384" s="101"/>
    </row>
    <row r="385" spans="2:18" ht="14.25" customHeight="1" x14ac:dyDescent="0.25">
      <c r="B385" s="94" t="s">
        <v>68</v>
      </c>
      <c r="C385" s="95" t="s">
        <v>139</v>
      </c>
      <c r="D385" s="96" t="s">
        <v>69</v>
      </c>
      <c r="E385" s="95" t="s">
        <v>70</v>
      </c>
      <c r="F385" s="135">
        <v>43899.657650462963</v>
      </c>
      <c r="G385" s="135">
        <v>45496</v>
      </c>
      <c r="H385" s="96" t="s">
        <v>71</v>
      </c>
      <c r="I385" s="98">
        <v>205968767</v>
      </c>
      <c r="J385" s="116">
        <v>141640593</v>
      </c>
      <c r="K385" s="98">
        <v>142488403.66751397</v>
      </c>
      <c r="L385" s="116">
        <v>205968767</v>
      </c>
      <c r="M385" s="117">
        <v>0.69179616765600005</v>
      </c>
      <c r="N385" s="99">
        <v>10.9207201789</v>
      </c>
      <c r="O385" s="95" t="s">
        <v>72</v>
      </c>
      <c r="P385" s="118">
        <v>5.0740347499999998E-2</v>
      </c>
      <c r="Q385" s="100"/>
      <c r="R385" s="101"/>
    </row>
    <row r="386" spans="2:18" ht="14.25" customHeight="1" x14ac:dyDescent="0.25">
      <c r="B386" s="94" t="s">
        <v>68</v>
      </c>
      <c r="C386" s="95" t="s">
        <v>139</v>
      </c>
      <c r="D386" s="96" t="s">
        <v>69</v>
      </c>
      <c r="E386" s="95" t="s">
        <v>70</v>
      </c>
      <c r="F386" s="135">
        <v>44151.671944444446</v>
      </c>
      <c r="G386" s="135">
        <v>45973</v>
      </c>
      <c r="H386" s="96" t="s">
        <v>71</v>
      </c>
      <c r="I386" s="98">
        <v>750000000</v>
      </c>
      <c r="J386" s="116">
        <v>500406070</v>
      </c>
      <c r="K386" s="98">
        <v>506534760.30878228</v>
      </c>
      <c r="L386" s="116">
        <v>750000000</v>
      </c>
      <c r="M386" s="117">
        <v>0.67537968041200003</v>
      </c>
      <c r="N386" s="99">
        <v>10.381302821</v>
      </c>
      <c r="O386" s="95" t="s">
        <v>72</v>
      </c>
      <c r="P386" s="118">
        <v>0.18037783499999999</v>
      </c>
      <c r="Q386" s="100"/>
      <c r="R386" s="101"/>
    </row>
    <row r="387" spans="2:18" ht="14.25" customHeight="1" x14ac:dyDescent="0.25">
      <c r="B387" s="94" t="s">
        <v>68</v>
      </c>
      <c r="C387" s="95" t="s">
        <v>139</v>
      </c>
      <c r="D387" s="96" t="s">
        <v>69</v>
      </c>
      <c r="E387" s="95" t="s">
        <v>70</v>
      </c>
      <c r="F387" s="135">
        <v>44245.630474537036</v>
      </c>
      <c r="G387" s="135">
        <v>44683</v>
      </c>
      <c r="H387" s="96" t="s">
        <v>71</v>
      </c>
      <c r="I387" s="98">
        <v>171531918</v>
      </c>
      <c r="J387" s="116">
        <v>155715374</v>
      </c>
      <c r="K387" s="98">
        <v>157193531.74686494</v>
      </c>
      <c r="L387" s="116">
        <v>171531918</v>
      </c>
      <c r="M387" s="117">
        <v>0.91640980629000002</v>
      </c>
      <c r="N387" s="99">
        <v>8.7747961721000003</v>
      </c>
      <c r="O387" s="95" t="s">
        <v>72</v>
      </c>
      <c r="P387" s="118">
        <v>5.5976867100000001E-2</v>
      </c>
      <c r="Q387" s="100"/>
      <c r="R387" s="101"/>
    </row>
    <row r="388" spans="2:18" ht="14.25" customHeight="1" x14ac:dyDescent="0.25">
      <c r="B388" s="94" t="s">
        <v>68</v>
      </c>
      <c r="C388" s="95" t="s">
        <v>139</v>
      </c>
      <c r="D388" s="96" t="s">
        <v>69</v>
      </c>
      <c r="E388" s="95" t="s">
        <v>70</v>
      </c>
      <c r="F388" s="135">
        <v>44006.529803240737</v>
      </c>
      <c r="G388" s="135">
        <v>45100</v>
      </c>
      <c r="H388" s="96" t="s">
        <v>71</v>
      </c>
      <c r="I388" s="98">
        <v>130000000</v>
      </c>
      <c r="J388" s="116">
        <v>100027064</v>
      </c>
      <c r="K388" s="98">
        <v>100243256.99307625</v>
      </c>
      <c r="L388" s="116">
        <v>130000000</v>
      </c>
      <c r="M388" s="117">
        <v>0.77110197687000004</v>
      </c>
      <c r="N388" s="99">
        <v>10.381329642200001</v>
      </c>
      <c r="O388" s="95" t="s">
        <v>72</v>
      </c>
      <c r="P388" s="118">
        <v>3.5696783500000002E-2</v>
      </c>
      <c r="Q388" s="100"/>
      <c r="R388" s="101"/>
    </row>
    <row r="389" spans="2:18" ht="14.25" customHeight="1" x14ac:dyDescent="0.25">
      <c r="B389" s="94" t="s">
        <v>68</v>
      </c>
      <c r="C389" s="95" t="s">
        <v>139</v>
      </c>
      <c r="D389" s="96" t="s">
        <v>69</v>
      </c>
      <c r="E389" s="95" t="s">
        <v>70</v>
      </c>
      <c r="F389" s="135">
        <v>44151.670127314814</v>
      </c>
      <c r="G389" s="135">
        <v>45973</v>
      </c>
      <c r="H389" s="96" t="s">
        <v>71</v>
      </c>
      <c r="I389" s="98">
        <v>750000000</v>
      </c>
      <c r="J389" s="116">
        <v>500406070</v>
      </c>
      <c r="K389" s="98">
        <v>506534760.30878228</v>
      </c>
      <c r="L389" s="116">
        <v>750000000</v>
      </c>
      <c r="M389" s="117">
        <v>0.67537968041200003</v>
      </c>
      <c r="N389" s="99">
        <v>10.381302821</v>
      </c>
      <c r="O389" s="95" t="s">
        <v>72</v>
      </c>
      <c r="P389" s="118">
        <v>0.18037783499999999</v>
      </c>
      <c r="Q389" s="100"/>
      <c r="R389" s="101"/>
    </row>
    <row r="390" spans="2:18" ht="14.25" customHeight="1" x14ac:dyDescent="0.25">
      <c r="B390" s="94" t="s">
        <v>68</v>
      </c>
      <c r="C390" s="95" t="s">
        <v>139</v>
      </c>
      <c r="D390" s="96" t="s">
        <v>69</v>
      </c>
      <c r="E390" s="95" t="s">
        <v>70</v>
      </c>
      <c r="F390" s="135">
        <v>44188.721296296295</v>
      </c>
      <c r="G390" s="135">
        <v>46013</v>
      </c>
      <c r="H390" s="96" t="s">
        <v>71</v>
      </c>
      <c r="I390" s="98">
        <v>737500000</v>
      </c>
      <c r="J390" s="116">
        <v>500000001</v>
      </c>
      <c r="K390" s="98">
        <v>512616431.91228962</v>
      </c>
      <c r="L390" s="116">
        <v>737500000</v>
      </c>
      <c r="M390" s="117">
        <v>0.69507312801700005</v>
      </c>
      <c r="N390" s="99">
        <v>9.7257003925000003</v>
      </c>
      <c r="O390" s="95" t="s">
        <v>72</v>
      </c>
      <c r="P390" s="118">
        <v>0.18254352800000001</v>
      </c>
      <c r="Q390" s="100"/>
      <c r="R390" s="101"/>
    </row>
    <row r="391" spans="2:18" ht="14.25" customHeight="1" x14ac:dyDescent="0.25">
      <c r="B391" s="94" t="s">
        <v>68</v>
      </c>
      <c r="C391" s="95" t="s">
        <v>139</v>
      </c>
      <c r="D391" s="96" t="s">
        <v>69</v>
      </c>
      <c r="E391" s="95" t="s">
        <v>70</v>
      </c>
      <c r="F391" s="135">
        <v>44006.517442129632</v>
      </c>
      <c r="G391" s="135">
        <v>45100</v>
      </c>
      <c r="H391" s="96" t="s">
        <v>71</v>
      </c>
      <c r="I391" s="98">
        <v>130000000</v>
      </c>
      <c r="J391" s="116">
        <v>100027064</v>
      </c>
      <c r="K391" s="98">
        <v>100243256.99307625</v>
      </c>
      <c r="L391" s="116">
        <v>130000000</v>
      </c>
      <c r="M391" s="117">
        <v>0.77110197687000004</v>
      </c>
      <c r="N391" s="99">
        <v>10.381329642200001</v>
      </c>
      <c r="O391" s="95" t="s">
        <v>72</v>
      </c>
      <c r="P391" s="118">
        <v>3.5696783500000002E-2</v>
      </c>
      <c r="Q391" s="100"/>
      <c r="R391" s="101"/>
    </row>
    <row r="392" spans="2:18" ht="14.25" customHeight="1" x14ac:dyDescent="0.25">
      <c r="B392" s="94" t="s">
        <v>68</v>
      </c>
      <c r="C392" s="95" t="s">
        <v>139</v>
      </c>
      <c r="D392" s="96" t="s">
        <v>69</v>
      </c>
      <c r="E392" s="95" t="s">
        <v>70</v>
      </c>
      <c r="F392" s="135">
        <v>43572.634259259263</v>
      </c>
      <c r="G392" s="135">
        <v>44662</v>
      </c>
      <c r="H392" s="96" t="s">
        <v>71</v>
      </c>
      <c r="I392" s="98">
        <v>641849315</v>
      </c>
      <c r="J392" s="116">
        <v>500000001</v>
      </c>
      <c r="K392" s="98">
        <v>509355568.88823348</v>
      </c>
      <c r="L392" s="116">
        <v>641849315</v>
      </c>
      <c r="M392" s="117">
        <v>0.79357499803200005</v>
      </c>
      <c r="N392" s="99">
        <v>9.8442062025000006</v>
      </c>
      <c r="O392" s="95" t="s">
        <v>72</v>
      </c>
      <c r="P392" s="118">
        <v>0.18138232939999999</v>
      </c>
      <c r="Q392" s="100"/>
      <c r="R392" s="101"/>
    </row>
    <row r="393" spans="2:18" ht="14.25" customHeight="1" x14ac:dyDescent="0.25">
      <c r="B393" s="94" t="s">
        <v>68</v>
      </c>
      <c r="C393" s="95" t="s">
        <v>139</v>
      </c>
      <c r="D393" s="96" t="s">
        <v>69</v>
      </c>
      <c r="E393" s="95" t="s">
        <v>70</v>
      </c>
      <c r="F393" s="135">
        <v>44091.544085648151</v>
      </c>
      <c r="G393" s="135">
        <v>44439</v>
      </c>
      <c r="H393" s="96" t="s">
        <v>71</v>
      </c>
      <c r="I393" s="98">
        <v>109395889</v>
      </c>
      <c r="J393" s="116">
        <v>100361870</v>
      </c>
      <c r="K393" s="98">
        <v>100723542.2663013</v>
      </c>
      <c r="L393" s="116">
        <v>109395889</v>
      </c>
      <c r="M393" s="117">
        <v>0.92072511304600002</v>
      </c>
      <c r="N393" s="99">
        <v>9.8438275778000008</v>
      </c>
      <c r="O393" s="95" t="s">
        <v>72</v>
      </c>
      <c r="P393" s="118">
        <v>3.5867813800000002E-2</v>
      </c>
      <c r="Q393" s="100"/>
      <c r="R393" s="101"/>
    </row>
    <row r="394" spans="2:18" ht="14.25" customHeight="1" x14ac:dyDescent="0.25">
      <c r="B394" s="94" t="s">
        <v>68</v>
      </c>
      <c r="C394" s="95" t="s">
        <v>139</v>
      </c>
      <c r="D394" s="96" t="s">
        <v>69</v>
      </c>
      <c r="E394" s="95" t="s">
        <v>70</v>
      </c>
      <c r="F394" s="135">
        <v>44006.511099537034</v>
      </c>
      <c r="G394" s="135">
        <v>45100</v>
      </c>
      <c r="H394" s="96" t="s">
        <v>71</v>
      </c>
      <c r="I394" s="98">
        <v>130000000</v>
      </c>
      <c r="J394" s="116">
        <v>100027064</v>
      </c>
      <c r="K394" s="98">
        <v>100243256.99307625</v>
      </c>
      <c r="L394" s="116">
        <v>130000000</v>
      </c>
      <c r="M394" s="117">
        <v>0.77110197687000004</v>
      </c>
      <c r="N394" s="99">
        <v>10.381329642200001</v>
      </c>
      <c r="O394" s="95" t="s">
        <v>72</v>
      </c>
      <c r="P394" s="118">
        <v>3.5696783500000002E-2</v>
      </c>
      <c r="Q394" s="100"/>
      <c r="R394" s="101"/>
    </row>
    <row r="395" spans="2:18" ht="14.25" customHeight="1" x14ac:dyDescent="0.25">
      <c r="B395" s="94" t="s">
        <v>68</v>
      </c>
      <c r="C395" s="95" t="s">
        <v>139</v>
      </c>
      <c r="D395" s="96" t="s">
        <v>69</v>
      </c>
      <c r="E395" s="95" t="s">
        <v>70</v>
      </c>
      <c r="F395" s="135">
        <v>44006.49050925926</v>
      </c>
      <c r="G395" s="135">
        <v>45100</v>
      </c>
      <c r="H395" s="96" t="s">
        <v>71</v>
      </c>
      <c r="I395" s="98">
        <v>130000000</v>
      </c>
      <c r="J395" s="116">
        <v>100027064</v>
      </c>
      <c r="K395" s="98">
        <v>100243256.99307625</v>
      </c>
      <c r="L395" s="116">
        <v>130000000</v>
      </c>
      <c r="M395" s="117">
        <v>0.77110197687000004</v>
      </c>
      <c r="N395" s="99">
        <v>10.381329642200001</v>
      </c>
      <c r="O395" s="95" t="s">
        <v>72</v>
      </c>
      <c r="P395" s="118">
        <v>3.5696783500000002E-2</v>
      </c>
      <c r="Q395" s="100"/>
      <c r="R395" s="101"/>
    </row>
    <row r="396" spans="2:18" ht="14.25" customHeight="1" x14ac:dyDescent="0.25">
      <c r="B396" s="94" t="s">
        <v>68</v>
      </c>
      <c r="C396" s="95" t="s">
        <v>139</v>
      </c>
      <c r="D396" s="96" t="s">
        <v>69</v>
      </c>
      <c r="E396" s="95" t="s">
        <v>70</v>
      </c>
      <c r="F396" s="135">
        <v>44006.618668981479</v>
      </c>
      <c r="G396" s="135">
        <v>45100</v>
      </c>
      <c r="H396" s="96" t="s">
        <v>71</v>
      </c>
      <c r="I396" s="98">
        <v>130000000</v>
      </c>
      <c r="J396" s="116">
        <v>100027064</v>
      </c>
      <c r="K396" s="98">
        <v>100243256.99307625</v>
      </c>
      <c r="L396" s="116">
        <v>130000000</v>
      </c>
      <c r="M396" s="117">
        <v>0.77110197687000004</v>
      </c>
      <c r="N396" s="99">
        <v>10.381329642200001</v>
      </c>
      <c r="O396" s="95" t="s">
        <v>72</v>
      </c>
      <c r="P396" s="118">
        <v>3.5696783500000002E-2</v>
      </c>
      <c r="Q396" s="100"/>
      <c r="R396" s="101"/>
    </row>
    <row r="397" spans="2:18" ht="14.25" customHeight="1" x14ac:dyDescent="0.25">
      <c r="B397" s="94" t="s">
        <v>68</v>
      </c>
      <c r="C397" s="95" t="s">
        <v>139</v>
      </c>
      <c r="D397" s="96" t="s">
        <v>69</v>
      </c>
      <c r="E397" s="95" t="s">
        <v>70</v>
      </c>
      <c r="F397" s="135">
        <v>44006.487442129626</v>
      </c>
      <c r="G397" s="135">
        <v>45100</v>
      </c>
      <c r="H397" s="96" t="s">
        <v>71</v>
      </c>
      <c r="I397" s="98">
        <v>130000000</v>
      </c>
      <c r="J397" s="116">
        <v>100027064</v>
      </c>
      <c r="K397" s="98">
        <v>100243256.99307625</v>
      </c>
      <c r="L397" s="116">
        <v>130000000</v>
      </c>
      <c r="M397" s="117">
        <v>0.77110197687000004</v>
      </c>
      <c r="N397" s="99">
        <v>10.381329642200001</v>
      </c>
      <c r="O397" s="95" t="s">
        <v>72</v>
      </c>
      <c r="P397" s="118">
        <v>3.5696783500000002E-2</v>
      </c>
      <c r="Q397" s="100"/>
      <c r="R397" s="101"/>
    </row>
    <row r="398" spans="2:18" ht="14.25" customHeight="1" x14ac:dyDescent="0.25">
      <c r="B398" s="94" t="s">
        <v>68</v>
      </c>
      <c r="C398" s="95" t="s">
        <v>139</v>
      </c>
      <c r="D398" s="96" t="s">
        <v>69</v>
      </c>
      <c r="E398" s="95" t="s">
        <v>70</v>
      </c>
      <c r="F398" s="135">
        <v>44151.673159722224</v>
      </c>
      <c r="G398" s="135">
        <v>45973</v>
      </c>
      <c r="H398" s="96" t="s">
        <v>71</v>
      </c>
      <c r="I398" s="98">
        <v>750000000</v>
      </c>
      <c r="J398" s="116">
        <v>500406070</v>
      </c>
      <c r="K398" s="98">
        <v>506534760.30878228</v>
      </c>
      <c r="L398" s="116">
        <v>750000000</v>
      </c>
      <c r="M398" s="117">
        <v>0.67537968041200003</v>
      </c>
      <c r="N398" s="99">
        <v>10.381302821</v>
      </c>
      <c r="O398" s="95" t="s">
        <v>72</v>
      </c>
      <c r="P398" s="118">
        <v>0.18037783499999999</v>
      </c>
      <c r="Q398" s="100"/>
      <c r="R398" s="101"/>
    </row>
    <row r="399" spans="2:18" ht="14.25" customHeight="1" x14ac:dyDescent="0.25">
      <c r="B399" s="94" t="s">
        <v>68</v>
      </c>
      <c r="C399" s="95" t="s">
        <v>139</v>
      </c>
      <c r="D399" s="96" t="s">
        <v>69</v>
      </c>
      <c r="E399" s="95" t="s">
        <v>70</v>
      </c>
      <c r="F399" s="135">
        <v>44006.531261574077</v>
      </c>
      <c r="G399" s="135">
        <v>45100</v>
      </c>
      <c r="H399" s="96" t="s">
        <v>71</v>
      </c>
      <c r="I399" s="98">
        <v>130000000</v>
      </c>
      <c r="J399" s="116">
        <v>100027064</v>
      </c>
      <c r="K399" s="98">
        <v>100243256.99307625</v>
      </c>
      <c r="L399" s="116">
        <v>130000000</v>
      </c>
      <c r="M399" s="117">
        <v>0.77110197687000004</v>
      </c>
      <c r="N399" s="99">
        <v>10.381329642200001</v>
      </c>
      <c r="O399" s="95" t="s">
        <v>72</v>
      </c>
      <c r="P399" s="118">
        <v>3.5696783500000002E-2</v>
      </c>
      <c r="Q399" s="100"/>
      <c r="R399" s="101"/>
    </row>
    <row r="400" spans="2:18" ht="14.25" customHeight="1" x14ac:dyDescent="0.25">
      <c r="B400" s="94" t="s">
        <v>68</v>
      </c>
      <c r="C400" s="95" t="s">
        <v>139</v>
      </c>
      <c r="D400" s="96" t="s">
        <v>69</v>
      </c>
      <c r="E400" s="95" t="s">
        <v>70</v>
      </c>
      <c r="F400" s="135">
        <v>44151.671168981484</v>
      </c>
      <c r="G400" s="135">
        <v>45973</v>
      </c>
      <c r="H400" s="96" t="s">
        <v>71</v>
      </c>
      <c r="I400" s="98">
        <v>750000000</v>
      </c>
      <c r="J400" s="116">
        <v>500406070</v>
      </c>
      <c r="K400" s="98">
        <v>506534760.30878228</v>
      </c>
      <c r="L400" s="116">
        <v>750000000</v>
      </c>
      <c r="M400" s="117">
        <v>0.67537968041200003</v>
      </c>
      <c r="N400" s="99">
        <v>10.381302821</v>
      </c>
      <c r="O400" s="95" t="s">
        <v>72</v>
      </c>
      <c r="P400" s="118">
        <v>0.18037783499999999</v>
      </c>
      <c r="Q400" s="100"/>
      <c r="R400" s="101"/>
    </row>
    <row r="401" spans="2:18" ht="14.25" customHeight="1" x14ac:dyDescent="0.25">
      <c r="B401" s="94" t="s">
        <v>68</v>
      </c>
      <c r="C401" s="95" t="s">
        <v>139</v>
      </c>
      <c r="D401" s="96" t="s">
        <v>69</v>
      </c>
      <c r="E401" s="95" t="s">
        <v>70</v>
      </c>
      <c r="F401" s="135">
        <v>44188.722222222219</v>
      </c>
      <c r="G401" s="135">
        <v>46013</v>
      </c>
      <c r="H401" s="96" t="s">
        <v>71</v>
      </c>
      <c r="I401" s="98">
        <v>737500000</v>
      </c>
      <c r="J401" s="116">
        <v>500000001</v>
      </c>
      <c r="K401" s="98">
        <v>512616431.91228962</v>
      </c>
      <c r="L401" s="116">
        <v>737500000</v>
      </c>
      <c r="M401" s="117">
        <v>0.69507312801700005</v>
      </c>
      <c r="N401" s="99">
        <v>9.7257003925000003</v>
      </c>
      <c r="O401" s="95" t="s">
        <v>72</v>
      </c>
      <c r="P401" s="118">
        <v>0.18254352800000001</v>
      </c>
      <c r="Q401" s="100"/>
      <c r="R401" s="101"/>
    </row>
    <row r="402" spans="2:18" ht="14.25" customHeight="1" x14ac:dyDescent="0.25">
      <c r="B402" s="94" t="s">
        <v>68</v>
      </c>
      <c r="C402" s="95" t="s">
        <v>139</v>
      </c>
      <c r="D402" s="96" t="s">
        <v>69</v>
      </c>
      <c r="E402" s="95" t="s">
        <v>70</v>
      </c>
      <c r="F402" s="135">
        <v>44006.528668981482</v>
      </c>
      <c r="G402" s="135">
        <v>45100</v>
      </c>
      <c r="H402" s="96" t="s">
        <v>71</v>
      </c>
      <c r="I402" s="98">
        <v>130000000</v>
      </c>
      <c r="J402" s="116">
        <v>100027064</v>
      </c>
      <c r="K402" s="98">
        <v>100243256.99307625</v>
      </c>
      <c r="L402" s="116">
        <v>130000000</v>
      </c>
      <c r="M402" s="117">
        <v>0.77110197687000004</v>
      </c>
      <c r="N402" s="99">
        <v>10.381329642200001</v>
      </c>
      <c r="O402" s="95" t="s">
        <v>72</v>
      </c>
      <c r="P402" s="118">
        <v>3.5696783500000002E-2</v>
      </c>
      <c r="Q402" s="100"/>
      <c r="R402" s="101"/>
    </row>
    <row r="403" spans="2:18" ht="14.25" customHeight="1" x14ac:dyDescent="0.25">
      <c r="B403" s="94" t="s">
        <v>68</v>
      </c>
      <c r="C403" s="95" t="s">
        <v>139</v>
      </c>
      <c r="D403" s="96" t="s">
        <v>69</v>
      </c>
      <c r="E403" s="95" t="s">
        <v>70</v>
      </c>
      <c r="F403" s="135">
        <v>43635.657418981478</v>
      </c>
      <c r="G403" s="135">
        <v>44390</v>
      </c>
      <c r="H403" s="96" t="s">
        <v>71</v>
      </c>
      <c r="I403" s="98">
        <v>250000000</v>
      </c>
      <c r="J403" s="116">
        <v>199596200</v>
      </c>
      <c r="K403" s="98">
        <v>242365003.35223007</v>
      </c>
      <c r="L403" s="116">
        <v>250000000</v>
      </c>
      <c r="M403" s="117">
        <v>0.96946001340900001</v>
      </c>
      <c r="N403" s="99">
        <v>11.5000000679</v>
      </c>
      <c r="O403" s="95" t="s">
        <v>72</v>
      </c>
      <c r="P403" s="118">
        <v>8.63065638E-2</v>
      </c>
      <c r="Q403" s="100"/>
      <c r="R403" s="101"/>
    </row>
    <row r="404" spans="2:18" ht="14.25" customHeight="1" x14ac:dyDescent="0.25">
      <c r="B404" s="94" t="s">
        <v>68</v>
      </c>
      <c r="C404" s="95" t="s">
        <v>139</v>
      </c>
      <c r="D404" s="96" t="s">
        <v>69</v>
      </c>
      <c r="E404" s="95" t="s">
        <v>70</v>
      </c>
      <c r="F404" s="135">
        <v>44118.661874999998</v>
      </c>
      <c r="G404" s="135">
        <v>45175</v>
      </c>
      <c r="H404" s="96" t="s">
        <v>71</v>
      </c>
      <c r="I404" s="98">
        <v>127623288</v>
      </c>
      <c r="J404" s="116">
        <v>100820966</v>
      </c>
      <c r="K404" s="98">
        <v>100520663.53882469</v>
      </c>
      <c r="L404" s="116">
        <v>127623288</v>
      </c>
      <c r="M404" s="117">
        <v>0.78763574512199996</v>
      </c>
      <c r="N404" s="99">
        <v>9.4648317199999994</v>
      </c>
      <c r="O404" s="95" t="s">
        <v>72</v>
      </c>
      <c r="P404" s="118">
        <v>3.5795568399999998E-2</v>
      </c>
      <c r="Q404" s="100"/>
      <c r="R404" s="101"/>
    </row>
    <row r="405" spans="2:18" ht="14.25" customHeight="1" x14ac:dyDescent="0.25">
      <c r="B405" s="94" t="s">
        <v>68</v>
      </c>
      <c r="C405" s="95" t="s">
        <v>139</v>
      </c>
      <c r="D405" s="96" t="s">
        <v>69</v>
      </c>
      <c r="E405" s="95" t="s">
        <v>70</v>
      </c>
      <c r="F405" s="135">
        <v>44006.516342592593</v>
      </c>
      <c r="G405" s="135">
        <v>45100</v>
      </c>
      <c r="H405" s="96" t="s">
        <v>71</v>
      </c>
      <c r="I405" s="98">
        <v>130000000</v>
      </c>
      <c r="J405" s="116">
        <v>100027064</v>
      </c>
      <c r="K405" s="98">
        <v>100243256.99307625</v>
      </c>
      <c r="L405" s="116">
        <v>130000000</v>
      </c>
      <c r="M405" s="117">
        <v>0.77110197687000004</v>
      </c>
      <c r="N405" s="99">
        <v>10.381329642200001</v>
      </c>
      <c r="O405" s="95" t="s">
        <v>72</v>
      </c>
      <c r="P405" s="118">
        <v>3.5696783500000002E-2</v>
      </c>
      <c r="Q405" s="100"/>
      <c r="R405" s="101"/>
    </row>
    <row r="406" spans="2:18" ht="14.25" customHeight="1" x14ac:dyDescent="0.25">
      <c r="B406" s="94" t="s">
        <v>140</v>
      </c>
      <c r="C406" s="95" t="s">
        <v>139</v>
      </c>
      <c r="D406" s="96" t="s">
        <v>69</v>
      </c>
      <c r="E406" s="95" t="s">
        <v>70</v>
      </c>
      <c r="F406" s="135">
        <v>43349.698981481481</v>
      </c>
      <c r="G406" s="135">
        <v>44867</v>
      </c>
      <c r="H406" s="96" t="s">
        <v>71</v>
      </c>
      <c r="I406" s="98">
        <v>233410958</v>
      </c>
      <c r="J406" s="116">
        <v>193437878</v>
      </c>
      <c r="K406" s="98">
        <v>88333419.623494908</v>
      </c>
      <c r="L406" s="116">
        <v>233410958</v>
      </c>
      <c r="M406" s="117">
        <v>0.37844589808599999</v>
      </c>
      <c r="N406" s="99">
        <v>9.3790722416999994</v>
      </c>
      <c r="O406" s="95" t="s">
        <v>72</v>
      </c>
      <c r="P406" s="118">
        <v>3.1455671400000003E-2</v>
      </c>
      <c r="Q406" s="100"/>
      <c r="R406" s="101"/>
    </row>
    <row r="407" spans="2:18" ht="14.25" customHeight="1" x14ac:dyDescent="0.25">
      <c r="B407" s="94" t="s">
        <v>68</v>
      </c>
      <c r="C407" s="95" t="s">
        <v>139</v>
      </c>
      <c r="D407" s="96" t="s">
        <v>69</v>
      </c>
      <c r="E407" s="95" t="s">
        <v>70</v>
      </c>
      <c r="F407" s="135">
        <v>44006.509525462963</v>
      </c>
      <c r="G407" s="135">
        <v>45100</v>
      </c>
      <c r="H407" s="96" t="s">
        <v>71</v>
      </c>
      <c r="I407" s="98">
        <v>130000000</v>
      </c>
      <c r="J407" s="116">
        <v>100027064</v>
      </c>
      <c r="K407" s="98">
        <v>100243256.99307625</v>
      </c>
      <c r="L407" s="116">
        <v>130000000</v>
      </c>
      <c r="M407" s="117">
        <v>0.77110197687000004</v>
      </c>
      <c r="N407" s="99">
        <v>10.381329642200001</v>
      </c>
      <c r="O407" s="95" t="s">
        <v>72</v>
      </c>
      <c r="P407" s="118">
        <v>3.5696783500000002E-2</v>
      </c>
      <c r="Q407" s="100"/>
      <c r="R407" s="101"/>
    </row>
    <row r="408" spans="2:18" ht="14.25" customHeight="1" x14ac:dyDescent="0.25">
      <c r="B408" s="94" t="s">
        <v>68</v>
      </c>
      <c r="C408" s="95" t="s">
        <v>139</v>
      </c>
      <c r="D408" s="96" t="s">
        <v>69</v>
      </c>
      <c r="E408" s="95" t="s">
        <v>70</v>
      </c>
      <c r="F408" s="135">
        <v>44013.639780092592</v>
      </c>
      <c r="G408" s="135">
        <v>45100</v>
      </c>
      <c r="H408" s="96" t="s">
        <v>71</v>
      </c>
      <c r="I408" s="98">
        <v>130000000</v>
      </c>
      <c r="J408" s="116">
        <v>100216815</v>
      </c>
      <c r="K408" s="98">
        <v>100243331.22596091</v>
      </c>
      <c r="L408" s="116">
        <v>130000000</v>
      </c>
      <c r="M408" s="117">
        <v>0.77110254789199995</v>
      </c>
      <c r="N408" s="99">
        <v>10.381289213000001</v>
      </c>
      <c r="O408" s="95" t="s">
        <v>72</v>
      </c>
      <c r="P408" s="118">
        <v>3.5696809900000001E-2</v>
      </c>
      <c r="Q408" s="100"/>
      <c r="R408" s="101"/>
    </row>
    <row r="409" spans="2:18" ht="14.25" customHeight="1" x14ac:dyDescent="0.25">
      <c r="B409" s="102" t="s">
        <v>141</v>
      </c>
      <c r="C409" s="103"/>
      <c r="D409" s="103"/>
      <c r="E409" s="103"/>
      <c r="F409" s="103"/>
      <c r="G409" s="103"/>
      <c r="H409" s="96"/>
      <c r="I409" s="104">
        <v>25489653423</v>
      </c>
      <c r="J409" s="119">
        <v>18330245185</v>
      </c>
      <c r="K409" s="104">
        <v>18342911800.1045</v>
      </c>
      <c r="L409" s="119">
        <v>25489653423</v>
      </c>
      <c r="M409" s="100"/>
      <c r="N409" s="120"/>
      <c r="O409" s="100"/>
      <c r="P409" s="121">
        <v>6.5319401107999973</v>
      </c>
      <c r="Q409" s="103"/>
      <c r="R409" s="122"/>
    </row>
    <row r="410" spans="2:18" ht="14.25" customHeight="1" x14ac:dyDescent="0.25">
      <c r="B410" s="94" t="s">
        <v>76</v>
      </c>
      <c r="C410" s="95" t="s">
        <v>142</v>
      </c>
      <c r="D410" s="96" t="s">
        <v>69</v>
      </c>
      <c r="E410" s="95" t="s">
        <v>70</v>
      </c>
      <c r="F410" s="135">
        <v>44027.471990740742</v>
      </c>
      <c r="G410" s="135">
        <v>45666</v>
      </c>
      <c r="H410" s="96" t="s">
        <v>71</v>
      </c>
      <c r="I410" s="98">
        <v>2956974656</v>
      </c>
      <c r="J410" s="116">
        <v>1950000000</v>
      </c>
      <c r="K410" s="98">
        <v>1996591515.4458976</v>
      </c>
      <c r="L410" s="116">
        <v>2956974656</v>
      </c>
      <c r="M410" s="117">
        <v>0.67521428071599998</v>
      </c>
      <c r="N410" s="99">
        <v>12.0058617751</v>
      </c>
      <c r="O410" s="95" t="s">
        <v>72</v>
      </c>
      <c r="P410" s="118">
        <v>0.71098941910000002</v>
      </c>
      <c r="Q410" s="100"/>
      <c r="R410" s="101"/>
    </row>
    <row r="411" spans="2:18" ht="14.25" customHeight="1" x14ac:dyDescent="0.25">
      <c r="B411" s="94" t="s">
        <v>76</v>
      </c>
      <c r="C411" s="95" t="s">
        <v>142</v>
      </c>
      <c r="D411" s="96" t="s">
        <v>69</v>
      </c>
      <c r="E411" s="95" t="s">
        <v>70</v>
      </c>
      <c r="F411" s="135">
        <v>44027.472812499997</v>
      </c>
      <c r="G411" s="135">
        <v>45848</v>
      </c>
      <c r="H411" s="96" t="s">
        <v>71</v>
      </c>
      <c r="I411" s="98">
        <v>2398027391</v>
      </c>
      <c r="J411" s="116">
        <v>1500000000</v>
      </c>
      <c r="K411" s="98">
        <v>1537394482.9731488</v>
      </c>
      <c r="L411" s="116">
        <v>2398027391</v>
      </c>
      <c r="M411" s="117">
        <v>0.64110797430599997</v>
      </c>
      <c r="N411" s="99">
        <v>12.551273849599999</v>
      </c>
      <c r="O411" s="95" t="s">
        <v>72</v>
      </c>
      <c r="P411" s="118">
        <v>0.54746862439999999</v>
      </c>
      <c r="Q411" s="100"/>
      <c r="R411" s="101"/>
    </row>
    <row r="412" spans="2:18" ht="14.25" customHeight="1" x14ac:dyDescent="0.25">
      <c r="B412" s="102" t="s">
        <v>143</v>
      </c>
      <c r="C412" s="103"/>
      <c r="D412" s="103"/>
      <c r="E412" s="103"/>
      <c r="F412" s="103"/>
      <c r="G412" s="103"/>
      <c r="H412" s="96"/>
      <c r="I412" s="104">
        <v>5355002047</v>
      </c>
      <c r="J412" s="119">
        <v>3450000000</v>
      </c>
      <c r="K412" s="104">
        <v>3533985998.4190464</v>
      </c>
      <c r="L412" s="119">
        <v>5355002047</v>
      </c>
      <c r="M412" s="100"/>
      <c r="N412" s="120"/>
      <c r="O412" s="100"/>
      <c r="P412" s="121">
        <v>1.2584580435000001</v>
      </c>
      <c r="Q412" s="103"/>
      <c r="R412" s="122"/>
    </row>
    <row r="413" spans="2:18" ht="14.25" customHeight="1" x14ac:dyDescent="0.25">
      <c r="B413" s="94" t="s">
        <v>68</v>
      </c>
      <c r="C413" s="95" t="s">
        <v>79</v>
      </c>
      <c r="D413" s="96" t="s">
        <v>69</v>
      </c>
      <c r="E413" s="95" t="s">
        <v>70</v>
      </c>
      <c r="F413" s="135">
        <v>44214.537928240738</v>
      </c>
      <c r="G413" s="135">
        <v>44361</v>
      </c>
      <c r="H413" s="96" t="s">
        <v>71</v>
      </c>
      <c r="I413" s="98">
        <v>518762845</v>
      </c>
      <c r="J413" s="116">
        <v>501621957</v>
      </c>
      <c r="K413" s="98">
        <v>502515865.79706591</v>
      </c>
      <c r="L413" s="116">
        <v>518762845</v>
      </c>
      <c r="M413" s="117">
        <v>0.96868129751499998</v>
      </c>
      <c r="N413" s="99">
        <v>8.8390903921999993</v>
      </c>
      <c r="O413" s="95" t="s">
        <v>72</v>
      </c>
      <c r="P413" s="118">
        <v>0.17894670030000001</v>
      </c>
      <c r="Q413" s="100"/>
      <c r="R413" s="101"/>
    </row>
    <row r="414" spans="2:18" ht="14.25" customHeight="1" x14ac:dyDescent="0.25">
      <c r="B414" s="94" t="s">
        <v>68</v>
      </c>
      <c r="C414" s="95" t="s">
        <v>79</v>
      </c>
      <c r="D414" s="96" t="s">
        <v>69</v>
      </c>
      <c r="E414" s="95" t="s">
        <v>70</v>
      </c>
      <c r="F414" s="135">
        <v>44252.678912037038</v>
      </c>
      <c r="G414" s="135">
        <v>45321</v>
      </c>
      <c r="H414" s="96" t="s">
        <v>71</v>
      </c>
      <c r="I414" s="98">
        <v>636574796</v>
      </c>
      <c r="J414" s="116">
        <v>506106867</v>
      </c>
      <c r="K414" s="98">
        <v>510264461.7305724</v>
      </c>
      <c r="L414" s="116">
        <v>636574796</v>
      </c>
      <c r="M414" s="117">
        <v>0.80157817264700004</v>
      </c>
      <c r="N414" s="99">
        <v>9.1801047079</v>
      </c>
      <c r="O414" s="95" t="s">
        <v>72</v>
      </c>
      <c r="P414" s="118">
        <v>0.18170598760000001</v>
      </c>
      <c r="Q414" s="100"/>
      <c r="R414" s="101"/>
    </row>
    <row r="415" spans="2:18" ht="14.25" customHeight="1" x14ac:dyDescent="0.25">
      <c r="B415" s="94" t="s">
        <v>68</v>
      </c>
      <c r="C415" s="95" t="s">
        <v>79</v>
      </c>
      <c r="D415" s="96" t="s">
        <v>69</v>
      </c>
      <c r="E415" s="95" t="s">
        <v>70</v>
      </c>
      <c r="F415" s="135">
        <v>44020.563506944447</v>
      </c>
      <c r="G415" s="135">
        <v>44484</v>
      </c>
      <c r="H415" s="96" t="s">
        <v>71</v>
      </c>
      <c r="I415" s="98">
        <v>133612432</v>
      </c>
      <c r="J415" s="116">
        <v>119926172</v>
      </c>
      <c r="K415" s="98">
        <v>120105111.94220361</v>
      </c>
      <c r="L415" s="116">
        <v>133612432</v>
      </c>
      <c r="M415" s="117">
        <v>0.89890671208100004</v>
      </c>
      <c r="N415" s="99">
        <v>9.3806899264000005</v>
      </c>
      <c r="O415" s="95" t="s">
        <v>72</v>
      </c>
      <c r="P415" s="118">
        <v>4.2769621700000003E-2</v>
      </c>
      <c r="Q415" s="100"/>
      <c r="R415" s="101"/>
    </row>
    <row r="416" spans="2:18" ht="14.25" customHeight="1" x14ac:dyDescent="0.25">
      <c r="B416" s="94" t="s">
        <v>68</v>
      </c>
      <c r="C416" s="95" t="s">
        <v>79</v>
      </c>
      <c r="D416" s="96" t="s">
        <v>69</v>
      </c>
      <c r="E416" s="95" t="s">
        <v>70</v>
      </c>
      <c r="F416" s="135">
        <v>44229.627488425926</v>
      </c>
      <c r="G416" s="135">
        <v>44526</v>
      </c>
      <c r="H416" s="96" t="s">
        <v>71</v>
      </c>
      <c r="I416" s="98">
        <v>268767130</v>
      </c>
      <c r="J416" s="116">
        <v>252038540</v>
      </c>
      <c r="K416" s="98">
        <v>251504258.75533247</v>
      </c>
      <c r="L416" s="116">
        <v>268767130</v>
      </c>
      <c r="M416" s="117">
        <v>0.935770154465</v>
      </c>
      <c r="N416" s="99">
        <v>8.5099937975</v>
      </c>
      <c r="O416" s="95" t="s">
        <v>72</v>
      </c>
      <c r="P416" s="118">
        <v>8.9561067199999997E-2</v>
      </c>
      <c r="Q416" s="100"/>
      <c r="R416" s="101"/>
    </row>
    <row r="417" spans="2:18" ht="14.25" customHeight="1" x14ac:dyDescent="0.25">
      <c r="B417" s="94" t="s">
        <v>68</v>
      </c>
      <c r="C417" s="95" t="s">
        <v>79</v>
      </c>
      <c r="D417" s="96" t="s">
        <v>69</v>
      </c>
      <c r="E417" s="95" t="s">
        <v>70</v>
      </c>
      <c r="F417" s="135">
        <v>44253.756354166668</v>
      </c>
      <c r="G417" s="135">
        <v>45321</v>
      </c>
      <c r="H417" s="96" t="s">
        <v>71</v>
      </c>
      <c r="I417" s="98">
        <v>636574796</v>
      </c>
      <c r="J417" s="116">
        <v>506228661</v>
      </c>
      <c r="K417" s="98">
        <v>510264461.7305724</v>
      </c>
      <c r="L417" s="116">
        <v>636574796</v>
      </c>
      <c r="M417" s="117">
        <v>0.80157817264700004</v>
      </c>
      <c r="N417" s="99">
        <v>9.1801047079</v>
      </c>
      <c r="O417" s="95" t="s">
        <v>72</v>
      </c>
      <c r="P417" s="118">
        <v>0.18170598760000001</v>
      </c>
      <c r="Q417" s="100"/>
      <c r="R417" s="101"/>
    </row>
    <row r="418" spans="2:18" ht="14.25" customHeight="1" x14ac:dyDescent="0.25">
      <c r="B418" s="94" t="s">
        <v>91</v>
      </c>
      <c r="C418" s="95" t="s">
        <v>79</v>
      </c>
      <c r="D418" s="96" t="s">
        <v>69</v>
      </c>
      <c r="E418" s="95" t="s">
        <v>70</v>
      </c>
      <c r="F418" s="135">
        <v>44064.55809027778</v>
      </c>
      <c r="G418" s="135">
        <v>45628</v>
      </c>
      <c r="H418" s="96" t="s">
        <v>71</v>
      </c>
      <c r="I418" s="98">
        <v>1170265749</v>
      </c>
      <c r="J418" s="116">
        <v>812450680</v>
      </c>
      <c r="K418" s="98">
        <v>803407427.27199602</v>
      </c>
      <c r="L418" s="116">
        <v>1170265749</v>
      </c>
      <c r="M418" s="117">
        <v>0.68651708208899997</v>
      </c>
      <c r="N418" s="99">
        <v>11.577355776799999</v>
      </c>
      <c r="O418" s="95" t="s">
        <v>72</v>
      </c>
      <c r="P418" s="118">
        <v>0.28609466459999999</v>
      </c>
      <c r="Q418" s="100"/>
      <c r="R418" s="101"/>
    </row>
    <row r="419" spans="2:18" ht="14.25" customHeight="1" x14ac:dyDescent="0.25">
      <c r="B419" s="94" t="s">
        <v>68</v>
      </c>
      <c r="C419" s="95" t="s">
        <v>79</v>
      </c>
      <c r="D419" s="96" t="s">
        <v>69</v>
      </c>
      <c r="E419" s="95" t="s">
        <v>70</v>
      </c>
      <c r="F419" s="135">
        <v>44229.627881944441</v>
      </c>
      <c r="G419" s="135">
        <v>44526</v>
      </c>
      <c r="H419" s="96" t="s">
        <v>71</v>
      </c>
      <c r="I419" s="98">
        <v>268767130</v>
      </c>
      <c r="J419" s="116">
        <v>252038540</v>
      </c>
      <c r="K419" s="98">
        <v>251504258.75533247</v>
      </c>
      <c r="L419" s="116">
        <v>268767130</v>
      </c>
      <c r="M419" s="117">
        <v>0.935770154465</v>
      </c>
      <c r="N419" s="99">
        <v>8.5099937975</v>
      </c>
      <c r="O419" s="95" t="s">
        <v>72</v>
      </c>
      <c r="P419" s="118">
        <v>8.9561067199999997E-2</v>
      </c>
      <c r="Q419" s="100"/>
      <c r="R419" s="101"/>
    </row>
    <row r="420" spans="2:18" ht="14.25" customHeight="1" x14ac:dyDescent="0.25">
      <c r="B420" s="94" t="s">
        <v>91</v>
      </c>
      <c r="C420" s="95" t="s">
        <v>79</v>
      </c>
      <c r="D420" s="96" t="s">
        <v>69</v>
      </c>
      <c r="E420" s="95" t="s">
        <v>70</v>
      </c>
      <c r="F420" s="135">
        <v>43917.857233796298</v>
      </c>
      <c r="G420" s="135">
        <v>45628</v>
      </c>
      <c r="H420" s="96" t="s">
        <v>71</v>
      </c>
      <c r="I420" s="98">
        <v>3578643297</v>
      </c>
      <c r="J420" s="116">
        <v>2081329517</v>
      </c>
      <c r="K420" s="98">
        <v>2084930417.9319131</v>
      </c>
      <c r="L420" s="116">
        <v>3578643297</v>
      </c>
      <c r="M420" s="117">
        <v>0.58260358602399998</v>
      </c>
      <c r="N420" s="99">
        <v>16.658243657700002</v>
      </c>
      <c r="O420" s="95" t="s">
        <v>72</v>
      </c>
      <c r="P420" s="118">
        <v>0.74244704299999997</v>
      </c>
      <c r="Q420" s="100"/>
      <c r="R420" s="101"/>
    </row>
    <row r="421" spans="2:18" ht="14.25" customHeight="1" x14ac:dyDescent="0.25">
      <c r="B421" s="94" t="s">
        <v>68</v>
      </c>
      <c r="C421" s="95" t="s">
        <v>79</v>
      </c>
      <c r="D421" s="96" t="s">
        <v>69</v>
      </c>
      <c r="E421" s="95" t="s">
        <v>70</v>
      </c>
      <c r="F421" s="135">
        <v>44260.751354166663</v>
      </c>
      <c r="G421" s="135">
        <v>44364</v>
      </c>
      <c r="H421" s="96" t="s">
        <v>71</v>
      </c>
      <c r="I421" s="98">
        <v>210164384</v>
      </c>
      <c r="J421" s="116">
        <v>205605931</v>
      </c>
      <c r="K421" s="98">
        <v>206736189.88874143</v>
      </c>
      <c r="L421" s="116">
        <v>210164384</v>
      </c>
      <c r="M421" s="117">
        <v>0.98368803483199996</v>
      </c>
      <c r="N421" s="99">
        <v>8.0000004622999992</v>
      </c>
      <c r="O421" s="95" t="s">
        <v>72</v>
      </c>
      <c r="P421" s="118">
        <v>7.36190865E-2</v>
      </c>
      <c r="Q421" s="100"/>
      <c r="R421" s="101"/>
    </row>
    <row r="422" spans="2:18" ht="14.25" customHeight="1" x14ac:dyDescent="0.25">
      <c r="B422" s="94" t="s">
        <v>91</v>
      </c>
      <c r="C422" s="95" t="s">
        <v>79</v>
      </c>
      <c r="D422" s="96" t="s">
        <v>69</v>
      </c>
      <c r="E422" s="95" t="s">
        <v>70</v>
      </c>
      <c r="F422" s="135">
        <v>44167.711122685185</v>
      </c>
      <c r="G422" s="135">
        <v>44531</v>
      </c>
      <c r="H422" s="96" t="s">
        <v>71</v>
      </c>
      <c r="I422" s="98">
        <v>2279232876</v>
      </c>
      <c r="J422" s="116">
        <v>2075088588</v>
      </c>
      <c r="K422" s="98">
        <v>2072645911.9994445</v>
      </c>
      <c r="L422" s="116">
        <v>2279232876</v>
      </c>
      <c r="M422" s="117">
        <v>0.90936118631100005</v>
      </c>
      <c r="N422" s="99">
        <v>10.3792523518</v>
      </c>
      <c r="O422" s="95" t="s">
        <v>72</v>
      </c>
      <c r="P422" s="118">
        <v>0.73807251080000003</v>
      </c>
      <c r="Q422" s="100"/>
      <c r="R422" s="101"/>
    </row>
    <row r="423" spans="2:18" ht="14.25" customHeight="1" x14ac:dyDescent="0.25">
      <c r="B423" s="94" t="s">
        <v>68</v>
      </c>
      <c r="C423" s="95" t="s">
        <v>79</v>
      </c>
      <c r="D423" s="96" t="s">
        <v>69</v>
      </c>
      <c r="E423" s="95" t="s">
        <v>70</v>
      </c>
      <c r="F423" s="135">
        <v>44229.755439814813</v>
      </c>
      <c r="G423" s="135">
        <v>44958</v>
      </c>
      <c r="H423" s="96" t="s">
        <v>71</v>
      </c>
      <c r="I423" s="98">
        <v>311931507</v>
      </c>
      <c r="J423" s="116">
        <v>262806789</v>
      </c>
      <c r="K423" s="98">
        <v>266351799.37362409</v>
      </c>
      <c r="L423" s="116">
        <v>311931507</v>
      </c>
      <c r="M423" s="117">
        <v>0.85387911575599995</v>
      </c>
      <c r="N423" s="99">
        <v>8.9588163048999991</v>
      </c>
      <c r="O423" s="95" t="s">
        <v>72</v>
      </c>
      <c r="P423" s="118">
        <v>9.4848299999999997E-2</v>
      </c>
      <c r="Q423" s="100"/>
      <c r="R423" s="101"/>
    </row>
    <row r="424" spans="2:18" ht="14.25" customHeight="1" x14ac:dyDescent="0.25">
      <c r="B424" s="94" t="s">
        <v>91</v>
      </c>
      <c r="C424" s="95" t="s">
        <v>79</v>
      </c>
      <c r="D424" s="96" t="s">
        <v>69</v>
      </c>
      <c r="E424" s="95" t="s">
        <v>70</v>
      </c>
      <c r="F424" s="135">
        <v>43917.861967592595</v>
      </c>
      <c r="G424" s="135">
        <v>45628</v>
      </c>
      <c r="H424" s="96" t="s">
        <v>71</v>
      </c>
      <c r="I424" s="98">
        <v>3875705439</v>
      </c>
      <c r="J424" s="116">
        <v>2524349725</v>
      </c>
      <c r="K424" s="98">
        <v>2482134010.4244695</v>
      </c>
      <c r="L424" s="116">
        <v>3875705439</v>
      </c>
      <c r="M424" s="117">
        <v>0.64043412212100004</v>
      </c>
      <c r="N424" s="99">
        <v>12.802748276399999</v>
      </c>
      <c r="O424" s="95" t="s">
        <v>72</v>
      </c>
      <c r="P424" s="118">
        <v>0.88389187499999999</v>
      </c>
      <c r="Q424" s="100"/>
      <c r="R424" s="101"/>
    </row>
    <row r="425" spans="2:18" ht="14.25" customHeight="1" x14ac:dyDescent="0.25">
      <c r="B425" s="94" t="s">
        <v>68</v>
      </c>
      <c r="C425" s="95" t="s">
        <v>79</v>
      </c>
      <c r="D425" s="96" t="s">
        <v>69</v>
      </c>
      <c r="E425" s="95" t="s">
        <v>70</v>
      </c>
      <c r="F425" s="135">
        <v>44260.752962962964</v>
      </c>
      <c r="G425" s="135">
        <v>44565</v>
      </c>
      <c r="H425" s="96" t="s">
        <v>71</v>
      </c>
      <c r="I425" s="98">
        <v>90476824</v>
      </c>
      <c r="J425" s="116">
        <v>83246052</v>
      </c>
      <c r="K425" s="98">
        <v>83862928.965066597</v>
      </c>
      <c r="L425" s="116">
        <v>90476824</v>
      </c>
      <c r="M425" s="117">
        <v>0.92689956673399998</v>
      </c>
      <c r="N425" s="99">
        <v>10.920720509500001</v>
      </c>
      <c r="O425" s="95" t="s">
        <v>72</v>
      </c>
      <c r="P425" s="118">
        <v>2.98637226E-2</v>
      </c>
      <c r="Q425" s="100"/>
      <c r="R425" s="101"/>
    </row>
    <row r="426" spans="2:18" ht="14.25" customHeight="1" x14ac:dyDescent="0.25">
      <c r="B426" s="102" t="s">
        <v>80</v>
      </c>
      <c r="C426" s="103"/>
      <c r="D426" s="103"/>
      <c r="E426" s="103"/>
      <c r="F426" s="103"/>
      <c r="G426" s="103"/>
      <c r="H426" s="96"/>
      <c r="I426" s="104">
        <v>13979479205</v>
      </c>
      <c r="J426" s="119">
        <v>10182838019</v>
      </c>
      <c r="K426" s="104">
        <v>10146227104.566336</v>
      </c>
      <c r="L426" s="119">
        <v>13979479205</v>
      </c>
      <c r="M426" s="100"/>
      <c r="N426" s="120"/>
      <c r="O426" s="100"/>
      <c r="P426" s="121">
        <v>3.6130876340999993</v>
      </c>
      <c r="Q426" s="103"/>
      <c r="R426" s="122"/>
    </row>
    <row r="427" spans="2:18" ht="14.25" customHeight="1" x14ac:dyDescent="0.25">
      <c r="B427" s="94" t="s">
        <v>76</v>
      </c>
      <c r="C427" s="95" t="s">
        <v>144</v>
      </c>
      <c r="D427" s="96" t="s">
        <v>69</v>
      </c>
      <c r="E427" s="95" t="s">
        <v>70</v>
      </c>
      <c r="F427" s="135">
        <v>44138.560104166667</v>
      </c>
      <c r="G427" s="135">
        <v>44739</v>
      </c>
      <c r="H427" s="96" t="s">
        <v>71</v>
      </c>
      <c r="I427" s="98">
        <v>1407862824</v>
      </c>
      <c r="J427" s="116">
        <v>1186126753</v>
      </c>
      <c r="K427" s="98">
        <v>1173633184.3851349</v>
      </c>
      <c r="L427" s="116">
        <v>1407862824</v>
      </c>
      <c r="M427" s="117">
        <v>0.83362751283600001</v>
      </c>
      <c r="N427" s="99">
        <v>11.997193748200001</v>
      </c>
      <c r="O427" s="95" t="s">
        <v>72</v>
      </c>
      <c r="P427" s="118">
        <v>0.4179326465</v>
      </c>
      <c r="Q427" s="100"/>
      <c r="R427" s="101"/>
    </row>
    <row r="428" spans="2:18" ht="14.25" customHeight="1" x14ac:dyDescent="0.25">
      <c r="B428" s="94" t="s">
        <v>76</v>
      </c>
      <c r="C428" s="95" t="s">
        <v>144</v>
      </c>
      <c r="D428" s="96" t="s">
        <v>69</v>
      </c>
      <c r="E428" s="95" t="s">
        <v>70</v>
      </c>
      <c r="F428" s="135">
        <v>43518.607916666668</v>
      </c>
      <c r="G428" s="135">
        <v>46077</v>
      </c>
      <c r="H428" s="96" t="s">
        <v>71</v>
      </c>
      <c r="I428" s="98">
        <v>19295899</v>
      </c>
      <c r="J428" s="116">
        <v>10181643</v>
      </c>
      <c r="K428" s="98">
        <v>10001251.941488894</v>
      </c>
      <c r="L428" s="116">
        <v>19295899</v>
      </c>
      <c r="M428" s="117">
        <v>0.518309716561</v>
      </c>
      <c r="N428" s="99">
        <v>13.6462928026</v>
      </c>
      <c r="O428" s="95" t="s">
        <v>72</v>
      </c>
      <c r="P428" s="118">
        <v>3.5614616999999999E-3</v>
      </c>
      <c r="Q428" s="100"/>
      <c r="R428" s="101"/>
    </row>
    <row r="429" spans="2:18" ht="14.25" customHeight="1" x14ac:dyDescent="0.25">
      <c r="B429" s="94" t="s">
        <v>76</v>
      </c>
      <c r="C429" s="95" t="s">
        <v>144</v>
      </c>
      <c r="D429" s="96" t="s">
        <v>69</v>
      </c>
      <c r="E429" s="95" t="s">
        <v>70</v>
      </c>
      <c r="F429" s="135">
        <v>43675.601203703707</v>
      </c>
      <c r="G429" s="135">
        <v>46044</v>
      </c>
      <c r="H429" s="96" t="s">
        <v>71</v>
      </c>
      <c r="I429" s="98">
        <v>45810087</v>
      </c>
      <c r="J429" s="116">
        <v>26389148</v>
      </c>
      <c r="K429" s="98">
        <v>25851137.849911325</v>
      </c>
      <c r="L429" s="116">
        <v>45810087</v>
      </c>
      <c r="M429" s="117">
        <v>0.56431104027199996</v>
      </c>
      <c r="N429" s="99">
        <v>12.5504392755</v>
      </c>
      <c r="O429" s="95" t="s">
        <v>72</v>
      </c>
      <c r="P429" s="118">
        <v>9.2056314000000007E-3</v>
      </c>
      <c r="Q429" s="100"/>
      <c r="R429" s="101"/>
    </row>
    <row r="430" spans="2:18" ht="14.25" customHeight="1" x14ac:dyDescent="0.25">
      <c r="B430" s="94" t="s">
        <v>76</v>
      </c>
      <c r="C430" s="95" t="s">
        <v>144</v>
      </c>
      <c r="D430" s="96" t="s">
        <v>69</v>
      </c>
      <c r="E430" s="95" t="s">
        <v>70</v>
      </c>
      <c r="F430" s="135">
        <v>43301.637314814812</v>
      </c>
      <c r="G430" s="135">
        <v>45708</v>
      </c>
      <c r="H430" s="96" t="s">
        <v>71</v>
      </c>
      <c r="I430" s="98">
        <v>51505306</v>
      </c>
      <c r="J430" s="116">
        <v>27119384</v>
      </c>
      <c r="K430" s="98">
        <v>26467771.677750584</v>
      </c>
      <c r="L430" s="116">
        <v>51505306</v>
      </c>
      <c r="M430" s="117">
        <v>0.51388436907400004</v>
      </c>
      <c r="N430" s="99">
        <v>15.0326803579</v>
      </c>
      <c r="O430" s="95" t="s">
        <v>72</v>
      </c>
      <c r="P430" s="118">
        <v>9.4252156999999996E-3</v>
      </c>
      <c r="Q430" s="100"/>
      <c r="R430" s="101"/>
    </row>
    <row r="431" spans="2:18" ht="14.25" customHeight="1" x14ac:dyDescent="0.25">
      <c r="B431" s="94" t="s">
        <v>76</v>
      </c>
      <c r="C431" s="95" t="s">
        <v>144</v>
      </c>
      <c r="D431" s="96" t="s">
        <v>69</v>
      </c>
      <c r="E431" s="95" t="s">
        <v>70</v>
      </c>
      <c r="F431" s="135">
        <v>43290.631782407407</v>
      </c>
      <c r="G431" s="135">
        <v>46114</v>
      </c>
      <c r="H431" s="96" t="s">
        <v>71</v>
      </c>
      <c r="I431" s="98">
        <v>38144185</v>
      </c>
      <c r="J431" s="116">
        <v>19033836</v>
      </c>
      <c r="K431" s="98">
        <v>19000142.403253824</v>
      </c>
      <c r="L431" s="116">
        <v>38144185</v>
      </c>
      <c r="M431" s="117">
        <v>0.498113733542</v>
      </c>
      <c r="N431" s="99">
        <v>13.647166434800001</v>
      </c>
      <c r="O431" s="95" t="s">
        <v>72</v>
      </c>
      <c r="P431" s="118">
        <v>6.7659809999999999E-3</v>
      </c>
      <c r="Q431" s="100"/>
      <c r="R431" s="101"/>
    </row>
    <row r="432" spans="2:18" ht="14.25" customHeight="1" x14ac:dyDescent="0.25">
      <c r="B432" s="94" t="s">
        <v>76</v>
      </c>
      <c r="C432" s="95" t="s">
        <v>144</v>
      </c>
      <c r="D432" s="96" t="s">
        <v>69</v>
      </c>
      <c r="E432" s="95" t="s">
        <v>70</v>
      </c>
      <c r="F432" s="135">
        <v>43941.615567129629</v>
      </c>
      <c r="G432" s="135">
        <v>44817</v>
      </c>
      <c r="H432" s="96" t="s">
        <v>71</v>
      </c>
      <c r="I432" s="98">
        <v>21806028</v>
      </c>
      <c r="J432" s="116">
        <v>16702025</v>
      </c>
      <c r="K432" s="98">
        <v>16546368.00005272</v>
      </c>
      <c r="L432" s="116">
        <v>21806028</v>
      </c>
      <c r="M432" s="117">
        <v>0.75879788836600004</v>
      </c>
      <c r="N432" s="99">
        <v>13.8048149187</v>
      </c>
      <c r="O432" s="95" t="s">
        <v>72</v>
      </c>
      <c r="P432" s="118">
        <v>5.8921879999999996E-3</v>
      </c>
      <c r="Q432" s="100"/>
      <c r="R432" s="101"/>
    </row>
    <row r="433" spans="2:18" ht="14.25" customHeight="1" x14ac:dyDescent="0.25">
      <c r="B433" s="94" t="s">
        <v>76</v>
      </c>
      <c r="C433" s="95" t="s">
        <v>144</v>
      </c>
      <c r="D433" s="96" t="s">
        <v>69</v>
      </c>
      <c r="E433" s="95" t="s">
        <v>70</v>
      </c>
      <c r="F433" s="135">
        <v>43494.633460648147</v>
      </c>
      <c r="G433" s="135">
        <v>46114</v>
      </c>
      <c r="H433" s="96" t="s">
        <v>71</v>
      </c>
      <c r="I433" s="98">
        <v>58283020</v>
      </c>
      <c r="J433" s="116">
        <v>30288494</v>
      </c>
      <c r="K433" s="98">
        <v>30002216.816575661</v>
      </c>
      <c r="L433" s="116">
        <v>58283020</v>
      </c>
      <c r="M433" s="117">
        <v>0.51476771135999999</v>
      </c>
      <c r="N433" s="99">
        <v>13.645166468899999</v>
      </c>
      <c r="O433" s="95" t="s">
        <v>72</v>
      </c>
      <c r="P433" s="118">
        <v>1.0683837200000001E-2</v>
      </c>
      <c r="Q433" s="100"/>
      <c r="R433" s="101"/>
    </row>
    <row r="434" spans="2:18" ht="14.25" customHeight="1" x14ac:dyDescent="0.25">
      <c r="B434" s="94" t="s">
        <v>76</v>
      </c>
      <c r="C434" s="95" t="s">
        <v>144</v>
      </c>
      <c r="D434" s="96" t="s">
        <v>69</v>
      </c>
      <c r="E434" s="95" t="s">
        <v>70</v>
      </c>
      <c r="F434" s="135">
        <v>43249.671331018515</v>
      </c>
      <c r="G434" s="135">
        <v>46115</v>
      </c>
      <c r="H434" s="96" t="s">
        <v>71</v>
      </c>
      <c r="I434" s="98">
        <v>20400009</v>
      </c>
      <c r="J434" s="116">
        <v>10195890</v>
      </c>
      <c r="K434" s="98">
        <v>10000795.446555739</v>
      </c>
      <c r="L434" s="116">
        <v>20400009</v>
      </c>
      <c r="M434" s="117">
        <v>0.49023485462999999</v>
      </c>
      <c r="N434" s="99">
        <v>13.6450068275</v>
      </c>
      <c r="O434" s="95" t="s">
        <v>72</v>
      </c>
      <c r="P434" s="118">
        <v>3.5612992E-3</v>
      </c>
      <c r="Q434" s="100"/>
      <c r="R434" s="101"/>
    </row>
    <row r="435" spans="2:18" ht="14.25" customHeight="1" x14ac:dyDescent="0.25">
      <c r="B435" s="94" t="s">
        <v>76</v>
      </c>
      <c r="C435" s="95" t="s">
        <v>144</v>
      </c>
      <c r="D435" s="96" t="s">
        <v>69</v>
      </c>
      <c r="E435" s="95" t="s">
        <v>70</v>
      </c>
      <c r="F435" s="135">
        <v>43913.549675925926</v>
      </c>
      <c r="G435" s="135">
        <v>44817</v>
      </c>
      <c r="H435" s="96" t="s">
        <v>71</v>
      </c>
      <c r="I435" s="98">
        <v>90790687</v>
      </c>
      <c r="J435" s="116">
        <v>66271234</v>
      </c>
      <c r="K435" s="98">
        <v>66514600.271322206</v>
      </c>
      <c r="L435" s="116">
        <v>90790687</v>
      </c>
      <c r="M435" s="117">
        <v>0.73261479199199997</v>
      </c>
      <c r="N435" s="99">
        <v>16.074206103800002</v>
      </c>
      <c r="O435" s="95" t="s">
        <v>72</v>
      </c>
      <c r="P435" s="118">
        <v>2.3685955099999999E-2</v>
      </c>
      <c r="Q435" s="100"/>
      <c r="R435" s="101"/>
    </row>
    <row r="436" spans="2:18" ht="14.25" customHeight="1" x14ac:dyDescent="0.25">
      <c r="B436" s="94" t="s">
        <v>76</v>
      </c>
      <c r="C436" s="95" t="s">
        <v>144</v>
      </c>
      <c r="D436" s="96" t="s">
        <v>69</v>
      </c>
      <c r="E436" s="95" t="s">
        <v>70</v>
      </c>
      <c r="F436" s="135">
        <v>43432.608726851853</v>
      </c>
      <c r="G436" s="135">
        <v>45197</v>
      </c>
      <c r="H436" s="96" t="s">
        <v>71</v>
      </c>
      <c r="I436" s="98">
        <v>12148360</v>
      </c>
      <c r="J436" s="116">
        <v>7462883</v>
      </c>
      <c r="K436" s="98">
        <v>7426796.5456864564</v>
      </c>
      <c r="L436" s="116">
        <v>12148360</v>
      </c>
      <c r="M436" s="117">
        <v>0.61134149347599998</v>
      </c>
      <c r="N436" s="99">
        <v>14.1941818111</v>
      </c>
      <c r="O436" s="95" t="s">
        <v>72</v>
      </c>
      <c r="P436" s="118">
        <v>2.6446941E-3</v>
      </c>
      <c r="Q436" s="100"/>
      <c r="R436" s="101"/>
    </row>
    <row r="437" spans="2:18" ht="14.25" customHeight="1" x14ac:dyDescent="0.25">
      <c r="B437" s="94" t="s">
        <v>76</v>
      </c>
      <c r="C437" s="95" t="s">
        <v>144</v>
      </c>
      <c r="D437" s="96" t="s">
        <v>69</v>
      </c>
      <c r="E437" s="95" t="s">
        <v>70</v>
      </c>
      <c r="F437" s="135">
        <v>43229.635057870371</v>
      </c>
      <c r="G437" s="135">
        <v>45090</v>
      </c>
      <c r="H437" s="96" t="s">
        <v>71</v>
      </c>
      <c r="I437" s="98">
        <v>149835461</v>
      </c>
      <c r="J437" s="116">
        <v>90111121</v>
      </c>
      <c r="K437" s="98">
        <v>90828488.794603512</v>
      </c>
      <c r="L437" s="116">
        <v>149835461</v>
      </c>
      <c r="M437" s="117">
        <v>0.60618820263499995</v>
      </c>
      <c r="N437" s="99">
        <v>13.9272465153</v>
      </c>
      <c r="O437" s="95" t="s">
        <v>72</v>
      </c>
      <c r="P437" s="118">
        <v>3.2344169499999999E-2</v>
      </c>
      <c r="Q437" s="100"/>
      <c r="R437" s="101"/>
    </row>
    <row r="438" spans="2:18" ht="14.25" customHeight="1" x14ac:dyDescent="0.25">
      <c r="B438" s="94" t="s">
        <v>76</v>
      </c>
      <c r="C438" s="95" t="s">
        <v>144</v>
      </c>
      <c r="D438" s="96" t="s">
        <v>69</v>
      </c>
      <c r="E438" s="95" t="s">
        <v>70</v>
      </c>
      <c r="F438" s="135">
        <v>44229.543923611112</v>
      </c>
      <c r="G438" s="135">
        <v>45035</v>
      </c>
      <c r="H438" s="96" t="s">
        <v>71</v>
      </c>
      <c r="I438" s="98">
        <v>85726024</v>
      </c>
      <c r="J438" s="116">
        <v>70443493</v>
      </c>
      <c r="K438" s="98">
        <v>71524384.197414011</v>
      </c>
      <c r="L438" s="116">
        <v>85726024</v>
      </c>
      <c r="M438" s="117">
        <v>0.83433688931399996</v>
      </c>
      <c r="N438" s="99">
        <v>10.242225040499999</v>
      </c>
      <c r="O438" s="95" t="s">
        <v>72</v>
      </c>
      <c r="P438" s="118">
        <v>2.5469947100000001E-2</v>
      </c>
      <c r="Q438" s="100"/>
      <c r="R438" s="101"/>
    </row>
    <row r="439" spans="2:18" ht="14.25" customHeight="1" x14ac:dyDescent="0.25">
      <c r="B439" s="94" t="s">
        <v>76</v>
      </c>
      <c r="C439" s="95" t="s">
        <v>144</v>
      </c>
      <c r="D439" s="96" t="s">
        <v>69</v>
      </c>
      <c r="E439" s="95" t="s">
        <v>70</v>
      </c>
      <c r="F439" s="135">
        <v>43656.543900462966</v>
      </c>
      <c r="G439" s="135">
        <v>45559</v>
      </c>
      <c r="H439" s="96" t="s">
        <v>71</v>
      </c>
      <c r="I439" s="98">
        <v>189313691</v>
      </c>
      <c r="J439" s="116">
        <v>115670207</v>
      </c>
      <c r="K439" s="98">
        <v>115398026.25118317</v>
      </c>
      <c r="L439" s="116">
        <v>189313691</v>
      </c>
      <c r="M439" s="117">
        <v>0.60955985613899999</v>
      </c>
      <c r="N439" s="99">
        <v>13.097888427199999</v>
      </c>
      <c r="O439" s="95" t="s">
        <v>72</v>
      </c>
      <c r="P439" s="118">
        <v>4.1093420999999998E-2</v>
      </c>
      <c r="Q439" s="100"/>
      <c r="R439" s="101"/>
    </row>
    <row r="440" spans="2:18" ht="14.25" customHeight="1" x14ac:dyDescent="0.25">
      <c r="B440" s="94" t="s">
        <v>76</v>
      </c>
      <c r="C440" s="95" t="s">
        <v>144</v>
      </c>
      <c r="D440" s="96" t="s">
        <v>69</v>
      </c>
      <c r="E440" s="95" t="s">
        <v>70</v>
      </c>
      <c r="F440" s="135">
        <v>43887.634282407409</v>
      </c>
      <c r="G440" s="135">
        <v>44530</v>
      </c>
      <c r="H440" s="96" t="s">
        <v>71</v>
      </c>
      <c r="I440" s="98">
        <v>12103564</v>
      </c>
      <c r="J440" s="116">
        <v>10165753</v>
      </c>
      <c r="K440" s="98">
        <v>10003772.618930902</v>
      </c>
      <c r="L440" s="116">
        <v>12103564</v>
      </c>
      <c r="M440" s="117">
        <v>0.826514621555</v>
      </c>
      <c r="N440" s="99">
        <v>11.4615128495</v>
      </c>
      <c r="O440" s="95" t="s">
        <v>72</v>
      </c>
      <c r="P440" s="118">
        <v>3.5623593999999999E-3</v>
      </c>
      <c r="Q440" s="100"/>
      <c r="R440" s="101"/>
    </row>
    <row r="441" spans="2:18" ht="14.25" customHeight="1" x14ac:dyDescent="0.25">
      <c r="B441" s="94" t="s">
        <v>76</v>
      </c>
      <c r="C441" s="95" t="s">
        <v>144</v>
      </c>
      <c r="D441" s="96" t="s">
        <v>69</v>
      </c>
      <c r="E441" s="95" t="s">
        <v>70</v>
      </c>
      <c r="F441" s="135">
        <v>43398.648726851854</v>
      </c>
      <c r="G441" s="135">
        <v>44530</v>
      </c>
      <c r="H441" s="96" t="s">
        <v>71</v>
      </c>
      <c r="I441" s="98">
        <v>161733700</v>
      </c>
      <c r="J441" s="116">
        <v>120795616</v>
      </c>
      <c r="K441" s="98">
        <v>120044760.4249204</v>
      </c>
      <c r="L441" s="116">
        <v>161733700</v>
      </c>
      <c r="M441" s="117">
        <v>0.74223714924499995</v>
      </c>
      <c r="N441" s="99">
        <v>11.462226059900001</v>
      </c>
      <c r="O441" s="95" t="s">
        <v>72</v>
      </c>
      <c r="P441" s="118">
        <v>4.2748130400000001E-2</v>
      </c>
      <c r="Q441" s="100"/>
      <c r="R441" s="101"/>
    </row>
    <row r="442" spans="2:18" ht="14.25" customHeight="1" x14ac:dyDescent="0.25">
      <c r="B442" s="94" t="s">
        <v>76</v>
      </c>
      <c r="C442" s="95" t="s">
        <v>144</v>
      </c>
      <c r="D442" s="96" t="s">
        <v>69</v>
      </c>
      <c r="E442" s="95" t="s">
        <v>70</v>
      </c>
      <c r="F442" s="135">
        <v>44151.61383101852</v>
      </c>
      <c r="G442" s="135">
        <v>46231</v>
      </c>
      <c r="H442" s="96" t="s">
        <v>71</v>
      </c>
      <c r="I442" s="98">
        <v>1215216776</v>
      </c>
      <c r="J442" s="116">
        <v>711600340</v>
      </c>
      <c r="K442" s="98">
        <v>722233504.42247152</v>
      </c>
      <c r="L442" s="116">
        <v>1215216776</v>
      </c>
      <c r="M442" s="117">
        <v>0.59432483050499996</v>
      </c>
      <c r="N442" s="99">
        <v>13.0961646864</v>
      </c>
      <c r="O442" s="95" t="s">
        <v>72</v>
      </c>
      <c r="P442" s="118">
        <v>0.25718850139999999</v>
      </c>
      <c r="Q442" s="100"/>
      <c r="R442" s="101"/>
    </row>
    <row r="443" spans="2:18" ht="14.25" customHeight="1" x14ac:dyDescent="0.25">
      <c r="B443" s="94" t="s">
        <v>76</v>
      </c>
      <c r="C443" s="95" t="s">
        <v>144</v>
      </c>
      <c r="D443" s="96" t="s">
        <v>69</v>
      </c>
      <c r="E443" s="95" t="s">
        <v>70</v>
      </c>
      <c r="F443" s="135">
        <v>43567.649768518517</v>
      </c>
      <c r="G443" s="135">
        <v>46114</v>
      </c>
      <c r="H443" s="96" t="s">
        <v>71</v>
      </c>
      <c r="I443" s="98">
        <v>227332383</v>
      </c>
      <c r="J443" s="116">
        <v>119381453</v>
      </c>
      <c r="K443" s="98">
        <v>119003169.22198562</v>
      </c>
      <c r="L443" s="116">
        <v>227332383</v>
      </c>
      <c r="M443" s="117">
        <v>0.52347653973300001</v>
      </c>
      <c r="N443" s="99">
        <v>13.6465923638</v>
      </c>
      <c r="O443" s="95" t="s">
        <v>72</v>
      </c>
      <c r="P443" s="118">
        <v>4.2377218100000003E-2</v>
      </c>
      <c r="Q443" s="100"/>
      <c r="R443" s="101"/>
    </row>
    <row r="444" spans="2:18" ht="14.25" customHeight="1" x14ac:dyDescent="0.25">
      <c r="B444" s="94" t="s">
        <v>76</v>
      </c>
      <c r="C444" s="95" t="s">
        <v>144</v>
      </c>
      <c r="D444" s="96" t="s">
        <v>69</v>
      </c>
      <c r="E444" s="95" t="s">
        <v>70</v>
      </c>
      <c r="F444" s="135">
        <v>43742.665162037039</v>
      </c>
      <c r="G444" s="135">
        <v>46077</v>
      </c>
      <c r="H444" s="96" t="s">
        <v>71</v>
      </c>
      <c r="I444" s="98">
        <v>93450167</v>
      </c>
      <c r="J444" s="116">
        <v>51036329</v>
      </c>
      <c r="K444" s="98">
        <v>51001461.268717848</v>
      </c>
      <c r="L444" s="116">
        <v>93450167</v>
      </c>
      <c r="M444" s="117">
        <v>0.545761050044</v>
      </c>
      <c r="N444" s="99">
        <v>13.6492411473</v>
      </c>
      <c r="O444" s="95" t="s">
        <v>72</v>
      </c>
      <c r="P444" s="118">
        <v>1.81617016E-2</v>
      </c>
      <c r="Q444" s="100"/>
      <c r="R444" s="101"/>
    </row>
    <row r="445" spans="2:18" ht="14.25" customHeight="1" x14ac:dyDescent="0.25">
      <c r="B445" s="94" t="s">
        <v>76</v>
      </c>
      <c r="C445" s="95" t="s">
        <v>144</v>
      </c>
      <c r="D445" s="96" t="s">
        <v>69</v>
      </c>
      <c r="E445" s="95" t="s">
        <v>70</v>
      </c>
      <c r="F445" s="135">
        <v>43334.606342592589</v>
      </c>
      <c r="G445" s="135">
        <v>46077</v>
      </c>
      <c r="H445" s="96" t="s">
        <v>71</v>
      </c>
      <c r="I445" s="98">
        <v>19944119</v>
      </c>
      <c r="J445" s="116">
        <v>10174519</v>
      </c>
      <c r="K445" s="98">
        <v>10001256.282511298</v>
      </c>
      <c r="L445" s="116">
        <v>19944119</v>
      </c>
      <c r="M445" s="117">
        <v>0.501463929418</v>
      </c>
      <c r="N445" s="99">
        <v>13.6462794786</v>
      </c>
      <c r="O445" s="95" t="s">
        <v>72</v>
      </c>
      <c r="P445" s="118">
        <v>3.5614633000000001E-3</v>
      </c>
      <c r="Q445" s="100"/>
      <c r="R445" s="101"/>
    </row>
    <row r="446" spans="2:18" ht="14.25" customHeight="1" x14ac:dyDescent="0.25">
      <c r="B446" s="94" t="s">
        <v>76</v>
      </c>
      <c r="C446" s="95" t="s">
        <v>144</v>
      </c>
      <c r="D446" s="96" t="s">
        <v>69</v>
      </c>
      <c r="E446" s="95" t="s">
        <v>70</v>
      </c>
      <c r="F446" s="135">
        <v>43516.614675925928</v>
      </c>
      <c r="G446" s="135">
        <v>46077</v>
      </c>
      <c r="H446" s="96" t="s">
        <v>71</v>
      </c>
      <c r="I446" s="98">
        <v>38591776</v>
      </c>
      <c r="J446" s="116">
        <v>20349040</v>
      </c>
      <c r="K446" s="98">
        <v>20002519.125173155</v>
      </c>
      <c r="L446" s="116">
        <v>38591776</v>
      </c>
      <c r="M446" s="117">
        <v>0.51831040699399999</v>
      </c>
      <c r="N446" s="99">
        <v>13.6462497802</v>
      </c>
      <c r="O446" s="95" t="s">
        <v>72</v>
      </c>
      <c r="P446" s="118">
        <v>7.1229288999999996E-3</v>
      </c>
      <c r="Q446" s="100"/>
      <c r="R446" s="101"/>
    </row>
    <row r="447" spans="2:18" ht="14.25" customHeight="1" x14ac:dyDescent="0.25">
      <c r="B447" s="94" t="s">
        <v>76</v>
      </c>
      <c r="C447" s="95" t="s">
        <v>144</v>
      </c>
      <c r="D447" s="96" t="s">
        <v>69</v>
      </c>
      <c r="E447" s="95" t="s">
        <v>70</v>
      </c>
      <c r="F447" s="135">
        <v>43297.649618055555</v>
      </c>
      <c r="G447" s="135">
        <v>46114</v>
      </c>
      <c r="H447" s="96" t="s">
        <v>71</v>
      </c>
      <c r="I447" s="98">
        <v>138523641</v>
      </c>
      <c r="J447" s="116">
        <v>69294904</v>
      </c>
      <c r="K447" s="98">
        <v>69002195.816737533</v>
      </c>
      <c r="L447" s="116">
        <v>138523641</v>
      </c>
      <c r="M447" s="117">
        <v>0.49812577346800002</v>
      </c>
      <c r="N447" s="99">
        <v>13.6464347135</v>
      </c>
      <c r="O447" s="95" t="s">
        <v>72</v>
      </c>
      <c r="P447" s="118">
        <v>2.4571791799999999E-2</v>
      </c>
      <c r="Q447" s="100"/>
      <c r="R447" s="101"/>
    </row>
    <row r="448" spans="2:18" ht="14.25" customHeight="1" x14ac:dyDescent="0.25">
      <c r="B448" s="94" t="s">
        <v>76</v>
      </c>
      <c r="C448" s="95" t="s">
        <v>144</v>
      </c>
      <c r="D448" s="96" t="s">
        <v>69</v>
      </c>
      <c r="E448" s="95" t="s">
        <v>70</v>
      </c>
      <c r="F448" s="135">
        <v>44133.369247685187</v>
      </c>
      <c r="G448" s="135">
        <v>46322</v>
      </c>
      <c r="H448" s="96" t="s">
        <v>71</v>
      </c>
      <c r="I448" s="98">
        <v>1756000007</v>
      </c>
      <c r="J448" s="116">
        <v>1000345206</v>
      </c>
      <c r="K448" s="98">
        <v>1021647326.0817527</v>
      </c>
      <c r="L448" s="116">
        <v>1756000007</v>
      </c>
      <c r="M448" s="117">
        <v>0.58180371412800003</v>
      </c>
      <c r="N448" s="99">
        <v>13.207901332200001</v>
      </c>
      <c r="O448" s="95" t="s">
        <v>72</v>
      </c>
      <c r="P448" s="118">
        <v>0.36381024020000002</v>
      </c>
      <c r="Q448" s="100"/>
      <c r="R448" s="101"/>
    </row>
    <row r="449" spans="2:18" ht="14.25" customHeight="1" x14ac:dyDescent="0.25">
      <c r="B449" s="94" t="s">
        <v>76</v>
      </c>
      <c r="C449" s="95" t="s">
        <v>144</v>
      </c>
      <c r="D449" s="96" t="s">
        <v>69</v>
      </c>
      <c r="E449" s="95" t="s">
        <v>70</v>
      </c>
      <c r="F449" s="135">
        <v>43283.543958333335</v>
      </c>
      <c r="G449" s="135">
        <v>46114</v>
      </c>
      <c r="H449" s="96" t="s">
        <v>71</v>
      </c>
      <c r="I449" s="98">
        <v>14280008</v>
      </c>
      <c r="J449" s="116">
        <v>7222472</v>
      </c>
      <c r="K449" s="98">
        <v>7000407.3962031519</v>
      </c>
      <c r="L449" s="116">
        <v>14280008</v>
      </c>
      <c r="M449" s="117">
        <v>0.49022433294200002</v>
      </c>
      <c r="N449" s="99">
        <v>13.645653168500001</v>
      </c>
      <c r="O449" s="95" t="s">
        <v>72</v>
      </c>
      <c r="P449" s="118">
        <v>2.4928562E-3</v>
      </c>
      <c r="Q449" s="100"/>
      <c r="R449" s="101"/>
    </row>
    <row r="450" spans="2:18" ht="14.25" customHeight="1" x14ac:dyDescent="0.25">
      <c r="B450" s="94" t="s">
        <v>76</v>
      </c>
      <c r="C450" s="95" t="s">
        <v>144</v>
      </c>
      <c r="D450" s="96" t="s">
        <v>69</v>
      </c>
      <c r="E450" s="95" t="s">
        <v>70</v>
      </c>
      <c r="F450" s="135">
        <v>43913.552824074075</v>
      </c>
      <c r="G450" s="135">
        <v>46077</v>
      </c>
      <c r="H450" s="96" t="s">
        <v>71</v>
      </c>
      <c r="I450" s="98">
        <v>17995898</v>
      </c>
      <c r="J450" s="116">
        <v>10288493</v>
      </c>
      <c r="K450" s="98">
        <v>10000542.914750537</v>
      </c>
      <c r="L450" s="116">
        <v>17995898</v>
      </c>
      <c r="M450" s="117">
        <v>0.55571235815800002</v>
      </c>
      <c r="N450" s="99">
        <v>13.648469153600001</v>
      </c>
      <c r="O450" s="95" t="s">
        <v>72</v>
      </c>
      <c r="P450" s="118">
        <v>3.5612093000000002E-3</v>
      </c>
      <c r="Q450" s="100"/>
      <c r="R450" s="101"/>
    </row>
    <row r="451" spans="2:18" ht="14.25" customHeight="1" x14ac:dyDescent="0.25">
      <c r="B451" s="94" t="s">
        <v>76</v>
      </c>
      <c r="C451" s="95" t="s">
        <v>144</v>
      </c>
      <c r="D451" s="96" t="s">
        <v>69</v>
      </c>
      <c r="E451" s="95" t="s">
        <v>70</v>
      </c>
      <c r="F451" s="135">
        <v>43462.561793981484</v>
      </c>
      <c r="G451" s="135">
        <v>46044</v>
      </c>
      <c r="H451" s="96" t="s">
        <v>71</v>
      </c>
      <c r="I451" s="98">
        <v>98803433</v>
      </c>
      <c r="J451" s="116">
        <v>51054110</v>
      </c>
      <c r="K451" s="98">
        <v>51145579.358913936</v>
      </c>
      <c r="L451" s="116">
        <v>98803433</v>
      </c>
      <c r="M451" s="117">
        <v>0.51764982051700004</v>
      </c>
      <c r="N451" s="99">
        <v>14.1964329654</v>
      </c>
      <c r="O451" s="95" t="s">
        <v>72</v>
      </c>
      <c r="P451" s="118">
        <v>1.8213022299999999E-2</v>
      </c>
      <c r="Q451" s="100"/>
      <c r="R451" s="101"/>
    </row>
    <row r="452" spans="2:18" ht="14.25" customHeight="1" x14ac:dyDescent="0.25">
      <c r="B452" s="94" t="s">
        <v>76</v>
      </c>
      <c r="C452" s="95" t="s">
        <v>144</v>
      </c>
      <c r="D452" s="96" t="s">
        <v>69</v>
      </c>
      <c r="E452" s="95" t="s">
        <v>70</v>
      </c>
      <c r="F452" s="135">
        <v>43236.649363425924</v>
      </c>
      <c r="G452" s="135">
        <v>46044</v>
      </c>
      <c r="H452" s="96" t="s">
        <v>71</v>
      </c>
      <c r="I452" s="98">
        <v>20433825</v>
      </c>
      <c r="J452" s="116">
        <v>10048082</v>
      </c>
      <c r="K452" s="98">
        <v>10228604.454439346</v>
      </c>
      <c r="L452" s="116">
        <v>20433825</v>
      </c>
      <c r="M452" s="117">
        <v>0.50057218628599998</v>
      </c>
      <c r="N452" s="99">
        <v>14.198028306399999</v>
      </c>
      <c r="O452" s="95" t="s">
        <v>72</v>
      </c>
      <c r="P452" s="118">
        <v>3.6424222999999999E-3</v>
      </c>
      <c r="Q452" s="100"/>
      <c r="R452" s="101"/>
    </row>
    <row r="453" spans="2:18" ht="14.25" customHeight="1" x14ac:dyDescent="0.25">
      <c r="B453" s="94" t="s">
        <v>76</v>
      </c>
      <c r="C453" s="95" t="s">
        <v>144</v>
      </c>
      <c r="D453" s="96" t="s">
        <v>69</v>
      </c>
      <c r="E453" s="95" t="s">
        <v>70</v>
      </c>
      <c r="F453" s="135">
        <v>43892.659097222226</v>
      </c>
      <c r="G453" s="135">
        <v>45379</v>
      </c>
      <c r="H453" s="96" t="s">
        <v>71</v>
      </c>
      <c r="I453" s="98">
        <v>81787671</v>
      </c>
      <c r="J453" s="116">
        <v>51232876</v>
      </c>
      <c r="K453" s="98">
        <v>51752536.28753116</v>
      </c>
      <c r="L453" s="116">
        <v>81787671</v>
      </c>
      <c r="M453" s="117">
        <v>0.63276696419800005</v>
      </c>
      <c r="N453" s="99">
        <v>15.859981235499999</v>
      </c>
      <c r="O453" s="95" t="s">
        <v>72</v>
      </c>
      <c r="P453" s="118">
        <v>1.8429160600000001E-2</v>
      </c>
      <c r="Q453" s="100"/>
      <c r="R453" s="101"/>
    </row>
    <row r="454" spans="2:18" ht="14.25" customHeight="1" x14ac:dyDescent="0.25">
      <c r="B454" s="94" t="s">
        <v>76</v>
      </c>
      <c r="C454" s="95" t="s">
        <v>144</v>
      </c>
      <c r="D454" s="96" t="s">
        <v>69</v>
      </c>
      <c r="E454" s="95" t="s">
        <v>70</v>
      </c>
      <c r="F454" s="135">
        <v>43425.616782407407</v>
      </c>
      <c r="G454" s="135">
        <v>45197</v>
      </c>
      <c r="H454" s="96" t="s">
        <v>71</v>
      </c>
      <c r="I454" s="98">
        <v>6941919</v>
      </c>
      <c r="J454" s="116">
        <v>4325590</v>
      </c>
      <c r="K454" s="98">
        <v>4285875.3946575448</v>
      </c>
      <c r="L454" s="116">
        <v>6941919</v>
      </c>
      <c r="M454" s="117">
        <v>0.61739057955800003</v>
      </c>
      <c r="N454" s="99">
        <v>13.652151509399999</v>
      </c>
      <c r="O454" s="95" t="s">
        <v>72</v>
      </c>
      <c r="P454" s="118">
        <v>1.5262070999999999E-3</v>
      </c>
      <c r="Q454" s="100"/>
      <c r="R454" s="101"/>
    </row>
    <row r="455" spans="2:18" ht="14.25" customHeight="1" x14ac:dyDescent="0.25">
      <c r="B455" s="94" t="s">
        <v>76</v>
      </c>
      <c r="C455" s="95" t="s">
        <v>144</v>
      </c>
      <c r="D455" s="96" t="s">
        <v>69</v>
      </c>
      <c r="E455" s="95" t="s">
        <v>70</v>
      </c>
      <c r="F455" s="135">
        <v>44215.59412037037</v>
      </c>
      <c r="G455" s="135">
        <v>45401</v>
      </c>
      <c r="H455" s="96" t="s">
        <v>71</v>
      </c>
      <c r="I455" s="98">
        <v>670589040</v>
      </c>
      <c r="J455" s="116">
        <v>499999999</v>
      </c>
      <c r="K455" s="98">
        <v>510182965.60489881</v>
      </c>
      <c r="L455" s="116">
        <v>670589040</v>
      </c>
      <c r="M455" s="117">
        <v>0.76079824627699999</v>
      </c>
      <c r="N455" s="99">
        <v>10.9207966971</v>
      </c>
      <c r="O455" s="95" t="s">
        <v>72</v>
      </c>
      <c r="P455" s="118">
        <v>0.1816769667</v>
      </c>
      <c r="Q455" s="100"/>
      <c r="R455" s="101"/>
    </row>
    <row r="456" spans="2:18" ht="14.25" customHeight="1" x14ac:dyDescent="0.25">
      <c r="B456" s="94" t="s">
        <v>76</v>
      </c>
      <c r="C456" s="95" t="s">
        <v>144</v>
      </c>
      <c r="D456" s="96" t="s">
        <v>69</v>
      </c>
      <c r="E456" s="95" t="s">
        <v>70</v>
      </c>
      <c r="F456" s="135">
        <v>43636.680995370371</v>
      </c>
      <c r="G456" s="135">
        <v>46044</v>
      </c>
      <c r="H456" s="96" t="s">
        <v>71</v>
      </c>
      <c r="I456" s="98">
        <v>133612729</v>
      </c>
      <c r="J456" s="116">
        <v>71268629</v>
      </c>
      <c r="K456" s="98">
        <v>71604571.052208424</v>
      </c>
      <c r="L456" s="116">
        <v>133612729</v>
      </c>
      <c r="M456" s="117">
        <v>0.53591129818299998</v>
      </c>
      <c r="N456" s="99">
        <v>14.196085069800001</v>
      </c>
      <c r="O456" s="95" t="s">
        <v>72</v>
      </c>
      <c r="P456" s="118">
        <v>2.54985018E-2</v>
      </c>
      <c r="Q456" s="100"/>
      <c r="R456" s="101"/>
    </row>
    <row r="457" spans="2:18" ht="14.25" customHeight="1" x14ac:dyDescent="0.25">
      <c r="B457" s="94" t="s">
        <v>76</v>
      </c>
      <c r="C457" s="95" t="s">
        <v>144</v>
      </c>
      <c r="D457" s="96" t="s">
        <v>69</v>
      </c>
      <c r="E457" s="95" t="s">
        <v>70</v>
      </c>
      <c r="F457" s="135">
        <v>43817.658171296294</v>
      </c>
      <c r="G457" s="135">
        <v>46114</v>
      </c>
      <c r="H457" s="96" t="s">
        <v>71</v>
      </c>
      <c r="I457" s="98">
        <v>92276714</v>
      </c>
      <c r="J457" s="116">
        <v>51371233</v>
      </c>
      <c r="K457" s="98">
        <v>50002526.534849726</v>
      </c>
      <c r="L457" s="116">
        <v>92276714</v>
      </c>
      <c r="M457" s="117">
        <v>0.54187589010600001</v>
      </c>
      <c r="N457" s="99">
        <v>13.645870434800001</v>
      </c>
      <c r="O457" s="95" t="s">
        <v>72</v>
      </c>
      <c r="P457" s="118">
        <v>1.78059793E-2</v>
      </c>
      <c r="Q457" s="100"/>
      <c r="R457" s="101"/>
    </row>
    <row r="458" spans="2:18" ht="14.25" customHeight="1" x14ac:dyDescent="0.25">
      <c r="B458" s="94" t="s">
        <v>76</v>
      </c>
      <c r="C458" s="95" t="s">
        <v>144</v>
      </c>
      <c r="D458" s="96" t="s">
        <v>69</v>
      </c>
      <c r="E458" s="95" t="s">
        <v>70</v>
      </c>
      <c r="F458" s="135">
        <v>43382.607731481483</v>
      </c>
      <c r="G458" s="135">
        <v>46077</v>
      </c>
      <c r="H458" s="96" t="s">
        <v>71</v>
      </c>
      <c r="I458" s="98">
        <v>133415994</v>
      </c>
      <c r="J458" s="116">
        <v>68145317</v>
      </c>
      <c r="K458" s="98">
        <v>68003087.813841045</v>
      </c>
      <c r="L458" s="116">
        <v>133415994</v>
      </c>
      <c r="M458" s="117">
        <v>0.50970716309999997</v>
      </c>
      <c r="N458" s="99">
        <v>13.648724573399999</v>
      </c>
      <c r="O458" s="95" t="s">
        <v>72</v>
      </c>
      <c r="P458" s="118">
        <v>2.4216007899999999E-2</v>
      </c>
      <c r="Q458" s="100"/>
      <c r="R458" s="101"/>
    </row>
    <row r="459" spans="2:18" ht="14.25" customHeight="1" x14ac:dyDescent="0.25">
      <c r="B459" s="94" t="s">
        <v>76</v>
      </c>
      <c r="C459" s="95" t="s">
        <v>144</v>
      </c>
      <c r="D459" s="96" t="s">
        <v>69</v>
      </c>
      <c r="E459" s="95" t="s">
        <v>70</v>
      </c>
      <c r="F459" s="135">
        <v>43223.529351851852</v>
      </c>
      <c r="G459" s="135">
        <v>45379</v>
      </c>
      <c r="H459" s="96" t="s">
        <v>71</v>
      </c>
      <c r="I459" s="98">
        <v>49335895</v>
      </c>
      <c r="J459" s="116">
        <v>27061380</v>
      </c>
      <c r="K459" s="98">
        <v>27374267.813689593</v>
      </c>
      <c r="L459" s="116">
        <v>49335895</v>
      </c>
      <c r="M459" s="117">
        <v>0.554854995814</v>
      </c>
      <c r="N459" s="99">
        <v>15.034850862000001</v>
      </c>
      <c r="O459" s="95" t="s">
        <v>72</v>
      </c>
      <c r="P459" s="118">
        <v>9.7480203999999997E-3</v>
      </c>
      <c r="Q459" s="100"/>
      <c r="R459" s="101"/>
    </row>
    <row r="460" spans="2:18" ht="14.25" customHeight="1" x14ac:dyDescent="0.25">
      <c r="B460" s="94" t="s">
        <v>76</v>
      </c>
      <c r="C460" s="95" t="s">
        <v>144</v>
      </c>
      <c r="D460" s="96" t="s">
        <v>69</v>
      </c>
      <c r="E460" s="95" t="s">
        <v>70</v>
      </c>
      <c r="F460" s="135">
        <v>44138.562615740739</v>
      </c>
      <c r="G460" s="135">
        <v>45104</v>
      </c>
      <c r="H460" s="96" t="s">
        <v>71</v>
      </c>
      <c r="I460" s="98">
        <v>268875833</v>
      </c>
      <c r="J460" s="116">
        <v>204722849</v>
      </c>
      <c r="K460" s="98">
        <v>202476752.17439604</v>
      </c>
      <c r="L460" s="116">
        <v>268875833</v>
      </c>
      <c r="M460" s="117">
        <v>0.75304927897499996</v>
      </c>
      <c r="N460" s="99">
        <v>12.544884662799999</v>
      </c>
      <c r="O460" s="95" t="s">
        <v>72</v>
      </c>
      <c r="P460" s="118">
        <v>7.2102293999999997E-2</v>
      </c>
      <c r="Q460" s="100"/>
      <c r="R460" s="101"/>
    </row>
    <row r="461" spans="2:18" ht="14.25" customHeight="1" x14ac:dyDescent="0.25">
      <c r="B461" s="94" t="s">
        <v>76</v>
      </c>
      <c r="C461" s="95" t="s">
        <v>144</v>
      </c>
      <c r="D461" s="96" t="s">
        <v>69</v>
      </c>
      <c r="E461" s="95" t="s">
        <v>70</v>
      </c>
      <c r="F461" s="135">
        <v>43545.491863425923</v>
      </c>
      <c r="G461" s="135">
        <v>45964</v>
      </c>
      <c r="H461" s="96" t="s">
        <v>71</v>
      </c>
      <c r="I461" s="98">
        <v>56370417</v>
      </c>
      <c r="J461" s="116">
        <v>30512878</v>
      </c>
      <c r="K461" s="98">
        <v>30653310.191895373</v>
      </c>
      <c r="L461" s="116">
        <v>56370417</v>
      </c>
      <c r="M461" s="117">
        <v>0.54378363374299998</v>
      </c>
      <c r="N461" s="99">
        <v>13.6531686738</v>
      </c>
      <c r="O461" s="95" t="s">
        <v>72</v>
      </c>
      <c r="P461" s="118">
        <v>1.09156926E-2</v>
      </c>
      <c r="Q461" s="100"/>
      <c r="R461" s="101"/>
    </row>
    <row r="462" spans="2:18" ht="14.25" customHeight="1" x14ac:dyDescent="0.25">
      <c r="B462" s="94" t="s">
        <v>76</v>
      </c>
      <c r="C462" s="95" t="s">
        <v>144</v>
      </c>
      <c r="D462" s="96" t="s">
        <v>69</v>
      </c>
      <c r="E462" s="95" t="s">
        <v>70</v>
      </c>
      <c r="F462" s="135">
        <v>43689.657731481479</v>
      </c>
      <c r="G462" s="135">
        <v>45454</v>
      </c>
      <c r="H462" s="96" t="s">
        <v>71</v>
      </c>
      <c r="I462" s="98">
        <v>410853691</v>
      </c>
      <c r="J462" s="116">
        <v>259806248</v>
      </c>
      <c r="K462" s="98">
        <v>259955393.29775265</v>
      </c>
      <c r="L462" s="116">
        <v>410853691</v>
      </c>
      <c r="M462" s="117">
        <v>0.63272011178700005</v>
      </c>
      <c r="N462" s="99">
        <v>13.0964679132</v>
      </c>
      <c r="O462" s="95" t="s">
        <v>72</v>
      </c>
      <c r="P462" s="118">
        <v>9.2570529600000007E-2</v>
      </c>
      <c r="Q462" s="100"/>
      <c r="R462" s="101"/>
    </row>
    <row r="463" spans="2:18" ht="14.25" customHeight="1" x14ac:dyDescent="0.25">
      <c r="B463" s="94" t="s">
        <v>76</v>
      </c>
      <c r="C463" s="95" t="s">
        <v>144</v>
      </c>
      <c r="D463" s="96" t="s">
        <v>69</v>
      </c>
      <c r="E463" s="95" t="s">
        <v>70</v>
      </c>
      <c r="F463" s="135">
        <v>43326.650590277779</v>
      </c>
      <c r="G463" s="135">
        <v>46044</v>
      </c>
      <c r="H463" s="96" t="s">
        <v>71</v>
      </c>
      <c r="I463" s="98">
        <v>20097250</v>
      </c>
      <c r="J463" s="116">
        <v>10044384</v>
      </c>
      <c r="K463" s="98">
        <v>10228581.165269885</v>
      </c>
      <c r="L463" s="116">
        <v>20097250</v>
      </c>
      <c r="M463" s="117">
        <v>0.508954268135</v>
      </c>
      <c r="N463" s="99">
        <v>14.1981018046</v>
      </c>
      <c r="O463" s="95" t="s">
        <v>72</v>
      </c>
      <c r="P463" s="118">
        <v>3.6424140000000001E-3</v>
      </c>
      <c r="Q463" s="100"/>
      <c r="R463" s="101"/>
    </row>
    <row r="464" spans="2:18" ht="14.25" customHeight="1" x14ac:dyDescent="0.25">
      <c r="B464" s="94" t="s">
        <v>76</v>
      </c>
      <c r="C464" s="95" t="s">
        <v>144</v>
      </c>
      <c r="D464" s="96" t="s">
        <v>69</v>
      </c>
      <c r="E464" s="95" t="s">
        <v>70</v>
      </c>
      <c r="F464" s="135">
        <v>43291.622847222221</v>
      </c>
      <c r="G464" s="135">
        <v>46114</v>
      </c>
      <c r="H464" s="96" t="s">
        <v>71</v>
      </c>
      <c r="I464" s="98">
        <v>28106237</v>
      </c>
      <c r="J464" s="116">
        <v>14029919</v>
      </c>
      <c r="K464" s="98">
        <v>14000156.756985316</v>
      </c>
      <c r="L464" s="116">
        <v>28106237</v>
      </c>
      <c r="M464" s="117">
        <v>0.49811565870500002</v>
      </c>
      <c r="N464" s="99">
        <v>13.647048163699999</v>
      </c>
      <c r="O464" s="95" t="s">
        <v>72</v>
      </c>
      <c r="P464" s="118">
        <v>4.9854781000000003E-3</v>
      </c>
      <c r="Q464" s="100"/>
      <c r="R464" s="101"/>
    </row>
    <row r="465" spans="2:18" ht="14.25" customHeight="1" x14ac:dyDescent="0.25">
      <c r="B465" s="94" t="s">
        <v>76</v>
      </c>
      <c r="C465" s="95" t="s">
        <v>144</v>
      </c>
      <c r="D465" s="96" t="s">
        <v>69</v>
      </c>
      <c r="E465" s="95" t="s">
        <v>70</v>
      </c>
      <c r="F465" s="135">
        <v>43959.471956018519</v>
      </c>
      <c r="G465" s="135">
        <v>45379</v>
      </c>
      <c r="H465" s="96" t="s">
        <v>71</v>
      </c>
      <c r="I465" s="98">
        <v>118278352</v>
      </c>
      <c r="J465" s="116">
        <v>75094796</v>
      </c>
      <c r="K465" s="98">
        <v>76594650.616289183</v>
      </c>
      <c r="L465" s="116">
        <v>118278352</v>
      </c>
      <c r="M465" s="117">
        <v>0.64757962316100004</v>
      </c>
      <c r="N465" s="99">
        <v>15.859410451900001</v>
      </c>
      <c r="O465" s="95" t="s">
        <v>72</v>
      </c>
      <c r="P465" s="118">
        <v>2.7275477100000001E-2</v>
      </c>
      <c r="Q465" s="100"/>
      <c r="R465" s="101"/>
    </row>
    <row r="466" spans="2:18" ht="14.25" customHeight="1" x14ac:dyDescent="0.25">
      <c r="B466" s="94" t="s">
        <v>76</v>
      </c>
      <c r="C466" s="95" t="s">
        <v>144</v>
      </c>
      <c r="D466" s="96" t="s">
        <v>69</v>
      </c>
      <c r="E466" s="95" t="s">
        <v>70</v>
      </c>
      <c r="F466" s="135">
        <v>43494.667129629626</v>
      </c>
      <c r="G466" s="135">
        <v>46077</v>
      </c>
      <c r="H466" s="96" t="s">
        <v>71</v>
      </c>
      <c r="I466" s="98">
        <v>38591776</v>
      </c>
      <c r="J466" s="116">
        <v>20192329</v>
      </c>
      <c r="K466" s="98">
        <v>20002191.437791482</v>
      </c>
      <c r="L466" s="116">
        <v>38591776</v>
      </c>
      <c r="M466" s="117">
        <v>0.51830191587399999</v>
      </c>
      <c r="N466" s="99">
        <v>13.6467526761</v>
      </c>
      <c r="O466" s="95" t="s">
        <v>72</v>
      </c>
      <c r="P466" s="118">
        <v>7.1228122000000001E-3</v>
      </c>
      <c r="Q466" s="100"/>
      <c r="R466" s="101"/>
    </row>
    <row r="467" spans="2:18" ht="14.25" customHeight="1" x14ac:dyDescent="0.25">
      <c r="B467" s="94" t="s">
        <v>76</v>
      </c>
      <c r="C467" s="95" t="s">
        <v>144</v>
      </c>
      <c r="D467" s="96" t="s">
        <v>69</v>
      </c>
      <c r="E467" s="95" t="s">
        <v>70</v>
      </c>
      <c r="F467" s="135">
        <v>43256.603958333333</v>
      </c>
      <c r="G467" s="135">
        <v>45964</v>
      </c>
      <c r="H467" s="96" t="s">
        <v>71</v>
      </c>
      <c r="I467" s="98">
        <v>19762478</v>
      </c>
      <c r="J467" s="116">
        <v>10117534</v>
      </c>
      <c r="K467" s="98">
        <v>10220370.052746471</v>
      </c>
      <c r="L467" s="116">
        <v>19762478</v>
      </c>
      <c r="M467" s="117">
        <v>0.51716035067800004</v>
      </c>
      <c r="N467" s="99">
        <v>13.644818497099999</v>
      </c>
      <c r="O467" s="95" t="s">
        <v>72</v>
      </c>
      <c r="P467" s="118">
        <v>3.6394901E-3</v>
      </c>
      <c r="Q467" s="100"/>
      <c r="R467" s="101"/>
    </row>
    <row r="468" spans="2:18" x14ac:dyDescent="0.25">
      <c r="B468" s="94" t="s">
        <v>76</v>
      </c>
      <c r="C468" s="95" t="s">
        <v>144</v>
      </c>
      <c r="D468" s="96" t="s">
        <v>69</v>
      </c>
      <c r="E468" s="95" t="s">
        <v>70</v>
      </c>
      <c r="F468" s="135">
        <v>43913.550798611112</v>
      </c>
      <c r="G468" s="135">
        <v>45379</v>
      </c>
      <c r="H468" s="96" t="s">
        <v>71</v>
      </c>
      <c r="I468" s="98">
        <v>81787671</v>
      </c>
      <c r="J468" s="116">
        <v>51664384</v>
      </c>
      <c r="K468" s="98">
        <v>51749130.414171413</v>
      </c>
      <c r="L468" s="116">
        <v>81787671</v>
      </c>
      <c r="M468" s="117">
        <v>0.63272532132799997</v>
      </c>
      <c r="N468" s="99">
        <v>15.863180976500001</v>
      </c>
      <c r="O468" s="95" t="s">
        <v>72</v>
      </c>
      <c r="P468" s="118">
        <v>1.84279478E-2</v>
      </c>
      <c r="Q468" s="100"/>
      <c r="R468" s="101"/>
    </row>
    <row r="469" spans="2:18" x14ac:dyDescent="0.25">
      <c r="B469" s="94" t="s">
        <v>76</v>
      </c>
      <c r="C469" s="95" t="s">
        <v>144</v>
      </c>
      <c r="D469" s="96" t="s">
        <v>69</v>
      </c>
      <c r="E469" s="95" t="s">
        <v>70</v>
      </c>
      <c r="F469" s="135">
        <v>43433.631030092591</v>
      </c>
      <c r="G469" s="135">
        <v>44817</v>
      </c>
      <c r="H469" s="96" t="s">
        <v>71</v>
      </c>
      <c r="I469" s="98">
        <v>18899180</v>
      </c>
      <c r="J469" s="116">
        <v>12787974</v>
      </c>
      <c r="K469" s="98">
        <v>12409458.071861502</v>
      </c>
      <c r="L469" s="116">
        <v>18899180</v>
      </c>
      <c r="M469" s="117">
        <v>0.65661357116300001</v>
      </c>
      <c r="N469" s="99">
        <v>13.807046850100001</v>
      </c>
      <c r="O469" s="95" t="s">
        <v>72</v>
      </c>
      <c r="P469" s="118">
        <v>4.4190278000000001E-3</v>
      </c>
      <c r="Q469" s="100"/>
      <c r="R469" s="101"/>
    </row>
    <row r="470" spans="2:18" x14ac:dyDescent="0.25">
      <c r="B470" s="94" t="s">
        <v>76</v>
      </c>
      <c r="C470" s="95" t="s">
        <v>144</v>
      </c>
      <c r="D470" s="96" t="s">
        <v>69</v>
      </c>
      <c r="E470" s="95" t="s">
        <v>70</v>
      </c>
      <c r="F470" s="135">
        <v>43230.580451388887</v>
      </c>
      <c r="G470" s="135">
        <v>45090</v>
      </c>
      <c r="H470" s="96" t="s">
        <v>71</v>
      </c>
      <c r="I470" s="98">
        <v>89556828</v>
      </c>
      <c r="J470" s="116">
        <v>53410340</v>
      </c>
      <c r="K470" s="98">
        <v>54048838.473227359</v>
      </c>
      <c r="L470" s="116">
        <v>89556828</v>
      </c>
      <c r="M470" s="117">
        <v>0.60351443525000004</v>
      </c>
      <c r="N470" s="99">
        <v>14.195546039</v>
      </c>
      <c r="O470" s="95" t="s">
        <v>72</v>
      </c>
      <c r="P470" s="118">
        <v>1.9246877499999999E-2</v>
      </c>
      <c r="Q470" s="100"/>
      <c r="R470" s="101"/>
    </row>
    <row r="471" spans="2:18" x14ac:dyDescent="0.25">
      <c r="B471" s="94" t="s">
        <v>76</v>
      </c>
      <c r="C471" s="95" t="s">
        <v>144</v>
      </c>
      <c r="D471" s="96" t="s">
        <v>69</v>
      </c>
      <c r="E471" s="95" t="s">
        <v>70</v>
      </c>
      <c r="F471" s="135">
        <v>44263.520416666666</v>
      </c>
      <c r="G471" s="135">
        <v>44817</v>
      </c>
      <c r="H471" s="96" t="s">
        <v>71</v>
      </c>
      <c r="I471" s="98">
        <v>61897254</v>
      </c>
      <c r="J471" s="116">
        <v>53513698</v>
      </c>
      <c r="K471" s="98">
        <v>53274877.956100881</v>
      </c>
      <c r="L471" s="116">
        <v>61897254</v>
      </c>
      <c r="M471" s="117">
        <v>0.86069856921400001</v>
      </c>
      <c r="N471" s="99">
        <v>11.239495504800001</v>
      </c>
      <c r="O471" s="95" t="s">
        <v>72</v>
      </c>
      <c r="P471" s="118">
        <v>1.8971268900000001E-2</v>
      </c>
      <c r="Q471" s="100"/>
      <c r="R471" s="101"/>
    </row>
    <row r="472" spans="2:18" x14ac:dyDescent="0.25">
      <c r="B472" s="94" t="s">
        <v>76</v>
      </c>
      <c r="C472" s="95" t="s">
        <v>144</v>
      </c>
      <c r="D472" s="96" t="s">
        <v>69</v>
      </c>
      <c r="E472" s="95" t="s">
        <v>70</v>
      </c>
      <c r="F472" s="135">
        <v>43671.657349537039</v>
      </c>
      <c r="G472" s="135">
        <v>45559</v>
      </c>
      <c r="H472" s="96" t="s">
        <v>71</v>
      </c>
      <c r="I472" s="98">
        <v>13402738</v>
      </c>
      <c r="J472" s="116">
        <v>8230137</v>
      </c>
      <c r="K472" s="98">
        <v>8169452.2233307976</v>
      </c>
      <c r="L472" s="116">
        <v>13402738</v>
      </c>
      <c r="M472" s="117">
        <v>0.60953606817700001</v>
      </c>
      <c r="N472" s="99">
        <v>13.0994537868</v>
      </c>
      <c r="O472" s="95" t="s">
        <v>72</v>
      </c>
      <c r="P472" s="118">
        <v>2.9091550000000001E-3</v>
      </c>
      <c r="Q472" s="100"/>
      <c r="R472" s="101"/>
    </row>
    <row r="473" spans="2:18" x14ac:dyDescent="0.25">
      <c r="B473" s="94" t="s">
        <v>76</v>
      </c>
      <c r="C473" s="95" t="s">
        <v>144</v>
      </c>
      <c r="D473" s="96" t="s">
        <v>69</v>
      </c>
      <c r="E473" s="95" t="s">
        <v>70</v>
      </c>
      <c r="F473" s="135">
        <v>43887.635358796295</v>
      </c>
      <c r="G473" s="135">
        <v>45090</v>
      </c>
      <c r="H473" s="96" t="s">
        <v>71</v>
      </c>
      <c r="I473" s="98">
        <v>295583563</v>
      </c>
      <c r="J473" s="116">
        <v>203298631</v>
      </c>
      <c r="K473" s="98">
        <v>205997465.50981271</v>
      </c>
      <c r="L473" s="116">
        <v>295583563</v>
      </c>
      <c r="M473" s="117">
        <v>0.69691786450899995</v>
      </c>
      <c r="N473" s="99">
        <v>14.750142994500001</v>
      </c>
      <c r="O473" s="95" t="s">
        <v>72</v>
      </c>
      <c r="P473" s="118">
        <v>7.3356025599999999E-2</v>
      </c>
      <c r="Q473" s="100"/>
      <c r="R473" s="101"/>
    </row>
    <row r="474" spans="2:18" x14ac:dyDescent="0.25">
      <c r="B474" s="94" t="s">
        <v>76</v>
      </c>
      <c r="C474" s="95" t="s">
        <v>144</v>
      </c>
      <c r="D474" s="96" t="s">
        <v>69</v>
      </c>
      <c r="E474" s="95" t="s">
        <v>70</v>
      </c>
      <c r="F474" s="135">
        <v>43403.640370370369</v>
      </c>
      <c r="G474" s="135">
        <v>44817</v>
      </c>
      <c r="H474" s="96" t="s">
        <v>71</v>
      </c>
      <c r="I474" s="98">
        <v>31745207</v>
      </c>
      <c r="J474" s="116">
        <v>20719287</v>
      </c>
      <c r="K474" s="98">
        <v>20417971.035315905</v>
      </c>
      <c r="L474" s="116">
        <v>31745207</v>
      </c>
      <c r="M474" s="117">
        <v>0.64318279718000004</v>
      </c>
      <c r="N474" s="99">
        <v>14.932420432500001</v>
      </c>
      <c r="O474" s="95" t="s">
        <v>72</v>
      </c>
      <c r="P474" s="118">
        <v>7.2708720000000003E-3</v>
      </c>
      <c r="Q474" s="100"/>
      <c r="R474" s="101"/>
    </row>
    <row r="475" spans="2:18" x14ac:dyDescent="0.25">
      <c r="B475" s="94" t="s">
        <v>76</v>
      </c>
      <c r="C475" s="95" t="s">
        <v>144</v>
      </c>
      <c r="D475" s="96" t="s">
        <v>69</v>
      </c>
      <c r="E475" s="95" t="s">
        <v>70</v>
      </c>
      <c r="F475" s="135">
        <v>44151.625833333332</v>
      </c>
      <c r="G475" s="135">
        <v>45772</v>
      </c>
      <c r="H475" s="96" t="s">
        <v>71</v>
      </c>
      <c r="I475" s="98">
        <v>477145212</v>
      </c>
      <c r="J475" s="116">
        <v>311936438</v>
      </c>
      <c r="K475" s="98">
        <v>316412488.33004451</v>
      </c>
      <c r="L475" s="116">
        <v>477145212</v>
      </c>
      <c r="M475" s="117">
        <v>0.66313667280400002</v>
      </c>
      <c r="N475" s="99">
        <v>12.548869895299999</v>
      </c>
      <c r="O475" s="95" t="s">
        <v>72</v>
      </c>
      <c r="P475" s="118">
        <v>0.1126749911</v>
      </c>
      <c r="Q475" s="100"/>
      <c r="R475" s="101"/>
    </row>
    <row r="476" spans="2:18" x14ac:dyDescent="0.25">
      <c r="B476" s="94" t="s">
        <v>76</v>
      </c>
      <c r="C476" s="95" t="s">
        <v>144</v>
      </c>
      <c r="D476" s="96" t="s">
        <v>69</v>
      </c>
      <c r="E476" s="95" t="s">
        <v>70</v>
      </c>
      <c r="F476" s="135">
        <v>43570.718090277776</v>
      </c>
      <c r="G476" s="135">
        <v>44817</v>
      </c>
      <c r="H476" s="96" t="s">
        <v>71</v>
      </c>
      <c r="I476" s="98">
        <v>31761775</v>
      </c>
      <c r="J476" s="116">
        <v>21000001</v>
      </c>
      <c r="K476" s="98">
        <v>21163458.842068721</v>
      </c>
      <c r="L476" s="116">
        <v>31761775</v>
      </c>
      <c r="M476" s="117">
        <v>0.666318517843</v>
      </c>
      <c r="N476" s="99">
        <v>16.075360131099998</v>
      </c>
      <c r="O476" s="95" t="s">
        <v>72</v>
      </c>
      <c r="P476" s="118">
        <v>7.5363414000000004E-3</v>
      </c>
      <c r="Q476" s="100"/>
      <c r="R476" s="101"/>
    </row>
    <row r="477" spans="2:18" x14ac:dyDescent="0.25">
      <c r="B477" s="94" t="s">
        <v>76</v>
      </c>
      <c r="C477" s="95" t="s">
        <v>144</v>
      </c>
      <c r="D477" s="96" t="s">
        <v>69</v>
      </c>
      <c r="E477" s="95" t="s">
        <v>70</v>
      </c>
      <c r="F477" s="135">
        <v>43781.647233796299</v>
      </c>
      <c r="G477" s="135">
        <v>44530</v>
      </c>
      <c r="H477" s="96" t="s">
        <v>71</v>
      </c>
      <c r="I477" s="98">
        <v>63142194</v>
      </c>
      <c r="J477" s="116">
        <v>51630166</v>
      </c>
      <c r="K477" s="98">
        <v>51019367.725640126</v>
      </c>
      <c r="L477" s="116">
        <v>63142194</v>
      </c>
      <c r="M477" s="117">
        <v>0.80800752228600004</v>
      </c>
      <c r="N477" s="99">
        <v>11.4610746916</v>
      </c>
      <c r="O477" s="95" t="s">
        <v>72</v>
      </c>
      <c r="P477" s="118">
        <v>1.8168078099999999E-2</v>
      </c>
      <c r="Q477" s="100"/>
      <c r="R477" s="101"/>
    </row>
    <row r="478" spans="2:18" x14ac:dyDescent="0.25">
      <c r="B478" s="94" t="s">
        <v>76</v>
      </c>
      <c r="C478" s="95" t="s">
        <v>144</v>
      </c>
      <c r="D478" s="96" t="s">
        <v>69</v>
      </c>
      <c r="E478" s="95" t="s">
        <v>70</v>
      </c>
      <c r="F478" s="135">
        <v>43339.645879629628</v>
      </c>
      <c r="G478" s="135">
        <v>46077</v>
      </c>
      <c r="H478" s="96" t="s">
        <v>71</v>
      </c>
      <c r="I478" s="98">
        <v>19944119</v>
      </c>
      <c r="J478" s="116">
        <v>10192329</v>
      </c>
      <c r="K478" s="98">
        <v>10001228.465663375</v>
      </c>
      <c r="L478" s="116">
        <v>19944119</v>
      </c>
      <c r="M478" s="117">
        <v>0.50146253467799995</v>
      </c>
      <c r="N478" s="99">
        <v>13.6463648578</v>
      </c>
      <c r="O478" s="95" t="s">
        <v>72</v>
      </c>
      <c r="P478" s="118">
        <v>3.5614534000000002E-3</v>
      </c>
      <c r="Q478" s="100"/>
      <c r="R478" s="101"/>
    </row>
    <row r="479" spans="2:18" x14ac:dyDescent="0.25">
      <c r="B479" s="94" t="s">
        <v>76</v>
      </c>
      <c r="C479" s="95" t="s">
        <v>144</v>
      </c>
      <c r="D479" s="96" t="s">
        <v>69</v>
      </c>
      <c r="E479" s="95" t="s">
        <v>70</v>
      </c>
      <c r="F479" s="135">
        <v>44133.376203703701</v>
      </c>
      <c r="G479" s="135">
        <v>46231</v>
      </c>
      <c r="H479" s="96" t="s">
        <v>71</v>
      </c>
      <c r="I479" s="98">
        <v>1718835624</v>
      </c>
      <c r="J479" s="116">
        <v>1000342464</v>
      </c>
      <c r="K479" s="98">
        <v>1021476230.2058322</v>
      </c>
      <c r="L479" s="116">
        <v>1718835624</v>
      </c>
      <c r="M479" s="117">
        <v>0.59428383723400002</v>
      </c>
      <c r="N479" s="99">
        <v>13.0981722989</v>
      </c>
      <c r="O479" s="95" t="s">
        <v>72</v>
      </c>
      <c r="P479" s="118">
        <v>0.36374931269999999</v>
      </c>
      <c r="Q479" s="100"/>
      <c r="R479" s="101"/>
    </row>
    <row r="480" spans="2:18" x14ac:dyDescent="0.25">
      <c r="B480" s="94" t="s">
        <v>76</v>
      </c>
      <c r="C480" s="95" t="s">
        <v>144</v>
      </c>
      <c r="D480" s="96" t="s">
        <v>69</v>
      </c>
      <c r="E480" s="95" t="s">
        <v>70</v>
      </c>
      <c r="F480" s="135">
        <v>43516.621562499997</v>
      </c>
      <c r="G480" s="135">
        <v>46114</v>
      </c>
      <c r="H480" s="96" t="s">
        <v>71</v>
      </c>
      <c r="I480" s="98">
        <v>36912569</v>
      </c>
      <c r="J480" s="116">
        <v>19331592</v>
      </c>
      <c r="K480" s="98">
        <v>19001730.497133944</v>
      </c>
      <c r="L480" s="116">
        <v>36912569</v>
      </c>
      <c r="M480" s="117">
        <v>0.51477670105100004</v>
      </c>
      <c r="N480" s="99">
        <v>13.6446384921</v>
      </c>
      <c r="O480" s="95" t="s">
        <v>72</v>
      </c>
      <c r="P480" s="118">
        <v>6.7665464999999998E-3</v>
      </c>
      <c r="Q480" s="100"/>
      <c r="R480" s="101"/>
    </row>
    <row r="481" spans="2:18" x14ac:dyDescent="0.25">
      <c r="B481" s="94" t="s">
        <v>76</v>
      </c>
      <c r="C481" s="95" t="s">
        <v>144</v>
      </c>
      <c r="D481" s="96" t="s">
        <v>69</v>
      </c>
      <c r="E481" s="95" t="s">
        <v>70</v>
      </c>
      <c r="F481" s="135">
        <v>43298.619155092594</v>
      </c>
      <c r="G481" s="135">
        <v>46114</v>
      </c>
      <c r="H481" s="96" t="s">
        <v>71</v>
      </c>
      <c r="I481" s="98">
        <v>160607131</v>
      </c>
      <c r="J481" s="116">
        <v>80370412</v>
      </c>
      <c r="K481" s="98">
        <v>80002797.979613081</v>
      </c>
      <c r="L481" s="116">
        <v>160607131</v>
      </c>
      <c r="M481" s="117">
        <v>0.49812730905199998</v>
      </c>
      <c r="N481" s="99">
        <v>13.646341697900001</v>
      </c>
      <c r="O481" s="95" t="s">
        <v>72</v>
      </c>
      <c r="P481" s="118">
        <v>2.8489123799999998E-2</v>
      </c>
      <c r="Q481" s="100"/>
      <c r="R481" s="101"/>
    </row>
    <row r="482" spans="2:18" x14ac:dyDescent="0.25">
      <c r="B482" s="94" t="s">
        <v>76</v>
      </c>
      <c r="C482" s="95" t="s">
        <v>144</v>
      </c>
      <c r="D482" s="96" t="s">
        <v>69</v>
      </c>
      <c r="E482" s="95" t="s">
        <v>70</v>
      </c>
      <c r="F482" s="135">
        <v>43286.632627314815</v>
      </c>
      <c r="G482" s="135">
        <v>46114</v>
      </c>
      <c r="H482" s="96" t="s">
        <v>71</v>
      </c>
      <c r="I482" s="98">
        <v>164622310</v>
      </c>
      <c r="J482" s="116">
        <v>82029205</v>
      </c>
      <c r="K482" s="98">
        <v>81999306.75290443</v>
      </c>
      <c r="L482" s="116">
        <v>164622310</v>
      </c>
      <c r="M482" s="117">
        <v>0.49810567445499998</v>
      </c>
      <c r="N482" s="99">
        <v>13.6476557234</v>
      </c>
      <c r="O482" s="95" t="s">
        <v>72</v>
      </c>
      <c r="P482" s="118">
        <v>2.9200083799999998E-2</v>
      </c>
      <c r="Q482" s="100"/>
      <c r="R482" s="101"/>
    </row>
    <row r="483" spans="2:18" x14ac:dyDescent="0.25">
      <c r="B483" s="94" t="s">
        <v>76</v>
      </c>
      <c r="C483" s="95" t="s">
        <v>144</v>
      </c>
      <c r="D483" s="96" t="s">
        <v>69</v>
      </c>
      <c r="E483" s="95" t="s">
        <v>70</v>
      </c>
      <c r="F483" s="135">
        <v>43934.588634259257</v>
      </c>
      <c r="G483" s="135">
        <v>45799</v>
      </c>
      <c r="H483" s="96" t="s">
        <v>71</v>
      </c>
      <c r="I483" s="98">
        <v>45942460</v>
      </c>
      <c r="J483" s="116">
        <v>25504110</v>
      </c>
      <c r="K483" s="98">
        <v>25372273.972272344</v>
      </c>
      <c r="L483" s="116">
        <v>45942460</v>
      </c>
      <c r="M483" s="117">
        <v>0.55226198101400004</v>
      </c>
      <c r="N483" s="99">
        <v>16.980460599699999</v>
      </c>
      <c r="O483" s="95" t="s">
        <v>72</v>
      </c>
      <c r="P483" s="118">
        <v>9.0351071999999998E-3</v>
      </c>
      <c r="Q483" s="100"/>
      <c r="R483" s="101"/>
    </row>
    <row r="484" spans="2:18" x14ac:dyDescent="0.25">
      <c r="B484" s="94" t="s">
        <v>76</v>
      </c>
      <c r="C484" s="95" t="s">
        <v>144</v>
      </c>
      <c r="D484" s="96" t="s">
        <v>69</v>
      </c>
      <c r="E484" s="95" t="s">
        <v>70</v>
      </c>
      <c r="F484" s="135">
        <v>43462.564525462964</v>
      </c>
      <c r="G484" s="135">
        <v>45846</v>
      </c>
      <c r="H484" s="96" t="s">
        <v>71</v>
      </c>
      <c r="I484" s="98">
        <v>281986923</v>
      </c>
      <c r="J484" s="116">
        <v>151049266</v>
      </c>
      <c r="K484" s="98">
        <v>149148015.51564091</v>
      </c>
      <c r="L484" s="116">
        <v>281986923</v>
      </c>
      <c r="M484" s="117">
        <v>0.52891819921600003</v>
      </c>
      <c r="N484" s="99">
        <v>14.749637125</v>
      </c>
      <c r="O484" s="95" t="s">
        <v>72</v>
      </c>
      <c r="P484" s="118">
        <v>5.3111845900000003E-2</v>
      </c>
      <c r="Q484" s="100"/>
      <c r="R484" s="101"/>
    </row>
    <row r="485" spans="2:18" x14ac:dyDescent="0.25">
      <c r="B485" s="94" t="s">
        <v>76</v>
      </c>
      <c r="C485" s="95" t="s">
        <v>144</v>
      </c>
      <c r="D485" s="96" t="s">
        <v>69</v>
      </c>
      <c r="E485" s="95" t="s">
        <v>70</v>
      </c>
      <c r="F485" s="135">
        <v>43236.659467592595</v>
      </c>
      <c r="G485" s="135">
        <v>46044</v>
      </c>
      <c r="H485" s="96" t="s">
        <v>71</v>
      </c>
      <c r="I485" s="98">
        <v>14303693</v>
      </c>
      <c r="J485" s="116">
        <v>7033503</v>
      </c>
      <c r="K485" s="98">
        <v>7159907.9229592951</v>
      </c>
      <c r="L485" s="116">
        <v>14303693</v>
      </c>
      <c r="M485" s="117">
        <v>0.50056359032300002</v>
      </c>
      <c r="N485" s="99">
        <v>14.198580831599999</v>
      </c>
      <c r="O485" s="95" t="s">
        <v>72</v>
      </c>
      <c r="P485" s="118">
        <v>2.5496545999999999E-3</v>
      </c>
      <c r="Q485" s="100"/>
      <c r="R485" s="101"/>
    </row>
    <row r="486" spans="2:18" x14ac:dyDescent="0.25">
      <c r="B486" s="94" t="s">
        <v>76</v>
      </c>
      <c r="C486" s="95" t="s">
        <v>144</v>
      </c>
      <c r="D486" s="96" t="s">
        <v>69</v>
      </c>
      <c r="E486" s="95" t="s">
        <v>70</v>
      </c>
      <c r="F486" s="135">
        <v>43896.436192129629</v>
      </c>
      <c r="G486" s="135">
        <v>44817</v>
      </c>
      <c r="H486" s="96" t="s">
        <v>71</v>
      </c>
      <c r="I486" s="98">
        <v>11103558</v>
      </c>
      <c r="J486" s="116">
        <v>8418017</v>
      </c>
      <c r="K486" s="98">
        <v>8273271.866724032</v>
      </c>
      <c r="L486" s="116">
        <v>11103558</v>
      </c>
      <c r="M486" s="117">
        <v>0.745100972744</v>
      </c>
      <c r="N486" s="99">
        <v>13.803881820699999</v>
      </c>
      <c r="O486" s="95" t="s">
        <v>72</v>
      </c>
      <c r="P486" s="118">
        <v>2.9461253000000001E-3</v>
      </c>
      <c r="Q486" s="100"/>
      <c r="R486" s="101"/>
    </row>
    <row r="487" spans="2:18" x14ac:dyDescent="0.25">
      <c r="B487" s="94" t="s">
        <v>76</v>
      </c>
      <c r="C487" s="95" t="s">
        <v>144</v>
      </c>
      <c r="D487" s="96" t="s">
        <v>69</v>
      </c>
      <c r="E487" s="95" t="s">
        <v>70</v>
      </c>
      <c r="F487" s="135">
        <v>43431.547650462962</v>
      </c>
      <c r="G487" s="135">
        <v>45454</v>
      </c>
      <c r="H487" s="96" t="s">
        <v>71</v>
      </c>
      <c r="I487" s="98">
        <v>27305131</v>
      </c>
      <c r="J487" s="116">
        <v>16127777</v>
      </c>
      <c r="K487" s="98">
        <v>16046195.661840519</v>
      </c>
      <c r="L487" s="116">
        <v>27305131</v>
      </c>
      <c r="M487" s="117">
        <v>0.58766228449299995</v>
      </c>
      <c r="N487" s="99">
        <v>13.6488169208</v>
      </c>
      <c r="O487" s="95" t="s">
        <v>72</v>
      </c>
      <c r="P487" s="118">
        <v>5.7140758000000002E-3</v>
      </c>
      <c r="Q487" s="100"/>
      <c r="R487" s="101"/>
    </row>
    <row r="488" spans="2:18" x14ac:dyDescent="0.25">
      <c r="B488" s="94" t="s">
        <v>76</v>
      </c>
      <c r="C488" s="95" t="s">
        <v>144</v>
      </c>
      <c r="D488" s="96" t="s">
        <v>69</v>
      </c>
      <c r="E488" s="95" t="s">
        <v>70</v>
      </c>
      <c r="F488" s="135">
        <v>44216.53638888889</v>
      </c>
      <c r="G488" s="135">
        <v>45035</v>
      </c>
      <c r="H488" s="96" t="s">
        <v>71</v>
      </c>
      <c r="I488" s="98">
        <v>612328764</v>
      </c>
      <c r="J488" s="116">
        <v>500136985</v>
      </c>
      <c r="K488" s="98">
        <v>509701048.83694166</v>
      </c>
      <c r="L488" s="116">
        <v>612328764</v>
      </c>
      <c r="M488" s="117">
        <v>0.83239769026599997</v>
      </c>
      <c r="N488" s="99">
        <v>10.3813258983</v>
      </c>
      <c r="O488" s="95" t="s">
        <v>72</v>
      </c>
      <c r="P488" s="118">
        <v>0.18150535540000001</v>
      </c>
      <c r="Q488" s="100"/>
      <c r="R488" s="101"/>
    </row>
    <row r="489" spans="2:18" x14ac:dyDescent="0.25">
      <c r="B489" s="94" t="s">
        <v>76</v>
      </c>
      <c r="C489" s="95" t="s">
        <v>144</v>
      </c>
      <c r="D489" s="96" t="s">
        <v>69</v>
      </c>
      <c r="E489" s="95" t="s">
        <v>70</v>
      </c>
      <c r="F489" s="135">
        <v>43651.483587962961</v>
      </c>
      <c r="G489" s="135">
        <v>45197</v>
      </c>
      <c r="H489" s="96" t="s">
        <v>71</v>
      </c>
      <c r="I489" s="98">
        <v>8125789</v>
      </c>
      <c r="J489" s="116">
        <v>5102021</v>
      </c>
      <c r="K489" s="98">
        <v>5239631.9297752334</v>
      </c>
      <c r="L489" s="116">
        <v>8125789</v>
      </c>
      <c r="M489" s="117">
        <v>0.64481515946000001</v>
      </c>
      <c r="N489" s="99">
        <v>14.879902703699999</v>
      </c>
      <c r="O489" s="95" t="s">
        <v>72</v>
      </c>
      <c r="P489" s="118">
        <v>1.8658412999999999E-3</v>
      </c>
      <c r="Q489" s="100"/>
      <c r="R489" s="101"/>
    </row>
    <row r="490" spans="2:18" x14ac:dyDescent="0.25">
      <c r="B490" s="94" t="s">
        <v>76</v>
      </c>
      <c r="C490" s="95" t="s">
        <v>144</v>
      </c>
      <c r="D490" s="96" t="s">
        <v>69</v>
      </c>
      <c r="E490" s="95" t="s">
        <v>70</v>
      </c>
      <c r="F490" s="135">
        <v>43817.658738425926</v>
      </c>
      <c r="G490" s="135">
        <v>46077</v>
      </c>
      <c r="H490" s="96" t="s">
        <v>71</v>
      </c>
      <c r="I490" s="98">
        <v>21988283</v>
      </c>
      <c r="J490" s="116">
        <v>12329096</v>
      </c>
      <c r="K490" s="98">
        <v>12000904.779528387</v>
      </c>
      <c r="L490" s="116">
        <v>21988283</v>
      </c>
      <c r="M490" s="117">
        <v>0.54578635264599995</v>
      </c>
      <c r="N490" s="99">
        <v>13.6478210215</v>
      </c>
      <c r="O490" s="95" t="s">
        <v>72</v>
      </c>
      <c r="P490" s="118">
        <v>4.2735413000000002E-3</v>
      </c>
      <c r="Q490" s="100"/>
      <c r="R490" s="101"/>
    </row>
    <row r="491" spans="2:18" x14ac:dyDescent="0.25">
      <c r="B491" s="94" t="s">
        <v>76</v>
      </c>
      <c r="C491" s="95" t="s">
        <v>144</v>
      </c>
      <c r="D491" s="96" t="s">
        <v>69</v>
      </c>
      <c r="E491" s="95" t="s">
        <v>70</v>
      </c>
      <c r="F491" s="135">
        <v>43390.60255787037</v>
      </c>
      <c r="G491" s="135">
        <v>46077</v>
      </c>
      <c r="H491" s="96" t="s">
        <v>71</v>
      </c>
      <c r="I491" s="98">
        <v>105948006</v>
      </c>
      <c r="J491" s="116">
        <v>54269260</v>
      </c>
      <c r="K491" s="98">
        <v>54004248.95942983</v>
      </c>
      <c r="L491" s="116">
        <v>105948006</v>
      </c>
      <c r="M491" s="117">
        <v>0.50972407125300001</v>
      </c>
      <c r="N491" s="99">
        <v>13.6477060978</v>
      </c>
      <c r="O491" s="95" t="s">
        <v>72</v>
      </c>
      <c r="P491" s="118">
        <v>1.92309991E-2</v>
      </c>
      <c r="Q491" s="100"/>
      <c r="R491" s="101"/>
    </row>
    <row r="492" spans="2:18" x14ac:dyDescent="0.25">
      <c r="B492" s="94" t="s">
        <v>76</v>
      </c>
      <c r="C492" s="95" t="s">
        <v>144</v>
      </c>
      <c r="D492" s="96" t="s">
        <v>69</v>
      </c>
      <c r="E492" s="95" t="s">
        <v>70</v>
      </c>
      <c r="F492" s="135">
        <v>43224.557789351849</v>
      </c>
      <c r="G492" s="135">
        <v>45379</v>
      </c>
      <c r="H492" s="96" t="s">
        <v>71</v>
      </c>
      <c r="I492" s="98">
        <v>45540816</v>
      </c>
      <c r="J492" s="116">
        <v>24989598</v>
      </c>
      <c r="K492" s="98">
        <v>25268720.535585973</v>
      </c>
      <c r="L492" s="116">
        <v>45540816</v>
      </c>
      <c r="M492" s="117">
        <v>0.55485875649600003</v>
      </c>
      <c r="N492" s="99">
        <v>15.034526727299999</v>
      </c>
      <c r="O492" s="95" t="s">
        <v>72</v>
      </c>
      <c r="P492" s="118">
        <v>8.9982316E-3</v>
      </c>
      <c r="Q492" s="100"/>
      <c r="R492" s="101"/>
    </row>
    <row r="493" spans="2:18" x14ac:dyDescent="0.25">
      <c r="B493" s="94" t="s">
        <v>76</v>
      </c>
      <c r="C493" s="95" t="s">
        <v>144</v>
      </c>
      <c r="D493" s="96" t="s">
        <v>69</v>
      </c>
      <c r="E493" s="95" t="s">
        <v>70</v>
      </c>
      <c r="F493" s="135">
        <v>44140.560428240744</v>
      </c>
      <c r="G493" s="135">
        <v>44530</v>
      </c>
      <c r="H493" s="96" t="s">
        <v>71</v>
      </c>
      <c r="I493" s="98">
        <v>56419178</v>
      </c>
      <c r="J493" s="116">
        <v>50542466</v>
      </c>
      <c r="K493" s="98">
        <v>50019000.696485437</v>
      </c>
      <c r="L493" s="116">
        <v>56419178</v>
      </c>
      <c r="M493" s="117">
        <v>0.88656025255299997</v>
      </c>
      <c r="N493" s="99">
        <v>11.461029980499999</v>
      </c>
      <c r="O493" s="95" t="s">
        <v>72</v>
      </c>
      <c r="P493" s="118">
        <v>1.78118458E-2</v>
      </c>
      <c r="Q493" s="100"/>
      <c r="R493" s="101"/>
    </row>
    <row r="494" spans="2:18" x14ac:dyDescent="0.25">
      <c r="B494" s="94" t="s">
        <v>76</v>
      </c>
      <c r="C494" s="95" t="s">
        <v>144</v>
      </c>
      <c r="D494" s="96" t="s">
        <v>69</v>
      </c>
      <c r="E494" s="95" t="s">
        <v>70</v>
      </c>
      <c r="F494" s="135">
        <v>43550.536180555559</v>
      </c>
      <c r="G494" s="135">
        <v>46044</v>
      </c>
      <c r="H494" s="96" t="s">
        <v>71</v>
      </c>
      <c r="I494" s="98">
        <v>58272328</v>
      </c>
      <c r="J494" s="116">
        <v>30599178</v>
      </c>
      <c r="K494" s="98">
        <v>30687506.970668375</v>
      </c>
      <c r="L494" s="116">
        <v>58272328</v>
      </c>
      <c r="M494" s="117">
        <v>0.526622292672</v>
      </c>
      <c r="N494" s="99">
        <v>14.1962622468</v>
      </c>
      <c r="O494" s="95" t="s">
        <v>72</v>
      </c>
      <c r="P494" s="118">
        <v>1.0927870100000001E-2</v>
      </c>
      <c r="Q494" s="100"/>
      <c r="R494" s="101"/>
    </row>
    <row r="495" spans="2:18" x14ac:dyDescent="0.25">
      <c r="B495" s="94" t="s">
        <v>76</v>
      </c>
      <c r="C495" s="95" t="s">
        <v>144</v>
      </c>
      <c r="D495" s="96" t="s">
        <v>69</v>
      </c>
      <c r="E495" s="95" t="s">
        <v>70</v>
      </c>
      <c r="F495" s="135">
        <v>43691.52002314815</v>
      </c>
      <c r="G495" s="135">
        <v>46048</v>
      </c>
      <c r="H495" s="96" t="s">
        <v>71</v>
      </c>
      <c r="I495" s="98">
        <v>11250570</v>
      </c>
      <c r="J495" s="116">
        <v>6028849</v>
      </c>
      <c r="K495" s="98">
        <v>6137196.4213515036</v>
      </c>
      <c r="L495" s="116">
        <v>11250570</v>
      </c>
      <c r="M495" s="117">
        <v>0.54550093207299999</v>
      </c>
      <c r="N495" s="99">
        <v>14.197850795300001</v>
      </c>
      <c r="O495" s="95" t="s">
        <v>72</v>
      </c>
      <c r="P495" s="118">
        <v>2.1854653999999999E-3</v>
      </c>
      <c r="Q495" s="100"/>
      <c r="R495" s="101"/>
    </row>
    <row r="496" spans="2:18" x14ac:dyDescent="0.25">
      <c r="B496" s="94" t="s">
        <v>76</v>
      </c>
      <c r="C496" s="95" t="s">
        <v>144</v>
      </c>
      <c r="D496" s="96" t="s">
        <v>69</v>
      </c>
      <c r="E496" s="95" t="s">
        <v>70</v>
      </c>
      <c r="F496" s="135">
        <v>43326.652141203704</v>
      </c>
      <c r="G496" s="135">
        <v>44817</v>
      </c>
      <c r="H496" s="96" t="s">
        <v>71</v>
      </c>
      <c r="I496" s="98">
        <v>12997202</v>
      </c>
      <c r="J496" s="116">
        <v>8095342</v>
      </c>
      <c r="K496" s="98">
        <v>8062237.5003986759</v>
      </c>
      <c r="L496" s="116">
        <v>12997202</v>
      </c>
      <c r="M496" s="117">
        <v>0.62030562427199998</v>
      </c>
      <c r="N496" s="99">
        <v>16.0751392765</v>
      </c>
      <c r="O496" s="95" t="s">
        <v>72</v>
      </c>
      <c r="P496" s="118">
        <v>2.8709756000000002E-3</v>
      </c>
      <c r="Q496" s="100"/>
      <c r="R496" s="101"/>
    </row>
    <row r="497" spans="2:18" x14ac:dyDescent="0.25">
      <c r="B497" s="94" t="s">
        <v>76</v>
      </c>
      <c r="C497" s="95" t="s">
        <v>144</v>
      </c>
      <c r="D497" s="96" t="s">
        <v>69</v>
      </c>
      <c r="E497" s="95" t="s">
        <v>70</v>
      </c>
      <c r="F497" s="135">
        <v>43515.640150462961</v>
      </c>
      <c r="G497" s="135">
        <v>46114</v>
      </c>
      <c r="H497" s="96" t="s">
        <v>71</v>
      </c>
      <c r="I497" s="98">
        <v>46626411</v>
      </c>
      <c r="J497" s="116">
        <v>24410303</v>
      </c>
      <c r="K497" s="98">
        <v>24002191.632507581</v>
      </c>
      <c r="L497" s="116">
        <v>46626411</v>
      </c>
      <c r="M497" s="117">
        <v>0.51477673528199996</v>
      </c>
      <c r="N497" s="99">
        <v>13.644636376499999</v>
      </c>
      <c r="O497" s="95" t="s">
        <v>72</v>
      </c>
      <c r="P497" s="118">
        <v>8.5472186999999995E-3</v>
      </c>
      <c r="Q497" s="100"/>
      <c r="R497" s="101"/>
    </row>
    <row r="498" spans="2:18" x14ac:dyDescent="0.25">
      <c r="B498" s="94" t="s">
        <v>76</v>
      </c>
      <c r="C498" s="95" t="s">
        <v>144</v>
      </c>
      <c r="D498" s="96" t="s">
        <v>69</v>
      </c>
      <c r="E498" s="95" t="s">
        <v>70</v>
      </c>
      <c r="F498" s="135">
        <v>43292.532418981478</v>
      </c>
      <c r="G498" s="135">
        <v>46114</v>
      </c>
      <c r="H498" s="96" t="s">
        <v>71</v>
      </c>
      <c r="I498" s="98">
        <v>44166957</v>
      </c>
      <c r="J498" s="116">
        <v>22054849</v>
      </c>
      <c r="K498" s="98">
        <v>22000327.904890738</v>
      </c>
      <c r="L498" s="116">
        <v>44166957</v>
      </c>
      <c r="M498" s="117">
        <v>0.49811735739200003</v>
      </c>
      <c r="N498" s="99">
        <v>13.6469463023</v>
      </c>
      <c r="O498" s="95" t="s">
        <v>72</v>
      </c>
      <c r="P498" s="118">
        <v>7.8343518000000001E-3</v>
      </c>
      <c r="Q498" s="100"/>
      <c r="R498" s="101"/>
    </row>
    <row r="499" spans="2:18" x14ac:dyDescent="0.25">
      <c r="B499" s="94" t="s">
        <v>76</v>
      </c>
      <c r="C499" s="95" t="s">
        <v>144</v>
      </c>
      <c r="D499" s="96" t="s">
        <v>69</v>
      </c>
      <c r="E499" s="95" t="s">
        <v>70</v>
      </c>
      <c r="F499" s="135">
        <v>43959.476921296293</v>
      </c>
      <c r="G499" s="135">
        <v>45197</v>
      </c>
      <c r="H499" s="96" t="s">
        <v>71</v>
      </c>
      <c r="I499" s="98">
        <v>30296708</v>
      </c>
      <c r="J499" s="116">
        <v>20290959</v>
      </c>
      <c r="K499" s="98">
        <v>20697465.026734609</v>
      </c>
      <c r="L499" s="116">
        <v>30296708</v>
      </c>
      <c r="M499" s="117">
        <v>0.68315887741799997</v>
      </c>
      <c r="N499" s="99">
        <v>15.5800661721</v>
      </c>
      <c r="O499" s="95" t="s">
        <v>72</v>
      </c>
      <c r="P499" s="118">
        <v>7.3704002999999997E-3</v>
      </c>
      <c r="Q499" s="100"/>
      <c r="R499" s="101"/>
    </row>
    <row r="500" spans="2:18" x14ac:dyDescent="0.25">
      <c r="B500" s="94" t="s">
        <v>76</v>
      </c>
      <c r="C500" s="95" t="s">
        <v>144</v>
      </c>
      <c r="D500" s="96" t="s">
        <v>69</v>
      </c>
      <c r="E500" s="95" t="s">
        <v>70</v>
      </c>
      <c r="F500" s="135">
        <v>43266.651678240742</v>
      </c>
      <c r="G500" s="135">
        <v>45454</v>
      </c>
      <c r="H500" s="96" t="s">
        <v>71</v>
      </c>
      <c r="I500" s="98">
        <v>13248512</v>
      </c>
      <c r="J500" s="116">
        <v>7747319</v>
      </c>
      <c r="K500" s="98">
        <v>7581169.0152892983</v>
      </c>
      <c r="L500" s="116">
        <v>13248512</v>
      </c>
      <c r="M500" s="117">
        <v>0.57222796154699995</v>
      </c>
      <c r="N500" s="99">
        <v>13.1015173476</v>
      </c>
      <c r="O500" s="95" t="s">
        <v>72</v>
      </c>
      <c r="P500" s="118">
        <v>2.6996664E-3</v>
      </c>
      <c r="Q500" s="100"/>
      <c r="R500" s="101"/>
    </row>
    <row r="501" spans="2:18" x14ac:dyDescent="0.25">
      <c r="B501" s="94" t="s">
        <v>76</v>
      </c>
      <c r="C501" s="95" t="s">
        <v>144</v>
      </c>
      <c r="D501" s="96" t="s">
        <v>69</v>
      </c>
      <c r="E501" s="95" t="s">
        <v>70</v>
      </c>
      <c r="F501" s="135">
        <v>43913.551527777781</v>
      </c>
      <c r="G501" s="135">
        <v>45964</v>
      </c>
      <c r="H501" s="96" t="s">
        <v>71</v>
      </c>
      <c r="I501" s="98">
        <v>92716607</v>
      </c>
      <c r="J501" s="116">
        <v>56120464</v>
      </c>
      <c r="K501" s="98">
        <v>56001124.665614687</v>
      </c>
      <c r="L501" s="116">
        <v>92716607</v>
      </c>
      <c r="M501" s="117">
        <v>0.60400317135899995</v>
      </c>
      <c r="N501" s="99">
        <v>12.5593747104</v>
      </c>
      <c r="O501" s="95" t="s">
        <v>72</v>
      </c>
      <c r="P501" s="118">
        <v>1.9942089699999999E-2</v>
      </c>
      <c r="Q501" s="100"/>
      <c r="R501" s="101"/>
    </row>
    <row r="502" spans="2:18" x14ac:dyDescent="0.25">
      <c r="B502" s="94" t="s">
        <v>76</v>
      </c>
      <c r="C502" s="95" t="s">
        <v>144</v>
      </c>
      <c r="D502" s="96" t="s">
        <v>69</v>
      </c>
      <c r="E502" s="95" t="s">
        <v>70</v>
      </c>
      <c r="F502" s="135">
        <v>43440.60460648148</v>
      </c>
      <c r="G502" s="135">
        <v>45379</v>
      </c>
      <c r="H502" s="96" t="s">
        <v>71</v>
      </c>
      <c r="I502" s="98">
        <v>65618624</v>
      </c>
      <c r="J502" s="116">
        <v>36932055</v>
      </c>
      <c r="K502" s="98">
        <v>37260857.430823557</v>
      </c>
      <c r="L502" s="116">
        <v>65618624</v>
      </c>
      <c r="M502" s="117">
        <v>0.56783966440400002</v>
      </c>
      <c r="N502" s="99">
        <v>15.8612423088</v>
      </c>
      <c r="O502" s="95" t="s">
        <v>72</v>
      </c>
      <c r="P502" s="118">
        <v>1.3268650700000001E-2</v>
      </c>
      <c r="Q502" s="100"/>
      <c r="R502" s="101"/>
    </row>
    <row r="503" spans="2:18" x14ac:dyDescent="0.25">
      <c r="B503" s="94" t="s">
        <v>76</v>
      </c>
      <c r="C503" s="95" t="s">
        <v>144</v>
      </c>
      <c r="D503" s="96" t="s">
        <v>69</v>
      </c>
      <c r="E503" s="95" t="s">
        <v>70</v>
      </c>
      <c r="F503" s="135">
        <v>43231.638124999998</v>
      </c>
      <c r="G503" s="135">
        <v>45090</v>
      </c>
      <c r="H503" s="96" t="s">
        <v>71</v>
      </c>
      <c r="I503" s="98">
        <v>20666953</v>
      </c>
      <c r="J503" s="116">
        <v>12330066</v>
      </c>
      <c r="K503" s="98">
        <v>12472870.244872892</v>
      </c>
      <c r="L503" s="116">
        <v>20666953</v>
      </c>
      <c r="M503" s="117">
        <v>0.60351761795100001</v>
      </c>
      <c r="N503" s="99">
        <v>14.195233637799999</v>
      </c>
      <c r="O503" s="95" t="s">
        <v>72</v>
      </c>
      <c r="P503" s="118">
        <v>4.441609E-3</v>
      </c>
      <c r="Q503" s="100"/>
      <c r="R503" s="101"/>
    </row>
    <row r="504" spans="2:18" x14ac:dyDescent="0.25">
      <c r="B504" s="94" t="s">
        <v>76</v>
      </c>
      <c r="C504" s="95" t="s">
        <v>144</v>
      </c>
      <c r="D504" s="96" t="s">
        <v>69</v>
      </c>
      <c r="E504" s="95" t="s">
        <v>70</v>
      </c>
      <c r="F504" s="135">
        <v>43671.668263888889</v>
      </c>
      <c r="G504" s="135">
        <v>46114</v>
      </c>
      <c r="H504" s="96" t="s">
        <v>71</v>
      </c>
      <c r="I504" s="98">
        <v>31925063</v>
      </c>
      <c r="J504" s="116">
        <v>17133208</v>
      </c>
      <c r="K504" s="98">
        <v>17001166.209429979</v>
      </c>
      <c r="L504" s="116">
        <v>31925063</v>
      </c>
      <c r="M504" s="117">
        <v>0.53253352105899998</v>
      </c>
      <c r="N504" s="99">
        <v>13.645316233999999</v>
      </c>
      <c r="O504" s="95" t="s">
        <v>72</v>
      </c>
      <c r="P504" s="118">
        <v>6.0541424000000003E-3</v>
      </c>
      <c r="Q504" s="100"/>
      <c r="R504" s="101"/>
    </row>
    <row r="505" spans="2:18" x14ac:dyDescent="0.25">
      <c r="B505" s="94" t="s">
        <v>76</v>
      </c>
      <c r="C505" s="95" t="s">
        <v>144</v>
      </c>
      <c r="D505" s="96" t="s">
        <v>69</v>
      </c>
      <c r="E505" s="95" t="s">
        <v>70</v>
      </c>
      <c r="F505" s="135">
        <v>43887.636805555558</v>
      </c>
      <c r="G505" s="135">
        <v>45379</v>
      </c>
      <c r="H505" s="96" t="s">
        <v>71</v>
      </c>
      <c r="I505" s="98">
        <v>327150684</v>
      </c>
      <c r="J505" s="116">
        <v>204520548</v>
      </c>
      <c r="K505" s="98">
        <v>207011634.94545004</v>
      </c>
      <c r="L505" s="116">
        <v>327150684</v>
      </c>
      <c r="M505" s="117">
        <v>0.632771518049</v>
      </c>
      <c r="N505" s="99">
        <v>15.859631583200001</v>
      </c>
      <c r="O505" s="95" t="s">
        <v>72</v>
      </c>
      <c r="P505" s="118">
        <v>7.3717172999999997E-2</v>
      </c>
      <c r="Q505" s="100"/>
      <c r="R505" s="101"/>
    </row>
    <row r="506" spans="2:18" x14ac:dyDescent="0.25">
      <c r="B506" s="94" t="s">
        <v>76</v>
      </c>
      <c r="C506" s="95" t="s">
        <v>144</v>
      </c>
      <c r="D506" s="96" t="s">
        <v>69</v>
      </c>
      <c r="E506" s="95" t="s">
        <v>70</v>
      </c>
      <c r="F506" s="135">
        <v>43417.668738425928</v>
      </c>
      <c r="G506" s="135">
        <v>46114</v>
      </c>
      <c r="H506" s="96" t="s">
        <v>71</v>
      </c>
      <c r="I506" s="98">
        <v>19751789</v>
      </c>
      <c r="J506" s="116">
        <v>10146029</v>
      </c>
      <c r="K506" s="98">
        <v>10000874.127105122</v>
      </c>
      <c r="L506" s="116">
        <v>19751789</v>
      </c>
      <c r="M506" s="117">
        <v>0.50632750922500003</v>
      </c>
      <c r="N506" s="99">
        <v>13.6447688748</v>
      </c>
      <c r="O506" s="95" t="s">
        <v>72</v>
      </c>
      <c r="P506" s="118">
        <v>3.5613272000000001E-3</v>
      </c>
      <c r="Q506" s="100"/>
      <c r="R506" s="101"/>
    </row>
    <row r="507" spans="2:18" x14ac:dyDescent="0.25">
      <c r="B507" s="94" t="s">
        <v>76</v>
      </c>
      <c r="C507" s="95" t="s">
        <v>144</v>
      </c>
      <c r="D507" s="96" t="s">
        <v>69</v>
      </c>
      <c r="E507" s="95" t="s">
        <v>70</v>
      </c>
      <c r="F507" s="135">
        <v>44203.430381944447</v>
      </c>
      <c r="G507" s="135">
        <v>45379</v>
      </c>
      <c r="H507" s="96" t="s">
        <v>71</v>
      </c>
      <c r="I507" s="98">
        <v>37102745</v>
      </c>
      <c r="J507" s="116">
        <v>25712748</v>
      </c>
      <c r="K507" s="98">
        <v>26525413.15707634</v>
      </c>
      <c r="L507" s="116">
        <v>37102745</v>
      </c>
      <c r="M507" s="117">
        <v>0.71491780883300005</v>
      </c>
      <c r="N507" s="99">
        <v>14.6640454102</v>
      </c>
      <c r="O507" s="95" t="s">
        <v>72</v>
      </c>
      <c r="P507" s="118">
        <v>9.4457419000000004E-3</v>
      </c>
      <c r="Q507" s="100"/>
      <c r="R507" s="101"/>
    </row>
    <row r="508" spans="2:18" x14ac:dyDescent="0.25">
      <c r="B508" s="94" t="s">
        <v>76</v>
      </c>
      <c r="C508" s="95" t="s">
        <v>144</v>
      </c>
      <c r="D508" s="96" t="s">
        <v>69</v>
      </c>
      <c r="E508" s="95" t="s">
        <v>70</v>
      </c>
      <c r="F508" s="135">
        <v>43580.572754629633</v>
      </c>
      <c r="G508" s="135">
        <v>46044</v>
      </c>
      <c r="H508" s="96" t="s">
        <v>71</v>
      </c>
      <c r="I508" s="98">
        <v>77696428</v>
      </c>
      <c r="J508" s="116">
        <v>41242741</v>
      </c>
      <c r="K508" s="98">
        <v>40913681.620471768</v>
      </c>
      <c r="L508" s="116">
        <v>77696428</v>
      </c>
      <c r="M508" s="117">
        <v>0.52658381696099998</v>
      </c>
      <c r="N508" s="99">
        <v>14.198620763599999</v>
      </c>
      <c r="O508" s="95" t="s">
        <v>72</v>
      </c>
      <c r="P508" s="118">
        <v>1.45694272E-2</v>
      </c>
      <c r="Q508" s="100"/>
      <c r="R508" s="101"/>
    </row>
    <row r="509" spans="2:18" x14ac:dyDescent="0.25">
      <c r="B509" s="94" t="s">
        <v>76</v>
      </c>
      <c r="C509" s="95" t="s">
        <v>144</v>
      </c>
      <c r="D509" s="96" t="s">
        <v>69</v>
      </c>
      <c r="E509" s="95" t="s">
        <v>70</v>
      </c>
      <c r="F509" s="135">
        <v>43781.647951388892</v>
      </c>
      <c r="G509" s="135">
        <v>46077</v>
      </c>
      <c r="H509" s="96" t="s">
        <v>71</v>
      </c>
      <c r="I509" s="98">
        <v>128264932</v>
      </c>
      <c r="J509" s="116">
        <v>71022192</v>
      </c>
      <c r="K509" s="98">
        <v>70008832.164294705</v>
      </c>
      <c r="L509" s="116">
        <v>128264932</v>
      </c>
      <c r="M509" s="117">
        <v>0.54581428510999996</v>
      </c>
      <c r="N509" s="99">
        <v>13.6462464516</v>
      </c>
      <c r="O509" s="95" t="s">
        <v>72</v>
      </c>
      <c r="P509" s="118">
        <v>2.49302567E-2</v>
      </c>
      <c r="Q509" s="100"/>
      <c r="R509" s="101"/>
    </row>
    <row r="510" spans="2:18" x14ac:dyDescent="0.25">
      <c r="B510" s="94" t="s">
        <v>76</v>
      </c>
      <c r="C510" s="95" t="s">
        <v>144</v>
      </c>
      <c r="D510" s="96" t="s">
        <v>69</v>
      </c>
      <c r="E510" s="95" t="s">
        <v>70</v>
      </c>
      <c r="F510" s="135">
        <v>43353.59233796296</v>
      </c>
      <c r="G510" s="135">
        <v>44817</v>
      </c>
      <c r="H510" s="96" t="s">
        <v>71</v>
      </c>
      <c r="I510" s="98">
        <v>12895338</v>
      </c>
      <c r="J510" s="116">
        <v>8082193</v>
      </c>
      <c r="K510" s="98">
        <v>8062297.4475004598</v>
      </c>
      <c r="L510" s="116">
        <v>12895338</v>
      </c>
      <c r="M510" s="117">
        <v>0.62521024633099997</v>
      </c>
      <c r="N510" s="99">
        <v>16.075055522700001</v>
      </c>
      <c r="O510" s="95" t="s">
        <v>72</v>
      </c>
      <c r="P510" s="118">
        <v>2.8709970000000001E-3</v>
      </c>
      <c r="Q510" s="100"/>
      <c r="R510" s="101"/>
    </row>
    <row r="511" spans="2:18" x14ac:dyDescent="0.25">
      <c r="B511" s="94" t="s">
        <v>76</v>
      </c>
      <c r="C511" s="95" t="s">
        <v>144</v>
      </c>
      <c r="D511" s="96" t="s">
        <v>69</v>
      </c>
      <c r="E511" s="95" t="s">
        <v>70</v>
      </c>
      <c r="F511" s="135">
        <v>44133.379374999997</v>
      </c>
      <c r="G511" s="135">
        <v>45772</v>
      </c>
      <c r="H511" s="96" t="s">
        <v>71</v>
      </c>
      <c r="I511" s="98">
        <v>1539178078</v>
      </c>
      <c r="J511" s="116">
        <v>1000328768</v>
      </c>
      <c r="K511" s="98">
        <v>1020621824.6405483</v>
      </c>
      <c r="L511" s="116">
        <v>1539178078</v>
      </c>
      <c r="M511" s="117">
        <v>0.66309534889300004</v>
      </c>
      <c r="N511" s="99">
        <v>12.5510522344</v>
      </c>
      <c r="O511" s="95" t="s">
        <v>72</v>
      </c>
      <c r="P511" s="118">
        <v>0.3634450575</v>
      </c>
      <c r="Q511" s="100"/>
      <c r="R511" s="101"/>
    </row>
    <row r="512" spans="2:18" x14ac:dyDescent="0.25">
      <c r="B512" s="94" t="s">
        <v>76</v>
      </c>
      <c r="C512" s="95" t="s">
        <v>144</v>
      </c>
      <c r="D512" s="96" t="s">
        <v>69</v>
      </c>
      <c r="E512" s="95" t="s">
        <v>70</v>
      </c>
      <c r="F512" s="135">
        <v>43518.607465277775</v>
      </c>
      <c r="G512" s="135">
        <v>46114</v>
      </c>
      <c r="H512" s="96" t="s">
        <v>71</v>
      </c>
      <c r="I512" s="98">
        <v>13599377</v>
      </c>
      <c r="J512" s="116">
        <v>7127150</v>
      </c>
      <c r="K512" s="98">
        <v>7000631.7954523237</v>
      </c>
      <c r="L512" s="116">
        <v>13599377</v>
      </c>
      <c r="M512" s="117">
        <v>0.51477591917999999</v>
      </c>
      <c r="N512" s="99">
        <v>13.6446836581</v>
      </c>
      <c r="O512" s="95" t="s">
        <v>72</v>
      </c>
      <c r="P512" s="118">
        <v>2.4929360999999999E-3</v>
      </c>
      <c r="Q512" s="100"/>
      <c r="R512" s="101"/>
    </row>
    <row r="513" spans="2:18" x14ac:dyDescent="0.25">
      <c r="B513" s="94" t="s">
        <v>76</v>
      </c>
      <c r="C513" s="95" t="s">
        <v>144</v>
      </c>
      <c r="D513" s="96" t="s">
        <v>69</v>
      </c>
      <c r="E513" s="95" t="s">
        <v>70</v>
      </c>
      <c r="F513" s="135">
        <v>43299.558356481481</v>
      </c>
      <c r="G513" s="135">
        <v>46114</v>
      </c>
      <c r="H513" s="96" t="s">
        <v>71</v>
      </c>
      <c r="I513" s="98">
        <v>130493280</v>
      </c>
      <c r="J513" s="116">
        <v>65324110</v>
      </c>
      <c r="K513" s="98">
        <v>65002470.346449494</v>
      </c>
      <c r="L513" s="116">
        <v>130493280</v>
      </c>
      <c r="M513" s="117">
        <v>0.49812887181999999</v>
      </c>
      <c r="N513" s="99">
        <v>13.6462466247</v>
      </c>
      <c r="O513" s="95" t="s">
        <v>72</v>
      </c>
      <c r="P513" s="118">
        <v>2.3147483199999999E-2</v>
      </c>
      <c r="Q513" s="100"/>
      <c r="R513" s="101"/>
    </row>
    <row r="514" spans="2:18" x14ac:dyDescent="0.25">
      <c r="B514" s="94" t="s">
        <v>76</v>
      </c>
      <c r="C514" s="95" t="s">
        <v>144</v>
      </c>
      <c r="D514" s="96" t="s">
        <v>69</v>
      </c>
      <c r="E514" s="95" t="s">
        <v>70</v>
      </c>
      <c r="F514" s="135">
        <v>43287.554108796299</v>
      </c>
      <c r="G514" s="135">
        <v>46114</v>
      </c>
      <c r="H514" s="96" t="s">
        <v>71</v>
      </c>
      <c r="I514" s="98">
        <v>18068310</v>
      </c>
      <c r="J514" s="116">
        <v>9006411</v>
      </c>
      <c r="K514" s="98">
        <v>8999961.8826766275</v>
      </c>
      <c r="L514" s="116">
        <v>18068310</v>
      </c>
      <c r="M514" s="117">
        <v>0.49810756416500002</v>
      </c>
      <c r="N514" s="99">
        <v>13.6475427603</v>
      </c>
      <c r="O514" s="95" t="s">
        <v>72</v>
      </c>
      <c r="P514" s="118">
        <v>3.2049007999999999E-3</v>
      </c>
      <c r="Q514" s="100"/>
      <c r="R514" s="101"/>
    </row>
    <row r="515" spans="2:18" x14ac:dyDescent="0.25">
      <c r="B515" s="94" t="s">
        <v>76</v>
      </c>
      <c r="C515" s="95" t="s">
        <v>144</v>
      </c>
      <c r="D515" s="96" t="s">
        <v>69</v>
      </c>
      <c r="E515" s="95" t="s">
        <v>70</v>
      </c>
      <c r="F515" s="135">
        <v>43934.592997685184</v>
      </c>
      <c r="G515" s="135">
        <v>45799</v>
      </c>
      <c r="H515" s="96" t="s">
        <v>71</v>
      </c>
      <c r="I515" s="98">
        <v>18376984</v>
      </c>
      <c r="J515" s="116">
        <v>10201643</v>
      </c>
      <c r="K515" s="98">
        <v>10148909.588908937</v>
      </c>
      <c r="L515" s="116">
        <v>18376984</v>
      </c>
      <c r="M515" s="117">
        <v>0.55226198101400004</v>
      </c>
      <c r="N515" s="99">
        <v>16.980460599699999</v>
      </c>
      <c r="O515" s="95" t="s">
        <v>72</v>
      </c>
      <c r="P515" s="118">
        <v>3.6140428999999999E-3</v>
      </c>
      <c r="Q515" s="100"/>
      <c r="R515" s="101"/>
    </row>
    <row r="516" spans="2:18" x14ac:dyDescent="0.25">
      <c r="B516" s="94" t="s">
        <v>76</v>
      </c>
      <c r="C516" s="95" t="s">
        <v>144</v>
      </c>
      <c r="D516" s="96" t="s">
        <v>69</v>
      </c>
      <c r="E516" s="95" t="s">
        <v>70</v>
      </c>
      <c r="F516" s="135">
        <v>43475.603032407409</v>
      </c>
      <c r="G516" s="135">
        <v>46044</v>
      </c>
      <c r="H516" s="96" t="s">
        <v>71</v>
      </c>
      <c r="I516" s="98">
        <v>59282054</v>
      </c>
      <c r="J516" s="116">
        <v>30776711</v>
      </c>
      <c r="K516" s="98">
        <v>30686624.285409812</v>
      </c>
      <c r="L516" s="116">
        <v>59282054</v>
      </c>
      <c r="M516" s="117">
        <v>0.51763766966299996</v>
      </c>
      <c r="N516" s="99">
        <v>14.1971907427</v>
      </c>
      <c r="O516" s="95" t="s">
        <v>72</v>
      </c>
      <c r="P516" s="118">
        <v>1.0927555800000001E-2</v>
      </c>
      <c r="Q516" s="100"/>
      <c r="R516" s="101"/>
    </row>
    <row r="517" spans="2:18" x14ac:dyDescent="0.25">
      <c r="B517" s="94" t="s">
        <v>76</v>
      </c>
      <c r="C517" s="95" t="s">
        <v>144</v>
      </c>
      <c r="D517" s="96" t="s">
        <v>69</v>
      </c>
      <c r="E517" s="95" t="s">
        <v>70</v>
      </c>
      <c r="F517" s="135">
        <v>43249.662939814814</v>
      </c>
      <c r="G517" s="135">
        <v>45232</v>
      </c>
      <c r="H517" s="96" t="s">
        <v>71</v>
      </c>
      <c r="I517" s="98">
        <v>8302465</v>
      </c>
      <c r="J517" s="116">
        <v>5042740</v>
      </c>
      <c r="K517" s="98">
        <v>5101628.7341351034</v>
      </c>
      <c r="L517" s="116">
        <v>8302465</v>
      </c>
      <c r="M517" s="117">
        <v>0.61447157370000005</v>
      </c>
      <c r="N517" s="99">
        <v>12.548176958099999</v>
      </c>
      <c r="O517" s="95" t="s">
        <v>72</v>
      </c>
      <c r="P517" s="118">
        <v>1.8166981000000001E-3</v>
      </c>
      <c r="Q517" s="100"/>
      <c r="R517" s="101"/>
    </row>
    <row r="518" spans="2:18" x14ac:dyDescent="0.25">
      <c r="B518" s="94" t="s">
        <v>76</v>
      </c>
      <c r="C518" s="95" t="s">
        <v>144</v>
      </c>
      <c r="D518" s="96" t="s">
        <v>69</v>
      </c>
      <c r="E518" s="95" t="s">
        <v>70</v>
      </c>
      <c r="F518" s="135">
        <v>43906.633657407408</v>
      </c>
      <c r="G518" s="135">
        <v>45379</v>
      </c>
      <c r="H518" s="96" t="s">
        <v>71</v>
      </c>
      <c r="I518" s="98">
        <v>24536303</v>
      </c>
      <c r="J518" s="116">
        <v>17130165</v>
      </c>
      <c r="K518" s="98">
        <v>16837421.533227518</v>
      </c>
      <c r="L518" s="116">
        <v>24536303</v>
      </c>
      <c r="M518" s="117">
        <v>0.68622487801999998</v>
      </c>
      <c r="N518" s="99">
        <v>12.008106120800001</v>
      </c>
      <c r="O518" s="95" t="s">
        <v>72</v>
      </c>
      <c r="P518" s="118">
        <v>5.9958325999999998E-3</v>
      </c>
      <c r="Q518" s="100"/>
      <c r="R518" s="101"/>
    </row>
    <row r="519" spans="2:18" x14ac:dyDescent="0.25">
      <c r="B519" s="94" t="s">
        <v>76</v>
      </c>
      <c r="C519" s="95" t="s">
        <v>144</v>
      </c>
      <c r="D519" s="96" t="s">
        <v>69</v>
      </c>
      <c r="E519" s="95" t="s">
        <v>70</v>
      </c>
      <c r="F519" s="135">
        <v>43431.554432870369</v>
      </c>
      <c r="G519" s="135">
        <v>45197</v>
      </c>
      <c r="H519" s="96" t="s">
        <v>71</v>
      </c>
      <c r="I519" s="98">
        <v>6941919</v>
      </c>
      <c r="J519" s="116">
        <v>4335288</v>
      </c>
      <c r="K519" s="98">
        <v>4286219.0509195169</v>
      </c>
      <c r="L519" s="116">
        <v>6941919</v>
      </c>
      <c r="M519" s="117">
        <v>0.61744008406299999</v>
      </c>
      <c r="N519" s="99">
        <v>13.647751168399999</v>
      </c>
      <c r="O519" s="95" t="s">
        <v>72</v>
      </c>
      <c r="P519" s="118">
        <v>1.5263294E-3</v>
      </c>
      <c r="Q519" s="100"/>
      <c r="R519" s="101"/>
    </row>
    <row r="520" spans="2:18" x14ac:dyDescent="0.25">
      <c r="B520" s="94" t="s">
        <v>76</v>
      </c>
      <c r="C520" s="95" t="s">
        <v>144</v>
      </c>
      <c r="D520" s="96" t="s">
        <v>69</v>
      </c>
      <c r="E520" s="95" t="s">
        <v>70</v>
      </c>
      <c r="F520" s="135">
        <v>44221.540671296294</v>
      </c>
      <c r="G520" s="135">
        <v>45035</v>
      </c>
      <c r="H520" s="96" t="s">
        <v>71</v>
      </c>
      <c r="I520" s="98">
        <v>514356165</v>
      </c>
      <c r="J520" s="116">
        <v>421740412</v>
      </c>
      <c r="K520" s="98">
        <v>429129417.7016806</v>
      </c>
      <c r="L520" s="116">
        <v>514356165</v>
      </c>
      <c r="M520" s="117">
        <v>0.83430402297499995</v>
      </c>
      <c r="N520" s="99">
        <v>10.244578495900001</v>
      </c>
      <c r="O520" s="95" t="s">
        <v>72</v>
      </c>
      <c r="P520" s="118">
        <v>0.1528136692</v>
      </c>
      <c r="Q520" s="100"/>
      <c r="R520" s="101"/>
    </row>
    <row r="521" spans="2:18" x14ac:dyDescent="0.25">
      <c r="B521" s="94" t="s">
        <v>76</v>
      </c>
      <c r="C521" s="95" t="s">
        <v>144</v>
      </c>
      <c r="D521" s="96" t="s">
        <v>69</v>
      </c>
      <c r="E521" s="95" t="s">
        <v>70</v>
      </c>
      <c r="F521" s="135">
        <v>43651.485555555555</v>
      </c>
      <c r="G521" s="135">
        <v>45379</v>
      </c>
      <c r="H521" s="96" t="s">
        <v>71</v>
      </c>
      <c r="I521" s="98">
        <v>11973838</v>
      </c>
      <c r="J521" s="116">
        <v>7142878</v>
      </c>
      <c r="K521" s="98">
        <v>7343577.8983521406</v>
      </c>
      <c r="L521" s="116">
        <v>11973838</v>
      </c>
      <c r="M521" s="117">
        <v>0.613301925277</v>
      </c>
      <c r="N521" s="99">
        <v>15.2078903068</v>
      </c>
      <c r="O521" s="95" t="s">
        <v>72</v>
      </c>
      <c r="P521" s="118">
        <v>2.6150598000000001E-3</v>
      </c>
      <c r="Q521" s="100"/>
      <c r="R521" s="101"/>
    </row>
    <row r="522" spans="2:18" x14ac:dyDescent="0.25">
      <c r="B522" s="94" t="s">
        <v>76</v>
      </c>
      <c r="C522" s="95" t="s">
        <v>144</v>
      </c>
      <c r="D522" s="96" t="s">
        <v>69</v>
      </c>
      <c r="E522" s="95" t="s">
        <v>70</v>
      </c>
      <c r="F522" s="135">
        <v>43853.55395833333</v>
      </c>
      <c r="G522" s="135">
        <v>44530</v>
      </c>
      <c r="H522" s="96" t="s">
        <v>71</v>
      </c>
      <c r="I522" s="98">
        <v>12103564</v>
      </c>
      <c r="J522" s="116">
        <v>10063289</v>
      </c>
      <c r="K522" s="98">
        <v>10003684.374861484</v>
      </c>
      <c r="L522" s="116">
        <v>12103564</v>
      </c>
      <c r="M522" s="117">
        <v>0.82650733080500005</v>
      </c>
      <c r="N522" s="99">
        <v>11.463019130399999</v>
      </c>
      <c r="O522" s="95" t="s">
        <v>72</v>
      </c>
      <c r="P522" s="118">
        <v>3.5623279E-3</v>
      </c>
      <c r="Q522" s="100"/>
      <c r="R522" s="101"/>
    </row>
    <row r="523" spans="2:18" x14ac:dyDescent="0.25">
      <c r="B523" s="94" t="s">
        <v>76</v>
      </c>
      <c r="C523" s="95" t="s">
        <v>144</v>
      </c>
      <c r="D523" s="96" t="s">
        <v>69</v>
      </c>
      <c r="E523" s="95" t="s">
        <v>70</v>
      </c>
      <c r="F523" s="135">
        <v>43398.637719907405</v>
      </c>
      <c r="G523" s="135">
        <v>46077</v>
      </c>
      <c r="H523" s="96" t="s">
        <v>71</v>
      </c>
      <c r="I523" s="98">
        <v>153036006</v>
      </c>
      <c r="J523" s="116">
        <v>78611176</v>
      </c>
      <c r="K523" s="98">
        <v>78007771.45238784</v>
      </c>
      <c r="L523" s="116">
        <v>153036006</v>
      </c>
      <c r="M523" s="117">
        <v>0.50973475779499999</v>
      </c>
      <c r="N523" s="99">
        <v>13.647062556</v>
      </c>
      <c r="O523" s="95" t="s">
        <v>72</v>
      </c>
      <c r="P523" s="118">
        <v>2.77786917E-2</v>
      </c>
      <c r="Q523" s="100"/>
      <c r="R523" s="101"/>
    </row>
    <row r="524" spans="2:18" x14ac:dyDescent="0.25">
      <c r="B524" s="94" t="s">
        <v>76</v>
      </c>
      <c r="C524" s="95" t="s">
        <v>144</v>
      </c>
      <c r="D524" s="96" t="s">
        <v>69</v>
      </c>
      <c r="E524" s="95" t="s">
        <v>70</v>
      </c>
      <c r="F524" s="135">
        <v>43227.534953703704</v>
      </c>
      <c r="G524" s="135">
        <v>45379</v>
      </c>
      <c r="H524" s="96" t="s">
        <v>71</v>
      </c>
      <c r="I524" s="98">
        <v>195446032</v>
      </c>
      <c r="J524" s="116">
        <v>107393020</v>
      </c>
      <c r="K524" s="98">
        <v>108458502.12061091</v>
      </c>
      <c r="L524" s="116">
        <v>195446032</v>
      </c>
      <c r="M524" s="117">
        <v>0.55492813545899999</v>
      </c>
      <c r="N524" s="99">
        <v>15.028506677599999</v>
      </c>
      <c r="O524" s="95" t="s">
        <v>72</v>
      </c>
      <c r="P524" s="118">
        <v>3.8622245399999998E-2</v>
      </c>
      <c r="Q524" s="100"/>
      <c r="R524" s="101"/>
    </row>
    <row r="525" spans="2:18" x14ac:dyDescent="0.25">
      <c r="B525" s="94" t="s">
        <v>76</v>
      </c>
      <c r="C525" s="95" t="s">
        <v>144</v>
      </c>
      <c r="D525" s="96" t="s">
        <v>69</v>
      </c>
      <c r="E525" s="95" t="s">
        <v>70</v>
      </c>
      <c r="F525" s="135">
        <v>44146.452106481483</v>
      </c>
      <c r="G525" s="135">
        <v>45559</v>
      </c>
      <c r="H525" s="96" t="s">
        <v>71</v>
      </c>
      <c r="I525" s="98">
        <v>297671237</v>
      </c>
      <c r="J525" s="116">
        <v>204490413</v>
      </c>
      <c r="K525" s="98">
        <v>207550397.24470744</v>
      </c>
      <c r="L525" s="116">
        <v>297671237</v>
      </c>
      <c r="M525" s="117">
        <v>0.69724706806199999</v>
      </c>
      <c r="N525" s="99">
        <v>12.456505486799999</v>
      </c>
      <c r="O525" s="95" t="s">
        <v>72</v>
      </c>
      <c r="P525" s="118">
        <v>7.3909027099999997E-2</v>
      </c>
      <c r="Q525" s="100"/>
      <c r="R525" s="101"/>
    </row>
    <row r="526" spans="2:18" x14ac:dyDescent="0.25">
      <c r="B526" s="94" t="s">
        <v>76</v>
      </c>
      <c r="C526" s="95" t="s">
        <v>144</v>
      </c>
      <c r="D526" s="96" t="s">
        <v>69</v>
      </c>
      <c r="E526" s="95" t="s">
        <v>70</v>
      </c>
      <c r="F526" s="135">
        <v>43556.669490740744</v>
      </c>
      <c r="G526" s="135">
        <v>46114</v>
      </c>
      <c r="H526" s="96" t="s">
        <v>71</v>
      </c>
      <c r="I526" s="98">
        <v>38855338</v>
      </c>
      <c r="J526" s="116">
        <v>20633972</v>
      </c>
      <c r="K526" s="98">
        <v>19999974.737019636</v>
      </c>
      <c r="L526" s="116">
        <v>38855338</v>
      </c>
      <c r="M526" s="117">
        <v>0.51472914061399999</v>
      </c>
      <c r="N526" s="99">
        <v>13.6474330248</v>
      </c>
      <c r="O526" s="95" t="s">
        <v>72</v>
      </c>
      <c r="P526" s="118">
        <v>7.1220229000000003E-3</v>
      </c>
      <c r="Q526" s="100"/>
      <c r="R526" s="101"/>
    </row>
    <row r="527" spans="2:18" x14ac:dyDescent="0.25">
      <c r="B527" s="94" t="s">
        <v>76</v>
      </c>
      <c r="C527" s="95" t="s">
        <v>144</v>
      </c>
      <c r="D527" s="96" t="s">
        <v>69</v>
      </c>
      <c r="E527" s="95" t="s">
        <v>70</v>
      </c>
      <c r="F527" s="135">
        <v>43697.598761574074</v>
      </c>
      <c r="G527" s="135">
        <v>46044</v>
      </c>
      <c r="H527" s="96" t="s">
        <v>71</v>
      </c>
      <c r="I527" s="98">
        <v>56252876</v>
      </c>
      <c r="J527" s="116">
        <v>32205823</v>
      </c>
      <c r="K527" s="98">
        <v>32313464.010249887</v>
      </c>
      <c r="L527" s="116">
        <v>56252876</v>
      </c>
      <c r="M527" s="117">
        <v>0.57443221232399999</v>
      </c>
      <c r="N527" s="99">
        <v>12.550881865699999</v>
      </c>
      <c r="O527" s="95" t="s">
        <v>72</v>
      </c>
      <c r="P527" s="118">
        <v>1.1506875999999999E-2</v>
      </c>
      <c r="Q527" s="100"/>
      <c r="R527" s="101"/>
    </row>
    <row r="528" spans="2:18" x14ac:dyDescent="0.25">
      <c r="B528" s="94" t="s">
        <v>76</v>
      </c>
      <c r="C528" s="95" t="s">
        <v>144</v>
      </c>
      <c r="D528" s="96" t="s">
        <v>69</v>
      </c>
      <c r="E528" s="95" t="s">
        <v>70</v>
      </c>
      <c r="F528" s="135">
        <v>43332.548611111109</v>
      </c>
      <c r="G528" s="135">
        <v>46114</v>
      </c>
      <c r="H528" s="96" t="s">
        <v>71</v>
      </c>
      <c r="I528" s="98">
        <v>4015180</v>
      </c>
      <c r="J528" s="116">
        <v>2033480</v>
      </c>
      <c r="K528" s="98">
        <v>2000170.9656402175</v>
      </c>
      <c r="L528" s="116">
        <v>4015180</v>
      </c>
      <c r="M528" s="117">
        <v>0.49815225360799997</v>
      </c>
      <c r="N528" s="99">
        <v>13.6448253093</v>
      </c>
      <c r="O528" s="95" t="s">
        <v>72</v>
      </c>
      <c r="P528" s="118">
        <v>7.1226410000000003E-4</v>
      </c>
      <c r="Q528" s="100"/>
      <c r="R528" s="101"/>
    </row>
    <row r="529" spans="2:20" x14ac:dyDescent="0.25">
      <c r="B529" s="94" t="s">
        <v>76</v>
      </c>
      <c r="C529" s="95" t="s">
        <v>144</v>
      </c>
      <c r="D529" s="96" t="s">
        <v>69</v>
      </c>
      <c r="E529" s="95" t="s">
        <v>70</v>
      </c>
      <c r="F529" s="135">
        <v>43515.641087962962</v>
      </c>
      <c r="G529" s="135">
        <v>45454</v>
      </c>
      <c r="H529" s="96" t="s">
        <v>71</v>
      </c>
      <c r="I529" s="98">
        <v>71367663</v>
      </c>
      <c r="J529" s="116">
        <v>40556165</v>
      </c>
      <c r="K529" s="98">
        <v>41242180.549646147</v>
      </c>
      <c r="L529" s="116">
        <v>71367663</v>
      </c>
      <c r="M529" s="117">
        <v>0.57788329918600001</v>
      </c>
      <c r="N529" s="99">
        <v>15.3057950634</v>
      </c>
      <c r="O529" s="95" t="s">
        <v>72</v>
      </c>
      <c r="P529" s="118">
        <v>1.46864062E-2</v>
      </c>
      <c r="Q529" s="100"/>
      <c r="R529" s="101"/>
    </row>
    <row r="530" spans="2:20" x14ac:dyDescent="0.25">
      <c r="B530" s="94" t="s">
        <v>76</v>
      </c>
      <c r="C530" s="95" t="s">
        <v>144</v>
      </c>
      <c r="D530" s="96" t="s">
        <v>69</v>
      </c>
      <c r="E530" s="95" t="s">
        <v>70</v>
      </c>
      <c r="F530" s="135">
        <v>43293.547256944446</v>
      </c>
      <c r="G530" s="135">
        <v>46114</v>
      </c>
      <c r="H530" s="96" t="s">
        <v>71</v>
      </c>
      <c r="I530" s="98">
        <v>62235269</v>
      </c>
      <c r="J530" s="116">
        <v>31088329</v>
      </c>
      <c r="K530" s="98">
        <v>31000573.000370551</v>
      </c>
      <c r="L530" s="116">
        <v>62235269</v>
      </c>
      <c r="M530" s="117">
        <v>0.49811904886899999</v>
      </c>
      <c r="N530" s="99">
        <v>13.646843142</v>
      </c>
      <c r="O530" s="95" t="s">
        <v>72</v>
      </c>
      <c r="P530" s="118">
        <v>1.10393534E-2</v>
      </c>
      <c r="Q530" s="100"/>
      <c r="R530" s="101"/>
    </row>
    <row r="531" spans="2:20" ht="14.25" customHeight="1" x14ac:dyDescent="0.25">
      <c r="B531" s="94" t="s">
        <v>76</v>
      </c>
      <c r="C531" s="95" t="s">
        <v>144</v>
      </c>
      <c r="D531" s="96" t="s">
        <v>69</v>
      </c>
      <c r="E531" s="95" t="s">
        <v>70</v>
      </c>
      <c r="F531" s="135">
        <v>43959.482719907406</v>
      </c>
      <c r="G531" s="135">
        <v>45708</v>
      </c>
      <c r="H531" s="96" t="s">
        <v>71</v>
      </c>
      <c r="I531" s="98">
        <v>39277540</v>
      </c>
      <c r="J531" s="116">
        <v>23610850</v>
      </c>
      <c r="K531" s="98">
        <v>23128022.617923208</v>
      </c>
      <c r="L531" s="116">
        <v>39277540</v>
      </c>
      <c r="M531" s="117">
        <v>0.58883582367700005</v>
      </c>
      <c r="N531" s="99">
        <v>15.3065784247</v>
      </c>
      <c r="O531" s="95" t="s">
        <v>72</v>
      </c>
      <c r="P531" s="118">
        <v>8.2359257000000005E-3</v>
      </c>
      <c r="Q531" s="100"/>
      <c r="R531" s="101"/>
    </row>
    <row r="532" spans="2:20" x14ac:dyDescent="0.25">
      <c r="B532" s="94" t="s">
        <v>76</v>
      </c>
      <c r="C532" s="95" t="s">
        <v>144</v>
      </c>
      <c r="D532" s="96" t="s">
        <v>69</v>
      </c>
      <c r="E532" s="95" t="s">
        <v>70</v>
      </c>
      <c r="F532" s="135">
        <v>43280.509097222224</v>
      </c>
      <c r="G532" s="135">
        <v>46114</v>
      </c>
      <c r="H532" s="96" t="s">
        <v>71</v>
      </c>
      <c r="I532" s="98">
        <v>1223999992</v>
      </c>
      <c r="J532" s="116">
        <v>618427966</v>
      </c>
      <c r="K532" s="98">
        <v>600042006.73777938</v>
      </c>
      <c r="L532" s="116">
        <v>1223999992</v>
      </c>
      <c r="M532" s="117">
        <v>0.490230400866</v>
      </c>
      <c r="N532" s="99">
        <v>13.645280490299999</v>
      </c>
      <c r="O532" s="95" t="s">
        <v>72</v>
      </c>
      <c r="P532" s="118">
        <v>0.2136759144</v>
      </c>
      <c r="Q532" s="100"/>
      <c r="R532" s="101"/>
    </row>
    <row r="533" spans="2:20" x14ac:dyDescent="0.25">
      <c r="B533" s="94" t="s">
        <v>76</v>
      </c>
      <c r="C533" s="95" t="s">
        <v>144</v>
      </c>
      <c r="D533" s="96" t="s">
        <v>69</v>
      </c>
      <c r="E533" s="95" t="s">
        <v>70</v>
      </c>
      <c r="F533" s="135">
        <v>43913.55228009259</v>
      </c>
      <c r="G533" s="135">
        <v>44530</v>
      </c>
      <c r="H533" s="96" t="s">
        <v>71</v>
      </c>
      <c r="I533" s="98">
        <v>8472495</v>
      </c>
      <c r="J533" s="116">
        <v>7170878</v>
      </c>
      <c r="K533" s="98">
        <v>7002488.8724312335</v>
      </c>
      <c r="L533" s="116">
        <v>8472495</v>
      </c>
      <c r="M533" s="117">
        <v>0.826496666263</v>
      </c>
      <c r="N533" s="99">
        <v>11.465220888899999</v>
      </c>
      <c r="O533" s="95" t="s">
        <v>72</v>
      </c>
      <c r="P533" s="118">
        <v>2.4935973999999999E-3</v>
      </c>
      <c r="Q533" s="100"/>
      <c r="R533" s="101"/>
    </row>
    <row r="534" spans="2:20" x14ac:dyDescent="0.25">
      <c r="B534" s="94" t="s">
        <v>76</v>
      </c>
      <c r="C534" s="95" t="s">
        <v>144</v>
      </c>
      <c r="D534" s="96" t="s">
        <v>69</v>
      </c>
      <c r="E534" s="95" t="s">
        <v>70</v>
      </c>
      <c r="F534" s="135">
        <v>43448.653124999997</v>
      </c>
      <c r="G534" s="135">
        <v>45379</v>
      </c>
      <c r="H534" s="96" t="s">
        <v>71</v>
      </c>
      <c r="I534" s="98">
        <v>54682196</v>
      </c>
      <c r="J534" s="116">
        <v>33140337</v>
      </c>
      <c r="K534" s="98">
        <v>32515676.577762999</v>
      </c>
      <c r="L534" s="116">
        <v>54682196</v>
      </c>
      <c r="M534" s="117">
        <v>0.59463004334699998</v>
      </c>
      <c r="N534" s="99">
        <v>13.6496891264</v>
      </c>
      <c r="O534" s="95" t="s">
        <v>72</v>
      </c>
      <c r="P534" s="118">
        <v>1.15788842E-2</v>
      </c>
      <c r="Q534" s="100"/>
      <c r="R534" s="101"/>
    </row>
    <row r="535" spans="2:20" x14ac:dyDescent="0.25">
      <c r="B535" s="94" t="s">
        <v>76</v>
      </c>
      <c r="C535" s="95" t="s">
        <v>144</v>
      </c>
      <c r="D535" s="96" t="s">
        <v>69</v>
      </c>
      <c r="E535" s="95" t="s">
        <v>70</v>
      </c>
      <c r="F535" s="135">
        <v>43236.642013888886</v>
      </c>
      <c r="G535" s="135">
        <v>45379</v>
      </c>
      <c r="H535" s="96" t="s">
        <v>71</v>
      </c>
      <c r="I535" s="98">
        <v>18975351</v>
      </c>
      <c r="J535" s="116">
        <v>10462463</v>
      </c>
      <c r="K535" s="98">
        <v>10529890.625503717</v>
      </c>
      <c r="L535" s="116">
        <v>18975351</v>
      </c>
      <c r="M535" s="117">
        <v>0.55492468231600001</v>
      </c>
      <c r="N535" s="99">
        <v>15.0288002735</v>
      </c>
      <c r="O535" s="95" t="s">
        <v>72</v>
      </c>
      <c r="P535" s="118">
        <v>3.7497108000000001E-3</v>
      </c>
      <c r="Q535" s="100"/>
      <c r="R535" s="101"/>
    </row>
    <row r="536" spans="2:20" x14ac:dyDescent="0.25">
      <c r="B536" s="94" t="s">
        <v>76</v>
      </c>
      <c r="C536" s="95" t="s">
        <v>144</v>
      </c>
      <c r="D536" s="96" t="s">
        <v>69</v>
      </c>
      <c r="E536" s="95" t="s">
        <v>70</v>
      </c>
      <c r="F536" s="135">
        <v>43892.522789351853</v>
      </c>
      <c r="G536" s="135">
        <v>45799</v>
      </c>
      <c r="H536" s="96" t="s">
        <v>71</v>
      </c>
      <c r="I536" s="98">
        <v>62481754</v>
      </c>
      <c r="J536" s="116">
        <v>35589617</v>
      </c>
      <c r="K536" s="98">
        <v>35803016.428348459</v>
      </c>
      <c r="L536" s="116">
        <v>62481754</v>
      </c>
      <c r="M536" s="117">
        <v>0.57301554671999999</v>
      </c>
      <c r="N536" s="99">
        <v>15.585600658100001</v>
      </c>
      <c r="O536" s="95" t="s">
        <v>72</v>
      </c>
      <c r="P536" s="118">
        <v>1.2749511200000001E-2</v>
      </c>
      <c r="Q536" s="100"/>
      <c r="R536" s="101"/>
    </row>
    <row r="537" spans="2:20" ht="14.25" customHeight="1" x14ac:dyDescent="0.25">
      <c r="B537" s="94" t="s">
        <v>76</v>
      </c>
      <c r="C537" s="95" t="s">
        <v>144</v>
      </c>
      <c r="D537" s="96" t="s">
        <v>69</v>
      </c>
      <c r="E537" s="95" t="s">
        <v>70</v>
      </c>
      <c r="F537" s="135">
        <v>43424.630671296298</v>
      </c>
      <c r="G537" s="135">
        <v>45197</v>
      </c>
      <c r="H537" s="96" t="s">
        <v>71</v>
      </c>
      <c r="I537" s="98">
        <v>381805481</v>
      </c>
      <c r="J537" s="116">
        <v>237818493</v>
      </c>
      <c r="K537" s="98">
        <v>235719984.6900852</v>
      </c>
      <c r="L537" s="116">
        <v>381805481</v>
      </c>
      <c r="M537" s="117">
        <v>0.61738240130199995</v>
      </c>
      <c r="N537" s="99">
        <v>13.6528884025</v>
      </c>
      <c r="O537" s="95" t="s">
        <v>72</v>
      </c>
      <c r="P537" s="118">
        <v>8.3940262000000002E-2</v>
      </c>
      <c r="Q537" s="100"/>
      <c r="R537" s="101"/>
    </row>
    <row r="538" spans="2:20" x14ac:dyDescent="0.25">
      <c r="B538" s="94" t="s">
        <v>76</v>
      </c>
      <c r="C538" s="95" t="s">
        <v>144</v>
      </c>
      <c r="D538" s="96" t="s">
        <v>69</v>
      </c>
      <c r="E538" s="95" t="s">
        <v>70</v>
      </c>
      <c r="F538" s="135">
        <v>44215.590983796297</v>
      </c>
      <c r="G538" s="135">
        <v>45035</v>
      </c>
      <c r="H538" s="96" t="s">
        <v>71</v>
      </c>
      <c r="I538" s="98">
        <v>612328764</v>
      </c>
      <c r="J538" s="116">
        <v>500000000</v>
      </c>
      <c r="K538" s="98">
        <v>509699513.59085357</v>
      </c>
      <c r="L538" s="116">
        <v>612328764</v>
      </c>
      <c r="M538" s="117">
        <v>0.83239518304100002</v>
      </c>
      <c r="N538" s="99">
        <v>10.3815060831</v>
      </c>
      <c r="O538" s="95" t="s">
        <v>72</v>
      </c>
      <c r="P538" s="118">
        <v>0.18150480869999999</v>
      </c>
      <c r="Q538" s="100"/>
      <c r="R538" s="101"/>
    </row>
    <row r="539" spans="2:20" x14ac:dyDescent="0.25">
      <c r="B539" s="94" t="s">
        <v>76</v>
      </c>
      <c r="C539" s="95" t="s">
        <v>144</v>
      </c>
      <c r="D539" s="96" t="s">
        <v>69</v>
      </c>
      <c r="E539" s="95" t="s">
        <v>70</v>
      </c>
      <c r="F539" s="135">
        <v>43614.539722222224</v>
      </c>
      <c r="G539" s="135">
        <v>45379</v>
      </c>
      <c r="H539" s="96" t="s">
        <v>71</v>
      </c>
      <c r="I539" s="98">
        <v>29715062</v>
      </c>
      <c r="J539" s="116">
        <v>19237249</v>
      </c>
      <c r="K539" s="98">
        <v>18864039.957845781</v>
      </c>
      <c r="L539" s="116">
        <v>29715062</v>
      </c>
      <c r="M539" s="117">
        <v>0.63483091362400002</v>
      </c>
      <c r="N539" s="99">
        <v>12.543857731299999</v>
      </c>
      <c r="O539" s="95" t="s">
        <v>72</v>
      </c>
      <c r="P539" s="118">
        <v>6.7175146999999998E-3</v>
      </c>
      <c r="Q539" s="100"/>
      <c r="R539" s="101"/>
    </row>
    <row r="540" spans="2:20" x14ac:dyDescent="0.25">
      <c r="B540" s="94" t="s">
        <v>76</v>
      </c>
      <c r="C540" s="95" t="s">
        <v>144</v>
      </c>
      <c r="D540" s="96" t="s">
        <v>69</v>
      </c>
      <c r="E540" s="95" t="s">
        <v>70</v>
      </c>
      <c r="F540" s="135">
        <v>43783.630497685182</v>
      </c>
      <c r="G540" s="135">
        <v>45559</v>
      </c>
      <c r="H540" s="96" t="s">
        <v>71</v>
      </c>
      <c r="I540" s="98">
        <v>80650682</v>
      </c>
      <c r="J540" s="116">
        <v>51149727</v>
      </c>
      <c r="K540" s="98">
        <v>51763035.26060988</v>
      </c>
      <c r="L540" s="116">
        <v>80650682</v>
      </c>
      <c r="M540" s="117">
        <v>0.64181770044599995</v>
      </c>
      <c r="N540" s="99">
        <v>12.552180507399999</v>
      </c>
      <c r="O540" s="95" t="s">
        <v>72</v>
      </c>
      <c r="P540" s="118">
        <v>1.84328993E-2</v>
      </c>
      <c r="Q540" s="100"/>
      <c r="R540" s="101"/>
    </row>
    <row r="541" spans="2:20" x14ac:dyDescent="0.25">
      <c r="B541" s="94" t="s">
        <v>76</v>
      </c>
      <c r="C541" s="95" t="s">
        <v>144</v>
      </c>
      <c r="D541" s="96" t="s">
        <v>69</v>
      </c>
      <c r="E541" s="95" t="s">
        <v>70</v>
      </c>
      <c r="F541" s="135">
        <v>43356.546284722222</v>
      </c>
      <c r="G541" s="135">
        <v>44530</v>
      </c>
      <c r="H541" s="96" t="s">
        <v>71</v>
      </c>
      <c r="I541" s="98">
        <v>13752059</v>
      </c>
      <c r="J541" s="116">
        <v>10213973</v>
      </c>
      <c r="K541" s="98">
        <v>10003721.597309109</v>
      </c>
      <c r="L541" s="116">
        <v>13752059</v>
      </c>
      <c r="M541" s="117">
        <v>0.72743445889199998</v>
      </c>
      <c r="N541" s="99">
        <v>11.4623837583</v>
      </c>
      <c r="O541" s="95" t="s">
        <v>72</v>
      </c>
      <c r="P541" s="118">
        <v>3.5623412000000002E-3</v>
      </c>
      <c r="Q541" s="100"/>
      <c r="R541" s="101"/>
    </row>
    <row r="542" spans="2:20" ht="14.25" customHeight="1" x14ac:dyDescent="0.25">
      <c r="B542" s="102" t="s">
        <v>145</v>
      </c>
      <c r="C542" s="103"/>
      <c r="D542" s="103"/>
      <c r="E542" s="103"/>
      <c r="F542" s="103"/>
      <c r="G542" s="103"/>
      <c r="H542" s="96"/>
      <c r="I542" s="104">
        <v>19423944015</v>
      </c>
      <c r="J542" s="119">
        <v>12356160085</v>
      </c>
      <c r="K542" s="104">
        <v>12436458172.677338</v>
      </c>
      <c r="L542" s="119">
        <v>19423944015</v>
      </c>
      <c r="M542" s="100"/>
      <c r="N542" s="120"/>
      <c r="O542" s="100"/>
      <c r="P542" s="121">
        <v>4.4286425656999997</v>
      </c>
      <c r="Q542" s="103"/>
      <c r="R542" s="122"/>
    </row>
    <row r="543" spans="2:20" x14ac:dyDescent="0.25">
      <c r="B543" s="94" t="s">
        <v>76</v>
      </c>
      <c r="C543" s="95" t="s">
        <v>95</v>
      </c>
      <c r="D543" s="96" t="s">
        <v>69</v>
      </c>
      <c r="E543" s="95" t="s">
        <v>70</v>
      </c>
      <c r="F543" s="135">
        <v>44106.494872685187</v>
      </c>
      <c r="G543" s="135">
        <v>45362</v>
      </c>
      <c r="H543" s="96" t="s">
        <v>71</v>
      </c>
      <c r="I543" s="98">
        <v>1315616438</v>
      </c>
      <c r="J543" s="116">
        <v>1005917807</v>
      </c>
      <c r="K543" s="98">
        <v>1005176676.9332855</v>
      </c>
      <c r="L543" s="116">
        <v>1315616438</v>
      </c>
      <c r="M543" s="117">
        <v>0.76403475047900005</v>
      </c>
      <c r="N543" s="99">
        <v>9.3063590942999994</v>
      </c>
      <c r="O543" s="95" t="s">
        <v>72</v>
      </c>
      <c r="P543" s="118">
        <v>0.35794501579999999</v>
      </c>
      <c r="Q543" s="100"/>
      <c r="R543" s="101"/>
    </row>
    <row r="544" spans="2:20" x14ac:dyDescent="0.25">
      <c r="B544" s="94" t="s">
        <v>76</v>
      </c>
      <c r="C544" s="95" t="s">
        <v>95</v>
      </c>
      <c r="D544" s="96" t="s">
        <v>69</v>
      </c>
      <c r="E544" s="95" t="s">
        <v>70</v>
      </c>
      <c r="F544" s="135">
        <v>43956.533807870372</v>
      </c>
      <c r="G544" s="135">
        <v>45377</v>
      </c>
      <c r="H544" s="96" t="s">
        <v>71</v>
      </c>
      <c r="I544" s="98">
        <v>552260114</v>
      </c>
      <c r="J544" s="116">
        <v>412595274</v>
      </c>
      <c r="K544" s="98">
        <v>408775888.20838916</v>
      </c>
      <c r="L544" s="116">
        <v>552260114</v>
      </c>
      <c r="M544" s="117">
        <v>0.740187237582</v>
      </c>
      <c r="N544" s="99">
        <v>9.0975999200000004</v>
      </c>
      <c r="O544" s="95" t="s">
        <v>72</v>
      </c>
      <c r="P544" s="118">
        <v>0.14556574489999999</v>
      </c>
      <c r="Q544" s="100"/>
      <c r="R544" s="101"/>
      <c r="S544" s="85"/>
      <c r="T544" s="85"/>
    </row>
    <row r="545" spans="2:18" x14ac:dyDescent="0.25">
      <c r="B545" s="94" t="s">
        <v>76</v>
      </c>
      <c r="C545" s="95" t="s">
        <v>95</v>
      </c>
      <c r="D545" s="96" t="s">
        <v>69</v>
      </c>
      <c r="E545" s="95" t="s">
        <v>70</v>
      </c>
      <c r="F545" s="135">
        <v>44092.563217592593</v>
      </c>
      <c r="G545" s="135">
        <v>45362</v>
      </c>
      <c r="H545" s="96" t="s">
        <v>71</v>
      </c>
      <c r="I545" s="98">
        <v>2915406024</v>
      </c>
      <c r="J545" s="116">
        <v>2228618120</v>
      </c>
      <c r="K545" s="98">
        <v>2233622518.5124578</v>
      </c>
      <c r="L545" s="116">
        <v>2915406024</v>
      </c>
      <c r="M545" s="117">
        <v>0.76614457819100001</v>
      </c>
      <c r="N545" s="99">
        <v>9.1909018446000008</v>
      </c>
      <c r="O545" s="95" t="s">
        <v>72</v>
      </c>
      <c r="P545" s="118">
        <v>0.7953965368</v>
      </c>
      <c r="Q545" s="100"/>
      <c r="R545" s="101"/>
    </row>
    <row r="546" spans="2:18" x14ac:dyDescent="0.25">
      <c r="B546" s="94" t="s">
        <v>76</v>
      </c>
      <c r="C546" s="95" t="s">
        <v>95</v>
      </c>
      <c r="D546" s="96" t="s">
        <v>69</v>
      </c>
      <c r="E546" s="95" t="s">
        <v>70</v>
      </c>
      <c r="F546" s="135">
        <v>43894.588692129626</v>
      </c>
      <c r="G546" s="135">
        <v>45362</v>
      </c>
      <c r="H546" s="96" t="s">
        <v>71</v>
      </c>
      <c r="I546" s="98">
        <v>484026032</v>
      </c>
      <c r="J546" s="116">
        <v>359241854</v>
      </c>
      <c r="K546" s="98">
        <v>353261565.5134601</v>
      </c>
      <c r="L546" s="116">
        <v>484026032</v>
      </c>
      <c r="M546" s="117">
        <v>0.72984001305400004</v>
      </c>
      <c r="N546" s="99">
        <v>9.1342388308999993</v>
      </c>
      <c r="O546" s="95" t="s">
        <v>72</v>
      </c>
      <c r="P546" s="118">
        <v>0.12579700620000001</v>
      </c>
      <c r="Q546" s="100"/>
      <c r="R546" s="101"/>
    </row>
    <row r="547" spans="2:18" x14ac:dyDescent="0.25">
      <c r="B547" s="94" t="s">
        <v>76</v>
      </c>
      <c r="C547" s="95" t="s">
        <v>95</v>
      </c>
      <c r="D547" s="96" t="s">
        <v>69</v>
      </c>
      <c r="E547" s="95" t="s">
        <v>70</v>
      </c>
      <c r="F547" s="135">
        <v>44155.542581018519</v>
      </c>
      <c r="G547" s="135">
        <v>45362</v>
      </c>
      <c r="H547" s="96" t="s">
        <v>71</v>
      </c>
      <c r="I547" s="98">
        <v>4136298085</v>
      </c>
      <c r="J547" s="116">
        <v>3232011947</v>
      </c>
      <c r="K547" s="98">
        <v>3188681754.5727229</v>
      </c>
      <c r="L547" s="116">
        <v>4136298085</v>
      </c>
      <c r="M547" s="117">
        <v>0.77090231144999999</v>
      </c>
      <c r="N547" s="99">
        <v>8.9322414776999999</v>
      </c>
      <c r="O547" s="95" t="s">
        <v>72</v>
      </c>
      <c r="P547" s="118">
        <v>1.1354946522</v>
      </c>
      <c r="Q547" s="100"/>
      <c r="R547" s="101"/>
    </row>
    <row r="548" spans="2:18" x14ac:dyDescent="0.25">
      <c r="B548" s="94" t="s">
        <v>76</v>
      </c>
      <c r="C548" s="95" t="s">
        <v>95</v>
      </c>
      <c r="D548" s="96" t="s">
        <v>69</v>
      </c>
      <c r="E548" s="95" t="s">
        <v>70</v>
      </c>
      <c r="F548" s="135">
        <v>43992.469305555554</v>
      </c>
      <c r="G548" s="135">
        <v>45362</v>
      </c>
      <c r="H548" s="96" t="s">
        <v>71</v>
      </c>
      <c r="I548" s="98">
        <v>334513699</v>
      </c>
      <c r="J548" s="116">
        <v>253439680</v>
      </c>
      <c r="K548" s="98">
        <v>254025266.76883769</v>
      </c>
      <c r="L548" s="116">
        <v>334513699</v>
      </c>
      <c r="M548" s="117">
        <v>0.759386738206</v>
      </c>
      <c r="N548" s="99">
        <v>8.8546263594999992</v>
      </c>
      <c r="O548" s="95" t="s">
        <v>72</v>
      </c>
      <c r="P548" s="118">
        <v>9.0458802099999999E-2</v>
      </c>
      <c r="Q548" s="100"/>
      <c r="R548" s="101"/>
    </row>
    <row r="549" spans="2:18" x14ac:dyDescent="0.25">
      <c r="B549" s="94" t="s">
        <v>76</v>
      </c>
      <c r="C549" s="95" t="s">
        <v>95</v>
      </c>
      <c r="D549" s="96" t="s">
        <v>69</v>
      </c>
      <c r="E549" s="95" t="s">
        <v>70</v>
      </c>
      <c r="F549" s="135">
        <v>44095.541203703702</v>
      </c>
      <c r="G549" s="135">
        <v>45377</v>
      </c>
      <c r="H549" s="96" t="s">
        <v>71</v>
      </c>
      <c r="I549" s="98">
        <v>2675616435</v>
      </c>
      <c r="J549" s="116">
        <v>2054694169</v>
      </c>
      <c r="K549" s="98">
        <v>2013246882.7729297</v>
      </c>
      <c r="L549" s="116">
        <v>2675616435</v>
      </c>
      <c r="M549" s="117">
        <v>0.75244226206599996</v>
      </c>
      <c r="N549" s="99">
        <v>9.1063378929999992</v>
      </c>
      <c r="O549" s="95" t="s">
        <v>72</v>
      </c>
      <c r="P549" s="118">
        <v>0.71692042190000005</v>
      </c>
      <c r="Q549" s="100"/>
      <c r="R549" s="101"/>
    </row>
    <row r="550" spans="2:18" x14ac:dyDescent="0.25">
      <c r="B550" s="94" t="s">
        <v>76</v>
      </c>
      <c r="C550" s="95" t="s">
        <v>95</v>
      </c>
      <c r="D550" s="96" t="s">
        <v>69</v>
      </c>
      <c r="E550" s="95" t="s">
        <v>70</v>
      </c>
      <c r="F550" s="135">
        <v>43908.600057870368</v>
      </c>
      <c r="G550" s="135">
        <v>45377</v>
      </c>
      <c r="H550" s="96" t="s">
        <v>71</v>
      </c>
      <c r="I550" s="98">
        <v>1106147946</v>
      </c>
      <c r="J550" s="116">
        <v>821453452</v>
      </c>
      <c r="K550" s="98">
        <v>805312974.67221797</v>
      </c>
      <c r="L550" s="116">
        <v>1106147946</v>
      </c>
      <c r="M550" s="117">
        <v>0.72803369349000002</v>
      </c>
      <c r="N550" s="99">
        <v>9.1056110155999992</v>
      </c>
      <c r="O550" s="95" t="s">
        <v>72</v>
      </c>
      <c r="P550" s="118">
        <v>0.28677323310000002</v>
      </c>
      <c r="Q550" s="100"/>
      <c r="R550" s="101"/>
    </row>
    <row r="551" spans="2:18" x14ac:dyDescent="0.25">
      <c r="B551" s="94" t="s">
        <v>76</v>
      </c>
      <c r="C551" s="95" t="s">
        <v>95</v>
      </c>
      <c r="D551" s="96" t="s">
        <v>69</v>
      </c>
      <c r="E551" s="95" t="s">
        <v>70</v>
      </c>
      <c r="F551" s="135">
        <v>44266.603472222225</v>
      </c>
      <c r="G551" s="135">
        <v>47865</v>
      </c>
      <c r="H551" s="96" t="s">
        <v>71</v>
      </c>
      <c r="I551" s="98">
        <v>5367123286</v>
      </c>
      <c r="J551" s="116">
        <v>3024657535</v>
      </c>
      <c r="K551" s="98">
        <v>3037499965.0100579</v>
      </c>
      <c r="L551" s="116">
        <v>5367123286</v>
      </c>
      <c r="M551" s="117">
        <v>0.56594562918500002</v>
      </c>
      <c r="N551" s="99">
        <v>8.0391924218999993</v>
      </c>
      <c r="O551" s="95" t="s">
        <v>72</v>
      </c>
      <c r="P551" s="118">
        <v>1.0816585760999999</v>
      </c>
      <c r="Q551" s="100"/>
      <c r="R551" s="101"/>
    </row>
    <row r="552" spans="2:18" x14ac:dyDescent="0.25">
      <c r="B552" s="94" t="s">
        <v>76</v>
      </c>
      <c r="C552" s="95" t="s">
        <v>95</v>
      </c>
      <c r="D552" s="96" t="s">
        <v>69</v>
      </c>
      <c r="E552" s="95" t="s">
        <v>70</v>
      </c>
      <c r="F552" s="135">
        <v>44027.718263888892</v>
      </c>
      <c r="G552" s="135">
        <v>45362</v>
      </c>
      <c r="H552" s="96" t="s">
        <v>71</v>
      </c>
      <c r="I552" s="98">
        <v>7367329699</v>
      </c>
      <c r="J552" s="116">
        <v>5568673034</v>
      </c>
      <c r="K552" s="98">
        <v>5545994468.3565731</v>
      </c>
      <c r="L552" s="116">
        <v>7367329699</v>
      </c>
      <c r="M552" s="117">
        <v>0.75278217413100001</v>
      </c>
      <c r="N552" s="99">
        <v>9.2195011311999995</v>
      </c>
      <c r="O552" s="95" t="s">
        <v>72</v>
      </c>
      <c r="P552" s="118">
        <v>1.9749374646</v>
      </c>
      <c r="Q552" s="100"/>
      <c r="R552" s="101"/>
    </row>
    <row r="553" spans="2:18" x14ac:dyDescent="0.25">
      <c r="B553" s="94" t="s">
        <v>76</v>
      </c>
      <c r="C553" s="95" t="s">
        <v>95</v>
      </c>
      <c r="D553" s="96" t="s">
        <v>69</v>
      </c>
      <c r="E553" s="95" t="s">
        <v>70</v>
      </c>
      <c r="F553" s="135">
        <v>43829.524270833332</v>
      </c>
      <c r="G553" s="135">
        <v>45377</v>
      </c>
      <c r="H553" s="96" t="s">
        <v>71</v>
      </c>
      <c r="I553" s="98">
        <v>569666196</v>
      </c>
      <c r="J553" s="116">
        <v>414188685</v>
      </c>
      <c r="K553" s="98">
        <v>414027705.56778151</v>
      </c>
      <c r="L553" s="116">
        <v>569666196</v>
      </c>
      <c r="M553" s="117">
        <v>0.726790019269</v>
      </c>
      <c r="N553" s="99">
        <v>9.1760162016999995</v>
      </c>
      <c r="O553" s="95" t="s">
        <v>72</v>
      </c>
      <c r="P553" s="118">
        <v>0.14743592550000001</v>
      </c>
      <c r="Q553" s="100"/>
      <c r="R553" s="101"/>
    </row>
    <row r="554" spans="2:18" x14ac:dyDescent="0.25">
      <c r="B554" s="94" t="s">
        <v>76</v>
      </c>
      <c r="C554" s="95" t="s">
        <v>95</v>
      </c>
      <c r="D554" s="96" t="s">
        <v>69</v>
      </c>
      <c r="E554" s="95" t="s">
        <v>70</v>
      </c>
      <c r="F554" s="135">
        <v>44102.530289351853</v>
      </c>
      <c r="G554" s="135">
        <v>45362</v>
      </c>
      <c r="H554" s="96" t="s">
        <v>71</v>
      </c>
      <c r="I554" s="98">
        <v>1973424654</v>
      </c>
      <c r="J554" s="116">
        <v>1530400009</v>
      </c>
      <c r="K554" s="98">
        <v>1527802479.2613564</v>
      </c>
      <c r="L554" s="116">
        <v>1973424654</v>
      </c>
      <c r="M554" s="117">
        <v>0.77418840195600003</v>
      </c>
      <c r="N554" s="99">
        <v>8.7549487116000009</v>
      </c>
      <c r="O554" s="95" t="s">
        <v>72</v>
      </c>
      <c r="P554" s="118">
        <v>0.54405289649999999</v>
      </c>
      <c r="Q554" s="100"/>
      <c r="R554" s="101"/>
    </row>
    <row r="555" spans="2:18" x14ac:dyDescent="0.25">
      <c r="B555" s="94" t="s">
        <v>76</v>
      </c>
      <c r="C555" s="95" t="s">
        <v>95</v>
      </c>
      <c r="D555" s="96" t="s">
        <v>69</v>
      </c>
      <c r="E555" s="95" t="s">
        <v>70</v>
      </c>
      <c r="F555" s="135">
        <v>43916.547800925924</v>
      </c>
      <c r="G555" s="135">
        <v>45377</v>
      </c>
      <c r="H555" s="96" t="s">
        <v>71</v>
      </c>
      <c r="I555" s="98">
        <v>952172599</v>
      </c>
      <c r="J555" s="116">
        <v>700000002</v>
      </c>
      <c r="K555" s="98">
        <v>701191647.36504865</v>
      </c>
      <c r="L555" s="116">
        <v>952172599</v>
      </c>
      <c r="M555" s="117">
        <v>0.736412335433</v>
      </c>
      <c r="N555" s="99">
        <v>9.3082932540000005</v>
      </c>
      <c r="O555" s="95" t="s">
        <v>72</v>
      </c>
      <c r="P555" s="118">
        <v>0.2496954626</v>
      </c>
      <c r="Q555" s="100"/>
      <c r="R555" s="101"/>
    </row>
    <row r="556" spans="2:18" x14ac:dyDescent="0.25">
      <c r="B556" s="94" t="s">
        <v>76</v>
      </c>
      <c r="C556" s="95" t="s">
        <v>95</v>
      </c>
      <c r="D556" s="96" t="s">
        <v>69</v>
      </c>
      <c r="E556" s="95" t="s">
        <v>70</v>
      </c>
      <c r="F556" s="135">
        <v>44027.720497685186</v>
      </c>
      <c r="G556" s="135">
        <v>45362</v>
      </c>
      <c r="H556" s="96" t="s">
        <v>71</v>
      </c>
      <c r="I556" s="98">
        <v>10704439</v>
      </c>
      <c r="J556" s="116">
        <v>8091061</v>
      </c>
      <c r="K556" s="98">
        <v>8058111.0229425402</v>
      </c>
      <c r="L556" s="116">
        <v>10704439</v>
      </c>
      <c r="M556" s="117">
        <v>0.75278218904700001</v>
      </c>
      <c r="N556" s="99">
        <v>9.2195011311999995</v>
      </c>
      <c r="O556" s="95" t="s">
        <v>72</v>
      </c>
      <c r="P556" s="118">
        <v>2.8695062E-3</v>
      </c>
      <c r="Q556" s="100"/>
      <c r="R556" s="101"/>
    </row>
    <row r="557" spans="2:18" x14ac:dyDescent="0.25">
      <c r="B557" s="94" t="s">
        <v>76</v>
      </c>
      <c r="C557" s="95" t="s">
        <v>95</v>
      </c>
      <c r="D557" s="96" t="s">
        <v>69</v>
      </c>
      <c r="E557" s="95" t="s">
        <v>70</v>
      </c>
      <c r="F557" s="135">
        <v>43892.662210648145</v>
      </c>
      <c r="G557" s="135">
        <v>45362</v>
      </c>
      <c r="H557" s="96" t="s">
        <v>71</v>
      </c>
      <c r="I557" s="98">
        <v>13829320</v>
      </c>
      <c r="J557" s="116">
        <v>10204659</v>
      </c>
      <c r="K557" s="98">
        <v>10051477.710171709</v>
      </c>
      <c r="L557" s="116">
        <v>13829320</v>
      </c>
      <c r="M557" s="117">
        <v>0.72682371296399995</v>
      </c>
      <c r="N557" s="99">
        <v>9.3075765440999998</v>
      </c>
      <c r="O557" s="95" t="s">
        <v>72</v>
      </c>
      <c r="P557" s="118">
        <v>3.5793472000000002E-3</v>
      </c>
      <c r="Q557" s="100"/>
      <c r="R557" s="101"/>
    </row>
    <row r="558" spans="2:18" x14ac:dyDescent="0.25">
      <c r="B558" s="102" t="s">
        <v>96</v>
      </c>
      <c r="C558" s="103"/>
      <c r="D558" s="103"/>
      <c r="E558" s="103"/>
      <c r="F558" s="103"/>
      <c r="G558" s="103"/>
      <c r="H558" s="96"/>
      <c r="I558" s="104">
        <v>29774134966</v>
      </c>
      <c r="J558" s="119">
        <v>21624187288</v>
      </c>
      <c r="K558" s="104">
        <v>21506729382.24823</v>
      </c>
      <c r="L558" s="119">
        <v>29774134966</v>
      </c>
      <c r="M558" s="100"/>
      <c r="N558" s="120"/>
      <c r="O558" s="100"/>
      <c r="P558" s="121">
        <v>7.6585805916999989</v>
      </c>
      <c r="Q558" s="103"/>
      <c r="R558" s="122"/>
    </row>
    <row r="559" spans="2:18" x14ac:dyDescent="0.25">
      <c r="B559" s="94" t="s">
        <v>68</v>
      </c>
      <c r="C559" s="95" t="s">
        <v>148</v>
      </c>
      <c r="D559" s="96" t="s">
        <v>69</v>
      </c>
      <c r="E559" s="95" t="s">
        <v>70</v>
      </c>
      <c r="F559" s="135">
        <v>43843.696886574071</v>
      </c>
      <c r="G559" s="135">
        <v>44313</v>
      </c>
      <c r="H559" s="96" t="s">
        <v>71</v>
      </c>
      <c r="I559" s="98">
        <v>169352057</v>
      </c>
      <c r="J559" s="116">
        <v>150463505</v>
      </c>
      <c r="K559" s="98">
        <v>152597646.10624281</v>
      </c>
      <c r="L559" s="116">
        <v>169352057</v>
      </c>
      <c r="M559" s="117">
        <v>0.90106756781999997</v>
      </c>
      <c r="N559" s="99">
        <v>10.2462934744</v>
      </c>
      <c r="O559" s="95" t="s">
        <v>72</v>
      </c>
      <c r="P559" s="118">
        <v>5.4340264899999997E-2</v>
      </c>
      <c r="Q559" s="100"/>
      <c r="R559" s="101"/>
    </row>
    <row r="560" spans="2:18" x14ac:dyDescent="0.25">
      <c r="B560" s="94" t="s">
        <v>68</v>
      </c>
      <c r="C560" s="95" t="s">
        <v>148</v>
      </c>
      <c r="D560" s="96" t="s">
        <v>69</v>
      </c>
      <c r="E560" s="95" t="s">
        <v>70</v>
      </c>
      <c r="F560" s="135">
        <v>43469.716840277775</v>
      </c>
      <c r="G560" s="135">
        <v>44564</v>
      </c>
      <c r="H560" s="96" t="s">
        <v>71</v>
      </c>
      <c r="I560" s="98">
        <v>650000000</v>
      </c>
      <c r="J560" s="116">
        <v>500000000</v>
      </c>
      <c r="K560" s="98">
        <v>500927173.80773163</v>
      </c>
      <c r="L560" s="116">
        <v>650000000</v>
      </c>
      <c r="M560" s="117">
        <v>0.77065719047299996</v>
      </c>
      <c r="N560" s="99">
        <v>10.3812683588</v>
      </c>
      <c r="O560" s="95" t="s">
        <v>72</v>
      </c>
      <c r="P560" s="118">
        <v>0.17838096449999999</v>
      </c>
      <c r="Q560" s="100"/>
      <c r="R560" s="101"/>
    </row>
    <row r="561" spans="2:18" x14ac:dyDescent="0.25">
      <c r="B561" s="94" t="s">
        <v>68</v>
      </c>
      <c r="C561" s="95" t="s">
        <v>148</v>
      </c>
      <c r="D561" s="96" t="s">
        <v>69</v>
      </c>
      <c r="E561" s="95" t="s">
        <v>70</v>
      </c>
      <c r="F561" s="135">
        <v>43850.650787037041</v>
      </c>
      <c r="G561" s="135">
        <v>44382</v>
      </c>
      <c r="H561" s="96" t="s">
        <v>71</v>
      </c>
      <c r="I561" s="98">
        <v>114191781</v>
      </c>
      <c r="J561" s="116">
        <v>99386963</v>
      </c>
      <c r="K561" s="98">
        <v>102392465.5136541</v>
      </c>
      <c r="L561" s="116">
        <v>114191781</v>
      </c>
      <c r="M561" s="117">
        <v>0.89667106176099998</v>
      </c>
      <c r="N561" s="99">
        <v>10.5126563521</v>
      </c>
      <c r="O561" s="95" t="s">
        <v>72</v>
      </c>
      <c r="P561" s="118">
        <v>3.6462120100000002E-2</v>
      </c>
      <c r="Q561" s="100"/>
      <c r="R561" s="101"/>
    </row>
    <row r="562" spans="2:18" x14ac:dyDescent="0.25">
      <c r="B562" s="94" t="s">
        <v>68</v>
      </c>
      <c r="C562" s="95" t="s">
        <v>148</v>
      </c>
      <c r="D562" s="96" t="s">
        <v>69</v>
      </c>
      <c r="E562" s="95" t="s">
        <v>70</v>
      </c>
      <c r="F562" s="135">
        <v>43469.717268518521</v>
      </c>
      <c r="G562" s="135">
        <v>44564</v>
      </c>
      <c r="H562" s="96" t="s">
        <v>71</v>
      </c>
      <c r="I562" s="98">
        <v>650000000</v>
      </c>
      <c r="J562" s="116">
        <v>500000000</v>
      </c>
      <c r="K562" s="98">
        <v>500927173.80773163</v>
      </c>
      <c r="L562" s="116">
        <v>650000000</v>
      </c>
      <c r="M562" s="117">
        <v>0.77065719047299996</v>
      </c>
      <c r="N562" s="99">
        <v>10.3812683588</v>
      </c>
      <c r="O562" s="95" t="s">
        <v>72</v>
      </c>
      <c r="P562" s="118">
        <v>0.17838096449999999</v>
      </c>
      <c r="Q562" s="100"/>
      <c r="R562" s="101"/>
    </row>
    <row r="563" spans="2:18" x14ac:dyDescent="0.25">
      <c r="B563" s="94" t="s">
        <v>68</v>
      </c>
      <c r="C563" s="95" t="s">
        <v>148</v>
      </c>
      <c r="D563" s="96" t="s">
        <v>69</v>
      </c>
      <c r="E563" s="95" t="s">
        <v>70</v>
      </c>
      <c r="F563" s="135">
        <v>43913.704687500001</v>
      </c>
      <c r="G563" s="135">
        <v>44585</v>
      </c>
      <c r="H563" s="96" t="s">
        <v>71</v>
      </c>
      <c r="I563" s="98">
        <v>197395377</v>
      </c>
      <c r="J563" s="116">
        <v>164382732</v>
      </c>
      <c r="K563" s="98">
        <v>166846575.95470944</v>
      </c>
      <c r="L563" s="116">
        <v>197395377</v>
      </c>
      <c r="M563" s="117">
        <v>0.84524054458800002</v>
      </c>
      <c r="N563" s="99">
        <v>11.462126043</v>
      </c>
      <c r="O563" s="95" t="s">
        <v>72</v>
      </c>
      <c r="P563" s="118">
        <v>5.9414331500000001E-2</v>
      </c>
      <c r="Q563" s="100"/>
      <c r="R563" s="101"/>
    </row>
    <row r="564" spans="2:18" x14ac:dyDescent="0.25">
      <c r="B564" s="94" t="s">
        <v>68</v>
      </c>
      <c r="C564" s="95" t="s">
        <v>148</v>
      </c>
      <c r="D564" s="96" t="s">
        <v>69</v>
      </c>
      <c r="E564" s="95" t="s">
        <v>70</v>
      </c>
      <c r="F564" s="135">
        <v>43507.678206018521</v>
      </c>
      <c r="G564" s="135">
        <v>45126</v>
      </c>
      <c r="H564" s="96" t="s">
        <v>71</v>
      </c>
      <c r="I564" s="98">
        <v>212532534</v>
      </c>
      <c r="J564" s="116">
        <v>147001628</v>
      </c>
      <c r="K564" s="98">
        <v>150797455.14100933</v>
      </c>
      <c r="L564" s="116">
        <v>212532534</v>
      </c>
      <c r="M564" s="117">
        <v>0.70952645368199996</v>
      </c>
      <c r="N564" s="99">
        <v>10.332669683100001</v>
      </c>
      <c r="O564" s="95" t="s">
        <v>72</v>
      </c>
      <c r="P564" s="118">
        <v>5.3699214000000002E-2</v>
      </c>
      <c r="Q564" s="100"/>
      <c r="R564" s="101"/>
    </row>
    <row r="565" spans="2:18" x14ac:dyDescent="0.25">
      <c r="B565" s="94" t="s">
        <v>68</v>
      </c>
      <c r="C565" s="95" t="s">
        <v>148</v>
      </c>
      <c r="D565" s="96" t="s">
        <v>69</v>
      </c>
      <c r="E565" s="95" t="s">
        <v>70</v>
      </c>
      <c r="F565" s="135">
        <v>44284.695937500001</v>
      </c>
      <c r="G565" s="135">
        <v>44369</v>
      </c>
      <c r="H565" s="96" t="s">
        <v>71</v>
      </c>
      <c r="I565" s="98">
        <v>146731506</v>
      </c>
      <c r="J565" s="116">
        <v>143753987</v>
      </c>
      <c r="K565" s="98">
        <v>143823347.31240091</v>
      </c>
      <c r="L565" s="116">
        <v>146731506</v>
      </c>
      <c r="M565" s="117">
        <v>0.98018040728300004</v>
      </c>
      <c r="N565" s="99">
        <v>9.2024985209000008</v>
      </c>
      <c r="O565" s="95" t="s">
        <v>72</v>
      </c>
      <c r="P565" s="118">
        <v>5.1215723099999999E-2</v>
      </c>
      <c r="Q565" s="100"/>
      <c r="R565" s="101"/>
    </row>
    <row r="566" spans="2:18" x14ac:dyDescent="0.25">
      <c r="B566" s="94" t="s">
        <v>68</v>
      </c>
      <c r="C566" s="95" t="s">
        <v>148</v>
      </c>
      <c r="D566" s="96" t="s">
        <v>69</v>
      </c>
      <c r="E566" s="95" t="s">
        <v>70</v>
      </c>
      <c r="F566" s="135">
        <v>43469.716273148151</v>
      </c>
      <c r="G566" s="135">
        <v>44564</v>
      </c>
      <c r="H566" s="96" t="s">
        <v>71</v>
      </c>
      <c r="I566" s="98">
        <v>650000000</v>
      </c>
      <c r="J566" s="116">
        <v>500000000</v>
      </c>
      <c r="K566" s="98">
        <v>500927173.80773163</v>
      </c>
      <c r="L566" s="116">
        <v>650000000</v>
      </c>
      <c r="M566" s="117">
        <v>0.77065719047299996</v>
      </c>
      <c r="N566" s="99">
        <v>10.3812683588</v>
      </c>
      <c r="O566" s="95" t="s">
        <v>72</v>
      </c>
      <c r="P566" s="118">
        <v>0.17838096449999999</v>
      </c>
      <c r="Q566" s="100"/>
      <c r="R566" s="101"/>
    </row>
    <row r="567" spans="2:18" x14ac:dyDescent="0.25">
      <c r="B567" s="102" t="s">
        <v>149</v>
      </c>
      <c r="C567" s="103"/>
      <c r="D567" s="103"/>
      <c r="E567" s="103"/>
      <c r="F567" s="103"/>
      <c r="G567" s="103"/>
      <c r="H567" s="96"/>
      <c r="I567" s="104">
        <v>2790203255</v>
      </c>
      <c r="J567" s="119">
        <v>2204988815</v>
      </c>
      <c r="K567" s="104">
        <v>2219239011.4512115</v>
      </c>
      <c r="L567" s="119">
        <v>2790203255</v>
      </c>
      <c r="M567" s="100"/>
      <c r="N567" s="120"/>
      <c r="O567" s="100"/>
      <c r="P567" s="121">
        <v>0.79027454709999989</v>
      </c>
      <c r="Q567" s="103"/>
      <c r="R567" s="122"/>
    </row>
    <row r="568" spans="2:18" x14ac:dyDescent="0.25">
      <c r="B568" s="94" t="s">
        <v>68</v>
      </c>
      <c r="C568" s="95" t="s">
        <v>230</v>
      </c>
      <c r="D568" s="96" t="s">
        <v>69</v>
      </c>
      <c r="E568" s="95" t="s">
        <v>70</v>
      </c>
      <c r="F568" s="135">
        <v>44225.692141203705</v>
      </c>
      <c r="G568" s="135">
        <v>44645</v>
      </c>
      <c r="H568" s="96" t="s">
        <v>71</v>
      </c>
      <c r="I568" s="98">
        <v>273890406</v>
      </c>
      <c r="J568" s="116">
        <v>250872218</v>
      </c>
      <c r="K568" s="98">
        <v>250872208.12383229</v>
      </c>
      <c r="L568" s="116">
        <v>273890406</v>
      </c>
      <c r="M568" s="117">
        <v>0.91595836373999995</v>
      </c>
      <c r="N568" s="99">
        <v>8.2999508717000001</v>
      </c>
      <c r="O568" s="95" t="s">
        <v>72</v>
      </c>
      <c r="P568" s="118">
        <v>8.9335992899999994E-2</v>
      </c>
      <c r="Q568" s="100"/>
      <c r="R568" s="101"/>
    </row>
    <row r="569" spans="2:18" x14ac:dyDescent="0.25">
      <c r="B569" s="102" t="s">
        <v>231</v>
      </c>
      <c r="C569" s="103"/>
      <c r="D569" s="103"/>
      <c r="E569" s="103"/>
      <c r="F569" s="103"/>
      <c r="G569" s="103"/>
      <c r="H569" s="96"/>
      <c r="I569" s="104">
        <v>273890406</v>
      </c>
      <c r="J569" s="119">
        <v>250872218</v>
      </c>
      <c r="K569" s="104">
        <v>250872208.12383229</v>
      </c>
      <c r="L569" s="119">
        <v>273890406</v>
      </c>
      <c r="M569" s="100"/>
      <c r="N569" s="120"/>
      <c r="O569" s="100"/>
      <c r="P569" s="121">
        <v>8.9335992899999994E-2</v>
      </c>
      <c r="Q569" s="103"/>
      <c r="R569" s="122"/>
    </row>
    <row r="570" spans="2:18" x14ac:dyDescent="0.25">
      <c r="B570" s="94" t="s">
        <v>76</v>
      </c>
      <c r="C570" s="95" t="s">
        <v>97</v>
      </c>
      <c r="D570" s="96" t="s">
        <v>69</v>
      </c>
      <c r="E570" s="95" t="s">
        <v>70</v>
      </c>
      <c r="F570" s="135">
        <v>44251.566087962965</v>
      </c>
      <c r="G570" s="135">
        <v>45446</v>
      </c>
      <c r="H570" s="96" t="s">
        <v>71</v>
      </c>
      <c r="I570" s="98">
        <v>234973968</v>
      </c>
      <c r="J570" s="116">
        <v>185610688</v>
      </c>
      <c r="K570" s="98">
        <v>183134744.87425283</v>
      </c>
      <c r="L570" s="116">
        <v>234973968</v>
      </c>
      <c r="M570" s="117">
        <v>0.77938312244999997</v>
      </c>
      <c r="N570" s="99">
        <v>8.5818123275999998</v>
      </c>
      <c r="O570" s="95" t="s">
        <v>72</v>
      </c>
      <c r="P570" s="118">
        <v>6.5214574400000003E-2</v>
      </c>
      <c r="Q570" s="100"/>
      <c r="R570" s="101"/>
    </row>
    <row r="571" spans="2:18" x14ac:dyDescent="0.25">
      <c r="B571" s="94" t="s">
        <v>76</v>
      </c>
      <c r="C571" s="95" t="s">
        <v>97</v>
      </c>
      <c r="D571" s="96" t="s">
        <v>69</v>
      </c>
      <c r="E571" s="95" t="s">
        <v>70</v>
      </c>
      <c r="F571" s="135">
        <v>44082.52516203704</v>
      </c>
      <c r="G571" s="135">
        <v>46386</v>
      </c>
      <c r="H571" s="96" t="s">
        <v>71</v>
      </c>
      <c r="I571" s="98">
        <v>1585917804</v>
      </c>
      <c r="J571" s="116">
        <v>1002027399</v>
      </c>
      <c r="K571" s="98">
        <v>1000004435.4212137</v>
      </c>
      <c r="L571" s="116">
        <v>1585917804</v>
      </c>
      <c r="M571" s="117">
        <v>0.63055249956799997</v>
      </c>
      <c r="N571" s="99">
        <v>9.6522073628000005</v>
      </c>
      <c r="O571" s="95" t="s">
        <v>72</v>
      </c>
      <c r="P571" s="118">
        <v>0.3561031724</v>
      </c>
      <c r="Q571" s="100"/>
      <c r="R571" s="101"/>
    </row>
    <row r="572" spans="2:18" x14ac:dyDescent="0.25">
      <c r="B572" s="94" t="s">
        <v>76</v>
      </c>
      <c r="C572" s="95" t="s">
        <v>97</v>
      </c>
      <c r="D572" s="96" t="s">
        <v>69</v>
      </c>
      <c r="E572" s="95" t="s">
        <v>70</v>
      </c>
      <c r="F572" s="135">
        <v>44109.512187499997</v>
      </c>
      <c r="G572" s="135">
        <v>46171</v>
      </c>
      <c r="H572" s="96" t="s">
        <v>71</v>
      </c>
      <c r="I572" s="98">
        <v>4571486290</v>
      </c>
      <c r="J572" s="116">
        <v>3015753978</v>
      </c>
      <c r="K572" s="98">
        <v>3011160904.8353596</v>
      </c>
      <c r="L572" s="116">
        <v>4571486290</v>
      </c>
      <c r="M572" s="117">
        <v>0.65868313144099999</v>
      </c>
      <c r="N572" s="99">
        <v>9.5537036190000002</v>
      </c>
      <c r="O572" s="95" t="s">
        <v>72</v>
      </c>
      <c r="P572" s="118">
        <v>1.0722791947999999</v>
      </c>
      <c r="Q572" s="100"/>
      <c r="R572" s="101"/>
    </row>
    <row r="573" spans="2:18" x14ac:dyDescent="0.25">
      <c r="B573" s="94" t="s">
        <v>76</v>
      </c>
      <c r="C573" s="95" t="s">
        <v>97</v>
      </c>
      <c r="D573" s="96" t="s">
        <v>69</v>
      </c>
      <c r="E573" s="95" t="s">
        <v>70</v>
      </c>
      <c r="F573" s="135">
        <v>44019.449814814812</v>
      </c>
      <c r="G573" s="135">
        <v>47476</v>
      </c>
      <c r="H573" s="96" t="s">
        <v>71</v>
      </c>
      <c r="I573" s="98">
        <v>389808235</v>
      </c>
      <c r="J573" s="116">
        <v>201554885</v>
      </c>
      <c r="K573" s="98">
        <v>201115822.496176</v>
      </c>
      <c r="L573" s="116">
        <v>389808235</v>
      </c>
      <c r="M573" s="117">
        <v>0.51593528416900003</v>
      </c>
      <c r="N573" s="99">
        <v>10.366483985</v>
      </c>
      <c r="O573" s="95" t="s">
        <v>72</v>
      </c>
      <c r="P573" s="118">
        <v>7.1617664799999994E-2</v>
      </c>
      <c r="Q573" s="100"/>
      <c r="R573" s="101"/>
    </row>
    <row r="574" spans="2:18" x14ac:dyDescent="0.25">
      <c r="B574" s="94" t="s">
        <v>76</v>
      </c>
      <c r="C574" s="95" t="s">
        <v>97</v>
      </c>
      <c r="D574" s="96" t="s">
        <v>69</v>
      </c>
      <c r="E574" s="95" t="s">
        <v>70</v>
      </c>
      <c r="F574" s="135">
        <v>44251.574571759258</v>
      </c>
      <c r="G574" s="135">
        <v>45446</v>
      </c>
      <c r="H574" s="96" t="s">
        <v>71</v>
      </c>
      <c r="I574" s="98">
        <v>652705476</v>
      </c>
      <c r="J574" s="116">
        <v>515419631</v>
      </c>
      <c r="K574" s="98">
        <v>508546282.07225519</v>
      </c>
      <c r="L574" s="116">
        <v>652705476</v>
      </c>
      <c r="M574" s="117">
        <v>0.77913592082700001</v>
      </c>
      <c r="N574" s="99">
        <v>8.5941301594000006</v>
      </c>
      <c r="O574" s="95" t="s">
        <v>72</v>
      </c>
      <c r="P574" s="118">
        <v>0.18109414109999999</v>
      </c>
      <c r="Q574" s="100"/>
      <c r="R574" s="101"/>
    </row>
    <row r="575" spans="2:18" x14ac:dyDescent="0.25">
      <c r="B575" s="94" t="s">
        <v>76</v>
      </c>
      <c r="C575" s="95" t="s">
        <v>97</v>
      </c>
      <c r="D575" s="96" t="s">
        <v>69</v>
      </c>
      <c r="E575" s="95" t="s">
        <v>70</v>
      </c>
      <c r="F575" s="135">
        <v>44096.50509259259</v>
      </c>
      <c r="G575" s="135">
        <v>45446</v>
      </c>
      <c r="H575" s="96" t="s">
        <v>71</v>
      </c>
      <c r="I575" s="98">
        <v>875969175</v>
      </c>
      <c r="J575" s="116">
        <v>662373288</v>
      </c>
      <c r="K575" s="98">
        <v>663628482.78179455</v>
      </c>
      <c r="L575" s="116">
        <v>875969175</v>
      </c>
      <c r="M575" s="117">
        <v>0.75759341963399995</v>
      </c>
      <c r="N575" s="99">
        <v>9.0404952717999993</v>
      </c>
      <c r="O575" s="95" t="s">
        <v>72</v>
      </c>
      <c r="P575" s="118">
        <v>0.23631915980000001</v>
      </c>
      <c r="Q575" s="100"/>
      <c r="R575" s="101"/>
    </row>
    <row r="576" spans="2:18" x14ac:dyDescent="0.25">
      <c r="B576" s="94" t="s">
        <v>76</v>
      </c>
      <c r="C576" s="95" t="s">
        <v>97</v>
      </c>
      <c r="D576" s="96" t="s">
        <v>69</v>
      </c>
      <c r="E576" s="95" t="s">
        <v>70</v>
      </c>
      <c r="F576" s="135">
        <v>43901.555543981478</v>
      </c>
      <c r="G576" s="135">
        <v>47476</v>
      </c>
      <c r="H576" s="96" t="s">
        <v>71</v>
      </c>
      <c r="I576" s="98">
        <v>1594122720</v>
      </c>
      <c r="J576" s="116">
        <v>811444791</v>
      </c>
      <c r="K576" s="98">
        <v>808485522.13432097</v>
      </c>
      <c r="L576" s="116">
        <v>1594122720</v>
      </c>
      <c r="M576" s="117">
        <v>0.50716642576600002</v>
      </c>
      <c r="N576" s="99">
        <v>10.3664847286</v>
      </c>
      <c r="O576" s="95" t="s">
        <v>72</v>
      </c>
      <c r="P576" s="118">
        <v>0.2879029823</v>
      </c>
      <c r="Q576" s="100"/>
      <c r="R576" s="101"/>
    </row>
    <row r="577" spans="2:18" x14ac:dyDescent="0.25">
      <c r="B577" s="94" t="s">
        <v>76</v>
      </c>
      <c r="C577" s="95" t="s">
        <v>97</v>
      </c>
      <c r="D577" s="96" t="s">
        <v>69</v>
      </c>
      <c r="E577" s="95" t="s">
        <v>70</v>
      </c>
      <c r="F577" s="135">
        <v>44140.555069444446</v>
      </c>
      <c r="G577" s="135">
        <v>45446</v>
      </c>
      <c r="H577" s="96" t="s">
        <v>71</v>
      </c>
      <c r="I577" s="98">
        <v>479128600</v>
      </c>
      <c r="J577" s="116">
        <v>369174506</v>
      </c>
      <c r="K577" s="98">
        <v>365761306.77270663</v>
      </c>
      <c r="L577" s="116">
        <v>479128600</v>
      </c>
      <c r="M577" s="117">
        <v>0.76338859081400001</v>
      </c>
      <c r="N577" s="99">
        <v>8.7435738166999997</v>
      </c>
      <c r="O577" s="95" t="s">
        <v>72</v>
      </c>
      <c r="P577" s="118">
        <v>0.13024818399999999</v>
      </c>
      <c r="Q577" s="100"/>
      <c r="R577" s="101"/>
    </row>
    <row r="578" spans="2:18" x14ac:dyDescent="0.25">
      <c r="B578" s="94" t="s">
        <v>76</v>
      </c>
      <c r="C578" s="95" t="s">
        <v>97</v>
      </c>
      <c r="D578" s="96" t="s">
        <v>69</v>
      </c>
      <c r="E578" s="95" t="s">
        <v>70</v>
      </c>
      <c r="F578" s="135">
        <v>44028.707962962966</v>
      </c>
      <c r="G578" s="135">
        <v>47269</v>
      </c>
      <c r="H578" s="96" t="s">
        <v>71</v>
      </c>
      <c r="I578" s="98">
        <v>9461643791</v>
      </c>
      <c r="J578" s="116">
        <v>5052252563</v>
      </c>
      <c r="K578" s="98" t="s">
        <v>232</v>
      </c>
      <c r="L578" s="116">
        <v>9461643791</v>
      </c>
      <c r="M578" s="117" t="s">
        <v>232</v>
      </c>
      <c r="N578" s="99">
        <v>10.3582799676</v>
      </c>
      <c r="O578" s="95" t="s">
        <v>72</v>
      </c>
      <c r="P578" s="118" t="s">
        <v>232</v>
      </c>
      <c r="Q578" s="100"/>
      <c r="R578" s="101"/>
    </row>
    <row r="579" spans="2:18" x14ac:dyDescent="0.25">
      <c r="B579" s="94" t="s">
        <v>76</v>
      </c>
      <c r="C579" s="95" t="s">
        <v>97</v>
      </c>
      <c r="D579" s="96" t="s">
        <v>69</v>
      </c>
      <c r="E579" s="95" t="s">
        <v>70</v>
      </c>
      <c r="F579" s="135">
        <v>44251.601215277777</v>
      </c>
      <c r="G579" s="135">
        <v>45446</v>
      </c>
      <c r="H579" s="96" t="s">
        <v>71</v>
      </c>
      <c r="I579" s="98">
        <v>13054114</v>
      </c>
      <c r="J579" s="116">
        <v>10279778</v>
      </c>
      <c r="K579" s="98">
        <v>10143049.488247992</v>
      </c>
      <c r="L579" s="116">
        <v>13054114</v>
      </c>
      <c r="M579" s="117">
        <v>0.777000222937</v>
      </c>
      <c r="N579" s="99">
        <v>8.7007856749000005</v>
      </c>
      <c r="O579" s="95" t="s">
        <v>72</v>
      </c>
      <c r="P579" s="118">
        <v>3.6119561E-3</v>
      </c>
      <c r="Q579" s="100"/>
      <c r="R579" s="101"/>
    </row>
    <row r="580" spans="2:18" x14ac:dyDescent="0.25">
      <c r="B580" s="94" t="s">
        <v>76</v>
      </c>
      <c r="C580" s="95" t="s">
        <v>97</v>
      </c>
      <c r="D580" s="96" t="s">
        <v>69</v>
      </c>
      <c r="E580" s="95" t="s">
        <v>70</v>
      </c>
      <c r="F580" s="135">
        <v>44105.512777777774</v>
      </c>
      <c r="G580" s="135">
        <v>45446</v>
      </c>
      <c r="H580" s="96" t="s">
        <v>71</v>
      </c>
      <c r="I580" s="98">
        <v>128740930</v>
      </c>
      <c r="J580" s="116">
        <v>97558082</v>
      </c>
      <c r="K580" s="98">
        <v>97534431.626088411</v>
      </c>
      <c r="L580" s="116">
        <v>128740930</v>
      </c>
      <c r="M580" s="117">
        <v>0.75760235401499998</v>
      </c>
      <c r="N580" s="99">
        <v>9.0400349747999993</v>
      </c>
      <c r="O580" s="95" t="s">
        <v>72</v>
      </c>
      <c r="P580" s="118">
        <v>3.4732166500000002E-2</v>
      </c>
      <c r="Q580" s="100"/>
      <c r="R580" s="101"/>
    </row>
    <row r="581" spans="2:18" x14ac:dyDescent="0.25">
      <c r="B581" s="94" t="s">
        <v>76</v>
      </c>
      <c r="C581" s="95" t="s">
        <v>97</v>
      </c>
      <c r="D581" s="96" t="s">
        <v>69</v>
      </c>
      <c r="E581" s="95" t="s">
        <v>70</v>
      </c>
      <c r="F581" s="135">
        <v>43992.470069444447</v>
      </c>
      <c r="G581" s="135">
        <v>47476</v>
      </c>
      <c r="H581" s="96" t="s">
        <v>71</v>
      </c>
      <c r="I581" s="98">
        <v>528608214</v>
      </c>
      <c r="J581" s="116">
        <v>272475327</v>
      </c>
      <c r="K581" s="98">
        <v>271506330.38551742</v>
      </c>
      <c r="L581" s="116">
        <v>528608214</v>
      </c>
      <c r="M581" s="117">
        <v>0.51362487981600002</v>
      </c>
      <c r="N581" s="99">
        <v>10.366484846200001</v>
      </c>
      <c r="O581" s="95" t="s">
        <v>72</v>
      </c>
      <c r="P581" s="118">
        <v>9.6683836699999998E-2</v>
      </c>
      <c r="Q581" s="100"/>
      <c r="R581" s="101"/>
    </row>
    <row r="582" spans="2:18" x14ac:dyDescent="0.25">
      <c r="B582" s="94" t="s">
        <v>76</v>
      </c>
      <c r="C582" s="95" t="s">
        <v>97</v>
      </c>
      <c r="D582" s="96" t="s">
        <v>69</v>
      </c>
      <c r="E582" s="95" t="s">
        <v>70</v>
      </c>
      <c r="F582" s="135">
        <v>44251.553067129629</v>
      </c>
      <c r="G582" s="135">
        <v>47269</v>
      </c>
      <c r="H582" s="96" t="s">
        <v>71</v>
      </c>
      <c r="I582" s="98">
        <v>5501917805</v>
      </c>
      <c r="J582" s="116">
        <v>3021363490</v>
      </c>
      <c r="K582" s="98" t="s">
        <v>232</v>
      </c>
      <c r="L582" s="116">
        <v>5501917805</v>
      </c>
      <c r="M582" s="117" t="s">
        <v>232</v>
      </c>
      <c r="N582" s="99">
        <v>10.471124856799999</v>
      </c>
      <c r="O582" s="95" t="s">
        <v>72</v>
      </c>
      <c r="P582" s="118" t="s">
        <v>232</v>
      </c>
      <c r="Q582" s="100"/>
      <c r="R582" s="101"/>
    </row>
    <row r="583" spans="2:18" x14ac:dyDescent="0.25">
      <c r="B583" s="94" t="s">
        <v>76</v>
      </c>
      <c r="C583" s="95" t="s">
        <v>97</v>
      </c>
      <c r="D583" s="96" t="s">
        <v>69</v>
      </c>
      <c r="E583" s="95" t="s">
        <v>70</v>
      </c>
      <c r="F583" s="135">
        <v>44070.538761574076</v>
      </c>
      <c r="G583" s="135">
        <v>45446</v>
      </c>
      <c r="H583" s="96" t="s">
        <v>71</v>
      </c>
      <c r="I583" s="98">
        <v>389872880</v>
      </c>
      <c r="J583" s="116">
        <v>294542465</v>
      </c>
      <c r="K583" s="98">
        <v>290586895.82990611</v>
      </c>
      <c r="L583" s="116">
        <v>389872880</v>
      </c>
      <c r="M583" s="117">
        <v>0.74533754650999995</v>
      </c>
      <c r="N583" s="99">
        <v>9.0407562647000006</v>
      </c>
      <c r="O583" s="95" t="s">
        <v>72</v>
      </c>
      <c r="P583" s="118">
        <v>0.1034784565</v>
      </c>
      <c r="Q583" s="100"/>
      <c r="R583" s="101"/>
    </row>
    <row r="584" spans="2:18" x14ac:dyDescent="0.25">
      <c r="B584" s="94" t="s">
        <v>76</v>
      </c>
      <c r="C584" s="95" t="s">
        <v>97</v>
      </c>
      <c r="D584" s="96" t="s">
        <v>69</v>
      </c>
      <c r="E584" s="95" t="s">
        <v>70</v>
      </c>
      <c r="F584" s="135">
        <v>44279.547083333331</v>
      </c>
      <c r="G584" s="135">
        <v>46171</v>
      </c>
      <c r="H584" s="96" t="s">
        <v>71</v>
      </c>
      <c r="I584" s="98">
        <v>74303425</v>
      </c>
      <c r="J584" s="116">
        <v>50329449</v>
      </c>
      <c r="K584" s="98">
        <v>50000318.479866415</v>
      </c>
      <c r="L584" s="116">
        <v>74303425</v>
      </c>
      <c r="M584" s="117">
        <v>0.67292077693399999</v>
      </c>
      <c r="N584" s="99">
        <v>9.6521682731999991</v>
      </c>
      <c r="O584" s="95" t="s">
        <v>72</v>
      </c>
      <c r="P584" s="118">
        <v>1.7805193099999998E-2</v>
      </c>
      <c r="Q584" s="100"/>
      <c r="R584" s="101"/>
    </row>
    <row r="585" spans="2:18" x14ac:dyDescent="0.25">
      <c r="B585" s="94" t="s">
        <v>76</v>
      </c>
      <c r="C585" s="95" t="s">
        <v>97</v>
      </c>
      <c r="D585" s="96" t="s">
        <v>69</v>
      </c>
      <c r="E585" s="95" t="s">
        <v>70</v>
      </c>
      <c r="F585" s="135">
        <v>44106.517395833333</v>
      </c>
      <c r="G585" s="135">
        <v>46171</v>
      </c>
      <c r="H585" s="96" t="s">
        <v>71</v>
      </c>
      <c r="I585" s="98">
        <v>755819078</v>
      </c>
      <c r="J585" s="116">
        <v>498230867</v>
      </c>
      <c r="K585" s="98">
        <v>497845278.82621175</v>
      </c>
      <c r="L585" s="116">
        <v>755819078</v>
      </c>
      <c r="M585" s="117">
        <v>0.65868313372499998</v>
      </c>
      <c r="N585" s="99">
        <v>9.5537035357000004</v>
      </c>
      <c r="O585" s="95" t="s">
        <v>72</v>
      </c>
      <c r="P585" s="118">
        <v>0.1772834968</v>
      </c>
      <c r="Q585" s="100"/>
      <c r="R585" s="101"/>
    </row>
    <row r="586" spans="2:18" x14ac:dyDescent="0.25">
      <c r="B586" s="94" t="s">
        <v>76</v>
      </c>
      <c r="C586" s="95" t="s">
        <v>97</v>
      </c>
      <c r="D586" s="96" t="s">
        <v>69</v>
      </c>
      <c r="E586" s="95" t="s">
        <v>70</v>
      </c>
      <c r="F586" s="135">
        <v>44015.516342592593</v>
      </c>
      <c r="G586" s="135">
        <v>47476</v>
      </c>
      <c r="H586" s="96" t="s">
        <v>71</v>
      </c>
      <c r="I586" s="98">
        <v>584712319</v>
      </c>
      <c r="J586" s="116">
        <v>302005686</v>
      </c>
      <c r="K586" s="98">
        <v>301673697.24425513</v>
      </c>
      <c r="L586" s="116">
        <v>584712319</v>
      </c>
      <c r="M586" s="117">
        <v>0.51593525130499995</v>
      </c>
      <c r="N586" s="99">
        <v>10.366484973</v>
      </c>
      <c r="O586" s="95" t="s">
        <v>72</v>
      </c>
      <c r="P586" s="118">
        <v>0.1074264841</v>
      </c>
      <c r="Q586" s="100"/>
      <c r="R586" s="101"/>
    </row>
    <row r="587" spans="2:18" x14ac:dyDescent="0.25">
      <c r="B587" s="102" t="s">
        <v>98</v>
      </c>
      <c r="C587" s="103"/>
      <c r="D587" s="103"/>
      <c r="E587" s="103"/>
      <c r="F587" s="103"/>
      <c r="G587" s="103"/>
      <c r="H587" s="96"/>
      <c r="I587" s="104">
        <v>27822784824</v>
      </c>
      <c r="J587" s="119">
        <v>16362396873</v>
      </c>
      <c r="K587" s="104">
        <v>8261127503.2681723</v>
      </c>
      <c r="L587" s="119">
        <v>27822784824</v>
      </c>
      <c r="M587" s="100"/>
      <c r="N587" s="120"/>
      <c r="O587" s="100"/>
      <c r="P587" s="121">
        <v>2.9418006633999996</v>
      </c>
      <c r="Q587" s="103"/>
      <c r="R587" s="122"/>
    </row>
    <row r="588" spans="2:18" x14ac:dyDescent="0.25">
      <c r="B588" s="94" t="s">
        <v>68</v>
      </c>
      <c r="C588" s="95" t="s">
        <v>150</v>
      </c>
      <c r="D588" s="96" t="s">
        <v>69</v>
      </c>
      <c r="E588" s="95" t="s">
        <v>70</v>
      </c>
      <c r="F588" s="135">
        <v>44266.709745370368</v>
      </c>
      <c r="G588" s="135">
        <v>45362</v>
      </c>
      <c r="H588" s="96" t="s">
        <v>71</v>
      </c>
      <c r="I588" s="98">
        <v>620109584</v>
      </c>
      <c r="J588" s="116">
        <v>500000001</v>
      </c>
      <c r="K588" s="98">
        <v>502174205.56611443</v>
      </c>
      <c r="L588" s="116">
        <v>620109584</v>
      </c>
      <c r="M588" s="117">
        <v>0.80981526253299996</v>
      </c>
      <c r="N588" s="99">
        <v>8.2406127999999992</v>
      </c>
      <c r="O588" s="95" t="s">
        <v>72</v>
      </c>
      <c r="P588" s="118">
        <v>0.17882503450000001</v>
      </c>
      <c r="Q588" s="100"/>
      <c r="R588" s="101"/>
    </row>
    <row r="589" spans="2:18" x14ac:dyDescent="0.25">
      <c r="B589" s="94" t="s">
        <v>68</v>
      </c>
      <c r="C589" s="95" t="s">
        <v>150</v>
      </c>
      <c r="D589" s="96" t="s">
        <v>69</v>
      </c>
      <c r="E589" s="95" t="s">
        <v>70</v>
      </c>
      <c r="F589" s="135">
        <v>43404.607476851852</v>
      </c>
      <c r="G589" s="135">
        <v>44501</v>
      </c>
      <c r="H589" s="96" t="s">
        <v>71</v>
      </c>
      <c r="I589" s="98">
        <v>325205482</v>
      </c>
      <c r="J589" s="116">
        <v>253282135</v>
      </c>
      <c r="K589" s="98">
        <v>261005643.50129545</v>
      </c>
      <c r="L589" s="116">
        <v>325205482</v>
      </c>
      <c r="M589" s="117">
        <v>0.80258685030800003</v>
      </c>
      <c r="N589" s="99">
        <v>9.7256250023999993</v>
      </c>
      <c r="O589" s="95" t="s">
        <v>72</v>
      </c>
      <c r="P589" s="118">
        <v>9.2944525400000005E-2</v>
      </c>
      <c r="Q589" s="100"/>
      <c r="R589" s="101"/>
    </row>
    <row r="590" spans="2:18" x14ac:dyDescent="0.25">
      <c r="B590" s="94" t="s">
        <v>68</v>
      </c>
      <c r="C590" s="95" t="s">
        <v>150</v>
      </c>
      <c r="D590" s="96" t="s">
        <v>69</v>
      </c>
      <c r="E590" s="95" t="s">
        <v>70</v>
      </c>
      <c r="F590" s="135">
        <v>43922.545925925922</v>
      </c>
      <c r="G590" s="135">
        <v>44844</v>
      </c>
      <c r="H590" s="96" t="s">
        <v>71</v>
      </c>
      <c r="I590" s="98">
        <v>318938353</v>
      </c>
      <c r="J590" s="116">
        <v>258567735</v>
      </c>
      <c r="K590" s="98">
        <v>257412078.71193436</v>
      </c>
      <c r="L590" s="116">
        <v>318938353</v>
      </c>
      <c r="M590" s="117">
        <v>0.80709038687500001</v>
      </c>
      <c r="N590" s="99">
        <v>9.8438279664999992</v>
      </c>
      <c r="O590" s="95" t="s">
        <v>72</v>
      </c>
      <c r="P590" s="118">
        <v>9.1664851300000003E-2</v>
      </c>
      <c r="Q590" s="100"/>
      <c r="R590" s="101"/>
    </row>
    <row r="591" spans="2:18" x14ac:dyDescent="0.25">
      <c r="B591" s="94" t="s">
        <v>68</v>
      </c>
      <c r="C591" s="95" t="s">
        <v>150</v>
      </c>
      <c r="D591" s="96" t="s">
        <v>69</v>
      </c>
      <c r="E591" s="95" t="s">
        <v>70</v>
      </c>
      <c r="F591" s="135">
        <v>43752.678113425929</v>
      </c>
      <c r="G591" s="135">
        <v>44845</v>
      </c>
      <c r="H591" s="96" t="s">
        <v>71</v>
      </c>
      <c r="I591" s="98">
        <v>646383560</v>
      </c>
      <c r="J591" s="116">
        <v>500400685</v>
      </c>
      <c r="K591" s="98">
        <v>510718567.05133623</v>
      </c>
      <c r="L591" s="116">
        <v>646383560</v>
      </c>
      <c r="M591" s="117">
        <v>0.79011688826299997</v>
      </c>
      <c r="N591" s="99">
        <v>10.1059182437</v>
      </c>
      <c r="O591" s="95" t="s">
        <v>72</v>
      </c>
      <c r="P591" s="118">
        <v>0.18186769529999999</v>
      </c>
      <c r="Q591" s="100"/>
      <c r="R591" s="101"/>
    </row>
    <row r="592" spans="2:18" x14ac:dyDescent="0.25">
      <c r="B592" s="94" t="s">
        <v>68</v>
      </c>
      <c r="C592" s="95" t="s">
        <v>150</v>
      </c>
      <c r="D592" s="96" t="s">
        <v>69</v>
      </c>
      <c r="E592" s="95" t="s">
        <v>70</v>
      </c>
      <c r="F592" s="135">
        <v>43752.677233796298</v>
      </c>
      <c r="G592" s="135">
        <v>44845</v>
      </c>
      <c r="H592" s="96" t="s">
        <v>71</v>
      </c>
      <c r="I592" s="98">
        <v>646383560</v>
      </c>
      <c r="J592" s="116">
        <v>500400685</v>
      </c>
      <c r="K592" s="98">
        <v>510718567.05133623</v>
      </c>
      <c r="L592" s="116">
        <v>646383560</v>
      </c>
      <c r="M592" s="117">
        <v>0.79011688826299997</v>
      </c>
      <c r="N592" s="99">
        <v>10.1059182437</v>
      </c>
      <c r="O592" s="95" t="s">
        <v>72</v>
      </c>
      <c r="P592" s="118">
        <v>0.18186769529999999</v>
      </c>
      <c r="Q592" s="100"/>
      <c r="R592" s="101"/>
    </row>
    <row r="593" spans="2:18" x14ac:dyDescent="0.25">
      <c r="B593" s="94" t="s">
        <v>68</v>
      </c>
      <c r="C593" s="95" t="s">
        <v>150</v>
      </c>
      <c r="D593" s="96" t="s">
        <v>69</v>
      </c>
      <c r="E593" s="95" t="s">
        <v>70</v>
      </c>
      <c r="F593" s="135">
        <v>44266.707812499997</v>
      </c>
      <c r="G593" s="135">
        <v>45362</v>
      </c>
      <c r="H593" s="96" t="s">
        <v>71</v>
      </c>
      <c r="I593" s="98">
        <v>620109584</v>
      </c>
      <c r="J593" s="116">
        <v>500000001</v>
      </c>
      <c r="K593" s="98">
        <v>502174205.56611443</v>
      </c>
      <c r="L593" s="116">
        <v>620109584</v>
      </c>
      <c r="M593" s="117">
        <v>0.80981526253299996</v>
      </c>
      <c r="N593" s="99">
        <v>8.2406127999999992</v>
      </c>
      <c r="O593" s="95" t="s">
        <v>72</v>
      </c>
      <c r="P593" s="118">
        <v>0.17882503450000001</v>
      </c>
      <c r="Q593" s="100"/>
      <c r="R593" s="101"/>
    </row>
    <row r="594" spans="2:18" x14ac:dyDescent="0.25">
      <c r="B594" s="94" t="s">
        <v>68</v>
      </c>
      <c r="C594" s="95" t="s">
        <v>150</v>
      </c>
      <c r="D594" s="96" t="s">
        <v>69</v>
      </c>
      <c r="E594" s="95" t="s">
        <v>70</v>
      </c>
      <c r="F594" s="135">
        <v>43404.605925925927</v>
      </c>
      <c r="G594" s="135">
        <v>44501</v>
      </c>
      <c r="H594" s="96" t="s">
        <v>71</v>
      </c>
      <c r="I594" s="98">
        <v>325205482</v>
      </c>
      <c r="J594" s="116">
        <v>253282135</v>
      </c>
      <c r="K594" s="98">
        <v>261005643.50129545</v>
      </c>
      <c r="L594" s="116">
        <v>325205482</v>
      </c>
      <c r="M594" s="117">
        <v>0.80258685030800003</v>
      </c>
      <c r="N594" s="99">
        <v>9.7256250023999993</v>
      </c>
      <c r="O594" s="95" t="s">
        <v>72</v>
      </c>
      <c r="P594" s="118">
        <v>9.2944525400000005E-2</v>
      </c>
      <c r="Q594" s="100"/>
      <c r="R594" s="101"/>
    </row>
    <row r="595" spans="2:18" x14ac:dyDescent="0.25">
      <c r="B595" s="94" t="s">
        <v>68</v>
      </c>
      <c r="C595" s="95" t="s">
        <v>150</v>
      </c>
      <c r="D595" s="96" t="s">
        <v>69</v>
      </c>
      <c r="E595" s="95" t="s">
        <v>70</v>
      </c>
      <c r="F595" s="135">
        <v>43780.653437499997</v>
      </c>
      <c r="G595" s="135">
        <v>44848</v>
      </c>
      <c r="H595" s="96" t="s">
        <v>71</v>
      </c>
      <c r="I595" s="98">
        <v>192789036</v>
      </c>
      <c r="J595" s="116">
        <v>151081295</v>
      </c>
      <c r="K595" s="98">
        <v>153013481.29342613</v>
      </c>
      <c r="L595" s="116">
        <v>192789036</v>
      </c>
      <c r="M595" s="117">
        <v>0.79368352302699996</v>
      </c>
      <c r="N595" s="99">
        <v>9.8438279699999995</v>
      </c>
      <c r="O595" s="95" t="s">
        <v>72</v>
      </c>
      <c r="P595" s="118">
        <v>5.4488344399999999E-2</v>
      </c>
      <c r="Q595" s="100"/>
      <c r="R595" s="101"/>
    </row>
    <row r="596" spans="2:18" x14ac:dyDescent="0.25">
      <c r="B596" s="94" t="s">
        <v>68</v>
      </c>
      <c r="C596" s="95" t="s">
        <v>150</v>
      </c>
      <c r="D596" s="96" t="s">
        <v>69</v>
      </c>
      <c r="E596" s="95" t="s">
        <v>70</v>
      </c>
      <c r="F596" s="135">
        <v>44266.710185185184</v>
      </c>
      <c r="G596" s="135">
        <v>45362</v>
      </c>
      <c r="H596" s="96" t="s">
        <v>71</v>
      </c>
      <c r="I596" s="98">
        <v>620109584</v>
      </c>
      <c r="J596" s="116">
        <v>500000001</v>
      </c>
      <c r="K596" s="98">
        <v>502174205.56611443</v>
      </c>
      <c r="L596" s="116">
        <v>620109584</v>
      </c>
      <c r="M596" s="117">
        <v>0.80981526253299996</v>
      </c>
      <c r="N596" s="99">
        <v>8.2406127999999992</v>
      </c>
      <c r="O596" s="95" t="s">
        <v>72</v>
      </c>
      <c r="P596" s="118">
        <v>0.17882503450000001</v>
      </c>
      <c r="Q596" s="100"/>
      <c r="R596" s="101"/>
    </row>
    <row r="597" spans="2:18" x14ac:dyDescent="0.25">
      <c r="B597" s="94" t="s">
        <v>68</v>
      </c>
      <c r="C597" s="95" t="s">
        <v>150</v>
      </c>
      <c r="D597" s="96" t="s">
        <v>69</v>
      </c>
      <c r="E597" s="95" t="s">
        <v>70</v>
      </c>
      <c r="F597" s="135">
        <v>43404.607939814814</v>
      </c>
      <c r="G597" s="135">
        <v>44501</v>
      </c>
      <c r="H597" s="96" t="s">
        <v>71</v>
      </c>
      <c r="I597" s="98">
        <v>325205482</v>
      </c>
      <c r="J597" s="116">
        <v>253282135</v>
      </c>
      <c r="K597" s="98">
        <v>261005643.50129545</v>
      </c>
      <c r="L597" s="116">
        <v>325205482</v>
      </c>
      <c r="M597" s="117">
        <v>0.80258685030800003</v>
      </c>
      <c r="N597" s="99">
        <v>9.7256250023999993</v>
      </c>
      <c r="O597" s="95" t="s">
        <v>72</v>
      </c>
      <c r="P597" s="118">
        <v>9.2944525400000005E-2</v>
      </c>
      <c r="Q597" s="100"/>
      <c r="R597" s="101"/>
    </row>
    <row r="598" spans="2:18" x14ac:dyDescent="0.25">
      <c r="B598" s="94" t="s">
        <v>68</v>
      </c>
      <c r="C598" s="95" t="s">
        <v>150</v>
      </c>
      <c r="D598" s="96" t="s">
        <v>69</v>
      </c>
      <c r="E598" s="95" t="s">
        <v>70</v>
      </c>
      <c r="F598" s="135">
        <v>43924.543298611112</v>
      </c>
      <c r="G598" s="135">
        <v>44844</v>
      </c>
      <c r="H598" s="96" t="s">
        <v>71</v>
      </c>
      <c r="I598" s="98">
        <v>318938353</v>
      </c>
      <c r="J598" s="116">
        <v>258706208</v>
      </c>
      <c r="K598" s="98">
        <v>257415507.57045189</v>
      </c>
      <c r="L598" s="116">
        <v>318938353</v>
      </c>
      <c r="M598" s="117">
        <v>0.80710113772500003</v>
      </c>
      <c r="N598" s="99">
        <v>9.8427867983000006</v>
      </c>
      <c r="O598" s="95" t="s">
        <v>72</v>
      </c>
      <c r="P598" s="118">
        <v>9.1666072299999998E-2</v>
      </c>
      <c r="Q598" s="100"/>
      <c r="R598" s="101"/>
    </row>
    <row r="599" spans="2:18" x14ac:dyDescent="0.25">
      <c r="B599" s="94" t="s">
        <v>68</v>
      </c>
      <c r="C599" s="95" t="s">
        <v>150</v>
      </c>
      <c r="D599" s="96" t="s">
        <v>69</v>
      </c>
      <c r="E599" s="95" t="s">
        <v>70</v>
      </c>
      <c r="F599" s="135">
        <v>43752.678553240738</v>
      </c>
      <c r="G599" s="135">
        <v>44845</v>
      </c>
      <c r="H599" s="96" t="s">
        <v>71</v>
      </c>
      <c r="I599" s="98">
        <v>646383560</v>
      </c>
      <c r="J599" s="116">
        <v>500400685</v>
      </c>
      <c r="K599" s="98">
        <v>510718567.05133623</v>
      </c>
      <c r="L599" s="116">
        <v>646383560</v>
      </c>
      <c r="M599" s="117">
        <v>0.79011688826299997</v>
      </c>
      <c r="N599" s="99">
        <v>10.1059182437</v>
      </c>
      <c r="O599" s="95" t="s">
        <v>72</v>
      </c>
      <c r="P599" s="118">
        <v>0.18186769529999999</v>
      </c>
      <c r="Q599" s="100"/>
      <c r="R599" s="101"/>
    </row>
    <row r="600" spans="2:18" x14ac:dyDescent="0.25">
      <c r="B600" s="94" t="s">
        <v>68</v>
      </c>
      <c r="C600" s="95" t="s">
        <v>150</v>
      </c>
      <c r="D600" s="96" t="s">
        <v>69</v>
      </c>
      <c r="E600" s="95" t="s">
        <v>70</v>
      </c>
      <c r="F600" s="135">
        <v>44266.708587962959</v>
      </c>
      <c r="G600" s="135">
        <v>45362</v>
      </c>
      <c r="H600" s="96" t="s">
        <v>71</v>
      </c>
      <c r="I600" s="98">
        <v>620109584</v>
      </c>
      <c r="J600" s="116">
        <v>500000001</v>
      </c>
      <c r="K600" s="98">
        <v>502174205.56611443</v>
      </c>
      <c r="L600" s="116">
        <v>620109584</v>
      </c>
      <c r="M600" s="117">
        <v>0.80981526253299996</v>
      </c>
      <c r="N600" s="99">
        <v>8.2406127999999992</v>
      </c>
      <c r="O600" s="95" t="s">
        <v>72</v>
      </c>
      <c r="P600" s="118">
        <v>0.17882503450000001</v>
      </c>
      <c r="Q600" s="100"/>
      <c r="R600" s="101"/>
    </row>
    <row r="601" spans="2:18" x14ac:dyDescent="0.25">
      <c r="B601" s="94" t="s">
        <v>68</v>
      </c>
      <c r="C601" s="95" t="s">
        <v>150</v>
      </c>
      <c r="D601" s="96" t="s">
        <v>69</v>
      </c>
      <c r="E601" s="95" t="s">
        <v>70</v>
      </c>
      <c r="F601" s="135">
        <v>43404.606516203705</v>
      </c>
      <c r="G601" s="135">
        <v>44501</v>
      </c>
      <c r="H601" s="96" t="s">
        <v>71</v>
      </c>
      <c r="I601" s="98">
        <v>325205482</v>
      </c>
      <c r="J601" s="116">
        <v>253282135</v>
      </c>
      <c r="K601" s="98">
        <v>261005643.50129545</v>
      </c>
      <c r="L601" s="116">
        <v>325205482</v>
      </c>
      <c r="M601" s="117">
        <v>0.80258685030800003</v>
      </c>
      <c r="N601" s="99">
        <v>9.7256250023999993</v>
      </c>
      <c r="O601" s="95" t="s">
        <v>72</v>
      </c>
      <c r="P601" s="118">
        <v>9.2944525400000005E-2</v>
      </c>
      <c r="Q601" s="100"/>
      <c r="R601" s="101"/>
    </row>
    <row r="602" spans="2:18" x14ac:dyDescent="0.25">
      <c r="B602" s="94" t="s">
        <v>68</v>
      </c>
      <c r="C602" s="95" t="s">
        <v>150</v>
      </c>
      <c r="D602" s="96" t="s">
        <v>69</v>
      </c>
      <c r="E602" s="95" t="s">
        <v>70</v>
      </c>
      <c r="F602" s="135">
        <v>43818.581574074073</v>
      </c>
      <c r="G602" s="135">
        <v>44655</v>
      </c>
      <c r="H602" s="96" t="s">
        <v>71</v>
      </c>
      <c r="I602" s="98">
        <v>184750855</v>
      </c>
      <c r="J602" s="116">
        <v>152885533</v>
      </c>
      <c r="K602" s="98">
        <v>156815838.27169427</v>
      </c>
      <c r="L602" s="116">
        <v>184750855</v>
      </c>
      <c r="M602" s="117">
        <v>0.84879627902999999</v>
      </c>
      <c r="N602" s="99">
        <v>9.4639063640999996</v>
      </c>
      <c r="O602" s="95" t="s">
        <v>72</v>
      </c>
      <c r="P602" s="118">
        <v>5.58423698E-2</v>
      </c>
      <c r="Q602" s="100"/>
      <c r="R602" s="101"/>
    </row>
    <row r="603" spans="2:18" x14ac:dyDescent="0.25">
      <c r="B603" s="94" t="s">
        <v>68</v>
      </c>
      <c r="C603" s="95" t="s">
        <v>150</v>
      </c>
      <c r="D603" s="96" t="s">
        <v>69</v>
      </c>
      <c r="E603" s="95" t="s">
        <v>70</v>
      </c>
      <c r="F603" s="135">
        <v>43752.677488425928</v>
      </c>
      <c r="G603" s="135">
        <v>44845</v>
      </c>
      <c r="H603" s="96" t="s">
        <v>71</v>
      </c>
      <c r="I603" s="98">
        <v>646383560</v>
      </c>
      <c r="J603" s="116">
        <v>500400685</v>
      </c>
      <c r="K603" s="98">
        <v>510718567.05133623</v>
      </c>
      <c r="L603" s="116">
        <v>646383560</v>
      </c>
      <c r="M603" s="117">
        <v>0.79011688826299997</v>
      </c>
      <c r="N603" s="99">
        <v>10.1059182437</v>
      </c>
      <c r="O603" s="95" t="s">
        <v>72</v>
      </c>
      <c r="P603" s="118">
        <v>0.18186769529999999</v>
      </c>
      <c r="Q603" s="100"/>
      <c r="R603" s="101"/>
    </row>
    <row r="604" spans="2:18" x14ac:dyDescent="0.25">
      <c r="B604" s="94" t="s">
        <v>68</v>
      </c>
      <c r="C604" s="95" t="s">
        <v>150</v>
      </c>
      <c r="D604" s="96" t="s">
        <v>69</v>
      </c>
      <c r="E604" s="95" t="s">
        <v>70</v>
      </c>
      <c r="F604" s="135">
        <v>44266.710763888892</v>
      </c>
      <c r="G604" s="135">
        <v>45362</v>
      </c>
      <c r="H604" s="96" t="s">
        <v>71</v>
      </c>
      <c r="I604" s="98">
        <v>620109584</v>
      </c>
      <c r="J604" s="116">
        <v>500000001</v>
      </c>
      <c r="K604" s="98">
        <v>502174205.56611443</v>
      </c>
      <c r="L604" s="116">
        <v>620109584</v>
      </c>
      <c r="M604" s="117">
        <v>0.80981526253299996</v>
      </c>
      <c r="N604" s="99">
        <v>8.2406127999999992</v>
      </c>
      <c r="O604" s="95" t="s">
        <v>72</v>
      </c>
      <c r="P604" s="118">
        <v>0.17882503450000001</v>
      </c>
      <c r="Q604" s="100"/>
      <c r="R604" s="101"/>
    </row>
    <row r="605" spans="2:18" x14ac:dyDescent="0.25">
      <c r="B605" s="94" t="s">
        <v>68</v>
      </c>
      <c r="C605" s="95" t="s">
        <v>150</v>
      </c>
      <c r="D605" s="96" t="s">
        <v>69</v>
      </c>
      <c r="E605" s="95" t="s">
        <v>70</v>
      </c>
      <c r="F605" s="135">
        <v>43404.60837962963</v>
      </c>
      <c r="G605" s="135">
        <v>44501</v>
      </c>
      <c r="H605" s="96" t="s">
        <v>71</v>
      </c>
      <c r="I605" s="98">
        <v>325205482</v>
      </c>
      <c r="J605" s="116">
        <v>253282135</v>
      </c>
      <c r="K605" s="98">
        <v>261005643.50129545</v>
      </c>
      <c r="L605" s="116">
        <v>325205482</v>
      </c>
      <c r="M605" s="117">
        <v>0.80258685030800003</v>
      </c>
      <c r="N605" s="99">
        <v>9.7256250023999993</v>
      </c>
      <c r="O605" s="95" t="s">
        <v>72</v>
      </c>
      <c r="P605" s="118">
        <v>9.2944525400000005E-2</v>
      </c>
      <c r="Q605" s="100"/>
      <c r="R605" s="101"/>
    </row>
    <row r="606" spans="2:18" x14ac:dyDescent="0.25">
      <c r="B606" s="94" t="s">
        <v>68</v>
      </c>
      <c r="C606" s="95" t="s">
        <v>150</v>
      </c>
      <c r="D606" s="96" t="s">
        <v>69</v>
      </c>
      <c r="E606" s="95" t="s">
        <v>70</v>
      </c>
      <c r="F606" s="135">
        <v>43924.543657407405</v>
      </c>
      <c r="G606" s="135">
        <v>44844</v>
      </c>
      <c r="H606" s="96" t="s">
        <v>71</v>
      </c>
      <c r="I606" s="98">
        <v>318938353</v>
      </c>
      <c r="J606" s="116">
        <v>258706208</v>
      </c>
      <c r="K606" s="98">
        <v>257415507.57045189</v>
      </c>
      <c r="L606" s="116">
        <v>318938353</v>
      </c>
      <c r="M606" s="117">
        <v>0.80710113772500003</v>
      </c>
      <c r="N606" s="99">
        <v>9.8427867983000006</v>
      </c>
      <c r="O606" s="95" t="s">
        <v>72</v>
      </c>
      <c r="P606" s="118">
        <v>9.1666072299999998E-2</v>
      </c>
      <c r="Q606" s="100"/>
      <c r="R606" s="101"/>
    </row>
    <row r="607" spans="2:18" x14ac:dyDescent="0.25">
      <c r="B607" s="94" t="s">
        <v>68</v>
      </c>
      <c r="C607" s="95" t="s">
        <v>150</v>
      </c>
      <c r="D607" s="96" t="s">
        <v>69</v>
      </c>
      <c r="E607" s="95" t="s">
        <v>70</v>
      </c>
      <c r="F607" s="135">
        <v>43752.679814814815</v>
      </c>
      <c r="G607" s="135">
        <v>44845</v>
      </c>
      <c r="H607" s="96" t="s">
        <v>71</v>
      </c>
      <c r="I607" s="98">
        <v>646383560</v>
      </c>
      <c r="J607" s="116">
        <v>500400685</v>
      </c>
      <c r="K607" s="98">
        <v>510718567.05133623</v>
      </c>
      <c r="L607" s="116">
        <v>646383560</v>
      </c>
      <c r="M607" s="117">
        <v>0.79011688826299997</v>
      </c>
      <c r="N607" s="99">
        <v>10.1059182437</v>
      </c>
      <c r="O607" s="95" t="s">
        <v>72</v>
      </c>
      <c r="P607" s="118">
        <v>0.18186769529999999</v>
      </c>
      <c r="Q607" s="100"/>
      <c r="R607" s="101"/>
    </row>
    <row r="608" spans="2:18" x14ac:dyDescent="0.25">
      <c r="B608" s="94" t="s">
        <v>68</v>
      </c>
      <c r="C608" s="95" t="s">
        <v>150</v>
      </c>
      <c r="D608" s="96" t="s">
        <v>69</v>
      </c>
      <c r="E608" s="95" t="s">
        <v>70</v>
      </c>
      <c r="F608" s="135">
        <v>44266.709155092591</v>
      </c>
      <c r="G608" s="135">
        <v>45362</v>
      </c>
      <c r="H608" s="96" t="s">
        <v>71</v>
      </c>
      <c r="I608" s="98">
        <v>620109584</v>
      </c>
      <c r="J608" s="116">
        <v>500000001</v>
      </c>
      <c r="K608" s="98">
        <v>502174205.56611443</v>
      </c>
      <c r="L608" s="116">
        <v>620109584</v>
      </c>
      <c r="M608" s="117">
        <v>0.80981526253299996</v>
      </c>
      <c r="N608" s="99">
        <v>8.2406127999999992</v>
      </c>
      <c r="O608" s="95" t="s">
        <v>72</v>
      </c>
      <c r="P608" s="118">
        <v>0.17882503450000001</v>
      </c>
      <c r="Q608" s="100"/>
      <c r="R608" s="101"/>
    </row>
    <row r="609" spans="2:18" x14ac:dyDescent="0.25">
      <c r="B609" s="94" t="s">
        <v>68</v>
      </c>
      <c r="C609" s="95" t="s">
        <v>150</v>
      </c>
      <c r="D609" s="96" t="s">
        <v>69</v>
      </c>
      <c r="E609" s="95" t="s">
        <v>70</v>
      </c>
      <c r="F609" s="135">
        <v>43404.607037037036</v>
      </c>
      <c r="G609" s="135">
        <v>44501</v>
      </c>
      <c r="H609" s="96" t="s">
        <v>71</v>
      </c>
      <c r="I609" s="98">
        <v>325205482</v>
      </c>
      <c r="J609" s="116">
        <v>253282135</v>
      </c>
      <c r="K609" s="98">
        <v>261005643.50129545</v>
      </c>
      <c r="L609" s="116">
        <v>325205482</v>
      </c>
      <c r="M609" s="117">
        <v>0.80258685030800003</v>
      </c>
      <c r="N609" s="99">
        <v>9.7256250023999993</v>
      </c>
      <c r="O609" s="95" t="s">
        <v>72</v>
      </c>
      <c r="P609" s="118">
        <v>9.2944525400000005E-2</v>
      </c>
      <c r="Q609" s="100"/>
      <c r="R609" s="101"/>
    </row>
    <row r="610" spans="2:18" x14ac:dyDescent="0.25">
      <c r="B610" s="94" t="s">
        <v>68</v>
      </c>
      <c r="C610" s="95" t="s">
        <v>150</v>
      </c>
      <c r="D610" s="96" t="s">
        <v>69</v>
      </c>
      <c r="E610" s="95" t="s">
        <v>70</v>
      </c>
      <c r="F610" s="135">
        <v>43922.545520833337</v>
      </c>
      <c r="G610" s="135">
        <v>44844</v>
      </c>
      <c r="H610" s="96" t="s">
        <v>71</v>
      </c>
      <c r="I610" s="98">
        <v>318938353</v>
      </c>
      <c r="J610" s="116">
        <v>258567735</v>
      </c>
      <c r="K610" s="98">
        <v>257412078.71193436</v>
      </c>
      <c r="L610" s="116">
        <v>318938353</v>
      </c>
      <c r="M610" s="117">
        <v>0.80709038687500001</v>
      </c>
      <c r="N610" s="99">
        <v>9.8438279664999992</v>
      </c>
      <c r="O610" s="95" t="s">
        <v>72</v>
      </c>
      <c r="P610" s="118">
        <v>9.1664851300000003E-2</v>
      </c>
      <c r="Q610" s="100"/>
      <c r="R610" s="101"/>
    </row>
    <row r="611" spans="2:18" x14ac:dyDescent="0.25">
      <c r="B611" s="94" t="s">
        <v>68</v>
      </c>
      <c r="C611" s="95" t="s">
        <v>150</v>
      </c>
      <c r="D611" s="96" t="s">
        <v>69</v>
      </c>
      <c r="E611" s="95" t="s">
        <v>70</v>
      </c>
      <c r="F611" s="135">
        <v>43752.677789351852</v>
      </c>
      <c r="G611" s="135">
        <v>44845</v>
      </c>
      <c r="H611" s="96" t="s">
        <v>71</v>
      </c>
      <c r="I611" s="98">
        <v>646383560</v>
      </c>
      <c r="J611" s="116">
        <v>500400685</v>
      </c>
      <c r="K611" s="98">
        <v>510718567.05133623</v>
      </c>
      <c r="L611" s="116">
        <v>646383560</v>
      </c>
      <c r="M611" s="117">
        <v>0.79011688826299997</v>
      </c>
      <c r="N611" s="99">
        <v>10.1059182437</v>
      </c>
      <c r="O611" s="95" t="s">
        <v>72</v>
      </c>
      <c r="P611" s="118">
        <v>0.18186769529999999</v>
      </c>
      <c r="Q611" s="100"/>
      <c r="R611" s="101"/>
    </row>
    <row r="612" spans="2:18" x14ac:dyDescent="0.25">
      <c r="B612" s="94" t="s">
        <v>68</v>
      </c>
      <c r="C612" s="95" t="s">
        <v>150</v>
      </c>
      <c r="D612" s="96" t="s">
        <v>69</v>
      </c>
      <c r="E612" s="95" t="s">
        <v>70</v>
      </c>
      <c r="F612" s="135">
        <v>44278.6797337963</v>
      </c>
      <c r="G612" s="135">
        <v>44816</v>
      </c>
      <c r="H612" s="96" t="s">
        <v>71</v>
      </c>
      <c r="I612" s="98">
        <v>228552056</v>
      </c>
      <c r="J612" s="116">
        <v>200540033</v>
      </c>
      <c r="K612" s="98">
        <v>200953140.31170443</v>
      </c>
      <c r="L612" s="116">
        <v>228552056</v>
      </c>
      <c r="M612" s="117">
        <v>0.87924450923200004</v>
      </c>
      <c r="N612" s="99">
        <v>9.8438279403000006</v>
      </c>
      <c r="O612" s="95" t="s">
        <v>72</v>
      </c>
      <c r="P612" s="118">
        <v>7.1559733400000006E-2</v>
      </c>
      <c r="Q612" s="100"/>
      <c r="R612" s="101"/>
    </row>
    <row r="613" spans="2:18" x14ac:dyDescent="0.25">
      <c r="B613" s="94" t="s">
        <v>68</v>
      </c>
      <c r="C613" s="95" t="s">
        <v>150</v>
      </c>
      <c r="D613" s="96" t="s">
        <v>69</v>
      </c>
      <c r="E613" s="95" t="s">
        <v>70</v>
      </c>
      <c r="F613" s="135">
        <v>43752.676979166667</v>
      </c>
      <c r="G613" s="135">
        <v>44845</v>
      </c>
      <c r="H613" s="96" t="s">
        <v>71</v>
      </c>
      <c r="I613" s="98">
        <v>646383560</v>
      </c>
      <c r="J613" s="116">
        <v>500400685</v>
      </c>
      <c r="K613" s="98">
        <v>510718567.05133623</v>
      </c>
      <c r="L613" s="116">
        <v>646383560</v>
      </c>
      <c r="M613" s="117">
        <v>0.79011688826299997</v>
      </c>
      <c r="N613" s="99">
        <v>10.1059182437</v>
      </c>
      <c r="O613" s="95" t="s">
        <v>72</v>
      </c>
      <c r="P613" s="118">
        <v>0.18186769529999999</v>
      </c>
      <c r="Q613" s="100"/>
      <c r="R613" s="101"/>
    </row>
    <row r="614" spans="2:18" x14ac:dyDescent="0.25">
      <c r="B614" s="94" t="s">
        <v>68</v>
      </c>
      <c r="C614" s="95" t="s">
        <v>150</v>
      </c>
      <c r="D614" s="96" t="s">
        <v>69</v>
      </c>
      <c r="E614" s="95" t="s">
        <v>70</v>
      </c>
      <c r="F614" s="135">
        <v>44078.518935185188</v>
      </c>
      <c r="G614" s="135">
        <v>44746</v>
      </c>
      <c r="H614" s="96" t="s">
        <v>71</v>
      </c>
      <c r="I614" s="98">
        <v>23606576</v>
      </c>
      <c r="J614" s="116">
        <v>20309979</v>
      </c>
      <c r="K614" s="98">
        <v>20435572.974095322</v>
      </c>
      <c r="L614" s="116">
        <v>23606576</v>
      </c>
      <c r="M614" s="117">
        <v>0.86567289445499995</v>
      </c>
      <c r="N614" s="99">
        <v>9.3083329389999996</v>
      </c>
      <c r="O614" s="95" t="s">
        <v>72</v>
      </c>
      <c r="P614" s="118">
        <v>7.2771401000000001E-3</v>
      </c>
      <c r="Q614" s="100"/>
      <c r="R614" s="101"/>
    </row>
    <row r="615" spans="2:18" x14ac:dyDescent="0.25">
      <c r="B615" s="94" t="s">
        <v>68</v>
      </c>
      <c r="C615" s="95" t="s">
        <v>150</v>
      </c>
      <c r="D615" s="96" t="s">
        <v>69</v>
      </c>
      <c r="E615" s="95" t="s">
        <v>70</v>
      </c>
      <c r="F615" s="135">
        <v>43752.680173611108</v>
      </c>
      <c r="G615" s="135">
        <v>44845</v>
      </c>
      <c r="H615" s="96" t="s">
        <v>71</v>
      </c>
      <c r="I615" s="98">
        <v>646383560</v>
      </c>
      <c r="J615" s="116">
        <v>500400685</v>
      </c>
      <c r="K615" s="98">
        <v>510718567.05133623</v>
      </c>
      <c r="L615" s="116">
        <v>646383560</v>
      </c>
      <c r="M615" s="117">
        <v>0.79011688826299997</v>
      </c>
      <c r="N615" s="99">
        <v>10.1059182437</v>
      </c>
      <c r="O615" s="95" t="s">
        <v>72</v>
      </c>
      <c r="P615" s="118">
        <v>0.18186769529999999</v>
      </c>
      <c r="Q615" s="100"/>
      <c r="R615" s="101"/>
    </row>
    <row r="616" spans="2:18" x14ac:dyDescent="0.25">
      <c r="B616" s="102" t="s">
        <v>151</v>
      </c>
      <c r="C616" s="103"/>
      <c r="D616" s="103"/>
      <c r="E616" s="103"/>
      <c r="F616" s="103"/>
      <c r="G616" s="103"/>
      <c r="H616" s="96"/>
      <c r="I616" s="104">
        <v>12748410811</v>
      </c>
      <c r="J616" s="119">
        <v>10082263022</v>
      </c>
      <c r="K616" s="104">
        <v>10225700836.230839</v>
      </c>
      <c r="L616" s="119">
        <v>12748410811</v>
      </c>
      <c r="M616" s="100"/>
      <c r="N616" s="120"/>
      <c r="O616" s="100"/>
      <c r="P616" s="121">
        <v>3.6413883566999989</v>
      </c>
      <c r="Q616" s="103"/>
      <c r="R616" s="122"/>
    </row>
    <row r="617" spans="2:18" x14ac:dyDescent="0.25">
      <c r="B617" s="94" t="s">
        <v>68</v>
      </c>
      <c r="C617" s="95" t="s">
        <v>233</v>
      </c>
      <c r="D617" s="96" t="s">
        <v>69</v>
      </c>
      <c r="E617" s="95" t="s">
        <v>70</v>
      </c>
      <c r="F617" s="135">
        <v>44224.693009259259</v>
      </c>
      <c r="G617" s="135">
        <v>44432</v>
      </c>
      <c r="H617" s="96" t="s">
        <v>71</v>
      </c>
      <c r="I617" s="98">
        <v>530684931</v>
      </c>
      <c r="J617" s="116">
        <v>507869946</v>
      </c>
      <c r="K617" s="98">
        <v>504790857.91012996</v>
      </c>
      <c r="L617" s="116">
        <v>530684931</v>
      </c>
      <c r="M617" s="117">
        <v>0.95120631550400003</v>
      </c>
      <c r="N617" s="99">
        <v>8.2419859222999996</v>
      </c>
      <c r="O617" s="95" t="s">
        <v>72</v>
      </c>
      <c r="P617" s="118">
        <v>0.1797568286</v>
      </c>
      <c r="Q617" s="100"/>
      <c r="R617" s="101"/>
    </row>
    <row r="618" spans="2:18" x14ac:dyDescent="0.25">
      <c r="B618" s="94" t="s">
        <v>68</v>
      </c>
      <c r="C618" s="95" t="s">
        <v>233</v>
      </c>
      <c r="D618" s="96" t="s">
        <v>69</v>
      </c>
      <c r="E618" s="95" t="s">
        <v>70</v>
      </c>
      <c r="F618" s="135">
        <v>44207.72278935185</v>
      </c>
      <c r="G618" s="135">
        <v>44293</v>
      </c>
      <c r="H618" s="96" t="s">
        <v>71</v>
      </c>
      <c r="I618" s="98">
        <v>122751778</v>
      </c>
      <c r="J618" s="116">
        <v>120204422</v>
      </c>
      <c r="K618" s="98">
        <v>122542432.18060167</v>
      </c>
      <c r="L618" s="116">
        <v>122751778</v>
      </c>
      <c r="M618" s="117">
        <v>0.99829455977899995</v>
      </c>
      <c r="N618" s="99">
        <v>9.3083326135999993</v>
      </c>
      <c r="O618" s="95" t="s">
        <v>72</v>
      </c>
      <c r="P618" s="118">
        <v>4.3637555299999999E-2</v>
      </c>
      <c r="Q618" s="100"/>
      <c r="R618" s="101"/>
    </row>
    <row r="619" spans="2:18" x14ac:dyDescent="0.25">
      <c r="B619" s="94" t="s">
        <v>68</v>
      </c>
      <c r="C619" s="95" t="s">
        <v>233</v>
      </c>
      <c r="D619" s="96" t="s">
        <v>69</v>
      </c>
      <c r="E619" s="95" t="s">
        <v>70</v>
      </c>
      <c r="F619" s="135">
        <v>44260.709409722222</v>
      </c>
      <c r="G619" s="135">
        <v>44434</v>
      </c>
      <c r="H619" s="96" t="s">
        <v>71</v>
      </c>
      <c r="I619" s="98">
        <v>520821917</v>
      </c>
      <c r="J619" s="116">
        <v>501733172</v>
      </c>
      <c r="K619" s="98">
        <v>504571728.41833836</v>
      </c>
      <c r="L619" s="116">
        <v>520821917</v>
      </c>
      <c r="M619" s="117">
        <v>0.96879895401600002</v>
      </c>
      <c r="N619" s="99">
        <v>8.2419469525999993</v>
      </c>
      <c r="O619" s="95" t="s">
        <v>72</v>
      </c>
      <c r="P619" s="118">
        <v>0.17967879619999999</v>
      </c>
      <c r="Q619" s="100"/>
      <c r="R619" s="101"/>
    </row>
    <row r="620" spans="2:18" x14ac:dyDescent="0.25">
      <c r="B620" s="94" t="s">
        <v>68</v>
      </c>
      <c r="C620" s="95" t="s">
        <v>233</v>
      </c>
      <c r="D620" s="96" t="s">
        <v>69</v>
      </c>
      <c r="E620" s="95" t="s">
        <v>70</v>
      </c>
      <c r="F620" s="135">
        <v>44063.673171296294</v>
      </c>
      <c r="G620" s="135">
        <v>44600</v>
      </c>
      <c r="H620" s="96" t="s">
        <v>71</v>
      </c>
      <c r="I620" s="98">
        <v>575890412</v>
      </c>
      <c r="J620" s="116">
        <v>502295053</v>
      </c>
      <c r="K620" s="98">
        <v>507897527.12958235</v>
      </c>
      <c r="L620" s="116">
        <v>575890412</v>
      </c>
      <c r="M620" s="117">
        <v>0.88193433428699997</v>
      </c>
      <c r="N620" s="99">
        <v>10.381289089499999</v>
      </c>
      <c r="O620" s="95" t="s">
        <v>72</v>
      </c>
      <c r="P620" s="118">
        <v>0.1808631185</v>
      </c>
      <c r="Q620" s="100"/>
      <c r="R620" s="101"/>
    </row>
    <row r="621" spans="2:18" x14ac:dyDescent="0.25">
      <c r="B621" s="94" t="s">
        <v>68</v>
      </c>
      <c r="C621" s="95" t="s">
        <v>233</v>
      </c>
      <c r="D621" s="96" t="s">
        <v>69</v>
      </c>
      <c r="E621" s="95" t="s">
        <v>70</v>
      </c>
      <c r="F621" s="135">
        <v>44257.730983796297</v>
      </c>
      <c r="G621" s="135">
        <v>44434</v>
      </c>
      <c r="H621" s="96" t="s">
        <v>71</v>
      </c>
      <c r="I621" s="98">
        <v>520821917</v>
      </c>
      <c r="J621" s="116">
        <v>501406676</v>
      </c>
      <c r="K621" s="98">
        <v>504571728.26687801</v>
      </c>
      <c r="L621" s="116">
        <v>520821917</v>
      </c>
      <c r="M621" s="117">
        <v>0.96879895372500002</v>
      </c>
      <c r="N621" s="99">
        <v>8.2419470338000007</v>
      </c>
      <c r="O621" s="95" t="s">
        <v>72</v>
      </c>
      <c r="P621" s="118">
        <v>0.17967879619999999</v>
      </c>
      <c r="Q621" s="100"/>
      <c r="R621" s="101"/>
    </row>
    <row r="622" spans="2:18" x14ac:dyDescent="0.25">
      <c r="B622" s="94" t="s">
        <v>68</v>
      </c>
      <c r="C622" s="95" t="s">
        <v>233</v>
      </c>
      <c r="D622" s="96" t="s">
        <v>69</v>
      </c>
      <c r="E622" s="95" t="s">
        <v>70</v>
      </c>
      <c r="F622" s="135">
        <v>44244.699733796297</v>
      </c>
      <c r="G622" s="135">
        <v>44431</v>
      </c>
      <c r="H622" s="96" t="s">
        <v>71</v>
      </c>
      <c r="I622" s="98">
        <v>520712328</v>
      </c>
      <c r="J622" s="116">
        <v>500212557</v>
      </c>
      <c r="K622" s="98">
        <v>504792009.55095887</v>
      </c>
      <c r="L622" s="116">
        <v>520712328</v>
      </c>
      <c r="M622" s="117">
        <v>0.96942588528600004</v>
      </c>
      <c r="N622" s="99">
        <v>8.2420159607999999</v>
      </c>
      <c r="O622" s="95" t="s">
        <v>72</v>
      </c>
      <c r="P622" s="118">
        <v>0.17975723869999999</v>
      </c>
      <c r="Q622" s="100"/>
      <c r="R622" s="101"/>
    </row>
    <row r="623" spans="2:18" x14ac:dyDescent="0.25">
      <c r="B623" s="94" t="s">
        <v>91</v>
      </c>
      <c r="C623" s="95" t="s">
        <v>233</v>
      </c>
      <c r="D623" s="96" t="s">
        <v>69</v>
      </c>
      <c r="E623" s="95" t="s">
        <v>70</v>
      </c>
      <c r="F623" s="135">
        <v>43651.478715277779</v>
      </c>
      <c r="G623" s="135">
        <v>43951</v>
      </c>
      <c r="H623" s="96" t="s">
        <v>71</v>
      </c>
      <c r="I623" s="98">
        <v>6692602</v>
      </c>
      <c r="J623" s="116">
        <v>4024661</v>
      </c>
      <c r="K623" s="98">
        <v>4021293.0149330669</v>
      </c>
      <c r="L623" s="116">
        <v>6692602</v>
      </c>
      <c r="M623" s="117">
        <v>0.60085644042999997</v>
      </c>
      <c r="N623" s="99">
        <v>15.8626017746</v>
      </c>
      <c r="O623" s="95" t="s">
        <v>72</v>
      </c>
      <c r="P623" s="118">
        <v>1.4319888E-3</v>
      </c>
      <c r="Q623" s="100"/>
      <c r="R623" s="101"/>
    </row>
    <row r="624" spans="2:18" x14ac:dyDescent="0.25">
      <c r="B624" s="94" t="s">
        <v>68</v>
      </c>
      <c r="C624" s="95" t="s">
        <v>233</v>
      </c>
      <c r="D624" s="96" t="s">
        <v>69</v>
      </c>
      <c r="E624" s="95" t="s">
        <v>70</v>
      </c>
      <c r="F624" s="135">
        <v>44242.694456018522</v>
      </c>
      <c r="G624" s="135">
        <v>44431</v>
      </c>
      <c r="H624" s="96" t="s">
        <v>71</v>
      </c>
      <c r="I624" s="98">
        <v>520712328</v>
      </c>
      <c r="J624" s="116">
        <v>499995528</v>
      </c>
      <c r="K624" s="98">
        <v>504792009.55095887</v>
      </c>
      <c r="L624" s="116">
        <v>520712328</v>
      </c>
      <c r="M624" s="117">
        <v>0.96942588528600004</v>
      </c>
      <c r="N624" s="99">
        <v>8.2420159607999999</v>
      </c>
      <c r="O624" s="95" t="s">
        <v>72</v>
      </c>
      <c r="P624" s="118">
        <v>0.17975723869999999</v>
      </c>
      <c r="Q624" s="100"/>
      <c r="R624" s="101"/>
    </row>
    <row r="625" spans="2:18" x14ac:dyDescent="0.25">
      <c r="B625" s="94" t="s">
        <v>91</v>
      </c>
      <c r="C625" s="95" t="s">
        <v>233</v>
      </c>
      <c r="D625" s="96" t="s">
        <v>69</v>
      </c>
      <c r="E625" s="95" t="s">
        <v>70</v>
      </c>
      <c r="F625" s="135">
        <v>43256.618761574071</v>
      </c>
      <c r="G625" s="135">
        <v>45771</v>
      </c>
      <c r="H625" s="96" t="s">
        <v>71</v>
      </c>
      <c r="I625" s="98">
        <v>9188492</v>
      </c>
      <c r="J625" s="116">
        <v>5054247</v>
      </c>
      <c r="K625" s="98">
        <v>5101789.6371203354</v>
      </c>
      <c r="L625" s="116">
        <v>9188492</v>
      </c>
      <c r="M625" s="117">
        <v>0.55523688077699995</v>
      </c>
      <c r="N625" s="99">
        <v>12.5489980251</v>
      </c>
      <c r="O625" s="95" t="s">
        <v>72</v>
      </c>
      <c r="P625" s="118">
        <v>1.8167553999999999E-3</v>
      </c>
      <c r="Q625" s="100"/>
      <c r="R625" s="101"/>
    </row>
    <row r="626" spans="2:18" x14ac:dyDescent="0.25">
      <c r="B626" s="94" t="s">
        <v>68</v>
      </c>
      <c r="C626" s="95" t="s">
        <v>233</v>
      </c>
      <c r="D626" s="96" t="s">
        <v>69</v>
      </c>
      <c r="E626" s="95" t="s">
        <v>70</v>
      </c>
      <c r="F626" s="135">
        <v>44217.639930555553</v>
      </c>
      <c r="G626" s="135">
        <v>44376</v>
      </c>
      <c r="H626" s="96" t="s">
        <v>71</v>
      </c>
      <c r="I626" s="98">
        <v>522123288</v>
      </c>
      <c r="J626" s="116">
        <v>503574899</v>
      </c>
      <c r="K626" s="98">
        <v>501027919.6590485</v>
      </c>
      <c r="L626" s="116">
        <v>522123288</v>
      </c>
      <c r="M626" s="117">
        <v>0.95959695951900004</v>
      </c>
      <c r="N626" s="99">
        <v>8.7747959794000003</v>
      </c>
      <c r="O626" s="95" t="s">
        <v>72</v>
      </c>
      <c r="P626" s="118">
        <v>0.17841684029999999</v>
      </c>
      <c r="Q626" s="100"/>
      <c r="R626" s="101"/>
    </row>
    <row r="627" spans="2:18" x14ac:dyDescent="0.25">
      <c r="B627" s="94" t="s">
        <v>68</v>
      </c>
      <c r="C627" s="95" t="s">
        <v>233</v>
      </c>
      <c r="D627" s="96" t="s">
        <v>69</v>
      </c>
      <c r="E627" s="95" t="s">
        <v>70</v>
      </c>
      <c r="F627" s="135">
        <v>44200.646620370368</v>
      </c>
      <c r="G627" s="135">
        <v>44600</v>
      </c>
      <c r="H627" s="96" t="s">
        <v>71</v>
      </c>
      <c r="I627" s="98">
        <v>563424659</v>
      </c>
      <c r="J627" s="116">
        <v>508585897</v>
      </c>
      <c r="K627" s="98">
        <v>507897527.03525025</v>
      </c>
      <c r="L627" s="116">
        <v>563424659</v>
      </c>
      <c r="M627" s="117">
        <v>0.90144710374699999</v>
      </c>
      <c r="N627" s="99">
        <v>10.381289114399999</v>
      </c>
      <c r="O627" s="95" t="s">
        <v>72</v>
      </c>
      <c r="P627" s="118">
        <v>0.18086311839999999</v>
      </c>
      <c r="Q627" s="100"/>
      <c r="R627" s="101"/>
    </row>
    <row r="628" spans="2:18" x14ac:dyDescent="0.25">
      <c r="B628" s="94" t="s">
        <v>68</v>
      </c>
      <c r="C628" s="95" t="s">
        <v>233</v>
      </c>
      <c r="D628" s="96" t="s">
        <v>69</v>
      </c>
      <c r="E628" s="95" t="s">
        <v>70</v>
      </c>
      <c r="F628" s="135">
        <v>44260.707662037035</v>
      </c>
      <c r="G628" s="135">
        <v>44434</v>
      </c>
      <c r="H628" s="96" t="s">
        <v>71</v>
      </c>
      <c r="I628" s="98">
        <v>520821917</v>
      </c>
      <c r="J628" s="116">
        <v>501733172</v>
      </c>
      <c r="K628" s="98">
        <v>504571728.41833836</v>
      </c>
      <c r="L628" s="116">
        <v>520821917</v>
      </c>
      <c r="M628" s="117">
        <v>0.96879895401600002</v>
      </c>
      <c r="N628" s="99">
        <v>8.2419469525999993</v>
      </c>
      <c r="O628" s="95" t="s">
        <v>72</v>
      </c>
      <c r="P628" s="118">
        <v>0.17967879619999999</v>
      </c>
      <c r="Q628" s="100"/>
      <c r="R628" s="101"/>
    </row>
    <row r="629" spans="2:18" x14ac:dyDescent="0.25">
      <c r="B629" s="94" t="s">
        <v>68</v>
      </c>
      <c r="C629" s="95" t="s">
        <v>233</v>
      </c>
      <c r="D629" s="96" t="s">
        <v>69</v>
      </c>
      <c r="E629" s="95" t="s">
        <v>70</v>
      </c>
      <c r="F629" s="135">
        <v>44257.722361111111</v>
      </c>
      <c r="G629" s="135">
        <v>44432</v>
      </c>
      <c r="H629" s="96" t="s">
        <v>71</v>
      </c>
      <c r="I629" s="98">
        <v>520821917</v>
      </c>
      <c r="J629" s="116">
        <v>501621714</v>
      </c>
      <c r="K629" s="98">
        <v>504788593.82640362</v>
      </c>
      <c r="L629" s="116">
        <v>520821917</v>
      </c>
      <c r="M629" s="117">
        <v>0.96921534472699999</v>
      </c>
      <c r="N629" s="99">
        <v>8.2432159576000004</v>
      </c>
      <c r="O629" s="95" t="s">
        <v>72</v>
      </c>
      <c r="P629" s="118">
        <v>0.17975602239999999</v>
      </c>
      <c r="Q629" s="100"/>
      <c r="R629" s="101"/>
    </row>
    <row r="630" spans="2:18" x14ac:dyDescent="0.25">
      <c r="B630" s="94" t="s">
        <v>91</v>
      </c>
      <c r="C630" s="95" t="s">
        <v>233</v>
      </c>
      <c r="D630" s="96" t="s">
        <v>69</v>
      </c>
      <c r="E630" s="95" t="s">
        <v>70</v>
      </c>
      <c r="F630" s="135">
        <v>43941.613958333335</v>
      </c>
      <c r="G630" s="135">
        <v>45274</v>
      </c>
      <c r="H630" s="96" t="s">
        <v>71</v>
      </c>
      <c r="I630" s="98">
        <v>6243835</v>
      </c>
      <c r="J630" s="116">
        <v>4592581</v>
      </c>
      <c r="K630" s="98">
        <v>4440662.7886379063</v>
      </c>
      <c r="L630" s="116">
        <v>6243835</v>
      </c>
      <c r="M630" s="117">
        <v>0.71120758133999995</v>
      </c>
      <c r="N630" s="99">
        <v>10.919552921899999</v>
      </c>
      <c r="O630" s="95" t="s">
        <v>72</v>
      </c>
      <c r="P630" s="118">
        <v>1.5813271E-3</v>
      </c>
      <c r="Q630" s="100"/>
      <c r="R630" s="101"/>
    </row>
    <row r="631" spans="2:18" x14ac:dyDescent="0.25">
      <c r="B631" s="94" t="s">
        <v>68</v>
      </c>
      <c r="C631" s="95" t="s">
        <v>233</v>
      </c>
      <c r="D631" s="96" t="s">
        <v>69</v>
      </c>
      <c r="E631" s="95" t="s">
        <v>70</v>
      </c>
      <c r="F631" s="135">
        <v>44243.697256944448</v>
      </c>
      <c r="G631" s="135">
        <v>44431</v>
      </c>
      <c r="H631" s="96" t="s">
        <v>71</v>
      </c>
      <c r="I631" s="98">
        <v>520712328</v>
      </c>
      <c r="J631" s="116">
        <v>500104031</v>
      </c>
      <c r="K631" s="98">
        <v>504792009.55095887</v>
      </c>
      <c r="L631" s="116">
        <v>520712328</v>
      </c>
      <c r="M631" s="117">
        <v>0.96942588528600004</v>
      </c>
      <c r="N631" s="99">
        <v>8.2420159607999999</v>
      </c>
      <c r="O631" s="95" t="s">
        <v>72</v>
      </c>
      <c r="P631" s="118">
        <v>0.17975723869999999</v>
      </c>
      <c r="Q631" s="100"/>
      <c r="R631" s="101"/>
    </row>
    <row r="632" spans="2:18" x14ac:dyDescent="0.25">
      <c r="B632" s="94" t="s">
        <v>91</v>
      </c>
      <c r="C632" s="95" t="s">
        <v>233</v>
      </c>
      <c r="D632" s="96" t="s">
        <v>69</v>
      </c>
      <c r="E632" s="95" t="s">
        <v>70</v>
      </c>
      <c r="F632" s="135">
        <v>43627.627893518518</v>
      </c>
      <c r="G632" s="135">
        <v>45763</v>
      </c>
      <c r="H632" s="96" t="s">
        <v>71</v>
      </c>
      <c r="I632" s="98">
        <v>176956816</v>
      </c>
      <c r="J632" s="116">
        <v>104625424</v>
      </c>
      <c r="K632" s="98">
        <v>105370949.23882569</v>
      </c>
      <c r="L632" s="116">
        <v>176956816</v>
      </c>
      <c r="M632" s="117">
        <v>0.595461376514</v>
      </c>
      <c r="N632" s="99">
        <v>12.548527393700001</v>
      </c>
      <c r="O632" s="95" t="s">
        <v>72</v>
      </c>
      <c r="P632" s="118">
        <v>3.7522762899999999E-2</v>
      </c>
      <c r="Q632" s="100"/>
      <c r="R632" s="101"/>
    </row>
    <row r="633" spans="2:18" x14ac:dyDescent="0.25">
      <c r="B633" s="94" t="s">
        <v>68</v>
      </c>
      <c r="C633" s="95" t="s">
        <v>233</v>
      </c>
      <c r="D633" s="96" t="s">
        <v>69</v>
      </c>
      <c r="E633" s="95" t="s">
        <v>70</v>
      </c>
      <c r="F633" s="135">
        <v>44224.693356481483</v>
      </c>
      <c r="G633" s="135">
        <v>44432</v>
      </c>
      <c r="H633" s="96" t="s">
        <v>71</v>
      </c>
      <c r="I633" s="98">
        <v>530684931</v>
      </c>
      <c r="J633" s="116">
        <v>507869946</v>
      </c>
      <c r="K633" s="98">
        <v>504790857.91012996</v>
      </c>
      <c r="L633" s="116">
        <v>530684931</v>
      </c>
      <c r="M633" s="117">
        <v>0.95120631550400003</v>
      </c>
      <c r="N633" s="99">
        <v>8.2419859222999996</v>
      </c>
      <c r="O633" s="95" t="s">
        <v>72</v>
      </c>
      <c r="P633" s="118">
        <v>0.1797568286</v>
      </c>
      <c r="Q633" s="100"/>
      <c r="R633" s="101"/>
    </row>
    <row r="634" spans="2:18" x14ac:dyDescent="0.25">
      <c r="B634" s="94" t="s">
        <v>68</v>
      </c>
      <c r="C634" s="95" t="s">
        <v>233</v>
      </c>
      <c r="D634" s="96" t="s">
        <v>69</v>
      </c>
      <c r="E634" s="95" t="s">
        <v>70</v>
      </c>
      <c r="F634" s="135">
        <v>44217.638958333337</v>
      </c>
      <c r="G634" s="135">
        <v>44376</v>
      </c>
      <c r="H634" s="96" t="s">
        <v>71</v>
      </c>
      <c r="I634" s="98">
        <v>522123288</v>
      </c>
      <c r="J634" s="116">
        <v>503574899</v>
      </c>
      <c r="K634" s="98">
        <v>501027919.6590485</v>
      </c>
      <c r="L634" s="116">
        <v>522123288</v>
      </c>
      <c r="M634" s="117">
        <v>0.95959695951900004</v>
      </c>
      <c r="N634" s="99">
        <v>8.7747959794000003</v>
      </c>
      <c r="O634" s="95" t="s">
        <v>72</v>
      </c>
      <c r="P634" s="118">
        <v>0.17841684029999999</v>
      </c>
      <c r="Q634" s="100"/>
      <c r="R634" s="101"/>
    </row>
    <row r="635" spans="2:18" x14ac:dyDescent="0.25">
      <c r="B635" s="94" t="s">
        <v>68</v>
      </c>
      <c r="C635" s="95" t="s">
        <v>233</v>
      </c>
      <c r="D635" s="96" t="s">
        <v>69</v>
      </c>
      <c r="E635" s="95" t="s">
        <v>70</v>
      </c>
      <c r="F635" s="135">
        <v>44092.644606481481</v>
      </c>
      <c r="G635" s="135">
        <v>44578</v>
      </c>
      <c r="H635" s="96" t="s">
        <v>71</v>
      </c>
      <c r="I635" s="98">
        <v>170453426</v>
      </c>
      <c r="J635" s="116">
        <v>152468572</v>
      </c>
      <c r="K635" s="98">
        <v>152915055.56232223</v>
      </c>
      <c r="L635" s="116">
        <v>170453426</v>
      </c>
      <c r="M635" s="117">
        <v>0.89710755102299999</v>
      </c>
      <c r="N635" s="99">
        <v>9.3083318022999997</v>
      </c>
      <c r="O635" s="95" t="s">
        <v>72</v>
      </c>
      <c r="P635" s="118">
        <v>5.4453294899999997E-2</v>
      </c>
      <c r="Q635" s="100"/>
      <c r="R635" s="101"/>
    </row>
    <row r="636" spans="2:18" x14ac:dyDescent="0.25">
      <c r="B636" s="94" t="s">
        <v>68</v>
      </c>
      <c r="C636" s="95" t="s">
        <v>233</v>
      </c>
      <c r="D636" s="96" t="s">
        <v>69</v>
      </c>
      <c r="E636" s="95" t="s">
        <v>70</v>
      </c>
      <c r="F636" s="135">
        <v>44258.65792824074</v>
      </c>
      <c r="G636" s="135">
        <v>44434</v>
      </c>
      <c r="H636" s="96" t="s">
        <v>71</v>
      </c>
      <c r="I636" s="98">
        <v>520821917</v>
      </c>
      <c r="J636" s="116">
        <v>501515485</v>
      </c>
      <c r="K636" s="98">
        <v>504571728.67553627</v>
      </c>
      <c r="L636" s="116">
        <v>520821917</v>
      </c>
      <c r="M636" s="117">
        <v>0.96879895450999998</v>
      </c>
      <c r="N636" s="99">
        <v>8.2419468148000004</v>
      </c>
      <c r="O636" s="95" t="s">
        <v>72</v>
      </c>
      <c r="P636" s="118">
        <v>0.1796787963</v>
      </c>
      <c r="Q636" s="100"/>
      <c r="R636" s="101"/>
    </row>
    <row r="637" spans="2:18" x14ac:dyDescent="0.25">
      <c r="B637" s="94" t="s">
        <v>68</v>
      </c>
      <c r="C637" s="95" t="s">
        <v>233</v>
      </c>
      <c r="D637" s="96" t="s">
        <v>69</v>
      </c>
      <c r="E637" s="95" t="s">
        <v>70</v>
      </c>
      <c r="F637" s="135">
        <v>44244.700127314813</v>
      </c>
      <c r="G637" s="135">
        <v>44431</v>
      </c>
      <c r="H637" s="96" t="s">
        <v>71</v>
      </c>
      <c r="I637" s="98">
        <v>520712328</v>
      </c>
      <c r="J637" s="116">
        <v>500212557</v>
      </c>
      <c r="K637" s="98">
        <v>504792009.55095887</v>
      </c>
      <c r="L637" s="116">
        <v>520712328</v>
      </c>
      <c r="M637" s="117">
        <v>0.96942588528600004</v>
      </c>
      <c r="N637" s="99">
        <v>8.2420159607999999</v>
      </c>
      <c r="O637" s="95" t="s">
        <v>72</v>
      </c>
      <c r="P637" s="118">
        <v>0.17975723869999999</v>
      </c>
      <c r="Q637" s="100"/>
      <c r="R637" s="101"/>
    </row>
    <row r="638" spans="2:18" x14ac:dyDescent="0.25">
      <c r="B638" s="94" t="s">
        <v>91</v>
      </c>
      <c r="C638" s="95" t="s">
        <v>233</v>
      </c>
      <c r="D638" s="96" t="s">
        <v>69</v>
      </c>
      <c r="E638" s="95" t="s">
        <v>70</v>
      </c>
      <c r="F638" s="135">
        <v>43682.624513888892</v>
      </c>
      <c r="G638" s="135">
        <v>45763</v>
      </c>
      <c r="H638" s="96" t="s">
        <v>71</v>
      </c>
      <c r="I638" s="98">
        <v>42202735</v>
      </c>
      <c r="J638" s="116">
        <v>25098631</v>
      </c>
      <c r="K638" s="98">
        <v>25574355.25871513</v>
      </c>
      <c r="L638" s="116">
        <v>42202735</v>
      </c>
      <c r="M638" s="117">
        <v>0.60598810145199999</v>
      </c>
      <c r="N638" s="99">
        <v>12.5500662457</v>
      </c>
      <c r="O638" s="95" t="s">
        <v>72</v>
      </c>
      <c r="P638" s="118">
        <v>9.1070686000000005E-3</v>
      </c>
      <c r="Q638" s="100"/>
      <c r="R638" s="101"/>
    </row>
    <row r="639" spans="2:18" x14ac:dyDescent="0.25">
      <c r="B639" s="94" t="s">
        <v>68</v>
      </c>
      <c r="C639" s="95" t="s">
        <v>233</v>
      </c>
      <c r="D639" s="96" t="s">
        <v>69</v>
      </c>
      <c r="E639" s="95" t="s">
        <v>70</v>
      </c>
      <c r="F639" s="135">
        <v>44242.694918981484</v>
      </c>
      <c r="G639" s="135">
        <v>44431</v>
      </c>
      <c r="H639" s="96" t="s">
        <v>71</v>
      </c>
      <c r="I639" s="98">
        <v>520712328</v>
      </c>
      <c r="J639" s="116">
        <v>499995528</v>
      </c>
      <c r="K639" s="98">
        <v>504792009.55095887</v>
      </c>
      <c r="L639" s="116">
        <v>520712328</v>
      </c>
      <c r="M639" s="117">
        <v>0.96942588528600004</v>
      </c>
      <c r="N639" s="99">
        <v>8.2420159607999999</v>
      </c>
      <c r="O639" s="95" t="s">
        <v>72</v>
      </c>
      <c r="P639" s="118">
        <v>0.17975723869999999</v>
      </c>
      <c r="Q639" s="100"/>
      <c r="R639" s="101"/>
    </row>
    <row r="640" spans="2:18" x14ac:dyDescent="0.25">
      <c r="B640" s="94" t="s">
        <v>91</v>
      </c>
      <c r="C640" s="95" t="s">
        <v>233</v>
      </c>
      <c r="D640" s="96" t="s">
        <v>69</v>
      </c>
      <c r="E640" s="95" t="s">
        <v>70</v>
      </c>
      <c r="F640" s="135">
        <v>43266.661539351851</v>
      </c>
      <c r="G640" s="135">
        <v>45468</v>
      </c>
      <c r="H640" s="96" t="s">
        <v>71</v>
      </c>
      <c r="I640" s="98">
        <v>18570200</v>
      </c>
      <c r="J640" s="116">
        <v>11018000</v>
      </c>
      <c r="K640" s="98">
        <v>10467692.186516168</v>
      </c>
      <c r="L640" s="116">
        <v>18570200</v>
      </c>
      <c r="M640" s="117">
        <v>0.56368225363799995</v>
      </c>
      <c r="N640" s="99">
        <v>12.551191727200001</v>
      </c>
      <c r="O640" s="95" t="s">
        <v>72</v>
      </c>
      <c r="P640" s="118">
        <v>3.7275619000000002E-3</v>
      </c>
      <c r="Q640" s="100"/>
      <c r="R640" s="101"/>
    </row>
    <row r="641" spans="2:18" x14ac:dyDescent="0.25">
      <c r="B641" s="94" t="s">
        <v>68</v>
      </c>
      <c r="C641" s="95" t="s">
        <v>233</v>
      </c>
      <c r="D641" s="96" t="s">
        <v>69</v>
      </c>
      <c r="E641" s="95" t="s">
        <v>70</v>
      </c>
      <c r="F641" s="135">
        <v>44224.692245370374</v>
      </c>
      <c r="G641" s="135">
        <v>44432</v>
      </c>
      <c r="H641" s="96" t="s">
        <v>71</v>
      </c>
      <c r="I641" s="98">
        <v>530684931</v>
      </c>
      <c r="J641" s="116">
        <v>507869946</v>
      </c>
      <c r="K641" s="98">
        <v>504790857.91012996</v>
      </c>
      <c r="L641" s="116">
        <v>530684931</v>
      </c>
      <c r="M641" s="117">
        <v>0.95120631550400003</v>
      </c>
      <c r="N641" s="99">
        <v>8.2419859222999996</v>
      </c>
      <c r="O641" s="95" t="s">
        <v>72</v>
      </c>
      <c r="P641" s="118">
        <v>0.1797568286</v>
      </c>
      <c r="Q641" s="100"/>
      <c r="R641" s="101"/>
    </row>
    <row r="642" spans="2:18" x14ac:dyDescent="0.25">
      <c r="B642" s="94" t="s">
        <v>68</v>
      </c>
      <c r="C642" s="95" t="s">
        <v>233</v>
      </c>
      <c r="D642" s="96" t="s">
        <v>69</v>
      </c>
      <c r="E642" s="95" t="s">
        <v>70</v>
      </c>
      <c r="F642" s="135">
        <v>44200.647037037037</v>
      </c>
      <c r="G642" s="135">
        <v>44600</v>
      </c>
      <c r="H642" s="96" t="s">
        <v>71</v>
      </c>
      <c r="I642" s="98">
        <v>563424659</v>
      </c>
      <c r="J642" s="116">
        <v>508585897</v>
      </c>
      <c r="K642" s="98">
        <v>507897527.03525025</v>
      </c>
      <c r="L642" s="116">
        <v>563424659</v>
      </c>
      <c r="M642" s="117">
        <v>0.90144710374699999</v>
      </c>
      <c r="N642" s="99">
        <v>10.381289114399999</v>
      </c>
      <c r="O642" s="95" t="s">
        <v>72</v>
      </c>
      <c r="P642" s="118">
        <v>0.18086311839999999</v>
      </c>
      <c r="Q642" s="100"/>
      <c r="R642" s="101"/>
    </row>
    <row r="643" spans="2:18" x14ac:dyDescent="0.25">
      <c r="B643" s="94" t="s">
        <v>68</v>
      </c>
      <c r="C643" s="95" t="s">
        <v>233</v>
      </c>
      <c r="D643" s="96" t="s">
        <v>69</v>
      </c>
      <c r="E643" s="95" t="s">
        <v>70</v>
      </c>
      <c r="F643" s="135">
        <v>44260.708194444444</v>
      </c>
      <c r="G643" s="135">
        <v>44434</v>
      </c>
      <c r="H643" s="96" t="s">
        <v>71</v>
      </c>
      <c r="I643" s="98">
        <v>520821917</v>
      </c>
      <c r="J643" s="116">
        <v>501733172</v>
      </c>
      <c r="K643" s="98">
        <v>504571728.41833836</v>
      </c>
      <c r="L643" s="116">
        <v>520821917</v>
      </c>
      <c r="M643" s="117">
        <v>0.96879895401600002</v>
      </c>
      <c r="N643" s="99">
        <v>8.2419469525999993</v>
      </c>
      <c r="O643" s="95" t="s">
        <v>72</v>
      </c>
      <c r="P643" s="118">
        <v>0.17967879619999999</v>
      </c>
      <c r="Q643" s="100"/>
      <c r="R643" s="101"/>
    </row>
    <row r="644" spans="2:18" x14ac:dyDescent="0.25">
      <c r="B644" s="94" t="s">
        <v>68</v>
      </c>
      <c r="C644" s="95" t="s">
        <v>233</v>
      </c>
      <c r="D644" s="96" t="s">
        <v>69</v>
      </c>
      <c r="E644" s="95" t="s">
        <v>70</v>
      </c>
      <c r="F644" s="135">
        <v>44257.730023148149</v>
      </c>
      <c r="G644" s="135">
        <v>44434</v>
      </c>
      <c r="H644" s="96" t="s">
        <v>71</v>
      </c>
      <c r="I644" s="98">
        <v>520821917</v>
      </c>
      <c r="J644" s="116">
        <v>501406676</v>
      </c>
      <c r="K644" s="98">
        <v>504571728.26687801</v>
      </c>
      <c r="L644" s="116">
        <v>520821917</v>
      </c>
      <c r="M644" s="117">
        <v>0.96879895372500002</v>
      </c>
      <c r="N644" s="99">
        <v>8.2419470338000007</v>
      </c>
      <c r="O644" s="95" t="s">
        <v>72</v>
      </c>
      <c r="P644" s="118">
        <v>0.17967879619999999</v>
      </c>
      <c r="Q644" s="100"/>
      <c r="R644" s="101"/>
    </row>
    <row r="645" spans="2:18" x14ac:dyDescent="0.25">
      <c r="B645" s="94" t="s">
        <v>68</v>
      </c>
      <c r="C645" s="95" t="s">
        <v>233</v>
      </c>
      <c r="D645" s="96" t="s">
        <v>69</v>
      </c>
      <c r="E645" s="95" t="s">
        <v>70</v>
      </c>
      <c r="F645" s="135">
        <v>43970.525023148148</v>
      </c>
      <c r="G645" s="135">
        <v>44586</v>
      </c>
      <c r="H645" s="96" t="s">
        <v>71</v>
      </c>
      <c r="I645" s="98">
        <v>191241780</v>
      </c>
      <c r="J645" s="116">
        <v>164895086</v>
      </c>
      <c r="K645" s="98">
        <v>167273709.68666255</v>
      </c>
      <c r="L645" s="116">
        <v>191241780</v>
      </c>
      <c r="M645" s="117">
        <v>0.87467136985799998</v>
      </c>
      <c r="N645" s="99">
        <v>9.8438279418000008</v>
      </c>
      <c r="O645" s="95" t="s">
        <v>72</v>
      </c>
      <c r="P645" s="118">
        <v>5.9566434500000001E-2</v>
      </c>
      <c r="Q645" s="100"/>
      <c r="R645" s="101"/>
    </row>
    <row r="646" spans="2:18" x14ac:dyDescent="0.25">
      <c r="B646" s="94" t="s">
        <v>68</v>
      </c>
      <c r="C646" s="95" t="s">
        <v>233</v>
      </c>
      <c r="D646" s="96" t="s">
        <v>69</v>
      </c>
      <c r="E646" s="95" t="s">
        <v>70</v>
      </c>
      <c r="F646" s="135">
        <v>44243.710381944446</v>
      </c>
      <c r="G646" s="135">
        <v>44431</v>
      </c>
      <c r="H646" s="96" t="s">
        <v>71</v>
      </c>
      <c r="I646" s="98">
        <v>520712328</v>
      </c>
      <c r="J646" s="116">
        <v>500104031</v>
      </c>
      <c r="K646" s="98">
        <v>504792009.55095887</v>
      </c>
      <c r="L646" s="116">
        <v>520712328</v>
      </c>
      <c r="M646" s="117">
        <v>0.96942588528600004</v>
      </c>
      <c r="N646" s="99">
        <v>8.2420159607999999</v>
      </c>
      <c r="O646" s="95" t="s">
        <v>72</v>
      </c>
      <c r="P646" s="118">
        <v>0.17975723869999999</v>
      </c>
      <c r="Q646" s="100"/>
      <c r="R646" s="101"/>
    </row>
    <row r="647" spans="2:18" x14ac:dyDescent="0.25">
      <c r="B647" s="94" t="s">
        <v>91</v>
      </c>
      <c r="C647" s="95" t="s">
        <v>233</v>
      </c>
      <c r="D647" s="96" t="s">
        <v>69</v>
      </c>
      <c r="E647" s="95" t="s">
        <v>70</v>
      </c>
      <c r="F647" s="135">
        <v>43634.638865740744</v>
      </c>
      <c r="G647" s="135">
        <v>45763</v>
      </c>
      <c r="H647" s="96" t="s">
        <v>71</v>
      </c>
      <c r="I647" s="98">
        <v>180392880</v>
      </c>
      <c r="J647" s="116">
        <v>106898629</v>
      </c>
      <c r="K647" s="98">
        <v>107416654.83891505</v>
      </c>
      <c r="L647" s="116">
        <v>180392880</v>
      </c>
      <c r="M647" s="117">
        <v>0.59545950393900005</v>
      </c>
      <c r="N647" s="99">
        <v>12.548638199699999</v>
      </c>
      <c r="O647" s="95" t="s">
        <v>72</v>
      </c>
      <c r="P647" s="118">
        <v>3.8251241900000003E-2</v>
      </c>
      <c r="Q647" s="100"/>
      <c r="R647" s="101"/>
    </row>
    <row r="648" spans="2:18" x14ac:dyDescent="0.25">
      <c r="B648" s="94" t="s">
        <v>68</v>
      </c>
      <c r="C648" s="95" t="s">
        <v>233</v>
      </c>
      <c r="D648" s="96" t="s">
        <v>69</v>
      </c>
      <c r="E648" s="95" t="s">
        <v>70</v>
      </c>
      <c r="F648" s="135">
        <v>44235.692974537036</v>
      </c>
      <c r="G648" s="135">
        <v>44432</v>
      </c>
      <c r="H648" s="96" t="s">
        <v>71</v>
      </c>
      <c r="I648" s="98">
        <v>530684931</v>
      </c>
      <c r="J648" s="116">
        <v>509080554</v>
      </c>
      <c r="K648" s="98">
        <v>504788593.73372597</v>
      </c>
      <c r="L648" s="116">
        <v>530684931</v>
      </c>
      <c r="M648" s="117">
        <v>0.951202048987</v>
      </c>
      <c r="N648" s="99">
        <v>8.2432160078999992</v>
      </c>
      <c r="O648" s="95" t="s">
        <v>72</v>
      </c>
      <c r="P648" s="118">
        <v>0.17975602230000001</v>
      </c>
      <c r="Q648" s="100"/>
      <c r="R648" s="101"/>
    </row>
    <row r="649" spans="2:18" x14ac:dyDescent="0.25">
      <c r="B649" s="94" t="s">
        <v>68</v>
      </c>
      <c r="C649" s="95" t="s">
        <v>233</v>
      </c>
      <c r="D649" s="96" t="s">
        <v>69</v>
      </c>
      <c r="E649" s="95" t="s">
        <v>70</v>
      </c>
      <c r="F649" s="135">
        <v>44217.639328703706</v>
      </c>
      <c r="G649" s="135">
        <v>44376</v>
      </c>
      <c r="H649" s="96" t="s">
        <v>71</v>
      </c>
      <c r="I649" s="98">
        <v>522123288</v>
      </c>
      <c r="J649" s="116">
        <v>503574899</v>
      </c>
      <c r="K649" s="98">
        <v>501027919.6590485</v>
      </c>
      <c r="L649" s="116">
        <v>522123288</v>
      </c>
      <c r="M649" s="117">
        <v>0.95959695951900004</v>
      </c>
      <c r="N649" s="99">
        <v>8.7747959794000003</v>
      </c>
      <c r="O649" s="95" t="s">
        <v>72</v>
      </c>
      <c r="P649" s="118">
        <v>0.17841684029999999</v>
      </c>
      <c r="Q649" s="100"/>
      <c r="R649" s="101"/>
    </row>
    <row r="650" spans="2:18" x14ac:dyDescent="0.25">
      <c r="B650" s="94" t="s">
        <v>68</v>
      </c>
      <c r="C650" s="95" t="s">
        <v>233</v>
      </c>
      <c r="D650" s="96" t="s">
        <v>69</v>
      </c>
      <c r="E650" s="95" t="s">
        <v>70</v>
      </c>
      <c r="F650" s="135">
        <v>44127.703252314815</v>
      </c>
      <c r="G650" s="135">
        <v>44483</v>
      </c>
      <c r="H650" s="96" t="s">
        <v>71</v>
      </c>
      <c r="I650" s="98">
        <v>247541945</v>
      </c>
      <c r="J650" s="116">
        <v>227600754</v>
      </c>
      <c r="K650" s="98">
        <v>236498525.51226485</v>
      </c>
      <c r="L650" s="116">
        <v>247541945</v>
      </c>
      <c r="M650" s="117">
        <v>0.955387683943</v>
      </c>
      <c r="N650" s="99">
        <v>9.2024999339000004</v>
      </c>
      <c r="O650" s="95" t="s">
        <v>72</v>
      </c>
      <c r="P650" s="118">
        <v>8.4217501700000003E-2</v>
      </c>
      <c r="Q650" s="100"/>
      <c r="R650" s="101"/>
    </row>
    <row r="651" spans="2:18" x14ac:dyDescent="0.25">
      <c r="B651" s="94" t="s">
        <v>68</v>
      </c>
      <c r="C651" s="95" t="s">
        <v>233</v>
      </c>
      <c r="D651" s="96" t="s">
        <v>69</v>
      </c>
      <c r="E651" s="95" t="s">
        <v>70</v>
      </c>
      <c r="F651" s="135">
        <v>44258.658726851849</v>
      </c>
      <c r="G651" s="135">
        <v>44434</v>
      </c>
      <c r="H651" s="96" t="s">
        <v>71</v>
      </c>
      <c r="I651" s="98">
        <v>520821917</v>
      </c>
      <c r="J651" s="116">
        <v>501515485</v>
      </c>
      <c r="K651" s="98">
        <v>504571728.67553627</v>
      </c>
      <c r="L651" s="116">
        <v>520821917</v>
      </c>
      <c r="M651" s="117">
        <v>0.96879895450999998</v>
      </c>
      <c r="N651" s="99">
        <v>8.2419468148000004</v>
      </c>
      <c r="O651" s="95" t="s">
        <v>72</v>
      </c>
      <c r="P651" s="118">
        <v>0.1796787963</v>
      </c>
      <c r="Q651" s="100"/>
      <c r="R651" s="101"/>
    </row>
    <row r="652" spans="2:18" x14ac:dyDescent="0.25">
      <c r="B652" s="94" t="s">
        <v>68</v>
      </c>
      <c r="C652" s="95" t="s">
        <v>233</v>
      </c>
      <c r="D652" s="96" t="s">
        <v>69</v>
      </c>
      <c r="E652" s="95" t="s">
        <v>70</v>
      </c>
      <c r="F652" s="135">
        <v>44244.700486111113</v>
      </c>
      <c r="G652" s="135">
        <v>44431</v>
      </c>
      <c r="H652" s="96" t="s">
        <v>71</v>
      </c>
      <c r="I652" s="98">
        <v>520712328</v>
      </c>
      <c r="J652" s="116">
        <v>500212557</v>
      </c>
      <c r="K652" s="98">
        <v>504792009.55095887</v>
      </c>
      <c r="L652" s="116">
        <v>520712328</v>
      </c>
      <c r="M652" s="117">
        <v>0.96942588528600004</v>
      </c>
      <c r="N652" s="99">
        <v>8.2420159607999999</v>
      </c>
      <c r="O652" s="95" t="s">
        <v>72</v>
      </c>
      <c r="P652" s="118">
        <v>0.17975723869999999</v>
      </c>
      <c r="Q652" s="100"/>
      <c r="R652" s="101"/>
    </row>
    <row r="653" spans="2:18" x14ac:dyDescent="0.25">
      <c r="B653" s="94" t="s">
        <v>68</v>
      </c>
      <c r="C653" s="95" t="s">
        <v>233</v>
      </c>
      <c r="D653" s="96" t="s">
        <v>69</v>
      </c>
      <c r="E653" s="95" t="s">
        <v>70</v>
      </c>
      <c r="F653" s="135">
        <v>43685.687175925923</v>
      </c>
      <c r="G653" s="135">
        <v>44512</v>
      </c>
      <c r="H653" s="96" t="s">
        <v>71</v>
      </c>
      <c r="I653" s="98">
        <v>181660275</v>
      </c>
      <c r="J653" s="116">
        <v>148043511</v>
      </c>
      <c r="K653" s="98">
        <v>149953814.7894935</v>
      </c>
      <c r="L653" s="116">
        <v>181660275</v>
      </c>
      <c r="M653" s="117">
        <v>0.82546288554000002</v>
      </c>
      <c r="N653" s="99">
        <v>10.4713065974</v>
      </c>
      <c r="O653" s="95" t="s">
        <v>72</v>
      </c>
      <c r="P653" s="118">
        <v>5.3398792299999998E-2</v>
      </c>
      <c r="Q653" s="100"/>
      <c r="R653" s="101"/>
    </row>
    <row r="654" spans="2:18" x14ac:dyDescent="0.25">
      <c r="B654" s="94" t="s">
        <v>68</v>
      </c>
      <c r="C654" s="95" t="s">
        <v>233</v>
      </c>
      <c r="D654" s="96" t="s">
        <v>69</v>
      </c>
      <c r="E654" s="95" t="s">
        <v>70</v>
      </c>
      <c r="F654" s="135">
        <v>44242.695451388892</v>
      </c>
      <c r="G654" s="135">
        <v>44431</v>
      </c>
      <c r="H654" s="96" t="s">
        <v>71</v>
      </c>
      <c r="I654" s="98">
        <v>520712328</v>
      </c>
      <c r="J654" s="116">
        <v>499995528</v>
      </c>
      <c r="K654" s="98">
        <v>504792009.55095887</v>
      </c>
      <c r="L654" s="116">
        <v>520712328</v>
      </c>
      <c r="M654" s="117">
        <v>0.96942588528600004</v>
      </c>
      <c r="N654" s="99">
        <v>8.2420159607999999</v>
      </c>
      <c r="O654" s="95" t="s">
        <v>72</v>
      </c>
      <c r="P654" s="118">
        <v>0.17975723869999999</v>
      </c>
      <c r="Q654" s="100"/>
      <c r="R654" s="101"/>
    </row>
    <row r="655" spans="2:18" x14ac:dyDescent="0.25">
      <c r="B655" s="94" t="s">
        <v>91</v>
      </c>
      <c r="C655" s="95" t="s">
        <v>233</v>
      </c>
      <c r="D655" s="96" t="s">
        <v>69</v>
      </c>
      <c r="E655" s="95" t="s">
        <v>70</v>
      </c>
      <c r="F655" s="135">
        <v>43269.610092592593</v>
      </c>
      <c r="G655" s="135">
        <v>45771</v>
      </c>
      <c r="H655" s="96" t="s">
        <v>71</v>
      </c>
      <c r="I655" s="98">
        <v>9188492</v>
      </c>
      <c r="J655" s="116">
        <v>5075618</v>
      </c>
      <c r="K655" s="98">
        <v>5101817.2153116586</v>
      </c>
      <c r="L655" s="116">
        <v>9188492</v>
      </c>
      <c r="M655" s="117">
        <v>0.55523988215999998</v>
      </c>
      <c r="N655" s="99">
        <v>12.5488086796</v>
      </c>
      <c r="O655" s="95" t="s">
        <v>72</v>
      </c>
      <c r="P655" s="118">
        <v>1.8167652E-3</v>
      </c>
      <c r="Q655" s="100"/>
      <c r="R655" s="101"/>
    </row>
    <row r="656" spans="2:18" x14ac:dyDescent="0.25">
      <c r="B656" s="94" t="s">
        <v>68</v>
      </c>
      <c r="C656" s="95" t="s">
        <v>233</v>
      </c>
      <c r="D656" s="96" t="s">
        <v>69</v>
      </c>
      <c r="E656" s="95" t="s">
        <v>70</v>
      </c>
      <c r="F656" s="135">
        <v>44224.692731481482</v>
      </c>
      <c r="G656" s="135">
        <v>44432</v>
      </c>
      <c r="H656" s="96" t="s">
        <v>71</v>
      </c>
      <c r="I656" s="98">
        <v>530684931</v>
      </c>
      <c r="J656" s="116">
        <v>507869946</v>
      </c>
      <c r="K656" s="98">
        <v>504790857.91012996</v>
      </c>
      <c r="L656" s="116">
        <v>530684931</v>
      </c>
      <c r="M656" s="117">
        <v>0.95120631550400003</v>
      </c>
      <c r="N656" s="99">
        <v>8.2419859222999996</v>
      </c>
      <c r="O656" s="95" t="s">
        <v>72</v>
      </c>
      <c r="P656" s="118">
        <v>0.1797568286</v>
      </c>
      <c r="Q656" s="100"/>
      <c r="R656" s="101"/>
    </row>
    <row r="657" spans="2:18" x14ac:dyDescent="0.25">
      <c r="B657" s="94" t="s">
        <v>68</v>
      </c>
      <c r="C657" s="95" t="s">
        <v>233</v>
      </c>
      <c r="D657" s="96" t="s">
        <v>69</v>
      </c>
      <c r="E657" s="95" t="s">
        <v>70</v>
      </c>
      <c r="F657" s="135">
        <v>44201.700138888889</v>
      </c>
      <c r="G657" s="135">
        <v>44600</v>
      </c>
      <c r="H657" s="96" t="s">
        <v>71</v>
      </c>
      <c r="I657" s="98">
        <v>563424659</v>
      </c>
      <c r="J657" s="116">
        <v>514137788</v>
      </c>
      <c r="K657" s="98">
        <v>512203216.44636649</v>
      </c>
      <c r="L657" s="116">
        <v>563424659</v>
      </c>
      <c r="M657" s="117">
        <v>0.90908910049400005</v>
      </c>
      <c r="N657" s="99">
        <v>9.2548901670999992</v>
      </c>
      <c r="O657" s="95" t="s">
        <v>72</v>
      </c>
      <c r="P657" s="118">
        <v>0.18239638129999999</v>
      </c>
      <c r="Q657" s="100"/>
      <c r="R657" s="101"/>
    </row>
    <row r="658" spans="2:18" x14ac:dyDescent="0.25">
      <c r="B658" s="94" t="s">
        <v>68</v>
      </c>
      <c r="C658" s="95" t="s">
        <v>233</v>
      </c>
      <c r="D658" s="96" t="s">
        <v>69</v>
      </c>
      <c r="E658" s="95" t="s">
        <v>70</v>
      </c>
      <c r="F658" s="135">
        <v>44260.708784722221</v>
      </c>
      <c r="G658" s="135">
        <v>44434</v>
      </c>
      <c r="H658" s="96" t="s">
        <v>71</v>
      </c>
      <c r="I658" s="98">
        <v>520821917</v>
      </c>
      <c r="J658" s="116">
        <v>501733172</v>
      </c>
      <c r="K658" s="98">
        <v>504571728.41833836</v>
      </c>
      <c r="L658" s="116">
        <v>520821917</v>
      </c>
      <c r="M658" s="117">
        <v>0.96879895401600002</v>
      </c>
      <c r="N658" s="99">
        <v>8.2419469525999993</v>
      </c>
      <c r="O658" s="95" t="s">
        <v>72</v>
      </c>
      <c r="P658" s="118">
        <v>0.17967879619999999</v>
      </c>
      <c r="Q658" s="100"/>
      <c r="R658" s="101"/>
    </row>
    <row r="659" spans="2:18" x14ac:dyDescent="0.25">
      <c r="B659" s="94" t="s">
        <v>68</v>
      </c>
      <c r="C659" s="95" t="s">
        <v>233</v>
      </c>
      <c r="D659" s="96" t="s">
        <v>69</v>
      </c>
      <c r="E659" s="95" t="s">
        <v>70</v>
      </c>
      <c r="F659" s="135">
        <v>44063.672812500001</v>
      </c>
      <c r="G659" s="135">
        <v>44600</v>
      </c>
      <c r="H659" s="96" t="s">
        <v>71</v>
      </c>
      <c r="I659" s="98">
        <v>575890412</v>
      </c>
      <c r="J659" s="116">
        <v>502295053</v>
      </c>
      <c r="K659" s="98">
        <v>507897527.12958235</v>
      </c>
      <c r="L659" s="116">
        <v>575890412</v>
      </c>
      <c r="M659" s="117">
        <v>0.88193433428699997</v>
      </c>
      <c r="N659" s="99">
        <v>10.381289089499999</v>
      </c>
      <c r="O659" s="95" t="s">
        <v>72</v>
      </c>
      <c r="P659" s="118">
        <v>0.1808631185</v>
      </c>
      <c r="Q659" s="100"/>
      <c r="R659" s="101"/>
    </row>
    <row r="660" spans="2:18" x14ac:dyDescent="0.25">
      <c r="B660" s="94" t="s">
        <v>68</v>
      </c>
      <c r="C660" s="95" t="s">
        <v>233</v>
      </c>
      <c r="D660" s="96" t="s">
        <v>69</v>
      </c>
      <c r="E660" s="95" t="s">
        <v>70</v>
      </c>
      <c r="F660" s="135">
        <v>44257.730555555558</v>
      </c>
      <c r="G660" s="135">
        <v>44434</v>
      </c>
      <c r="H660" s="96" t="s">
        <v>71</v>
      </c>
      <c r="I660" s="98">
        <v>520821917</v>
      </c>
      <c r="J660" s="116">
        <v>501406676</v>
      </c>
      <c r="K660" s="98">
        <v>504571728.26687801</v>
      </c>
      <c r="L660" s="116">
        <v>520821917</v>
      </c>
      <c r="M660" s="117">
        <v>0.96879895372500002</v>
      </c>
      <c r="N660" s="99">
        <v>8.2419470338000007</v>
      </c>
      <c r="O660" s="95" t="s">
        <v>72</v>
      </c>
      <c r="P660" s="118">
        <v>0.17967879619999999</v>
      </c>
      <c r="Q660" s="100"/>
      <c r="R660" s="101"/>
    </row>
    <row r="661" spans="2:18" x14ac:dyDescent="0.25">
      <c r="B661" s="94" t="s">
        <v>68</v>
      </c>
      <c r="C661" s="95" t="s">
        <v>233</v>
      </c>
      <c r="D661" s="96" t="s">
        <v>69</v>
      </c>
      <c r="E661" s="95" t="s">
        <v>70</v>
      </c>
      <c r="F661" s="135">
        <v>44244.699317129627</v>
      </c>
      <c r="G661" s="135">
        <v>44431</v>
      </c>
      <c r="H661" s="96" t="s">
        <v>71</v>
      </c>
      <c r="I661" s="98">
        <v>520712328</v>
      </c>
      <c r="J661" s="116">
        <v>500212557</v>
      </c>
      <c r="K661" s="98">
        <v>504792009.55095887</v>
      </c>
      <c r="L661" s="116">
        <v>520712328</v>
      </c>
      <c r="M661" s="117">
        <v>0.96942588528600004</v>
      </c>
      <c r="N661" s="99">
        <v>8.2420159607999999</v>
      </c>
      <c r="O661" s="95" t="s">
        <v>72</v>
      </c>
      <c r="P661" s="118">
        <v>0.17975723869999999</v>
      </c>
      <c r="Q661" s="100"/>
      <c r="R661" s="101"/>
    </row>
    <row r="662" spans="2:18" x14ac:dyDescent="0.25">
      <c r="B662" s="94" t="s">
        <v>91</v>
      </c>
      <c r="C662" s="95" t="s">
        <v>233</v>
      </c>
      <c r="D662" s="96" t="s">
        <v>69</v>
      </c>
      <c r="E662" s="95" t="s">
        <v>70</v>
      </c>
      <c r="F662" s="135">
        <v>43635.648159722223</v>
      </c>
      <c r="G662" s="135">
        <v>45763</v>
      </c>
      <c r="H662" s="96" t="s">
        <v>71</v>
      </c>
      <c r="I662" s="98">
        <v>8590136</v>
      </c>
      <c r="J662" s="116">
        <v>5092058</v>
      </c>
      <c r="K662" s="98">
        <v>5115078.1600613026</v>
      </c>
      <c r="L662" s="116">
        <v>8590136</v>
      </c>
      <c r="M662" s="117">
        <v>0.595459508448</v>
      </c>
      <c r="N662" s="99">
        <v>12.548638199699999</v>
      </c>
      <c r="O662" s="95" t="s">
        <v>72</v>
      </c>
      <c r="P662" s="118">
        <v>1.8214875000000001E-3</v>
      </c>
      <c r="Q662" s="100"/>
      <c r="R662" s="101"/>
    </row>
    <row r="663" spans="2:18" x14ac:dyDescent="0.25">
      <c r="B663" s="94" t="s">
        <v>68</v>
      </c>
      <c r="C663" s="95" t="s">
        <v>233</v>
      </c>
      <c r="D663" s="96" t="s">
        <v>69</v>
      </c>
      <c r="E663" s="95" t="s">
        <v>70</v>
      </c>
      <c r="F663" s="135">
        <v>44238.642962962964</v>
      </c>
      <c r="G663" s="135">
        <v>44417</v>
      </c>
      <c r="H663" s="96" t="s">
        <v>71</v>
      </c>
      <c r="I663" s="98">
        <v>114841507</v>
      </c>
      <c r="J663" s="116">
        <v>110251959</v>
      </c>
      <c r="K663" s="98">
        <v>111478221.09644827</v>
      </c>
      <c r="L663" s="116">
        <v>114841507</v>
      </c>
      <c r="M663" s="117">
        <v>0.97071367320599999</v>
      </c>
      <c r="N663" s="99">
        <v>8.7747963693000006</v>
      </c>
      <c r="O663" s="95" t="s">
        <v>72</v>
      </c>
      <c r="P663" s="118">
        <v>3.9697572100000002E-2</v>
      </c>
      <c r="Q663" s="100"/>
      <c r="R663" s="101"/>
    </row>
    <row r="664" spans="2:18" x14ac:dyDescent="0.25">
      <c r="B664" s="94" t="s">
        <v>68</v>
      </c>
      <c r="C664" s="95" t="s">
        <v>233</v>
      </c>
      <c r="D664" s="96" t="s">
        <v>69</v>
      </c>
      <c r="E664" s="95" t="s">
        <v>70</v>
      </c>
      <c r="F664" s="135">
        <v>44217.63962962963</v>
      </c>
      <c r="G664" s="135">
        <v>44376</v>
      </c>
      <c r="H664" s="96" t="s">
        <v>71</v>
      </c>
      <c r="I664" s="98">
        <v>522123288</v>
      </c>
      <c r="J664" s="116">
        <v>503574899</v>
      </c>
      <c r="K664" s="98">
        <v>501027919.6590485</v>
      </c>
      <c r="L664" s="116">
        <v>522123288</v>
      </c>
      <c r="M664" s="117">
        <v>0.95959695951900004</v>
      </c>
      <c r="N664" s="99">
        <v>8.7747959794000003</v>
      </c>
      <c r="O664" s="95" t="s">
        <v>72</v>
      </c>
      <c r="P664" s="118">
        <v>0.17841684029999999</v>
      </c>
      <c r="Q664" s="100"/>
      <c r="R664" s="101"/>
    </row>
    <row r="665" spans="2:18" x14ac:dyDescent="0.25">
      <c r="B665" s="94" t="s">
        <v>68</v>
      </c>
      <c r="C665" s="95" t="s">
        <v>233</v>
      </c>
      <c r="D665" s="96" t="s">
        <v>69</v>
      </c>
      <c r="E665" s="95" t="s">
        <v>70</v>
      </c>
      <c r="F665" s="135">
        <v>44194.707141203704</v>
      </c>
      <c r="G665" s="135">
        <v>44600</v>
      </c>
      <c r="H665" s="96" t="s">
        <v>71</v>
      </c>
      <c r="I665" s="98">
        <v>563424659</v>
      </c>
      <c r="J665" s="116">
        <v>512738216</v>
      </c>
      <c r="K665" s="98">
        <v>511791056.77243239</v>
      </c>
      <c r="L665" s="116">
        <v>563424659</v>
      </c>
      <c r="M665" s="117">
        <v>0.908357574695</v>
      </c>
      <c r="N665" s="99">
        <v>9.3617930988999998</v>
      </c>
      <c r="O665" s="95" t="s">
        <v>72</v>
      </c>
      <c r="P665" s="118">
        <v>0.1822496106</v>
      </c>
      <c r="Q665" s="100"/>
      <c r="R665" s="101"/>
    </row>
    <row r="666" spans="2:18" x14ac:dyDescent="0.25">
      <c r="B666" s="94" t="s">
        <v>68</v>
      </c>
      <c r="C666" s="95" t="s">
        <v>233</v>
      </c>
      <c r="D666" s="96" t="s">
        <v>69</v>
      </c>
      <c r="E666" s="95" t="s">
        <v>70</v>
      </c>
      <c r="F666" s="135">
        <v>44260.706886574073</v>
      </c>
      <c r="G666" s="135">
        <v>44434</v>
      </c>
      <c r="H666" s="96" t="s">
        <v>71</v>
      </c>
      <c r="I666" s="98">
        <v>520821917</v>
      </c>
      <c r="J666" s="116">
        <v>501733172</v>
      </c>
      <c r="K666" s="98">
        <v>504571728.41833836</v>
      </c>
      <c r="L666" s="116">
        <v>520821917</v>
      </c>
      <c r="M666" s="117">
        <v>0.96879895401600002</v>
      </c>
      <c r="N666" s="99">
        <v>8.2419469525999993</v>
      </c>
      <c r="O666" s="95" t="s">
        <v>72</v>
      </c>
      <c r="P666" s="118">
        <v>0.17967879619999999</v>
      </c>
      <c r="Q666" s="100"/>
      <c r="R666" s="101"/>
    </row>
    <row r="667" spans="2:18" x14ac:dyDescent="0.25">
      <c r="B667" s="94" t="s">
        <v>68</v>
      </c>
      <c r="C667" s="95" t="s">
        <v>233</v>
      </c>
      <c r="D667" s="96" t="s">
        <v>69</v>
      </c>
      <c r="E667" s="95" t="s">
        <v>70</v>
      </c>
      <c r="F667" s="135">
        <v>44249.712199074071</v>
      </c>
      <c r="G667" s="135">
        <v>44383</v>
      </c>
      <c r="H667" s="96" t="s">
        <v>71</v>
      </c>
      <c r="I667" s="98">
        <v>104142465</v>
      </c>
      <c r="J667" s="116">
        <v>101199221</v>
      </c>
      <c r="K667" s="98">
        <v>100041617.6787172</v>
      </c>
      <c r="L667" s="116">
        <v>104142465</v>
      </c>
      <c r="M667" s="117">
        <v>0.96062271695500001</v>
      </c>
      <c r="N667" s="99">
        <v>8.2432166851000002</v>
      </c>
      <c r="O667" s="95" t="s">
        <v>72</v>
      </c>
      <c r="P667" s="118">
        <v>3.5624979399999999E-2</v>
      </c>
      <c r="Q667" s="100"/>
      <c r="R667" s="101"/>
    </row>
    <row r="668" spans="2:18" x14ac:dyDescent="0.25">
      <c r="B668" s="94" t="s">
        <v>91</v>
      </c>
      <c r="C668" s="95" t="s">
        <v>233</v>
      </c>
      <c r="D668" s="96" t="s">
        <v>69</v>
      </c>
      <c r="E668" s="95" t="s">
        <v>70</v>
      </c>
      <c r="F668" s="135">
        <v>43689.617407407408</v>
      </c>
      <c r="G668" s="135">
        <v>45274</v>
      </c>
      <c r="H668" s="96" t="s">
        <v>71</v>
      </c>
      <c r="I668" s="98">
        <v>272723554</v>
      </c>
      <c r="J668" s="116">
        <v>182827071</v>
      </c>
      <c r="K668" s="98">
        <v>174977192.33571422</v>
      </c>
      <c r="L668" s="116">
        <v>272723554</v>
      </c>
      <c r="M668" s="117">
        <v>0.64159178688200003</v>
      </c>
      <c r="N668" s="99">
        <v>12.563772757200001</v>
      </c>
      <c r="O668" s="95" t="s">
        <v>72</v>
      </c>
      <c r="P668" s="118">
        <v>6.2309656900000003E-2</v>
      </c>
      <c r="Q668" s="100"/>
      <c r="R668" s="101"/>
    </row>
    <row r="669" spans="2:18" x14ac:dyDescent="0.25">
      <c r="B669" s="94" t="s">
        <v>68</v>
      </c>
      <c r="C669" s="95" t="s">
        <v>233</v>
      </c>
      <c r="D669" s="96" t="s">
        <v>69</v>
      </c>
      <c r="E669" s="95" t="s">
        <v>70</v>
      </c>
      <c r="F669" s="135">
        <v>44243.696770833332</v>
      </c>
      <c r="G669" s="135">
        <v>44431</v>
      </c>
      <c r="H669" s="96" t="s">
        <v>71</v>
      </c>
      <c r="I669" s="98">
        <v>520712328</v>
      </c>
      <c r="J669" s="116">
        <v>500104031</v>
      </c>
      <c r="K669" s="98">
        <v>504792009.55095887</v>
      </c>
      <c r="L669" s="116">
        <v>520712328</v>
      </c>
      <c r="M669" s="117">
        <v>0.96942588528600004</v>
      </c>
      <c r="N669" s="99">
        <v>8.2420159607999999</v>
      </c>
      <c r="O669" s="95" t="s">
        <v>72</v>
      </c>
      <c r="P669" s="118">
        <v>0.17975723869999999</v>
      </c>
      <c r="Q669" s="100"/>
      <c r="R669" s="101"/>
    </row>
    <row r="670" spans="2:18" x14ac:dyDescent="0.25">
      <c r="B670" s="94" t="s">
        <v>91</v>
      </c>
      <c r="C670" s="95" t="s">
        <v>233</v>
      </c>
      <c r="D670" s="96" t="s">
        <v>69</v>
      </c>
      <c r="E670" s="95" t="s">
        <v>70</v>
      </c>
      <c r="F670" s="135">
        <v>43418.607974537037</v>
      </c>
      <c r="G670" s="135">
        <v>45771</v>
      </c>
      <c r="H670" s="96" t="s">
        <v>71</v>
      </c>
      <c r="I670" s="98">
        <v>17778628</v>
      </c>
      <c r="J670" s="116">
        <v>10042742</v>
      </c>
      <c r="K670" s="98">
        <v>10203263.690361351</v>
      </c>
      <c r="L670" s="116">
        <v>17778628</v>
      </c>
      <c r="M670" s="117">
        <v>0.57390613552199998</v>
      </c>
      <c r="N670" s="99">
        <v>12.550081416999999</v>
      </c>
      <c r="O670" s="95" t="s">
        <v>72</v>
      </c>
      <c r="P670" s="118">
        <v>3.6333985000000001E-3</v>
      </c>
      <c r="Q670" s="100"/>
      <c r="R670" s="101"/>
    </row>
    <row r="671" spans="2:18" x14ac:dyDescent="0.25">
      <c r="B671" s="102" t="s">
        <v>234</v>
      </c>
      <c r="C671" s="103"/>
      <c r="D671" s="103"/>
      <c r="E671" s="103"/>
      <c r="F671" s="103"/>
      <c r="G671" s="103"/>
      <c r="H671" s="96"/>
      <c r="I671" s="104">
        <v>20964723180</v>
      </c>
      <c r="J671" s="119">
        <v>19611198502</v>
      </c>
      <c r="K671" s="104">
        <v>19680568184.009918</v>
      </c>
      <c r="L671" s="119">
        <v>20964723180</v>
      </c>
      <c r="M671" s="100"/>
      <c r="N671" s="120"/>
      <c r="O671" s="100"/>
      <c r="P671" s="121">
        <v>7.0082816801000014</v>
      </c>
      <c r="Q671" s="103"/>
      <c r="R671" s="122"/>
    </row>
    <row r="672" spans="2:18" x14ac:dyDescent="0.25">
      <c r="B672" s="105"/>
      <c r="C672" s="92"/>
      <c r="D672" s="92"/>
      <c r="E672" s="92"/>
      <c r="F672" s="106" t="s">
        <v>81</v>
      </c>
      <c r="G672" s="106"/>
      <c r="H672" s="106"/>
      <c r="I672" s="123">
        <v>602714806</v>
      </c>
      <c r="J672" s="124" t="s">
        <v>82</v>
      </c>
      <c r="K672" s="124" t="s">
        <v>82</v>
      </c>
      <c r="L672" s="124" t="s">
        <v>82</v>
      </c>
      <c r="M672" s="92"/>
      <c r="N672" s="92"/>
      <c r="O672" s="92"/>
      <c r="P672" s="125">
        <v>0.21462770249999999</v>
      </c>
      <c r="Q672" s="92"/>
      <c r="R672" s="93"/>
    </row>
    <row r="673" spans="2:18" x14ac:dyDescent="0.25">
      <c r="B673" s="107"/>
      <c r="C673" s="100"/>
      <c r="D673" s="100"/>
      <c r="E673" s="100"/>
      <c r="F673" s="103" t="s">
        <v>83</v>
      </c>
      <c r="G673" s="103"/>
      <c r="H673" s="103"/>
      <c r="I673" s="126">
        <v>565907515.42990947</v>
      </c>
      <c r="J673" s="127" t="s">
        <v>82</v>
      </c>
      <c r="K673" s="127" t="s">
        <v>82</v>
      </c>
      <c r="L673" s="127" t="s">
        <v>82</v>
      </c>
      <c r="M673" s="100"/>
      <c r="N673" s="100"/>
      <c r="O673" s="100"/>
      <c r="P673" s="100"/>
      <c r="Q673" s="100"/>
      <c r="R673" s="128"/>
    </row>
    <row r="674" spans="2:18" x14ac:dyDescent="0.25">
      <c r="B674" s="107"/>
      <c r="C674" s="100"/>
      <c r="D674" s="100"/>
      <c r="E674" s="100"/>
      <c r="F674" s="103" t="s">
        <v>84</v>
      </c>
      <c r="G674" s="103"/>
      <c r="H674" s="103"/>
      <c r="I674" s="126">
        <v>0</v>
      </c>
      <c r="J674" s="127" t="s">
        <v>82</v>
      </c>
      <c r="K674" s="127" t="s">
        <v>82</v>
      </c>
      <c r="L674" s="127" t="s">
        <v>82</v>
      </c>
      <c r="M674" s="100"/>
      <c r="N674" s="100"/>
      <c r="O674" s="100"/>
      <c r="P674" s="100"/>
      <c r="Q674" s="100"/>
      <c r="R674" s="128"/>
    </row>
    <row r="675" spans="2:18" x14ac:dyDescent="0.25">
      <c r="B675" s="108"/>
      <c r="C675" s="109"/>
      <c r="D675" s="109"/>
      <c r="E675" s="109"/>
      <c r="F675" s="110" t="s">
        <v>85</v>
      </c>
      <c r="G675" s="110"/>
      <c r="H675" s="110"/>
      <c r="I675" s="129">
        <v>408049903910.91992</v>
      </c>
      <c r="J675" s="129">
        <v>287427137795</v>
      </c>
      <c r="K675" s="129">
        <v>280216023399.69592</v>
      </c>
      <c r="L675" s="129">
        <v>406881281589.48999</v>
      </c>
      <c r="M675" s="111"/>
      <c r="N675" s="111"/>
      <c r="O675" s="111"/>
      <c r="P675" s="130">
        <v>99.99999999930003</v>
      </c>
      <c r="Q675" s="109"/>
      <c r="R675" s="112"/>
    </row>
    <row r="677" spans="2:18" x14ac:dyDescent="0.25">
      <c r="B677" s="191" t="s">
        <v>124</v>
      </c>
      <c r="C677" s="192"/>
      <c r="D677" s="192"/>
      <c r="E677" s="192"/>
      <c r="F677" s="192"/>
      <c r="G677" s="192"/>
      <c r="H677" s="192"/>
      <c r="I677" s="192"/>
      <c r="J677" s="192"/>
      <c r="K677" s="192"/>
      <c r="L677" s="192"/>
      <c r="M677" s="192"/>
      <c r="N677" s="192"/>
      <c r="O677" s="192"/>
      <c r="P677" s="192"/>
      <c r="Q677" s="192"/>
      <c r="R677" s="193"/>
    </row>
    <row r="678" spans="2:18" x14ac:dyDescent="0.25">
      <c r="B678" s="191" t="s">
        <v>128</v>
      </c>
      <c r="C678" s="192"/>
      <c r="D678" s="192"/>
      <c r="E678" s="192"/>
      <c r="F678" s="192"/>
      <c r="G678" s="192"/>
      <c r="H678" s="192"/>
      <c r="I678" s="192"/>
      <c r="J678" s="192"/>
      <c r="K678" s="192"/>
      <c r="L678" s="192"/>
      <c r="M678" s="192"/>
      <c r="N678" s="192"/>
      <c r="O678" s="192"/>
      <c r="P678" s="192"/>
      <c r="Q678" s="192"/>
      <c r="R678" s="193"/>
    </row>
    <row r="679" spans="2:18" x14ac:dyDescent="0.25">
      <c r="B679" s="194">
        <v>43921</v>
      </c>
      <c r="C679" s="195"/>
      <c r="D679" s="195"/>
      <c r="E679" s="195"/>
      <c r="F679" s="195"/>
      <c r="G679" s="195"/>
      <c r="H679" s="195"/>
      <c r="I679" s="195"/>
      <c r="J679" s="195"/>
      <c r="K679" s="195"/>
      <c r="L679" s="195"/>
      <c r="M679" s="195"/>
      <c r="N679" s="195"/>
      <c r="O679" s="195"/>
      <c r="P679" s="195"/>
      <c r="Q679" s="195"/>
      <c r="R679" s="196"/>
    </row>
    <row r="680" spans="2:18" x14ac:dyDescent="0.25">
      <c r="B680" s="197" t="s">
        <v>129</v>
      </c>
      <c r="C680" s="195"/>
      <c r="D680" s="195"/>
      <c r="E680" s="195"/>
      <c r="F680" s="195"/>
      <c r="G680" s="195"/>
      <c r="H680" s="195"/>
      <c r="I680" s="195"/>
      <c r="J680" s="195"/>
      <c r="K680" s="195"/>
      <c r="L680" s="195"/>
      <c r="M680" s="195"/>
      <c r="N680" s="195"/>
      <c r="O680" s="195"/>
      <c r="P680" s="195"/>
      <c r="Q680" s="195"/>
      <c r="R680" s="196"/>
    </row>
    <row r="681" spans="2:18" ht="90" x14ac:dyDescent="0.25">
      <c r="B681" s="84" t="s">
        <v>56</v>
      </c>
      <c r="C681" s="84" t="s">
        <v>57</v>
      </c>
      <c r="D681" s="84" t="s">
        <v>58</v>
      </c>
      <c r="E681" s="84" t="s">
        <v>59</v>
      </c>
      <c r="F681" s="84" t="s">
        <v>60</v>
      </c>
      <c r="G681" s="84" t="s">
        <v>61</v>
      </c>
      <c r="H681" s="84" t="s">
        <v>62</v>
      </c>
      <c r="I681" s="84" t="s">
        <v>63</v>
      </c>
      <c r="J681" s="84" t="s">
        <v>64</v>
      </c>
      <c r="K681" s="84" t="s">
        <v>65</v>
      </c>
      <c r="L681" s="84" t="s">
        <v>66</v>
      </c>
      <c r="M681" s="84" t="s">
        <v>130</v>
      </c>
      <c r="N681" s="84" t="s">
        <v>67</v>
      </c>
      <c r="O681" s="84" t="s">
        <v>235</v>
      </c>
      <c r="P681" s="84" t="s">
        <v>55</v>
      </c>
      <c r="Q681" s="84" t="s">
        <v>131</v>
      </c>
      <c r="R681" s="84" t="s">
        <v>132</v>
      </c>
    </row>
    <row r="682" spans="2:18" x14ac:dyDescent="0.25">
      <c r="B682" s="86" t="s">
        <v>76</v>
      </c>
      <c r="C682" s="87" t="s">
        <v>179</v>
      </c>
      <c r="D682" s="88" t="s">
        <v>69</v>
      </c>
      <c r="E682" s="87" t="s">
        <v>70</v>
      </c>
      <c r="F682" s="89">
        <v>43889.564826388843</v>
      </c>
      <c r="G682" s="89">
        <v>45685</v>
      </c>
      <c r="H682" s="88" t="s">
        <v>71</v>
      </c>
      <c r="I682" s="90">
        <v>2434193831</v>
      </c>
      <c r="J682" s="113">
        <v>1508859700</v>
      </c>
      <c r="K682" s="90">
        <v>1525229666.2510583</v>
      </c>
      <c r="L682" s="113">
        <v>2434193831</v>
      </c>
      <c r="M682" s="114">
        <v>0.68491770725199996</v>
      </c>
      <c r="N682" s="91">
        <v>12.714344776700001</v>
      </c>
      <c r="O682" s="87" t="s">
        <v>72</v>
      </c>
      <c r="P682" s="115">
        <v>0.60726882979999997</v>
      </c>
      <c r="Q682" s="92"/>
      <c r="R682" s="93"/>
    </row>
    <row r="683" spans="2:18" x14ac:dyDescent="0.25">
      <c r="B683" s="94" t="s">
        <v>76</v>
      </c>
      <c r="C683" s="95" t="s">
        <v>179</v>
      </c>
      <c r="D683" s="96" t="s">
        <v>69</v>
      </c>
      <c r="E683" s="95" t="s">
        <v>70</v>
      </c>
      <c r="F683" s="97">
        <v>43861.520868055522</v>
      </c>
      <c r="G683" s="97">
        <v>44593</v>
      </c>
      <c r="H683" s="96" t="s">
        <v>71</v>
      </c>
      <c r="I683" s="98">
        <v>617982875</v>
      </c>
      <c r="J683" s="116">
        <v>501160960</v>
      </c>
      <c r="K683" s="98">
        <v>510699745.98536307</v>
      </c>
      <c r="L683" s="116">
        <v>617982875</v>
      </c>
      <c r="M683" s="117">
        <v>0.62658513337199995</v>
      </c>
      <c r="N683" s="99">
        <v>13.0977778476</v>
      </c>
      <c r="O683" s="95" t="s">
        <v>72</v>
      </c>
      <c r="P683" s="118">
        <v>1.8238770859</v>
      </c>
      <c r="Q683" s="100"/>
      <c r="R683" s="101"/>
    </row>
    <row r="684" spans="2:18" x14ac:dyDescent="0.25">
      <c r="B684" s="94" t="s">
        <v>76</v>
      </c>
      <c r="C684" s="95" t="s">
        <v>179</v>
      </c>
      <c r="D684" s="96" t="s">
        <v>69</v>
      </c>
      <c r="E684" s="95" t="s">
        <v>70</v>
      </c>
      <c r="F684" s="97">
        <v>43889.565856481437</v>
      </c>
      <c r="G684" s="97">
        <v>46049</v>
      </c>
      <c r="H684" s="96" t="s">
        <v>71</v>
      </c>
      <c r="I684" s="98">
        <v>3539342470</v>
      </c>
      <c r="J684" s="116">
        <v>2013112329</v>
      </c>
      <c r="K684" s="98">
        <v>2035561289.412004</v>
      </c>
      <c r="L684" s="116">
        <v>3539342470</v>
      </c>
      <c r="M684" s="117">
        <v>0.82639789328400004</v>
      </c>
      <c r="N684" s="99">
        <v>12.153499356999999</v>
      </c>
      <c r="O684" s="95" t="s">
        <v>72</v>
      </c>
      <c r="P684" s="118">
        <v>0.61069725109999995</v>
      </c>
      <c r="Q684" s="100"/>
      <c r="R684" s="101"/>
    </row>
    <row r="685" spans="2:18" x14ac:dyDescent="0.25">
      <c r="B685" s="94" t="s">
        <v>76</v>
      </c>
      <c r="C685" s="95" t="s">
        <v>179</v>
      </c>
      <c r="D685" s="96" t="s">
        <v>69</v>
      </c>
      <c r="E685" s="95" t="s">
        <v>70</v>
      </c>
      <c r="F685" s="97">
        <v>43861.524699074216</v>
      </c>
      <c r="G685" s="97">
        <v>44957</v>
      </c>
      <c r="H685" s="96" t="s">
        <v>71</v>
      </c>
      <c r="I685" s="98">
        <v>2653282191</v>
      </c>
      <c r="J685" s="116">
        <v>1954541094</v>
      </c>
      <c r="K685" s="98">
        <v>1992644218.5976803</v>
      </c>
      <c r="L685" s="116">
        <v>2653282191</v>
      </c>
      <c r="M685" s="117">
        <v>0.57512413864</v>
      </c>
      <c r="N685" s="99">
        <v>13.4839624511</v>
      </c>
      <c r="O685" s="95" t="s">
        <v>72</v>
      </c>
      <c r="P685" s="118">
        <v>2.4341341339000002</v>
      </c>
      <c r="Q685" s="100"/>
      <c r="R685" s="101"/>
    </row>
    <row r="686" spans="2:18" x14ac:dyDescent="0.25">
      <c r="B686" s="94" t="s">
        <v>76</v>
      </c>
      <c r="C686" s="95" t="s">
        <v>179</v>
      </c>
      <c r="D686" s="96" t="s">
        <v>69</v>
      </c>
      <c r="E686" s="95" t="s">
        <v>70</v>
      </c>
      <c r="F686" s="97">
        <v>43889.564224536996</v>
      </c>
      <c r="G686" s="97">
        <v>45321</v>
      </c>
      <c r="H686" s="96" t="s">
        <v>71</v>
      </c>
      <c r="I686" s="98">
        <v>741450688</v>
      </c>
      <c r="J686" s="116">
        <v>502531844</v>
      </c>
      <c r="K686" s="98">
        <v>507832705.26532209</v>
      </c>
      <c r="L686" s="116">
        <v>741450688</v>
      </c>
      <c r="M686" s="117">
        <v>0.75101104034699995</v>
      </c>
      <c r="N686" s="99">
        <v>12.462695741699999</v>
      </c>
      <c r="O686" s="95" t="s">
        <v>72</v>
      </c>
      <c r="P686" s="118">
        <v>2.382813691</v>
      </c>
      <c r="Q686" s="100"/>
      <c r="R686" s="101"/>
    </row>
    <row r="687" spans="2:18" x14ac:dyDescent="0.25">
      <c r="B687" s="102" t="s">
        <v>180</v>
      </c>
      <c r="C687" s="103"/>
      <c r="D687" s="103"/>
      <c r="E687" s="103"/>
      <c r="F687" s="103"/>
      <c r="G687" s="103"/>
      <c r="H687" s="96"/>
      <c r="I687" s="104">
        <v>9986252055</v>
      </c>
      <c r="J687" s="119">
        <v>6480205927</v>
      </c>
      <c r="K687" s="104">
        <v>6571967625.5114269</v>
      </c>
      <c r="L687" s="119">
        <v>9986252055</v>
      </c>
      <c r="M687" s="100"/>
      <c r="N687" s="120"/>
      <c r="O687" s="100"/>
      <c r="P687" s="121">
        <v>7.8587909917000003</v>
      </c>
      <c r="Q687" s="103"/>
      <c r="R687" s="122"/>
    </row>
    <row r="688" spans="2:18" x14ac:dyDescent="0.25">
      <c r="B688" s="94" t="s">
        <v>76</v>
      </c>
      <c r="C688" s="95" t="s">
        <v>133</v>
      </c>
      <c r="D688" s="96" t="s">
        <v>69</v>
      </c>
      <c r="E688" s="95" t="s">
        <v>70</v>
      </c>
      <c r="F688" s="97">
        <v>43858.626261574216</v>
      </c>
      <c r="G688" s="97">
        <v>47079</v>
      </c>
      <c r="H688" s="96" t="s">
        <v>71</v>
      </c>
      <c r="I688" s="98">
        <v>50243164</v>
      </c>
      <c r="J688" s="116">
        <v>25423801</v>
      </c>
      <c r="K688" s="98">
        <v>25208321.570122372</v>
      </c>
      <c r="L688" s="116">
        <v>50243164</v>
      </c>
      <c r="M688" s="117">
        <v>0.61740050739899999</v>
      </c>
      <c r="N688" s="99">
        <v>10.919412209900001</v>
      </c>
      <c r="O688" s="95" t="s">
        <v>72</v>
      </c>
      <c r="P688" s="118">
        <v>4.3284660400000001E-2</v>
      </c>
      <c r="Q688" s="100"/>
      <c r="R688" s="101"/>
    </row>
    <row r="689" spans="2:18" x14ac:dyDescent="0.25">
      <c r="B689" s="94" t="s">
        <v>76</v>
      </c>
      <c r="C689" s="95" t="s">
        <v>133</v>
      </c>
      <c r="D689" s="96" t="s">
        <v>69</v>
      </c>
      <c r="E689" s="95" t="s">
        <v>70</v>
      </c>
      <c r="F689" s="97">
        <v>43727.651608796325</v>
      </c>
      <c r="G689" s="97">
        <v>45996</v>
      </c>
      <c r="H689" s="96" t="s">
        <v>71</v>
      </c>
      <c r="I689" s="98">
        <v>99284385</v>
      </c>
      <c r="J689" s="116">
        <v>60120821</v>
      </c>
      <c r="K689" s="98">
        <v>60325931.703941241</v>
      </c>
      <c r="L689" s="116">
        <v>99284385</v>
      </c>
      <c r="M689" s="117">
        <v>0.92335392766699997</v>
      </c>
      <c r="N689" s="99">
        <v>12.5433629254</v>
      </c>
      <c r="O689" s="95" t="s">
        <v>72</v>
      </c>
      <c r="P689" s="118">
        <v>0.1047461291</v>
      </c>
      <c r="Q689" s="100"/>
      <c r="R689" s="101"/>
    </row>
    <row r="690" spans="2:18" x14ac:dyDescent="0.25">
      <c r="B690" s="94" t="s">
        <v>76</v>
      </c>
      <c r="C690" s="95" t="s">
        <v>133</v>
      </c>
      <c r="D690" s="96" t="s">
        <v>69</v>
      </c>
      <c r="E690" s="95" t="s">
        <v>70</v>
      </c>
      <c r="F690" s="97">
        <v>43525.637766203843</v>
      </c>
      <c r="G690" s="97">
        <v>45996</v>
      </c>
      <c r="H690" s="96" t="s">
        <v>71</v>
      </c>
      <c r="I690" s="98">
        <v>866780820</v>
      </c>
      <c r="J690" s="116">
        <v>511363014</v>
      </c>
      <c r="K690" s="98">
        <v>502723520.67910951</v>
      </c>
      <c r="L690" s="116">
        <v>866780820</v>
      </c>
      <c r="M690" s="117">
        <v>0.58907111547500002</v>
      </c>
      <c r="N690" s="99">
        <v>10.917488755200001</v>
      </c>
      <c r="O690" s="95" t="s">
        <v>72</v>
      </c>
      <c r="P690" s="118">
        <v>9.6216413900000006E-2</v>
      </c>
      <c r="Q690" s="100"/>
      <c r="R690" s="101"/>
    </row>
    <row r="691" spans="2:18" x14ac:dyDescent="0.25">
      <c r="B691" s="94" t="s">
        <v>76</v>
      </c>
      <c r="C691" s="95" t="s">
        <v>133</v>
      </c>
      <c r="D691" s="96" t="s">
        <v>69</v>
      </c>
      <c r="E691" s="95" t="s">
        <v>70</v>
      </c>
      <c r="F691" s="97">
        <v>43902.535127314739</v>
      </c>
      <c r="G691" s="97">
        <v>47085</v>
      </c>
      <c r="H691" s="96" t="s">
        <v>71</v>
      </c>
      <c r="I691" s="98">
        <v>49541965</v>
      </c>
      <c r="J691" s="116">
        <v>25061646</v>
      </c>
      <c r="K691" s="98">
        <v>25206800.258107956</v>
      </c>
      <c r="L691" s="116">
        <v>49541965</v>
      </c>
      <c r="M691" s="117">
        <v>0.81217585567700001</v>
      </c>
      <c r="N691" s="99">
        <v>12.5459168526</v>
      </c>
      <c r="O691" s="95" t="s">
        <v>72</v>
      </c>
      <c r="P691" s="118">
        <v>7.2238386E-3</v>
      </c>
      <c r="Q691" s="100"/>
      <c r="R691" s="101"/>
    </row>
    <row r="692" spans="2:18" x14ac:dyDescent="0.25">
      <c r="B692" s="94" t="s">
        <v>76</v>
      </c>
      <c r="C692" s="95" t="s">
        <v>133</v>
      </c>
      <c r="D692" s="96" t="s">
        <v>69</v>
      </c>
      <c r="E692" s="95" t="s">
        <v>70</v>
      </c>
      <c r="F692" s="97">
        <v>43804.62287037028</v>
      </c>
      <c r="G692" s="97">
        <v>45996</v>
      </c>
      <c r="H692" s="96" t="s">
        <v>71</v>
      </c>
      <c r="I692" s="98">
        <v>248210952</v>
      </c>
      <c r="J692" s="116">
        <v>153624658</v>
      </c>
      <c r="K692" s="98">
        <v>150814947.15554577</v>
      </c>
      <c r="L692" s="116">
        <v>248210952</v>
      </c>
      <c r="M692" s="117">
        <v>0.97731373195500004</v>
      </c>
      <c r="N692" s="99">
        <v>12.521019198199999</v>
      </c>
      <c r="O692" s="95" t="s">
        <v>72</v>
      </c>
      <c r="P692" s="118">
        <v>7.2241494999999998E-3</v>
      </c>
      <c r="Q692" s="100"/>
      <c r="R692" s="101"/>
    </row>
    <row r="693" spans="2:18" x14ac:dyDescent="0.25">
      <c r="B693" s="94" t="s">
        <v>76</v>
      </c>
      <c r="C693" s="95" t="s">
        <v>133</v>
      </c>
      <c r="D693" s="96" t="s">
        <v>69</v>
      </c>
      <c r="E693" s="95" t="s">
        <v>70</v>
      </c>
      <c r="F693" s="97">
        <v>43593.660034722183</v>
      </c>
      <c r="G693" s="97">
        <v>45996</v>
      </c>
      <c r="H693" s="96" t="s">
        <v>71</v>
      </c>
      <c r="I693" s="98">
        <v>58051047</v>
      </c>
      <c r="J693" s="116">
        <v>34547723</v>
      </c>
      <c r="K693" s="98">
        <v>34186492.542462125</v>
      </c>
      <c r="L693" s="116">
        <v>58051047</v>
      </c>
      <c r="M693" s="117">
        <v>0.61741140348000001</v>
      </c>
      <c r="N693" s="99">
        <v>10.918960119399999</v>
      </c>
      <c r="O693" s="95" t="s">
        <v>72</v>
      </c>
      <c r="P693" s="118">
        <v>0.12624915780000001</v>
      </c>
      <c r="Q693" s="100"/>
      <c r="R693" s="101"/>
    </row>
    <row r="694" spans="2:18" x14ac:dyDescent="0.25">
      <c r="B694" s="94" t="s">
        <v>76</v>
      </c>
      <c r="C694" s="95" t="s">
        <v>133</v>
      </c>
      <c r="D694" s="96" t="s">
        <v>69</v>
      </c>
      <c r="E694" s="95" t="s">
        <v>70</v>
      </c>
      <c r="F694" s="97">
        <v>43467.691840277985</v>
      </c>
      <c r="G694" s="97">
        <v>47079</v>
      </c>
      <c r="H694" s="96" t="s">
        <v>71</v>
      </c>
      <c r="I694" s="98">
        <v>140046560</v>
      </c>
      <c r="J694" s="116">
        <v>66569589</v>
      </c>
      <c r="K694" s="98">
        <v>66548954.974971525</v>
      </c>
      <c r="L694" s="116">
        <v>140046560</v>
      </c>
      <c r="M694" s="117">
        <v>0.59815064100000004</v>
      </c>
      <c r="N694" s="99">
        <v>10.920246816500001</v>
      </c>
      <c r="O694" s="95" t="s">
        <v>72</v>
      </c>
      <c r="P694" s="118">
        <v>1.20231288E-2</v>
      </c>
      <c r="Q694" s="100"/>
      <c r="R694" s="101"/>
    </row>
    <row r="695" spans="2:18" x14ac:dyDescent="0.25">
      <c r="B695" s="94" t="s">
        <v>76</v>
      </c>
      <c r="C695" s="95" t="s">
        <v>133</v>
      </c>
      <c r="D695" s="96" t="s">
        <v>69</v>
      </c>
      <c r="E695" s="95" t="s">
        <v>70</v>
      </c>
      <c r="F695" s="97">
        <v>43865.521620370448</v>
      </c>
      <c r="G695" s="97">
        <v>45996</v>
      </c>
      <c r="H695" s="96" t="s">
        <v>71</v>
      </c>
      <c r="I695" s="98">
        <v>81428081</v>
      </c>
      <c r="J695" s="116">
        <v>50776713</v>
      </c>
      <c r="K695" s="98">
        <v>50274500.132706597</v>
      </c>
      <c r="L695" s="116">
        <v>81428081</v>
      </c>
      <c r="M695" s="117">
        <v>0.57999059313900003</v>
      </c>
      <c r="N695" s="99">
        <v>10.9200578788</v>
      </c>
      <c r="O695" s="95" t="s">
        <v>72</v>
      </c>
      <c r="P695" s="118">
        <v>0.12023213150000001</v>
      </c>
      <c r="Q695" s="100"/>
      <c r="R695" s="101"/>
    </row>
    <row r="696" spans="2:18" x14ac:dyDescent="0.25">
      <c r="B696" s="94" t="s">
        <v>76</v>
      </c>
      <c r="C696" s="95" t="s">
        <v>133</v>
      </c>
      <c r="D696" s="96" t="s">
        <v>69</v>
      </c>
      <c r="E696" s="95" t="s">
        <v>70</v>
      </c>
      <c r="F696" s="97">
        <v>43781.644895833451</v>
      </c>
      <c r="G696" s="97">
        <v>47079</v>
      </c>
      <c r="H696" s="96" t="s">
        <v>71</v>
      </c>
      <c r="I696" s="98">
        <v>61133206</v>
      </c>
      <c r="J696" s="116">
        <v>30638014</v>
      </c>
      <c r="K696" s="98">
        <v>30249310.543319505</v>
      </c>
      <c r="L696" s="116">
        <v>61133206</v>
      </c>
      <c r="M696" s="117">
        <v>0.50170734988499999</v>
      </c>
      <c r="N696" s="99">
        <v>11.732984932200001</v>
      </c>
      <c r="O696" s="95" t="s">
        <v>72</v>
      </c>
      <c r="P696" s="118">
        <v>3.0143089800000002E-2</v>
      </c>
      <c r="Q696" s="100"/>
      <c r="R696" s="101"/>
    </row>
    <row r="697" spans="2:18" x14ac:dyDescent="0.25">
      <c r="B697" s="94" t="s">
        <v>76</v>
      </c>
      <c r="C697" s="95" t="s">
        <v>133</v>
      </c>
      <c r="D697" s="96" t="s">
        <v>69</v>
      </c>
      <c r="E697" s="95" t="s">
        <v>70</v>
      </c>
      <c r="F697" s="97">
        <v>43556.666956018656</v>
      </c>
      <c r="G697" s="97">
        <v>45996</v>
      </c>
      <c r="H697" s="96" t="s">
        <v>71</v>
      </c>
      <c r="I697" s="98">
        <v>42684588</v>
      </c>
      <c r="J697" s="116">
        <v>25136644</v>
      </c>
      <c r="K697" s="98">
        <v>25136561.926660012</v>
      </c>
      <c r="L697" s="116">
        <v>42684588</v>
      </c>
      <c r="M697" s="117">
        <v>0.92335248598300002</v>
      </c>
      <c r="N697" s="99">
        <v>12.5442643598</v>
      </c>
      <c r="O697" s="95" t="s">
        <v>72</v>
      </c>
      <c r="P697" s="118">
        <v>0.1854124</v>
      </c>
      <c r="Q697" s="100"/>
      <c r="R697" s="101"/>
    </row>
    <row r="698" spans="2:18" x14ac:dyDescent="0.25">
      <c r="B698" s="94" t="s">
        <v>76</v>
      </c>
      <c r="C698" s="95" t="s">
        <v>133</v>
      </c>
      <c r="D698" s="96" t="s">
        <v>69</v>
      </c>
      <c r="E698" s="95" t="s">
        <v>70</v>
      </c>
      <c r="F698" s="97">
        <v>43909.61910879612</v>
      </c>
      <c r="G698" s="97">
        <v>45996</v>
      </c>
      <c r="H698" s="96" t="s">
        <v>71</v>
      </c>
      <c r="I698" s="98">
        <v>16023840</v>
      </c>
      <c r="J698" s="116">
        <v>10020138</v>
      </c>
      <c r="K698" s="98">
        <v>10054338.336003296</v>
      </c>
      <c r="L698" s="116">
        <v>16023840</v>
      </c>
      <c r="M698" s="117">
        <v>0.59505599308199997</v>
      </c>
      <c r="N698" s="99">
        <v>10.653251687399999</v>
      </c>
      <c r="O698" s="95" t="s">
        <v>72</v>
      </c>
      <c r="P698" s="118">
        <v>0.60746646579999997</v>
      </c>
      <c r="Q698" s="100"/>
      <c r="R698" s="101"/>
    </row>
    <row r="699" spans="2:18" x14ac:dyDescent="0.25">
      <c r="B699" s="94" t="s">
        <v>76</v>
      </c>
      <c r="C699" s="95" t="s">
        <v>133</v>
      </c>
      <c r="D699" s="96" t="s">
        <v>69</v>
      </c>
      <c r="E699" s="95" t="s">
        <v>70</v>
      </c>
      <c r="F699" s="97">
        <v>43817.657592592761</v>
      </c>
      <c r="G699" s="97">
        <v>43992</v>
      </c>
      <c r="H699" s="96" t="s">
        <v>71</v>
      </c>
      <c r="I699" s="98">
        <v>9544438</v>
      </c>
      <c r="J699" s="116">
        <v>9026630</v>
      </c>
      <c r="K699" s="98">
        <v>9061571.8542306945</v>
      </c>
      <c r="L699" s="116">
        <v>9544438</v>
      </c>
      <c r="M699" s="117">
        <v>0.47518652672599998</v>
      </c>
      <c r="N699" s="99">
        <v>11.7327373628</v>
      </c>
      <c r="O699" s="95" t="s">
        <v>72</v>
      </c>
      <c r="P699" s="118">
        <v>3.4664971457</v>
      </c>
      <c r="Q699" s="100"/>
      <c r="R699" s="101"/>
    </row>
    <row r="700" spans="2:18" x14ac:dyDescent="0.25">
      <c r="B700" s="94" t="s">
        <v>76</v>
      </c>
      <c r="C700" s="95" t="s">
        <v>133</v>
      </c>
      <c r="D700" s="96" t="s">
        <v>69</v>
      </c>
      <c r="E700" s="95" t="s">
        <v>70</v>
      </c>
      <c r="F700" s="97">
        <v>43623.618807870429</v>
      </c>
      <c r="G700" s="97">
        <v>47079</v>
      </c>
      <c r="H700" s="96" t="s">
        <v>71</v>
      </c>
      <c r="I700" s="98">
        <v>103291086</v>
      </c>
      <c r="J700" s="116">
        <v>50515410</v>
      </c>
      <c r="K700" s="98">
        <v>50872172.792160079</v>
      </c>
      <c r="L700" s="116">
        <v>103291086</v>
      </c>
      <c r="M700" s="117">
        <v>0.50172639545800002</v>
      </c>
      <c r="N700" s="99">
        <v>11.7322266955</v>
      </c>
      <c r="O700" s="95" t="s">
        <v>72</v>
      </c>
      <c r="P700" s="118">
        <v>3.01442341E-2</v>
      </c>
      <c r="Q700" s="100"/>
      <c r="R700" s="101"/>
    </row>
    <row r="701" spans="2:18" x14ac:dyDescent="0.25">
      <c r="B701" s="94" t="s">
        <v>76</v>
      </c>
      <c r="C701" s="95" t="s">
        <v>133</v>
      </c>
      <c r="D701" s="96" t="s">
        <v>69</v>
      </c>
      <c r="E701" s="95" t="s">
        <v>70</v>
      </c>
      <c r="F701" s="97">
        <v>43469.613090277649</v>
      </c>
      <c r="G701" s="97">
        <v>47079</v>
      </c>
      <c r="H701" s="96" t="s">
        <v>71</v>
      </c>
      <c r="I701" s="98">
        <v>125193160</v>
      </c>
      <c r="J701" s="116">
        <v>59545547</v>
      </c>
      <c r="K701" s="98">
        <v>59490903.516909987</v>
      </c>
      <c r="L701" s="116">
        <v>125193160</v>
      </c>
      <c r="M701" s="117">
        <v>0.60760744707199998</v>
      </c>
      <c r="N701" s="99">
        <v>10.9204980019</v>
      </c>
      <c r="O701" s="95" t="s">
        <v>72</v>
      </c>
      <c r="P701" s="118">
        <v>7.2138043799999996E-2</v>
      </c>
      <c r="Q701" s="100"/>
      <c r="R701" s="101"/>
    </row>
    <row r="702" spans="2:18" x14ac:dyDescent="0.25">
      <c r="B702" s="94" t="s">
        <v>76</v>
      </c>
      <c r="C702" s="95" t="s">
        <v>133</v>
      </c>
      <c r="D702" s="96" t="s">
        <v>69</v>
      </c>
      <c r="E702" s="95" t="s">
        <v>70</v>
      </c>
      <c r="F702" s="97">
        <v>43878.682511574123</v>
      </c>
      <c r="G702" s="97">
        <v>45996</v>
      </c>
      <c r="H702" s="96" t="s">
        <v>71</v>
      </c>
      <c r="I702" s="98">
        <v>58628220</v>
      </c>
      <c r="J702" s="116">
        <v>36693864</v>
      </c>
      <c r="K702" s="98">
        <v>36197092.775884025</v>
      </c>
      <c r="L702" s="116">
        <v>58628220</v>
      </c>
      <c r="M702" s="117">
        <v>0.57998920728199999</v>
      </c>
      <c r="N702" s="99">
        <v>10.9201191297</v>
      </c>
      <c r="O702" s="95" t="s">
        <v>72</v>
      </c>
      <c r="P702" s="118">
        <v>0.60115924190000003</v>
      </c>
      <c r="Q702" s="100"/>
      <c r="R702" s="101"/>
    </row>
    <row r="703" spans="2:18" x14ac:dyDescent="0.25">
      <c r="B703" s="94" t="s">
        <v>76</v>
      </c>
      <c r="C703" s="95" t="s">
        <v>133</v>
      </c>
      <c r="D703" s="96" t="s">
        <v>69</v>
      </c>
      <c r="E703" s="95" t="s">
        <v>70</v>
      </c>
      <c r="F703" s="97">
        <v>43802.614756944589</v>
      </c>
      <c r="G703" s="97">
        <v>43992</v>
      </c>
      <c r="H703" s="96" t="s">
        <v>71</v>
      </c>
      <c r="I703" s="98">
        <v>94865753</v>
      </c>
      <c r="J703" s="116">
        <v>89431232</v>
      </c>
      <c r="K703" s="98">
        <v>87594665.63359651</v>
      </c>
      <c r="L703" s="116">
        <v>94865753</v>
      </c>
      <c r="M703" s="117">
        <v>0.50879694130200004</v>
      </c>
      <c r="N703" s="99">
        <v>11.733432173500001</v>
      </c>
      <c r="O703" s="95" t="s">
        <v>72</v>
      </c>
      <c r="P703" s="118">
        <v>3.0142414900000001E-2</v>
      </c>
      <c r="Q703" s="100"/>
      <c r="R703" s="101"/>
    </row>
    <row r="704" spans="2:18" x14ac:dyDescent="0.25">
      <c r="B704" s="94" t="s">
        <v>76</v>
      </c>
      <c r="C704" s="95" t="s">
        <v>133</v>
      </c>
      <c r="D704" s="96" t="s">
        <v>69</v>
      </c>
      <c r="E704" s="95" t="s">
        <v>70</v>
      </c>
      <c r="F704" s="97">
        <v>43564.69175925944</v>
      </c>
      <c r="G704" s="97">
        <v>45996</v>
      </c>
      <c r="H704" s="96" t="s">
        <v>71</v>
      </c>
      <c r="I704" s="98">
        <v>136590695</v>
      </c>
      <c r="J704" s="116">
        <v>80621370</v>
      </c>
      <c r="K704" s="98">
        <v>80461633.06717816</v>
      </c>
      <c r="L704" s="116">
        <v>136590695</v>
      </c>
      <c r="M704" s="117">
        <v>0.607607947757</v>
      </c>
      <c r="N704" s="99">
        <v>10.920476731300001</v>
      </c>
      <c r="O704" s="95" t="s">
        <v>72</v>
      </c>
      <c r="P704" s="118">
        <v>0.18034525060000001</v>
      </c>
      <c r="Q704" s="100"/>
      <c r="R704" s="101"/>
    </row>
    <row r="705" spans="2:18" x14ac:dyDescent="0.25">
      <c r="B705" s="94" t="s">
        <v>76</v>
      </c>
      <c r="C705" s="95" t="s">
        <v>133</v>
      </c>
      <c r="D705" s="96" t="s">
        <v>69</v>
      </c>
      <c r="E705" s="95" t="s">
        <v>70</v>
      </c>
      <c r="F705" s="97">
        <v>43334.606967592612</v>
      </c>
      <c r="G705" s="97">
        <v>43992</v>
      </c>
      <c r="H705" s="96" t="s">
        <v>71</v>
      </c>
      <c r="I705" s="98">
        <v>7438025</v>
      </c>
      <c r="J705" s="116">
        <v>6140054</v>
      </c>
      <c r="K705" s="98">
        <v>6040984.3189183213</v>
      </c>
      <c r="L705" s="116">
        <v>7438025</v>
      </c>
      <c r="M705" s="117">
        <v>0.58890397863900001</v>
      </c>
      <c r="N705" s="99">
        <v>10.919152651399999</v>
      </c>
      <c r="O705" s="95" t="s">
        <v>72</v>
      </c>
      <c r="P705" s="118">
        <v>4.0880374800000001E-2</v>
      </c>
      <c r="Q705" s="100"/>
      <c r="R705" s="101"/>
    </row>
    <row r="706" spans="2:18" x14ac:dyDescent="0.25">
      <c r="B706" s="94" t="s">
        <v>76</v>
      </c>
      <c r="C706" s="95" t="s">
        <v>133</v>
      </c>
      <c r="D706" s="96" t="s">
        <v>69</v>
      </c>
      <c r="E706" s="95" t="s">
        <v>70</v>
      </c>
      <c r="F706" s="97">
        <v>43913.544965277892</v>
      </c>
      <c r="G706" s="97">
        <v>43992</v>
      </c>
      <c r="H706" s="96" t="s">
        <v>71</v>
      </c>
      <c r="I706" s="98">
        <v>6181479</v>
      </c>
      <c r="J706" s="116">
        <v>6025644</v>
      </c>
      <c r="K706" s="98">
        <v>6041244.3104905495</v>
      </c>
      <c r="L706" s="116">
        <v>6181479</v>
      </c>
      <c r="M706" s="117">
        <v>0.47519164322899998</v>
      </c>
      <c r="N706" s="99">
        <v>11.7325219264</v>
      </c>
      <c r="O706" s="95" t="s">
        <v>72</v>
      </c>
      <c r="P706" s="118">
        <v>7.9579565500000005E-2</v>
      </c>
      <c r="Q706" s="100"/>
      <c r="R706" s="101"/>
    </row>
    <row r="707" spans="2:18" x14ac:dyDescent="0.25">
      <c r="B707" s="94" t="s">
        <v>76</v>
      </c>
      <c r="C707" s="95" t="s">
        <v>133</v>
      </c>
      <c r="D707" s="96" t="s">
        <v>69</v>
      </c>
      <c r="E707" s="95" t="s">
        <v>70</v>
      </c>
      <c r="F707" s="97">
        <v>43858.549988425802</v>
      </c>
      <c r="G707" s="97">
        <v>45996</v>
      </c>
      <c r="H707" s="96" t="s">
        <v>71</v>
      </c>
      <c r="I707" s="98">
        <v>170998980</v>
      </c>
      <c r="J707" s="116">
        <v>106419660</v>
      </c>
      <c r="K707" s="98">
        <v>105576720.23545502</v>
      </c>
      <c r="L707" s="116">
        <v>170998980</v>
      </c>
      <c r="M707" s="117">
        <v>0.617409860521</v>
      </c>
      <c r="N707" s="99">
        <v>10.919023860599999</v>
      </c>
      <c r="O707" s="95" t="s">
        <v>72</v>
      </c>
      <c r="P707" s="118">
        <v>6.0118492900000001E-2</v>
      </c>
      <c r="Q707" s="100"/>
      <c r="R707" s="101"/>
    </row>
    <row r="708" spans="2:18" x14ac:dyDescent="0.25">
      <c r="B708" s="94" t="s">
        <v>76</v>
      </c>
      <c r="C708" s="95" t="s">
        <v>133</v>
      </c>
      <c r="D708" s="96" t="s">
        <v>69</v>
      </c>
      <c r="E708" s="95" t="s">
        <v>70</v>
      </c>
      <c r="F708" s="97">
        <v>43640.676365740597</v>
      </c>
      <c r="G708" s="97">
        <v>45996</v>
      </c>
      <c r="H708" s="96" t="s">
        <v>71</v>
      </c>
      <c r="I708" s="98">
        <v>16809183</v>
      </c>
      <c r="J708" s="116">
        <v>10031645</v>
      </c>
      <c r="K708" s="98">
        <v>10054423.586127993</v>
      </c>
      <c r="L708" s="116">
        <v>16809183</v>
      </c>
      <c r="M708" s="117">
        <v>0.49480981814199998</v>
      </c>
      <c r="N708" s="99">
        <v>11.7326608514</v>
      </c>
      <c r="O708" s="95" t="s">
        <v>72</v>
      </c>
      <c r="P708" s="118">
        <v>3.6172273300000002E-2</v>
      </c>
      <c r="Q708" s="100"/>
      <c r="R708" s="101"/>
    </row>
    <row r="709" spans="2:18" x14ac:dyDescent="0.25">
      <c r="B709" s="94" t="s">
        <v>76</v>
      </c>
      <c r="C709" s="95" t="s">
        <v>133</v>
      </c>
      <c r="D709" s="96" t="s">
        <v>69</v>
      </c>
      <c r="E709" s="95" t="s">
        <v>70</v>
      </c>
      <c r="F709" s="97">
        <v>43524.4713425925</v>
      </c>
      <c r="G709" s="97">
        <v>45996</v>
      </c>
      <c r="H709" s="96" t="s">
        <v>71</v>
      </c>
      <c r="I709" s="98">
        <v>173356158</v>
      </c>
      <c r="J709" s="116">
        <v>102243836</v>
      </c>
      <c r="K709" s="98">
        <v>100544940.90268172</v>
      </c>
      <c r="L709" s="116">
        <v>173356158</v>
      </c>
      <c r="M709" s="117">
        <v>0.58889081760999995</v>
      </c>
      <c r="N709" s="99">
        <v>10.919724994399999</v>
      </c>
      <c r="O709" s="95" t="s">
        <v>72</v>
      </c>
      <c r="P709" s="118">
        <v>3.0058423500000001E-2</v>
      </c>
      <c r="Q709" s="100"/>
      <c r="R709" s="101"/>
    </row>
    <row r="710" spans="2:18" x14ac:dyDescent="0.25">
      <c r="B710" s="94" t="s">
        <v>76</v>
      </c>
      <c r="C710" s="95" t="s">
        <v>133</v>
      </c>
      <c r="D710" s="96" t="s">
        <v>69</v>
      </c>
      <c r="E710" s="95" t="s">
        <v>70</v>
      </c>
      <c r="F710" s="97">
        <v>43879.674699074123</v>
      </c>
      <c r="G710" s="97">
        <v>47079</v>
      </c>
      <c r="H710" s="96" t="s">
        <v>71</v>
      </c>
      <c r="I710" s="98">
        <v>50243164</v>
      </c>
      <c r="J710" s="116">
        <v>25585616</v>
      </c>
      <c r="K710" s="98">
        <v>25207364.66026343</v>
      </c>
      <c r="L710" s="116">
        <v>50243164</v>
      </c>
      <c r="M710" s="117">
        <v>0.62746122876900001</v>
      </c>
      <c r="N710" s="99">
        <v>10.920464085700001</v>
      </c>
      <c r="O710" s="95" t="s">
        <v>72</v>
      </c>
      <c r="P710" s="118">
        <v>1.2023026900000001E-2</v>
      </c>
      <c r="Q710" s="100"/>
      <c r="R710" s="101"/>
    </row>
    <row r="711" spans="2:18" x14ac:dyDescent="0.25">
      <c r="B711" s="94" t="s">
        <v>76</v>
      </c>
      <c r="C711" s="95" t="s">
        <v>133</v>
      </c>
      <c r="D711" s="96" t="s">
        <v>69</v>
      </c>
      <c r="E711" s="95" t="s">
        <v>70</v>
      </c>
      <c r="F711" s="97">
        <v>43803.547754629515</v>
      </c>
      <c r="G711" s="97">
        <v>43992</v>
      </c>
      <c r="H711" s="96" t="s">
        <v>71</v>
      </c>
      <c r="I711" s="98">
        <v>167923288</v>
      </c>
      <c r="J711" s="116">
        <v>158354192</v>
      </c>
      <c r="K711" s="98">
        <v>155052385.42918354</v>
      </c>
      <c r="L711" s="116">
        <v>167923288</v>
      </c>
      <c r="M711" s="117">
        <v>0.94940863508499995</v>
      </c>
      <c r="N711" s="99">
        <v>12.5398584376</v>
      </c>
      <c r="O711" s="95" t="s">
        <v>72</v>
      </c>
      <c r="P711" s="118">
        <v>1.08358719E-2</v>
      </c>
      <c r="Q711" s="100"/>
      <c r="R711" s="101"/>
    </row>
    <row r="712" spans="2:18" x14ac:dyDescent="0.25">
      <c r="B712" s="94" t="s">
        <v>76</v>
      </c>
      <c r="C712" s="95" t="s">
        <v>133</v>
      </c>
      <c r="D712" s="96" t="s">
        <v>69</v>
      </c>
      <c r="E712" s="95" t="s">
        <v>70</v>
      </c>
      <c r="F712" s="97">
        <v>43577.645706018433</v>
      </c>
      <c r="G712" s="97">
        <v>45996</v>
      </c>
      <c r="H712" s="96" t="s">
        <v>71</v>
      </c>
      <c r="I712" s="98">
        <v>853697779</v>
      </c>
      <c r="J712" s="116">
        <v>511628423</v>
      </c>
      <c r="K712" s="98">
        <v>507997979.67431951</v>
      </c>
      <c r="L712" s="116">
        <v>853697779</v>
      </c>
      <c r="M712" s="117">
        <v>0.49251271104</v>
      </c>
      <c r="N712" s="99">
        <v>11.5529450078</v>
      </c>
      <c r="O712" s="95" t="s">
        <v>72</v>
      </c>
      <c r="P712" s="118">
        <v>6.0833192699999997E-2</v>
      </c>
      <c r="Q712" s="100"/>
      <c r="R712" s="101"/>
    </row>
    <row r="713" spans="2:18" x14ac:dyDescent="0.25">
      <c r="B713" s="94" t="s">
        <v>76</v>
      </c>
      <c r="C713" s="95" t="s">
        <v>133</v>
      </c>
      <c r="D713" s="96" t="s">
        <v>69</v>
      </c>
      <c r="E713" s="95" t="s">
        <v>70</v>
      </c>
      <c r="F713" s="97">
        <v>43461.580011574086</v>
      </c>
      <c r="G713" s="97">
        <v>47079</v>
      </c>
      <c r="H713" s="96" t="s">
        <v>71</v>
      </c>
      <c r="I713" s="98">
        <v>6100513680</v>
      </c>
      <c r="J713" s="116">
        <v>2894494862</v>
      </c>
      <c r="K713" s="98">
        <v>2898881906.8436236</v>
      </c>
      <c r="L713" s="116">
        <v>6100513680</v>
      </c>
      <c r="M713" s="117">
        <v>0.47519292201699997</v>
      </c>
      <c r="N713" s="99">
        <v>11.7324688098</v>
      </c>
      <c r="O713" s="95" t="s">
        <v>72</v>
      </c>
      <c r="P713" s="118">
        <v>7.1139513000000001E-2</v>
      </c>
      <c r="Q713" s="100"/>
      <c r="R713" s="101"/>
    </row>
    <row r="714" spans="2:18" x14ac:dyDescent="0.25">
      <c r="B714" s="102" t="s">
        <v>134</v>
      </c>
      <c r="C714" s="103"/>
      <c r="D714" s="103"/>
      <c r="E714" s="103"/>
      <c r="F714" s="103"/>
      <c r="G714" s="103"/>
      <c r="H714" s="96"/>
      <c r="I714" s="104">
        <v>9788703696</v>
      </c>
      <c r="J714" s="119">
        <v>5140040746</v>
      </c>
      <c r="K714" s="104">
        <v>5119805669.4239731</v>
      </c>
      <c r="L714" s="119">
        <v>9788703696</v>
      </c>
      <c r="M714" s="100"/>
      <c r="N714" s="120"/>
      <c r="O714" s="100"/>
      <c r="P714" s="121">
        <v>6.1222886307000008</v>
      </c>
      <c r="Q714" s="103"/>
      <c r="R714" s="122"/>
    </row>
    <row r="715" spans="2:18" x14ac:dyDescent="0.25">
      <c r="B715" s="94" t="s">
        <v>91</v>
      </c>
      <c r="C715" s="95" t="s">
        <v>175</v>
      </c>
      <c r="D715" s="96" t="s">
        <v>69</v>
      </c>
      <c r="E715" s="95" t="s">
        <v>70</v>
      </c>
      <c r="F715" s="97">
        <v>43353.593020833563</v>
      </c>
      <c r="G715" s="97">
        <v>44053</v>
      </c>
      <c r="H715" s="96" t="s">
        <v>71</v>
      </c>
      <c r="I715" s="98">
        <v>36777737</v>
      </c>
      <c r="J715" s="116">
        <v>30305137</v>
      </c>
      <c r="K715" s="98">
        <v>30505790.178097472</v>
      </c>
      <c r="L715" s="116">
        <v>36777737</v>
      </c>
      <c r="M715" s="117">
        <v>0.848874997011</v>
      </c>
      <c r="N715" s="99">
        <v>11.7308386408</v>
      </c>
      <c r="O715" s="95" t="s">
        <v>72</v>
      </c>
      <c r="P715" s="118">
        <v>3.6478548000000001E-3</v>
      </c>
      <c r="Q715" s="100"/>
      <c r="R715" s="101"/>
    </row>
    <row r="716" spans="2:18" x14ac:dyDescent="0.25">
      <c r="B716" s="94" t="s">
        <v>91</v>
      </c>
      <c r="C716" s="95" t="s">
        <v>175</v>
      </c>
      <c r="D716" s="96" t="s">
        <v>69</v>
      </c>
      <c r="E716" s="95" t="s">
        <v>70</v>
      </c>
      <c r="F716" s="97">
        <v>43738.577638888732</v>
      </c>
      <c r="G716" s="97">
        <v>44053</v>
      </c>
      <c r="H716" s="96" t="s">
        <v>71</v>
      </c>
      <c r="I716" s="98">
        <v>38980650</v>
      </c>
      <c r="J716" s="116">
        <v>35582534</v>
      </c>
      <c r="K716" s="98">
        <v>35591036.79320205</v>
      </c>
      <c r="L716" s="116">
        <v>38980650</v>
      </c>
      <c r="M716" s="117">
        <v>0.93661930394000004</v>
      </c>
      <c r="N716" s="99">
        <v>11.7228901993</v>
      </c>
      <c r="O716" s="95" t="s">
        <v>72</v>
      </c>
      <c r="P716" s="118">
        <v>8.51187578E-2</v>
      </c>
      <c r="Q716" s="100"/>
      <c r="R716" s="101"/>
    </row>
    <row r="717" spans="2:18" x14ac:dyDescent="0.25">
      <c r="B717" s="94" t="s">
        <v>91</v>
      </c>
      <c r="C717" s="95" t="s">
        <v>175</v>
      </c>
      <c r="D717" s="96" t="s">
        <v>69</v>
      </c>
      <c r="E717" s="95" t="s">
        <v>70</v>
      </c>
      <c r="F717" s="97">
        <v>43328.641018518712</v>
      </c>
      <c r="G717" s="97">
        <v>44053</v>
      </c>
      <c r="H717" s="96" t="s">
        <v>71</v>
      </c>
      <c r="I717" s="98">
        <v>9807400</v>
      </c>
      <c r="J717" s="116">
        <v>8019725</v>
      </c>
      <c r="K717" s="98">
        <v>8134777.9610621016</v>
      </c>
      <c r="L717" s="116">
        <v>9807400</v>
      </c>
      <c r="M717" s="117">
        <v>0.829458604027</v>
      </c>
      <c r="N717" s="99">
        <v>11.728915411199999</v>
      </c>
      <c r="O717" s="95" t="s">
        <v>72</v>
      </c>
      <c r="P717" s="118">
        <v>8.5117131999999998E-3</v>
      </c>
      <c r="Q717" s="100"/>
      <c r="R717" s="101"/>
    </row>
    <row r="718" spans="2:18" x14ac:dyDescent="0.25">
      <c r="B718" s="94" t="s">
        <v>91</v>
      </c>
      <c r="C718" s="95" t="s">
        <v>175</v>
      </c>
      <c r="D718" s="96" t="s">
        <v>69</v>
      </c>
      <c r="E718" s="95" t="s">
        <v>70</v>
      </c>
      <c r="F718" s="97">
        <v>43403.647835648153</v>
      </c>
      <c r="G718" s="97">
        <v>44053</v>
      </c>
      <c r="H718" s="96" t="s">
        <v>71</v>
      </c>
      <c r="I718" s="98">
        <v>25744419</v>
      </c>
      <c r="J718" s="116">
        <v>21537227</v>
      </c>
      <c r="K718" s="98">
        <v>21353817.42976512</v>
      </c>
      <c r="L718" s="116">
        <v>25744419</v>
      </c>
      <c r="M718" s="117">
        <v>0.84888733073300005</v>
      </c>
      <c r="N718" s="99">
        <v>11.726333696499999</v>
      </c>
      <c r="O718" s="95" t="s">
        <v>72</v>
      </c>
      <c r="P718" s="118">
        <v>6.3230386099999994E-2</v>
      </c>
      <c r="Q718" s="100"/>
      <c r="R718" s="101"/>
    </row>
    <row r="719" spans="2:18" x14ac:dyDescent="0.25">
      <c r="B719" s="94" t="s">
        <v>91</v>
      </c>
      <c r="C719" s="95" t="s">
        <v>175</v>
      </c>
      <c r="D719" s="96" t="s">
        <v>69</v>
      </c>
      <c r="E719" s="95" t="s">
        <v>70</v>
      </c>
      <c r="F719" s="97">
        <v>43810.676712962799</v>
      </c>
      <c r="G719" s="97">
        <v>44053</v>
      </c>
      <c r="H719" s="96" t="s">
        <v>71</v>
      </c>
      <c r="I719" s="98">
        <v>162852740</v>
      </c>
      <c r="J719" s="116">
        <v>151618151</v>
      </c>
      <c r="K719" s="98">
        <v>152534975.73623222</v>
      </c>
      <c r="L719" s="116">
        <v>162852740</v>
      </c>
      <c r="M719" s="117">
        <v>0.81090709705099995</v>
      </c>
      <c r="N719" s="99">
        <v>11.728545134000001</v>
      </c>
      <c r="O719" s="95" t="s">
        <v>72</v>
      </c>
      <c r="P719" s="118">
        <v>3.6478812499999999E-2</v>
      </c>
      <c r="Q719" s="100"/>
      <c r="R719" s="101"/>
    </row>
    <row r="720" spans="2:18" x14ac:dyDescent="0.25">
      <c r="B720" s="94" t="s">
        <v>91</v>
      </c>
      <c r="C720" s="95" t="s">
        <v>175</v>
      </c>
      <c r="D720" s="96" t="s">
        <v>69</v>
      </c>
      <c r="E720" s="95" t="s">
        <v>70</v>
      </c>
      <c r="F720" s="97">
        <v>43335.560393518303</v>
      </c>
      <c r="G720" s="97">
        <v>44053</v>
      </c>
      <c r="H720" s="96" t="s">
        <v>71</v>
      </c>
      <c r="I720" s="98">
        <v>6129625</v>
      </c>
      <c r="J720" s="116">
        <v>5023115</v>
      </c>
      <c r="K720" s="98">
        <v>5084258.9688235372</v>
      </c>
      <c r="L720" s="116">
        <v>6129625</v>
      </c>
      <c r="M720" s="117">
        <v>0.82946349249499995</v>
      </c>
      <c r="N720" s="99">
        <v>11.7271586709</v>
      </c>
      <c r="O720" s="95" t="s">
        <v>72</v>
      </c>
      <c r="P720" s="118">
        <v>3.6478972899999997E-2</v>
      </c>
      <c r="Q720" s="100"/>
      <c r="R720" s="101"/>
    </row>
    <row r="721" spans="2:18" x14ac:dyDescent="0.25">
      <c r="B721" s="94" t="s">
        <v>91</v>
      </c>
      <c r="C721" s="95" t="s">
        <v>175</v>
      </c>
      <c r="D721" s="96" t="s">
        <v>69</v>
      </c>
      <c r="E721" s="95" t="s">
        <v>70</v>
      </c>
      <c r="F721" s="97">
        <v>43418.608611111064</v>
      </c>
      <c r="G721" s="97">
        <v>44053</v>
      </c>
      <c r="H721" s="96" t="s">
        <v>71</v>
      </c>
      <c r="I721" s="98">
        <v>3593631</v>
      </c>
      <c r="J721" s="116">
        <v>3006474</v>
      </c>
      <c r="K721" s="98">
        <v>3050543.504382831</v>
      </c>
      <c r="L721" s="116">
        <v>3593631</v>
      </c>
      <c r="M721" s="117">
        <v>0.91304369714699996</v>
      </c>
      <c r="N721" s="99">
        <v>11.718762592099999</v>
      </c>
      <c r="O721" s="95" t="s">
        <v>72</v>
      </c>
      <c r="P721" s="118">
        <v>4.2559935700000003E-2</v>
      </c>
      <c r="Q721" s="100"/>
      <c r="R721" s="101"/>
    </row>
    <row r="722" spans="2:18" x14ac:dyDescent="0.25">
      <c r="B722" s="94" t="s">
        <v>91</v>
      </c>
      <c r="C722" s="95" t="s">
        <v>175</v>
      </c>
      <c r="D722" s="96" t="s">
        <v>69</v>
      </c>
      <c r="E722" s="95" t="s">
        <v>70</v>
      </c>
      <c r="F722" s="97">
        <v>43858.554328703787</v>
      </c>
      <c r="G722" s="97">
        <v>44053</v>
      </c>
      <c r="H722" s="96" t="s">
        <v>71</v>
      </c>
      <c r="I722" s="98">
        <v>75997945</v>
      </c>
      <c r="J722" s="116">
        <v>71790753</v>
      </c>
      <c r="K722" s="98">
        <v>71181142.346765429</v>
      </c>
      <c r="L722" s="116">
        <v>75997945</v>
      </c>
      <c r="M722" s="117">
        <v>0.82945306208199998</v>
      </c>
      <c r="N722" s="99">
        <v>11.731021427</v>
      </c>
      <c r="O722" s="95" t="s">
        <v>72</v>
      </c>
      <c r="P722" s="118">
        <v>9.7276072000000002E-3</v>
      </c>
      <c r="Q722" s="100"/>
      <c r="R722" s="101"/>
    </row>
    <row r="723" spans="2:18" x14ac:dyDescent="0.25">
      <c r="B723" s="94" t="s">
        <v>91</v>
      </c>
      <c r="C723" s="95" t="s">
        <v>175</v>
      </c>
      <c r="D723" s="96" t="s">
        <v>69</v>
      </c>
      <c r="E723" s="95" t="s">
        <v>70</v>
      </c>
      <c r="F723" s="97">
        <v>43339.647962962743</v>
      </c>
      <c r="G723" s="97">
        <v>44053</v>
      </c>
      <c r="H723" s="96" t="s">
        <v>71</v>
      </c>
      <c r="I723" s="98">
        <v>8581475</v>
      </c>
      <c r="J723" s="116">
        <v>7040993</v>
      </c>
      <c r="K723" s="98">
        <v>7117978.2739955559</v>
      </c>
      <c r="L723" s="116">
        <v>8581475</v>
      </c>
      <c r="M723" s="117">
        <v>0.82945423743199997</v>
      </c>
      <c r="N723" s="99">
        <v>11.730647815599999</v>
      </c>
      <c r="O723" s="95" t="s">
        <v>72</v>
      </c>
      <c r="P723" s="118">
        <v>2.5534999199999998E-2</v>
      </c>
      <c r="Q723" s="100"/>
      <c r="R723" s="101"/>
    </row>
    <row r="724" spans="2:18" x14ac:dyDescent="0.25">
      <c r="B724" s="94" t="s">
        <v>91</v>
      </c>
      <c r="C724" s="95" t="s">
        <v>175</v>
      </c>
      <c r="D724" s="96" t="s">
        <v>69</v>
      </c>
      <c r="E724" s="95" t="s">
        <v>70</v>
      </c>
      <c r="F724" s="97">
        <v>43474.560659722425</v>
      </c>
      <c r="G724" s="97">
        <v>44053</v>
      </c>
      <c r="H724" s="96" t="s">
        <v>71</v>
      </c>
      <c r="I724" s="98">
        <v>62289588</v>
      </c>
      <c r="J724" s="116">
        <v>53009725</v>
      </c>
      <c r="K724" s="98">
        <v>52876842.089747593</v>
      </c>
      <c r="L724" s="116">
        <v>62289588</v>
      </c>
      <c r="M724" s="117">
        <v>0.93664359430599997</v>
      </c>
      <c r="N724" s="99">
        <v>11.7147155164</v>
      </c>
      <c r="O724" s="95" t="s">
        <v>72</v>
      </c>
      <c r="P724" s="118">
        <v>0.18240206910000001</v>
      </c>
      <c r="Q724" s="100"/>
      <c r="R724" s="101"/>
    </row>
    <row r="725" spans="2:18" x14ac:dyDescent="0.25">
      <c r="B725" s="94" t="s">
        <v>91</v>
      </c>
      <c r="C725" s="95" t="s">
        <v>175</v>
      </c>
      <c r="D725" s="96" t="s">
        <v>69</v>
      </c>
      <c r="E725" s="95" t="s">
        <v>70</v>
      </c>
      <c r="F725" s="97">
        <v>43255.681041666772</v>
      </c>
      <c r="G725" s="97">
        <v>44053</v>
      </c>
      <c r="H725" s="96" t="s">
        <v>71</v>
      </c>
      <c r="I725" s="98">
        <v>37619175</v>
      </c>
      <c r="J725" s="116">
        <v>30240411</v>
      </c>
      <c r="K725" s="98">
        <v>30505655.992695462</v>
      </c>
      <c r="L725" s="116">
        <v>37619175</v>
      </c>
      <c r="M725" s="117">
        <v>0.82945677244899996</v>
      </c>
      <c r="N725" s="99">
        <v>11.7296114302</v>
      </c>
      <c r="O725" s="95" t="s">
        <v>72</v>
      </c>
      <c r="P725" s="118">
        <v>6.0797817000000001E-3</v>
      </c>
      <c r="Q725" s="100"/>
      <c r="R725" s="101"/>
    </row>
    <row r="726" spans="2:18" x14ac:dyDescent="0.25">
      <c r="B726" s="102" t="s">
        <v>176</v>
      </c>
      <c r="C726" s="103"/>
      <c r="D726" s="103"/>
      <c r="E726" s="103"/>
      <c r="F726" s="103"/>
      <c r="G726" s="103"/>
      <c r="H726" s="96"/>
      <c r="I726" s="104">
        <v>468374385</v>
      </c>
      <c r="J726" s="119">
        <v>417174245</v>
      </c>
      <c r="K726" s="104">
        <v>417936819.27476937</v>
      </c>
      <c r="L726" s="119">
        <v>468374385</v>
      </c>
      <c r="M726" s="100"/>
      <c r="N726" s="120"/>
      <c r="O726" s="100"/>
      <c r="P726" s="121">
        <v>0.49977089020000004</v>
      </c>
      <c r="Q726" s="103"/>
      <c r="R726" s="122"/>
    </row>
    <row r="727" spans="2:18" x14ac:dyDescent="0.25">
      <c r="B727" s="94" t="s">
        <v>91</v>
      </c>
      <c r="C727" s="95" t="s">
        <v>99</v>
      </c>
      <c r="D727" s="96" t="s">
        <v>69</v>
      </c>
      <c r="E727" s="95" t="s">
        <v>70</v>
      </c>
      <c r="F727" s="97">
        <v>43523.612604166847</v>
      </c>
      <c r="G727" s="97">
        <v>43990</v>
      </c>
      <c r="H727" s="96" t="s">
        <v>71</v>
      </c>
      <c r="I727" s="98">
        <v>59794521</v>
      </c>
      <c r="J727" s="116">
        <v>51478082</v>
      </c>
      <c r="K727" s="98">
        <v>52062241.743409611</v>
      </c>
      <c r="L727" s="116">
        <v>59794521</v>
      </c>
      <c r="M727" s="117">
        <v>0.92061050016299995</v>
      </c>
      <c r="N727" s="99">
        <v>13.356797368300001</v>
      </c>
      <c r="O727" s="95" t="s">
        <v>72</v>
      </c>
      <c r="P727" s="118">
        <v>2.49031997E-2</v>
      </c>
      <c r="Q727" s="100"/>
      <c r="R727" s="101"/>
    </row>
    <row r="728" spans="2:18" x14ac:dyDescent="0.25">
      <c r="B728" s="94" t="s">
        <v>91</v>
      </c>
      <c r="C728" s="95" t="s">
        <v>99</v>
      </c>
      <c r="D728" s="96" t="s">
        <v>69</v>
      </c>
      <c r="E728" s="95" t="s">
        <v>70</v>
      </c>
      <c r="F728" s="97">
        <v>43363.625532407314</v>
      </c>
      <c r="G728" s="97">
        <v>45827</v>
      </c>
      <c r="H728" s="96" t="s">
        <v>71</v>
      </c>
      <c r="I728" s="98">
        <v>12087606</v>
      </c>
      <c r="J728" s="116">
        <v>7174520</v>
      </c>
      <c r="K728" s="98">
        <v>7034860.9669728149</v>
      </c>
      <c r="L728" s="116">
        <v>12087606</v>
      </c>
      <c r="M728" s="117">
        <v>0.82880524687599999</v>
      </c>
      <c r="N728" s="99">
        <v>11.299524759100001</v>
      </c>
      <c r="O728" s="95" t="s">
        <v>72</v>
      </c>
      <c r="P728" s="118">
        <v>1.74927005E-2</v>
      </c>
      <c r="Q728" s="100"/>
      <c r="R728" s="101"/>
    </row>
    <row r="729" spans="2:18" x14ac:dyDescent="0.25">
      <c r="B729" s="94" t="s">
        <v>76</v>
      </c>
      <c r="C729" s="95" t="s">
        <v>99</v>
      </c>
      <c r="D729" s="96" t="s">
        <v>69</v>
      </c>
      <c r="E729" s="95" t="s">
        <v>70</v>
      </c>
      <c r="F729" s="97">
        <v>43249.636296296492</v>
      </c>
      <c r="G729" s="97">
        <v>43990</v>
      </c>
      <c r="H729" s="96" t="s">
        <v>71</v>
      </c>
      <c r="I729" s="98">
        <v>6627673</v>
      </c>
      <c r="J729" s="116">
        <v>5417582</v>
      </c>
      <c r="K729" s="98">
        <v>5217390.9544496518</v>
      </c>
      <c r="L729" s="116">
        <v>6627673</v>
      </c>
      <c r="M729" s="117">
        <v>0.74704964155099995</v>
      </c>
      <c r="N729" s="99">
        <v>9.9886490720999994</v>
      </c>
      <c r="O729" s="95" t="s">
        <v>72</v>
      </c>
      <c r="P729" s="118">
        <v>0.1050756499</v>
      </c>
      <c r="Q729" s="100"/>
      <c r="R729" s="101"/>
    </row>
    <row r="730" spans="2:18" x14ac:dyDescent="0.25">
      <c r="B730" s="94" t="s">
        <v>68</v>
      </c>
      <c r="C730" s="95" t="s">
        <v>99</v>
      </c>
      <c r="D730" s="96" t="s">
        <v>69</v>
      </c>
      <c r="E730" s="95" t="s">
        <v>70</v>
      </c>
      <c r="F730" s="97">
        <v>43902.545497685205</v>
      </c>
      <c r="G730" s="97">
        <v>44049</v>
      </c>
      <c r="H730" s="96" t="s">
        <v>71</v>
      </c>
      <c r="I730" s="98">
        <v>85150689</v>
      </c>
      <c r="J730" s="116">
        <v>81869214</v>
      </c>
      <c r="K730" s="98">
        <v>82286128.616997853</v>
      </c>
      <c r="L730" s="116">
        <v>85150689</v>
      </c>
      <c r="M730" s="117">
        <v>0.78714777896699994</v>
      </c>
      <c r="N730" s="99">
        <v>12.3546023033</v>
      </c>
      <c r="O730" s="95" t="s">
        <v>72</v>
      </c>
      <c r="P730" s="118">
        <v>1.46931744E-2</v>
      </c>
      <c r="Q730" s="100"/>
      <c r="R730" s="101"/>
    </row>
    <row r="731" spans="2:18" x14ac:dyDescent="0.25">
      <c r="B731" s="94" t="s">
        <v>91</v>
      </c>
      <c r="C731" s="95" t="s">
        <v>99</v>
      </c>
      <c r="D731" s="96" t="s">
        <v>69</v>
      </c>
      <c r="E731" s="95" t="s">
        <v>70</v>
      </c>
      <c r="F731" s="97">
        <v>43419.668101851828</v>
      </c>
      <c r="G731" s="97">
        <v>43990</v>
      </c>
      <c r="H731" s="96" t="s">
        <v>71</v>
      </c>
      <c r="I731" s="98">
        <v>12607123</v>
      </c>
      <c r="J731" s="116">
        <v>10852426</v>
      </c>
      <c r="K731" s="98">
        <v>10448868.869423378</v>
      </c>
      <c r="L731" s="116">
        <v>12607123</v>
      </c>
      <c r="M731" s="117">
        <v>0.58182571275399997</v>
      </c>
      <c r="N731" s="99">
        <v>11.377255055399999</v>
      </c>
      <c r="O731" s="95" t="s">
        <v>72</v>
      </c>
      <c r="P731" s="118">
        <v>2.66315154E-2</v>
      </c>
      <c r="Q731" s="100"/>
      <c r="R731" s="101"/>
    </row>
    <row r="732" spans="2:18" x14ac:dyDescent="0.25">
      <c r="B732" s="94" t="s">
        <v>91</v>
      </c>
      <c r="C732" s="95" t="s">
        <v>99</v>
      </c>
      <c r="D732" s="96" t="s">
        <v>69</v>
      </c>
      <c r="E732" s="95" t="s">
        <v>70</v>
      </c>
      <c r="F732" s="97">
        <v>43255.682754629757</v>
      </c>
      <c r="G732" s="97">
        <v>44683</v>
      </c>
      <c r="H732" s="96" t="s">
        <v>71</v>
      </c>
      <c r="I732" s="98">
        <v>19603835</v>
      </c>
      <c r="J732" s="116">
        <v>14235775</v>
      </c>
      <c r="K732" s="98">
        <v>14645326.592189047</v>
      </c>
      <c r="L732" s="116">
        <v>19603835</v>
      </c>
      <c r="M732" s="117">
        <v>0.92063574078400001</v>
      </c>
      <c r="N732" s="99">
        <v>13.340302039099999</v>
      </c>
      <c r="O732" s="95" t="s">
        <v>72</v>
      </c>
      <c r="P732" s="118">
        <v>4.9807764999999999E-3</v>
      </c>
      <c r="Q732" s="100"/>
      <c r="R732" s="101"/>
    </row>
    <row r="733" spans="2:18" x14ac:dyDescent="0.25">
      <c r="B733" s="94" t="s">
        <v>91</v>
      </c>
      <c r="C733" s="95" t="s">
        <v>99</v>
      </c>
      <c r="D733" s="96" t="s">
        <v>69</v>
      </c>
      <c r="E733" s="95" t="s">
        <v>70</v>
      </c>
      <c r="F733" s="97">
        <v>43623.621689814609</v>
      </c>
      <c r="G733" s="97">
        <v>44683</v>
      </c>
      <c r="H733" s="96" t="s">
        <v>71</v>
      </c>
      <c r="I733" s="98">
        <v>195041096</v>
      </c>
      <c r="J733" s="116">
        <v>151479452</v>
      </c>
      <c r="K733" s="98">
        <v>156241808.27611166</v>
      </c>
      <c r="L733" s="116">
        <v>195041096</v>
      </c>
      <c r="M733" s="117">
        <v>0.82880278137899999</v>
      </c>
      <c r="N733" s="99">
        <v>11.301284356</v>
      </c>
      <c r="O733" s="95" t="s">
        <v>72</v>
      </c>
      <c r="P733" s="118">
        <v>3.2486346899999997E-2</v>
      </c>
      <c r="Q733" s="100"/>
      <c r="R733" s="101"/>
    </row>
    <row r="734" spans="2:18" x14ac:dyDescent="0.25">
      <c r="B734" s="94" t="s">
        <v>91</v>
      </c>
      <c r="C734" s="95" t="s">
        <v>99</v>
      </c>
      <c r="D734" s="96" t="s">
        <v>69</v>
      </c>
      <c r="E734" s="95" t="s">
        <v>70</v>
      </c>
      <c r="F734" s="97">
        <v>43404.692581018433</v>
      </c>
      <c r="G734" s="97">
        <v>44683</v>
      </c>
      <c r="H734" s="96" t="s">
        <v>71</v>
      </c>
      <c r="I734" s="98">
        <v>93178356</v>
      </c>
      <c r="J734" s="116">
        <v>69798590</v>
      </c>
      <c r="K734" s="98">
        <v>72368886.455712989</v>
      </c>
      <c r="L734" s="116">
        <v>93178356</v>
      </c>
      <c r="M734" s="117">
        <v>0.74705340869600001</v>
      </c>
      <c r="N734" s="99">
        <v>9.9883508757000001</v>
      </c>
      <c r="O734" s="95" t="s">
        <v>72</v>
      </c>
      <c r="P734" s="118">
        <v>2.0014509199999999E-2</v>
      </c>
      <c r="Q734" s="100"/>
      <c r="R734" s="101"/>
    </row>
    <row r="735" spans="2:18" x14ac:dyDescent="0.25">
      <c r="B735" s="94" t="s">
        <v>91</v>
      </c>
      <c r="C735" s="95" t="s">
        <v>99</v>
      </c>
      <c r="D735" s="96" t="s">
        <v>69</v>
      </c>
      <c r="E735" s="95" t="s">
        <v>70</v>
      </c>
      <c r="F735" s="97">
        <v>43249.685763888992</v>
      </c>
      <c r="G735" s="97">
        <v>44683</v>
      </c>
      <c r="H735" s="96" t="s">
        <v>71</v>
      </c>
      <c r="I735" s="98">
        <v>2800548</v>
      </c>
      <c r="J735" s="116">
        <v>2030796</v>
      </c>
      <c r="K735" s="98">
        <v>2092358.371972145</v>
      </c>
      <c r="L735" s="116">
        <v>2800548</v>
      </c>
      <c r="M735" s="117">
        <v>0.87068582326099997</v>
      </c>
      <c r="N735" s="99">
        <v>13.3733166172</v>
      </c>
      <c r="O735" s="95" t="s">
        <v>72</v>
      </c>
      <c r="P735" s="118">
        <v>6.2256283000000003E-2</v>
      </c>
      <c r="Q735" s="100"/>
      <c r="R735" s="101"/>
    </row>
    <row r="736" spans="2:18" x14ac:dyDescent="0.25">
      <c r="B736" s="94" t="s">
        <v>91</v>
      </c>
      <c r="C736" s="95" t="s">
        <v>99</v>
      </c>
      <c r="D736" s="96" t="s">
        <v>69</v>
      </c>
      <c r="E736" s="95" t="s">
        <v>70</v>
      </c>
      <c r="F736" s="97">
        <v>43913.545601851773</v>
      </c>
      <c r="G736" s="97">
        <v>44398</v>
      </c>
      <c r="H736" s="96" t="s">
        <v>71</v>
      </c>
      <c r="I736" s="98">
        <v>23623013</v>
      </c>
      <c r="J736" s="116">
        <v>20433973</v>
      </c>
      <c r="K736" s="98">
        <v>20486080.136164512</v>
      </c>
      <c r="L736" s="116">
        <v>23623013</v>
      </c>
      <c r="M736" s="117">
        <v>0.58198959884799994</v>
      </c>
      <c r="N736" s="99">
        <v>11.3690038085</v>
      </c>
      <c r="O736" s="95" t="s">
        <v>72</v>
      </c>
      <c r="P736" s="118">
        <v>8.4123211E-3</v>
      </c>
      <c r="Q736" s="100"/>
      <c r="R736" s="101"/>
    </row>
    <row r="737" spans="2:18" x14ac:dyDescent="0.25">
      <c r="B737" s="94" t="s">
        <v>91</v>
      </c>
      <c r="C737" s="95" t="s">
        <v>99</v>
      </c>
      <c r="D737" s="96" t="s">
        <v>69</v>
      </c>
      <c r="E737" s="95" t="s">
        <v>70</v>
      </c>
      <c r="F737" s="97">
        <v>43469.621481481474</v>
      </c>
      <c r="G737" s="97">
        <v>43990</v>
      </c>
      <c r="H737" s="96" t="s">
        <v>71</v>
      </c>
      <c r="I737" s="98">
        <v>5979453</v>
      </c>
      <c r="J737" s="116">
        <v>5191145</v>
      </c>
      <c r="K737" s="98">
        <v>5226093.3054468036</v>
      </c>
      <c r="L737" s="116">
        <v>5979453</v>
      </c>
      <c r="M737" s="117">
        <v>0.78721309190300004</v>
      </c>
      <c r="N737" s="99">
        <v>12.095608125</v>
      </c>
      <c r="O737" s="95" t="s">
        <v>72</v>
      </c>
      <c r="P737" s="118">
        <v>6.2389816000000004E-3</v>
      </c>
      <c r="Q737" s="100"/>
      <c r="R737" s="101"/>
    </row>
    <row r="738" spans="2:18" x14ac:dyDescent="0.25">
      <c r="B738" s="94" t="s">
        <v>91</v>
      </c>
      <c r="C738" s="95" t="s">
        <v>99</v>
      </c>
      <c r="D738" s="96" t="s">
        <v>69</v>
      </c>
      <c r="E738" s="95" t="s">
        <v>70</v>
      </c>
      <c r="F738" s="97">
        <v>43256.371493055485</v>
      </c>
      <c r="G738" s="97">
        <v>44683</v>
      </c>
      <c r="H738" s="96" t="s">
        <v>71</v>
      </c>
      <c r="I738" s="98">
        <v>11202191</v>
      </c>
      <c r="J738" s="116">
        <v>8134729</v>
      </c>
      <c r="K738" s="98">
        <v>8367528.4451974817</v>
      </c>
      <c r="L738" s="116">
        <v>11202191</v>
      </c>
      <c r="M738" s="117">
        <v>0.96635892889800001</v>
      </c>
      <c r="N738" s="99">
        <v>10.250000334699999</v>
      </c>
      <c r="O738" s="95" t="s">
        <v>72</v>
      </c>
      <c r="P738" s="118">
        <v>9.8398154599999996E-2</v>
      </c>
      <c r="Q738" s="100"/>
      <c r="R738" s="101"/>
    </row>
    <row r="739" spans="2:18" x14ac:dyDescent="0.25">
      <c r="B739" s="94" t="s">
        <v>91</v>
      </c>
      <c r="C739" s="95" t="s">
        <v>99</v>
      </c>
      <c r="D739" s="96" t="s">
        <v>69</v>
      </c>
      <c r="E739" s="95" t="s">
        <v>70</v>
      </c>
      <c r="F739" s="97">
        <v>43682.632384259254</v>
      </c>
      <c r="G739" s="97">
        <v>43990</v>
      </c>
      <c r="H739" s="96" t="s">
        <v>71</v>
      </c>
      <c r="I739" s="98">
        <v>22621370</v>
      </c>
      <c r="J739" s="116">
        <v>20427397</v>
      </c>
      <c r="K739" s="98">
        <v>20825470.750081014</v>
      </c>
      <c r="L739" s="116">
        <v>22621370</v>
      </c>
      <c r="M739" s="117">
        <v>0.82880676815999998</v>
      </c>
      <c r="N739" s="99">
        <v>11.298486553</v>
      </c>
      <c r="O739" s="95" t="s">
        <v>72</v>
      </c>
      <c r="P739" s="118">
        <v>1.24948084E-2</v>
      </c>
      <c r="Q739" s="100"/>
      <c r="R739" s="101"/>
    </row>
    <row r="740" spans="2:18" x14ac:dyDescent="0.25">
      <c r="B740" s="94" t="s">
        <v>91</v>
      </c>
      <c r="C740" s="95" t="s">
        <v>99</v>
      </c>
      <c r="D740" s="96" t="s">
        <v>69</v>
      </c>
      <c r="E740" s="95" t="s">
        <v>70</v>
      </c>
      <c r="F740" s="97">
        <v>43416.590173610952</v>
      </c>
      <c r="G740" s="97">
        <v>43990</v>
      </c>
      <c r="H740" s="96" t="s">
        <v>71</v>
      </c>
      <c r="I740" s="98">
        <v>17649973</v>
      </c>
      <c r="J740" s="116">
        <v>15179836</v>
      </c>
      <c r="K740" s="98">
        <v>14628390.229616307</v>
      </c>
      <c r="L740" s="116">
        <v>17649973</v>
      </c>
      <c r="M740" s="117">
        <v>0.74706436736399995</v>
      </c>
      <c r="N740" s="99">
        <v>9.9874839416000007</v>
      </c>
      <c r="O740" s="95" t="s">
        <v>72</v>
      </c>
      <c r="P740" s="118">
        <v>1.7512953099999999E-2</v>
      </c>
      <c r="Q740" s="100"/>
      <c r="R740" s="101"/>
    </row>
    <row r="741" spans="2:18" x14ac:dyDescent="0.25">
      <c r="B741" s="94" t="s">
        <v>91</v>
      </c>
      <c r="C741" s="95" t="s">
        <v>99</v>
      </c>
      <c r="D741" s="96" t="s">
        <v>69</v>
      </c>
      <c r="E741" s="95" t="s">
        <v>70</v>
      </c>
      <c r="F741" s="97">
        <v>43251.544363426045</v>
      </c>
      <c r="G741" s="97">
        <v>44683</v>
      </c>
      <c r="H741" s="96" t="s">
        <v>71</v>
      </c>
      <c r="I741" s="98">
        <v>117623013</v>
      </c>
      <c r="J741" s="116">
        <v>85322597</v>
      </c>
      <c r="K741" s="98">
        <v>87870229.699776351</v>
      </c>
      <c r="L741" s="116">
        <v>117623013</v>
      </c>
      <c r="M741" s="117">
        <v>0.80107121770900003</v>
      </c>
      <c r="N741" s="99">
        <v>10.241684447200001</v>
      </c>
      <c r="O741" s="95" t="s">
        <v>72</v>
      </c>
      <c r="P741" s="118">
        <v>0.18683471760000001</v>
      </c>
      <c r="Q741" s="100"/>
      <c r="R741" s="101"/>
    </row>
    <row r="742" spans="2:18" x14ac:dyDescent="0.25">
      <c r="B742" s="94" t="s">
        <v>91</v>
      </c>
      <c r="C742" s="95" t="s">
        <v>99</v>
      </c>
      <c r="D742" s="96" t="s">
        <v>69</v>
      </c>
      <c r="E742" s="95" t="s">
        <v>70</v>
      </c>
      <c r="F742" s="97">
        <v>43493.65035879612</v>
      </c>
      <c r="G742" s="97">
        <v>44398</v>
      </c>
      <c r="H742" s="96" t="s">
        <v>71</v>
      </c>
      <c r="I742" s="98">
        <v>15609861</v>
      </c>
      <c r="J742" s="116">
        <v>12039452</v>
      </c>
      <c r="K742" s="98">
        <v>12287267.416128188</v>
      </c>
      <c r="L742" s="116">
        <v>15609861</v>
      </c>
      <c r="M742" s="117">
        <v>0.77667056559500003</v>
      </c>
      <c r="N742" s="99">
        <v>9.8335586940000006</v>
      </c>
      <c r="O742" s="95" t="s">
        <v>72</v>
      </c>
      <c r="P742" s="118">
        <v>8.6539067999999997E-2</v>
      </c>
      <c r="Q742" s="100"/>
      <c r="R742" s="101"/>
    </row>
    <row r="743" spans="2:18" x14ac:dyDescent="0.25">
      <c r="B743" s="94" t="s">
        <v>91</v>
      </c>
      <c r="C743" s="95" t="s">
        <v>99</v>
      </c>
      <c r="D743" s="96" t="s">
        <v>69</v>
      </c>
      <c r="E743" s="95" t="s">
        <v>70</v>
      </c>
      <c r="F743" s="97">
        <v>43354.680243055336</v>
      </c>
      <c r="G743" s="97">
        <v>45827</v>
      </c>
      <c r="H743" s="96" t="s">
        <v>71</v>
      </c>
      <c r="I743" s="98">
        <v>38277419</v>
      </c>
      <c r="J743" s="116">
        <v>22651384</v>
      </c>
      <c r="K743" s="98">
        <v>22270786.592052843</v>
      </c>
      <c r="L743" s="116">
        <v>38277419</v>
      </c>
      <c r="M743" s="117">
        <v>0.74712462417100001</v>
      </c>
      <c r="N743" s="99">
        <v>9.9827165122999997</v>
      </c>
      <c r="O743" s="95" t="s">
        <v>72</v>
      </c>
      <c r="P743" s="118">
        <v>2.5020524E-3</v>
      </c>
      <c r="Q743" s="100"/>
      <c r="R743" s="101"/>
    </row>
    <row r="744" spans="2:18" x14ac:dyDescent="0.25">
      <c r="B744" s="94" t="s">
        <v>91</v>
      </c>
      <c r="C744" s="95" t="s">
        <v>99</v>
      </c>
      <c r="D744" s="96" t="s">
        <v>69</v>
      </c>
      <c r="E744" s="95" t="s">
        <v>70</v>
      </c>
      <c r="F744" s="97">
        <v>43714.659652777947</v>
      </c>
      <c r="G744" s="97">
        <v>43990</v>
      </c>
      <c r="H744" s="96" t="s">
        <v>71</v>
      </c>
      <c r="I744" s="98">
        <v>4524274</v>
      </c>
      <c r="J744" s="116">
        <v>4131068</v>
      </c>
      <c r="K744" s="98">
        <v>4165208.3455014457</v>
      </c>
      <c r="L744" s="116">
        <v>4524274</v>
      </c>
      <c r="M744" s="117">
        <v>0.86720860443000003</v>
      </c>
      <c r="N744" s="99">
        <v>12.321851800999999</v>
      </c>
      <c r="O744" s="95" t="s">
        <v>72</v>
      </c>
      <c r="P744" s="118">
        <v>2.4497354700000001E-2</v>
      </c>
      <c r="Q744" s="100"/>
      <c r="R744" s="101"/>
    </row>
    <row r="745" spans="2:18" x14ac:dyDescent="0.25">
      <c r="B745" s="94" t="s">
        <v>91</v>
      </c>
      <c r="C745" s="95" t="s">
        <v>99</v>
      </c>
      <c r="D745" s="96" t="s">
        <v>69</v>
      </c>
      <c r="E745" s="95" t="s">
        <v>70</v>
      </c>
      <c r="F745" s="97">
        <v>43418.609375</v>
      </c>
      <c r="G745" s="97">
        <v>43990</v>
      </c>
      <c r="H745" s="96" t="s">
        <v>71</v>
      </c>
      <c r="I745" s="98">
        <v>32778521</v>
      </c>
      <c r="J745" s="116">
        <v>28207043</v>
      </c>
      <c r="K745" s="98">
        <v>27166929.374305286</v>
      </c>
      <c r="L745" s="116">
        <v>32778521</v>
      </c>
      <c r="M745" s="117">
        <v>0.87400859333600001</v>
      </c>
      <c r="N745" s="99">
        <v>11.1117313388</v>
      </c>
      <c r="O745" s="95" t="s">
        <v>72</v>
      </c>
      <c r="P745" s="118">
        <v>6.2493879000000002E-3</v>
      </c>
      <c r="Q745" s="100"/>
      <c r="R745" s="101"/>
    </row>
    <row r="746" spans="2:18" x14ac:dyDescent="0.25">
      <c r="B746" s="94" t="s">
        <v>91</v>
      </c>
      <c r="C746" s="95" t="s">
        <v>99</v>
      </c>
      <c r="D746" s="96" t="s">
        <v>69</v>
      </c>
      <c r="E746" s="95" t="s">
        <v>70</v>
      </c>
      <c r="F746" s="97">
        <v>43252.661192129832</v>
      </c>
      <c r="G746" s="97">
        <v>44683</v>
      </c>
      <c r="H746" s="96" t="s">
        <v>71</v>
      </c>
      <c r="I746" s="98">
        <v>22404382</v>
      </c>
      <c r="J746" s="116">
        <v>16256307</v>
      </c>
      <c r="K746" s="98">
        <v>16737269.942818597</v>
      </c>
      <c r="L746" s="116">
        <v>22404382</v>
      </c>
      <c r="M746" s="117">
        <v>0.74695463103600002</v>
      </c>
      <c r="N746" s="99">
        <v>9.9961680353000002</v>
      </c>
      <c r="O746" s="95" t="s">
        <v>72</v>
      </c>
      <c r="P746" s="118">
        <v>1.0005931399999999E-2</v>
      </c>
      <c r="Q746" s="100"/>
      <c r="R746" s="101"/>
    </row>
    <row r="747" spans="2:18" x14ac:dyDescent="0.25">
      <c r="B747" s="102" t="s">
        <v>73</v>
      </c>
      <c r="C747" s="103"/>
      <c r="D747" s="103"/>
      <c r="E747" s="103"/>
      <c r="F747" s="103"/>
      <c r="G747" s="103"/>
      <c r="H747" s="96"/>
      <c r="I747" s="104">
        <v>799184917</v>
      </c>
      <c r="J747" s="119">
        <v>632311368</v>
      </c>
      <c r="K747" s="104">
        <v>642429125.08432782</v>
      </c>
      <c r="L747" s="119">
        <v>799184917</v>
      </c>
      <c r="M747" s="100"/>
      <c r="N747" s="120"/>
      <c r="O747" s="100"/>
      <c r="P747" s="121">
        <v>0.76821988630000004</v>
      </c>
      <c r="Q747" s="103"/>
      <c r="R747" s="122"/>
    </row>
    <row r="748" spans="2:18" x14ac:dyDescent="0.25">
      <c r="B748" s="94" t="s">
        <v>68</v>
      </c>
      <c r="C748" s="95" t="s">
        <v>198</v>
      </c>
      <c r="D748" s="96" t="s">
        <v>69</v>
      </c>
      <c r="E748" s="95" t="s">
        <v>70</v>
      </c>
      <c r="F748" s="97">
        <v>43749.659317129757</v>
      </c>
      <c r="G748" s="97">
        <v>46517</v>
      </c>
      <c r="H748" s="96" t="s">
        <v>71</v>
      </c>
      <c r="I748" s="98">
        <v>160963247</v>
      </c>
      <c r="J748" s="116">
        <v>92249219</v>
      </c>
      <c r="K748" s="98">
        <v>92403779.77949883</v>
      </c>
      <c r="L748" s="116">
        <v>160963247</v>
      </c>
      <c r="M748" s="117">
        <v>0.57406756822899996</v>
      </c>
      <c r="N748" s="99">
        <v>9.8438278038</v>
      </c>
      <c r="O748" s="95" t="s">
        <v>72</v>
      </c>
      <c r="P748" s="118">
        <v>0.1104968913</v>
      </c>
      <c r="Q748" s="100"/>
      <c r="R748" s="101"/>
    </row>
    <row r="749" spans="2:18" x14ac:dyDescent="0.25">
      <c r="B749" s="102" t="s">
        <v>199</v>
      </c>
      <c r="C749" s="103"/>
      <c r="D749" s="103"/>
      <c r="E749" s="103"/>
      <c r="F749" s="103"/>
      <c r="G749" s="103"/>
      <c r="H749" s="96"/>
      <c r="I749" s="104">
        <v>160963247</v>
      </c>
      <c r="J749" s="119">
        <v>92249219</v>
      </c>
      <c r="K749" s="104">
        <v>92403779.77949883</v>
      </c>
      <c r="L749" s="119">
        <v>160963247</v>
      </c>
      <c r="M749" s="100"/>
      <c r="N749" s="120"/>
      <c r="O749" s="100"/>
      <c r="P749" s="121">
        <v>0.1104968913</v>
      </c>
      <c r="Q749" s="103"/>
      <c r="R749" s="122"/>
    </row>
    <row r="750" spans="2:18" x14ac:dyDescent="0.25">
      <c r="B750" s="94" t="s">
        <v>68</v>
      </c>
      <c r="C750" s="95" t="s">
        <v>77</v>
      </c>
      <c r="D750" s="96" t="s">
        <v>69</v>
      </c>
      <c r="E750" s="95" t="s">
        <v>70</v>
      </c>
      <c r="F750" s="97">
        <v>43873.639050926082</v>
      </c>
      <c r="G750" s="97">
        <v>45075</v>
      </c>
      <c r="H750" s="96" t="s">
        <v>71</v>
      </c>
      <c r="I750" s="98">
        <v>69318836</v>
      </c>
      <c r="J750" s="116">
        <v>54944270</v>
      </c>
      <c r="K750" s="98">
        <v>54486251.971099526</v>
      </c>
      <c r="L750" s="116">
        <v>69318836</v>
      </c>
      <c r="M750" s="117">
        <v>0.87015748393000003</v>
      </c>
      <c r="N750" s="99">
        <v>9.3083317261000005</v>
      </c>
      <c r="O750" s="95" t="s">
        <v>72</v>
      </c>
      <c r="P750" s="118">
        <v>0.1206026959</v>
      </c>
      <c r="Q750" s="100"/>
      <c r="R750" s="101"/>
    </row>
    <row r="751" spans="2:18" x14ac:dyDescent="0.25">
      <c r="B751" s="94" t="s">
        <v>68</v>
      </c>
      <c r="C751" s="95" t="s">
        <v>77</v>
      </c>
      <c r="D751" s="96" t="s">
        <v>69</v>
      </c>
      <c r="E751" s="95" t="s">
        <v>70</v>
      </c>
      <c r="F751" s="97">
        <v>43803.619270833209</v>
      </c>
      <c r="G751" s="97">
        <v>44441</v>
      </c>
      <c r="H751" s="96" t="s">
        <v>71</v>
      </c>
      <c r="I751" s="98">
        <v>115904109</v>
      </c>
      <c r="J751" s="116">
        <v>100168962</v>
      </c>
      <c r="K751" s="98">
        <v>100854827.86456817</v>
      </c>
      <c r="L751" s="116">
        <v>115904109</v>
      </c>
      <c r="M751" s="117">
        <v>0.78602375797400004</v>
      </c>
      <c r="N751" s="99">
        <v>8.2432160839000002</v>
      </c>
      <c r="O751" s="95" t="s">
        <v>72</v>
      </c>
      <c r="P751" s="118">
        <v>6.5154926299999999E-2</v>
      </c>
      <c r="Q751" s="100"/>
      <c r="R751" s="101"/>
    </row>
    <row r="752" spans="2:18" x14ac:dyDescent="0.25">
      <c r="B752" s="102" t="s">
        <v>78</v>
      </c>
      <c r="C752" s="103"/>
      <c r="D752" s="103"/>
      <c r="E752" s="103"/>
      <c r="F752" s="103"/>
      <c r="G752" s="103"/>
      <c r="H752" s="96"/>
      <c r="I752" s="104">
        <v>185222945</v>
      </c>
      <c r="J752" s="119">
        <v>155113232</v>
      </c>
      <c r="K752" s="104">
        <v>155341079.8356677</v>
      </c>
      <c r="L752" s="119">
        <v>185222945</v>
      </c>
      <c r="M752" s="100"/>
      <c r="N752" s="120"/>
      <c r="O752" s="100"/>
      <c r="P752" s="121">
        <v>0.1857576222</v>
      </c>
      <c r="Q752" s="103"/>
      <c r="R752" s="122"/>
    </row>
    <row r="753" spans="2:18" x14ac:dyDescent="0.25">
      <c r="B753" s="94" t="s">
        <v>68</v>
      </c>
      <c r="C753" s="95" t="s">
        <v>93</v>
      </c>
      <c r="D753" s="96" t="s">
        <v>69</v>
      </c>
      <c r="E753" s="95" t="s">
        <v>70</v>
      </c>
      <c r="F753" s="97">
        <v>43683.536168981344</v>
      </c>
      <c r="G753" s="97">
        <v>44298</v>
      </c>
      <c r="H753" s="96" t="s">
        <v>71</v>
      </c>
      <c r="I753" s="98">
        <v>178318151</v>
      </c>
      <c r="J753" s="116">
        <v>151709066</v>
      </c>
      <c r="K753" s="98">
        <v>153890759.74262214</v>
      </c>
      <c r="L753" s="116">
        <v>178318151</v>
      </c>
      <c r="M753" s="117">
        <v>0.72336142691100003</v>
      </c>
      <c r="N753" s="99">
        <v>10.0147161124</v>
      </c>
      <c r="O753" s="95" t="s">
        <v>72</v>
      </c>
      <c r="P753" s="118">
        <v>3.6315742800000002E-2</v>
      </c>
      <c r="Q753" s="100"/>
      <c r="R753" s="101"/>
    </row>
    <row r="754" spans="2:18" x14ac:dyDescent="0.25">
      <c r="B754" s="94" t="s">
        <v>68</v>
      </c>
      <c r="C754" s="95" t="s">
        <v>93</v>
      </c>
      <c r="D754" s="96" t="s">
        <v>69</v>
      </c>
      <c r="E754" s="95" t="s">
        <v>70</v>
      </c>
      <c r="F754" s="97">
        <v>43689.631273148116</v>
      </c>
      <c r="G754" s="97">
        <v>44025</v>
      </c>
      <c r="H754" s="96" t="s">
        <v>71</v>
      </c>
      <c r="I754" s="98">
        <v>109098627</v>
      </c>
      <c r="J754" s="116">
        <v>100214280</v>
      </c>
      <c r="K754" s="98">
        <v>101854124.93248825</v>
      </c>
      <c r="L754" s="116">
        <v>109098627</v>
      </c>
      <c r="M754" s="117">
        <v>0.86301231186799998</v>
      </c>
      <c r="N754" s="99">
        <v>10.920720125600001</v>
      </c>
      <c r="O754" s="95" t="s">
        <v>72</v>
      </c>
      <c r="P754" s="118">
        <v>0.18402332229999999</v>
      </c>
      <c r="Q754" s="100"/>
      <c r="R754" s="101"/>
    </row>
    <row r="755" spans="2:18" x14ac:dyDescent="0.25">
      <c r="B755" s="94" t="s">
        <v>68</v>
      </c>
      <c r="C755" s="95" t="s">
        <v>93</v>
      </c>
      <c r="D755" s="96" t="s">
        <v>69</v>
      </c>
      <c r="E755" s="95" t="s">
        <v>70</v>
      </c>
      <c r="F755" s="97">
        <v>43537.663321759086</v>
      </c>
      <c r="G755" s="97">
        <v>44508</v>
      </c>
      <c r="H755" s="96" t="s">
        <v>71</v>
      </c>
      <c r="I755" s="98">
        <v>181787673</v>
      </c>
      <c r="J755" s="116">
        <v>141501851</v>
      </c>
      <c r="K755" s="98">
        <v>142027463.68895945</v>
      </c>
      <c r="L755" s="116">
        <v>181787673</v>
      </c>
      <c r="M755" s="117">
        <v>0.93359676224400001</v>
      </c>
      <c r="N755" s="99">
        <v>10.037087057000001</v>
      </c>
      <c r="O755" s="95" t="s">
        <v>72</v>
      </c>
      <c r="P755" s="118">
        <v>0.1217976602</v>
      </c>
      <c r="Q755" s="100"/>
      <c r="R755" s="101"/>
    </row>
    <row r="756" spans="2:18" x14ac:dyDescent="0.25">
      <c r="B756" s="94" t="s">
        <v>91</v>
      </c>
      <c r="C756" s="95" t="s">
        <v>93</v>
      </c>
      <c r="D756" s="96" t="s">
        <v>69</v>
      </c>
      <c r="E756" s="95" t="s">
        <v>70</v>
      </c>
      <c r="F756" s="97">
        <v>43593.664247685112</v>
      </c>
      <c r="G756" s="97">
        <v>44988</v>
      </c>
      <c r="H756" s="96" t="s">
        <v>71</v>
      </c>
      <c r="I756" s="98">
        <v>41983560</v>
      </c>
      <c r="J756" s="116">
        <v>30720308</v>
      </c>
      <c r="K756" s="98">
        <v>30369287.868414223</v>
      </c>
      <c r="L756" s="116">
        <v>41983560</v>
      </c>
      <c r="M756" s="117">
        <v>0.78128214826200004</v>
      </c>
      <c r="N756" s="99">
        <v>11.302500033199999</v>
      </c>
      <c r="O756" s="95" t="s">
        <v>72</v>
      </c>
      <c r="P756" s="118">
        <v>0.16983713489999999</v>
      </c>
      <c r="Q756" s="100"/>
      <c r="R756" s="101"/>
    </row>
    <row r="757" spans="2:18" x14ac:dyDescent="0.25">
      <c r="B757" s="102" t="s">
        <v>94</v>
      </c>
      <c r="C757" s="103"/>
      <c r="D757" s="103"/>
      <c r="E757" s="103"/>
      <c r="F757" s="103"/>
      <c r="G757" s="103"/>
      <c r="H757" s="96"/>
      <c r="I757" s="104">
        <v>511188011</v>
      </c>
      <c r="J757" s="119">
        <v>424145505</v>
      </c>
      <c r="K757" s="104">
        <v>428141636.23248404</v>
      </c>
      <c r="L757" s="119">
        <v>511188011</v>
      </c>
      <c r="M757" s="100"/>
      <c r="N757" s="120"/>
      <c r="O757" s="100"/>
      <c r="P757" s="121">
        <v>0.51197386020000002</v>
      </c>
      <c r="Q757" s="103"/>
      <c r="R757" s="122"/>
    </row>
    <row r="758" spans="2:18" x14ac:dyDescent="0.25">
      <c r="B758" s="94" t="s">
        <v>68</v>
      </c>
      <c r="C758" s="95" t="s">
        <v>202</v>
      </c>
      <c r="D758" s="96" t="s">
        <v>69</v>
      </c>
      <c r="E758" s="95" t="s">
        <v>70</v>
      </c>
      <c r="F758" s="97">
        <v>43608.677870370448</v>
      </c>
      <c r="G758" s="97">
        <v>44698</v>
      </c>
      <c r="H758" s="96" t="s">
        <v>71</v>
      </c>
      <c r="I758" s="98">
        <v>131384932</v>
      </c>
      <c r="J758" s="116">
        <v>100028400</v>
      </c>
      <c r="K758" s="98">
        <v>101227953.42201951</v>
      </c>
      <c r="L758" s="116">
        <v>131384932</v>
      </c>
      <c r="M758" s="117">
        <v>0.97700574420200004</v>
      </c>
      <c r="N758" s="99">
        <v>12.896198441099999</v>
      </c>
      <c r="O758" s="95" t="s">
        <v>72</v>
      </c>
      <c r="P758" s="118">
        <v>0.1682046532</v>
      </c>
      <c r="Q758" s="100"/>
      <c r="R758" s="101"/>
    </row>
    <row r="759" spans="2:18" x14ac:dyDescent="0.25">
      <c r="B759" s="94" t="s">
        <v>68</v>
      </c>
      <c r="C759" s="95" t="s">
        <v>202</v>
      </c>
      <c r="D759" s="96" t="s">
        <v>69</v>
      </c>
      <c r="E759" s="95" t="s">
        <v>70</v>
      </c>
      <c r="F759" s="97">
        <v>43608.673252314795</v>
      </c>
      <c r="G759" s="97">
        <v>44698</v>
      </c>
      <c r="H759" s="96" t="s">
        <v>71</v>
      </c>
      <c r="I759" s="98">
        <v>131384932</v>
      </c>
      <c r="J759" s="116">
        <v>100028400</v>
      </c>
      <c r="K759" s="98">
        <v>101227953.42201951</v>
      </c>
      <c r="L759" s="116">
        <v>131384932</v>
      </c>
      <c r="M759" s="117">
        <v>0.77046851477599998</v>
      </c>
      <c r="N759" s="99">
        <v>10.921338202999999</v>
      </c>
      <c r="O759" s="95" t="s">
        <v>72</v>
      </c>
      <c r="P759" s="118">
        <v>0.1210488812</v>
      </c>
      <c r="Q759" s="100"/>
      <c r="R759" s="101"/>
    </row>
    <row r="760" spans="2:18" x14ac:dyDescent="0.25">
      <c r="B760" s="94" t="s">
        <v>68</v>
      </c>
      <c r="C760" s="95" t="s">
        <v>202</v>
      </c>
      <c r="D760" s="96" t="s">
        <v>69</v>
      </c>
      <c r="E760" s="95" t="s">
        <v>70</v>
      </c>
      <c r="F760" s="97">
        <v>43608.675416666549</v>
      </c>
      <c r="G760" s="97">
        <v>44698</v>
      </c>
      <c r="H760" s="96" t="s">
        <v>71</v>
      </c>
      <c r="I760" s="98">
        <v>131384932</v>
      </c>
      <c r="J760" s="116">
        <v>100028400</v>
      </c>
      <c r="K760" s="98">
        <v>101227953.42201951</v>
      </c>
      <c r="L760" s="116">
        <v>131384932</v>
      </c>
      <c r="M760" s="117">
        <v>0.77046851477599998</v>
      </c>
      <c r="N760" s="99">
        <v>10.921338202999999</v>
      </c>
      <c r="O760" s="95" t="s">
        <v>72</v>
      </c>
      <c r="P760" s="118">
        <v>0.1210488812</v>
      </c>
      <c r="Q760" s="100"/>
      <c r="R760" s="101"/>
    </row>
    <row r="761" spans="2:18" x14ac:dyDescent="0.25">
      <c r="B761" s="94" t="s">
        <v>68</v>
      </c>
      <c r="C761" s="95" t="s">
        <v>202</v>
      </c>
      <c r="D761" s="96" t="s">
        <v>69</v>
      </c>
      <c r="E761" s="95" t="s">
        <v>70</v>
      </c>
      <c r="F761" s="97">
        <v>43608.670624999795</v>
      </c>
      <c r="G761" s="97">
        <v>44698</v>
      </c>
      <c r="H761" s="96" t="s">
        <v>71</v>
      </c>
      <c r="I761" s="98">
        <v>131384932</v>
      </c>
      <c r="J761" s="116">
        <v>100028400</v>
      </c>
      <c r="K761" s="98">
        <v>101227953.42201951</v>
      </c>
      <c r="L761" s="116">
        <v>131384932</v>
      </c>
      <c r="M761" s="117">
        <v>0.77046851477599998</v>
      </c>
      <c r="N761" s="99">
        <v>10.921338202999999</v>
      </c>
      <c r="O761" s="95" t="s">
        <v>72</v>
      </c>
      <c r="P761" s="118">
        <v>0.1210488812</v>
      </c>
      <c r="Q761" s="100"/>
      <c r="R761" s="101"/>
    </row>
    <row r="762" spans="2:18" x14ac:dyDescent="0.25">
      <c r="B762" s="94" t="s">
        <v>68</v>
      </c>
      <c r="C762" s="95" t="s">
        <v>202</v>
      </c>
      <c r="D762" s="96" t="s">
        <v>69</v>
      </c>
      <c r="E762" s="95" t="s">
        <v>70</v>
      </c>
      <c r="F762" s="97">
        <v>43608.66828703694</v>
      </c>
      <c r="G762" s="97">
        <v>44698</v>
      </c>
      <c r="H762" s="96" t="s">
        <v>71</v>
      </c>
      <c r="I762" s="98">
        <v>131384932</v>
      </c>
      <c r="J762" s="116">
        <v>100028400</v>
      </c>
      <c r="K762" s="98">
        <v>101227953.42201951</v>
      </c>
      <c r="L762" s="116">
        <v>131384932</v>
      </c>
      <c r="M762" s="117">
        <v>0.77046851477599998</v>
      </c>
      <c r="N762" s="99">
        <v>10.921338202999999</v>
      </c>
      <c r="O762" s="95" t="s">
        <v>72</v>
      </c>
      <c r="P762" s="118">
        <v>0.1210488812</v>
      </c>
      <c r="Q762" s="100"/>
      <c r="R762" s="101"/>
    </row>
    <row r="763" spans="2:18" x14ac:dyDescent="0.25">
      <c r="B763" s="94" t="s">
        <v>68</v>
      </c>
      <c r="C763" s="95" t="s">
        <v>202</v>
      </c>
      <c r="D763" s="96" t="s">
        <v>69</v>
      </c>
      <c r="E763" s="95" t="s">
        <v>70</v>
      </c>
      <c r="F763" s="97">
        <v>43811.708981481381</v>
      </c>
      <c r="G763" s="97">
        <v>43991</v>
      </c>
      <c r="H763" s="96" t="s">
        <v>71</v>
      </c>
      <c r="I763" s="98">
        <v>143972838</v>
      </c>
      <c r="J763" s="116">
        <v>135613125</v>
      </c>
      <c r="K763" s="98">
        <v>140662289.73509997</v>
      </c>
      <c r="L763" s="116">
        <v>143972838</v>
      </c>
      <c r="M763" s="117">
        <v>0.77046851477599998</v>
      </c>
      <c r="N763" s="99">
        <v>10.921338202999999</v>
      </c>
      <c r="O763" s="95" t="s">
        <v>72</v>
      </c>
      <c r="P763" s="118">
        <v>0.1210488812</v>
      </c>
      <c r="Q763" s="100"/>
      <c r="R763" s="101"/>
    </row>
    <row r="764" spans="2:18" x14ac:dyDescent="0.25">
      <c r="B764" s="94" t="s">
        <v>68</v>
      </c>
      <c r="C764" s="95" t="s">
        <v>202</v>
      </c>
      <c r="D764" s="96" t="s">
        <v>69</v>
      </c>
      <c r="E764" s="95" t="s">
        <v>70</v>
      </c>
      <c r="F764" s="97">
        <v>43608.674444444478</v>
      </c>
      <c r="G764" s="97">
        <v>44698</v>
      </c>
      <c r="H764" s="96" t="s">
        <v>71</v>
      </c>
      <c r="I764" s="98">
        <v>131384932</v>
      </c>
      <c r="J764" s="116">
        <v>100028400</v>
      </c>
      <c r="K764" s="98">
        <v>101227953.42201951</v>
      </c>
      <c r="L764" s="116">
        <v>131384932</v>
      </c>
      <c r="M764" s="117">
        <v>0.77046851477599998</v>
      </c>
      <c r="N764" s="99">
        <v>10.921338202999999</v>
      </c>
      <c r="O764" s="95" t="s">
        <v>72</v>
      </c>
      <c r="P764" s="118">
        <v>0.1210488812</v>
      </c>
      <c r="Q764" s="100"/>
      <c r="R764" s="101"/>
    </row>
    <row r="765" spans="2:18" x14ac:dyDescent="0.25">
      <c r="B765" s="94" t="s">
        <v>68</v>
      </c>
      <c r="C765" s="95" t="s">
        <v>202</v>
      </c>
      <c r="D765" s="96" t="s">
        <v>69</v>
      </c>
      <c r="E765" s="95" t="s">
        <v>70</v>
      </c>
      <c r="F765" s="97">
        <v>43644.604571759235</v>
      </c>
      <c r="G765" s="97">
        <v>44236</v>
      </c>
      <c r="H765" s="96" t="s">
        <v>71</v>
      </c>
      <c r="I765" s="98">
        <v>235095892</v>
      </c>
      <c r="J765" s="116">
        <v>199553327</v>
      </c>
      <c r="K765" s="98">
        <v>200615359.30582967</v>
      </c>
      <c r="L765" s="116">
        <v>235095892</v>
      </c>
      <c r="M765" s="117">
        <v>0.97700574420200004</v>
      </c>
      <c r="N765" s="99">
        <v>12.896198441099999</v>
      </c>
      <c r="O765" s="95" t="s">
        <v>72</v>
      </c>
      <c r="P765" s="118">
        <v>0.1682046532</v>
      </c>
      <c r="Q765" s="100"/>
      <c r="R765" s="101"/>
    </row>
    <row r="766" spans="2:18" x14ac:dyDescent="0.25">
      <c r="B766" s="94" t="s">
        <v>68</v>
      </c>
      <c r="C766" s="95" t="s">
        <v>202</v>
      </c>
      <c r="D766" s="96" t="s">
        <v>69</v>
      </c>
      <c r="E766" s="95" t="s">
        <v>70</v>
      </c>
      <c r="F766" s="97">
        <v>43608.676782407332</v>
      </c>
      <c r="G766" s="97">
        <v>44698</v>
      </c>
      <c r="H766" s="96" t="s">
        <v>71</v>
      </c>
      <c r="I766" s="98">
        <v>131384932</v>
      </c>
      <c r="J766" s="116">
        <v>100028400</v>
      </c>
      <c r="K766" s="98">
        <v>101227953.42201951</v>
      </c>
      <c r="L766" s="116">
        <v>131384932</v>
      </c>
      <c r="M766" s="117">
        <v>0.85333417356100005</v>
      </c>
      <c r="N766" s="99">
        <v>11.571883487099999</v>
      </c>
      <c r="O766" s="95" t="s">
        <v>72</v>
      </c>
      <c r="P766" s="118">
        <v>0.2998710315</v>
      </c>
      <c r="Q766" s="100"/>
      <c r="R766" s="101"/>
    </row>
    <row r="767" spans="2:18" x14ac:dyDescent="0.25">
      <c r="B767" s="94" t="s">
        <v>68</v>
      </c>
      <c r="C767" s="95" t="s">
        <v>202</v>
      </c>
      <c r="D767" s="96" t="s">
        <v>69</v>
      </c>
      <c r="E767" s="95" t="s">
        <v>70</v>
      </c>
      <c r="F767" s="97">
        <v>43608.672164351679</v>
      </c>
      <c r="G767" s="97">
        <v>44698</v>
      </c>
      <c r="H767" s="96" t="s">
        <v>71</v>
      </c>
      <c r="I767" s="98">
        <v>131384932</v>
      </c>
      <c r="J767" s="116">
        <v>100028400</v>
      </c>
      <c r="K767" s="98">
        <v>101227953.42201951</v>
      </c>
      <c r="L767" s="116">
        <v>131384932</v>
      </c>
      <c r="M767" s="117">
        <v>0.77046851477599998</v>
      </c>
      <c r="N767" s="99">
        <v>10.921338202999999</v>
      </c>
      <c r="O767" s="95" t="s">
        <v>72</v>
      </c>
      <c r="P767" s="118">
        <v>0.1210488812</v>
      </c>
      <c r="Q767" s="100"/>
      <c r="R767" s="101"/>
    </row>
    <row r="768" spans="2:18" x14ac:dyDescent="0.25">
      <c r="B768" s="94" t="s">
        <v>68</v>
      </c>
      <c r="C768" s="95" t="s">
        <v>202</v>
      </c>
      <c r="D768" s="96" t="s">
        <v>69</v>
      </c>
      <c r="E768" s="95" t="s">
        <v>70</v>
      </c>
      <c r="F768" s="97">
        <v>43608.669664351735</v>
      </c>
      <c r="G768" s="97">
        <v>44698</v>
      </c>
      <c r="H768" s="96" t="s">
        <v>71</v>
      </c>
      <c r="I768" s="98">
        <v>131384932</v>
      </c>
      <c r="J768" s="116">
        <v>100028400</v>
      </c>
      <c r="K768" s="98">
        <v>101227953.42201951</v>
      </c>
      <c r="L768" s="116">
        <v>131384932</v>
      </c>
      <c r="M768" s="117">
        <v>0.77046851477599998</v>
      </c>
      <c r="N768" s="99">
        <v>10.921338202999999</v>
      </c>
      <c r="O768" s="95" t="s">
        <v>72</v>
      </c>
      <c r="P768" s="118">
        <v>0.1210488812</v>
      </c>
      <c r="Q768" s="100"/>
      <c r="R768" s="101"/>
    </row>
    <row r="769" spans="2:18" x14ac:dyDescent="0.25">
      <c r="B769" s="94" t="s">
        <v>68</v>
      </c>
      <c r="C769" s="95" t="s">
        <v>202</v>
      </c>
      <c r="D769" s="96" t="s">
        <v>69</v>
      </c>
      <c r="E769" s="95" t="s">
        <v>70</v>
      </c>
      <c r="F769" s="97">
        <v>43608.667268518358</v>
      </c>
      <c r="G769" s="97">
        <v>44698</v>
      </c>
      <c r="H769" s="96" t="s">
        <v>71</v>
      </c>
      <c r="I769" s="98">
        <v>131384932</v>
      </c>
      <c r="J769" s="116">
        <v>100028400</v>
      </c>
      <c r="K769" s="98">
        <v>101227953.42201951</v>
      </c>
      <c r="L769" s="116">
        <v>131384932</v>
      </c>
      <c r="M769" s="117">
        <v>0.77046851477599998</v>
      </c>
      <c r="N769" s="99">
        <v>10.921338202999999</v>
      </c>
      <c r="O769" s="95" t="s">
        <v>72</v>
      </c>
      <c r="P769" s="118">
        <v>0.1210488812</v>
      </c>
      <c r="Q769" s="100"/>
      <c r="R769" s="101"/>
    </row>
    <row r="770" spans="2:18" x14ac:dyDescent="0.25">
      <c r="B770" s="94" t="s">
        <v>68</v>
      </c>
      <c r="C770" s="95" t="s">
        <v>202</v>
      </c>
      <c r="D770" s="96" t="s">
        <v>69</v>
      </c>
      <c r="E770" s="95" t="s">
        <v>70</v>
      </c>
      <c r="F770" s="97">
        <v>43811.707939814776</v>
      </c>
      <c r="G770" s="97">
        <v>43991</v>
      </c>
      <c r="H770" s="96" t="s">
        <v>71</v>
      </c>
      <c r="I770" s="98">
        <v>143972838</v>
      </c>
      <c r="J770" s="116">
        <v>135613125</v>
      </c>
      <c r="K770" s="98">
        <v>140662289.73509997</v>
      </c>
      <c r="L770" s="116">
        <v>143972838</v>
      </c>
      <c r="M770" s="117">
        <v>0.77046851477599998</v>
      </c>
      <c r="N770" s="99">
        <v>10.921338202999999</v>
      </c>
      <c r="O770" s="95" t="s">
        <v>72</v>
      </c>
      <c r="P770" s="118">
        <v>0.1210488812</v>
      </c>
      <c r="Q770" s="100"/>
      <c r="R770" s="101"/>
    </row>
    <row r="771" spans="2:18" x14ac:dyDescent="0.25">
      <c r="B771" s="94" t="s">
        <v>68</v>
      </c>
      <c r="C771" s="95" t="s">
        <v>202</v>
      </c>
      <c r="D771" s="96" t="s">
        <v>69</v>
      </c>
      <c r="E771" s="95" t="s">
        <v>70</v>
      </c>
      <c r="F771" s="97">
        <v>43608.678125000093</v>
      </c>
      <c r="G771" s="97">
        <v>44698</v>
      </c>
      <c r="H771" s="96" t="s">
        <v>71</v>
      </c>
      <c r="I771" s="98">
        <v>131384932</v>
      </c>
      <c r="J771" s="116">
        <v>100028400</v>
      </c>
      <c r="K771" s="98">
        <v>101227953.42201951</v>
      </c>
      <c r="L771" s="116">
        <v>131384932</v>
      </c>
      <c r="M771" s="117">
        <v>0.97700574420200004</v>
      </c>
      <c r="N771" s="99">
        <v>12.896198441099999</v>
      </c>
      <c r="O771" s="95" t="s">
        <v>72</v>
      </c>
      <c r="P771" s="118">
        <v>0.1682046532</v>
      </c>
      <c r="Q771" s="100"/>
      <c r="R771" s="101"/>
    </row>
    <row r="772" spans="2:18" x14ac:dyDescent="0.25">
      <c r="B772" s="94" t="s">
        <v>68</v>
      </c>
      <c r="C772" s="95" t="s">
        <v>202</v>
      </c>
      <c r="D772" s="96" t="s">
        <v>69</v>
      </c>
      <c r="E772" s="95" t="s">
        <v>70</v>
      </c>
      <c r="F772" s="97">
        <v>43608.673541666474</v>
      </c>
      <c r="G772" s="97">
        <v>44698</v>
      </c>
      <c r="H772" s="96" t="s">
        <v>71</v>
      </c>
      <c r="I772" s="98">
        <v>131384932</v>
      </c>
      <c r="J772" s="116">
        <v>100028400</v>
      </c>
      <c r="K772" s="98">
        <v>101227953.42201951</v>
      </c>
      <c r="L772" s="116">
        <v>131384932</v>
      </c>
      <c r="M772" s="117">
        <v>0.77046851477599998</v>
      </c>
      <c r="N772" s="99">
        <v>10.921338202999999</v>
      </c>
      <c r="O772" s="95" t="s">
        <v>72</v>
      </c>
      <c r="P772" s="118">
        <v>0.1210488812</v>
      </c>
      <c r="Q772" s="100"/>
      <c r="R772" s="101"/>
    </row>
    <row r="773" spans="2:18" x14ac:dyDescent="0.25">
      <c r="B773" s="94" t="s">
        <v>68</v>
      </c>
      <c r="C773" s="95" t="s">
        <v>202</v>
      </c>
      <c r="D773" s="96" t="s">
        <v>69</v>
      </c>
      <c r="E773" s="95" t="s">
        <v>70</v>
      </c>
      <c r="F773" s="97">
        <v>43608.675821759272</v>
      </c>
      <c r="G773" s="97">
        <v>44698</v>
      </c>
      <c r="H773" s="96" t="s">
        <v>71</v>
      </c>
      <c r="I773" s="98">
        <v>131384932</v>
      </c>
      <c r="J773" s="116">
        <v>100028400</v>
      </c>
      <c r="K773" s="98">
        <v>101227953.42201951</v>
      </c>
      <c r="L773" s="116">
        <v>131384932</v>
      </c>
      <c r="M773" s="117">
        <v>0.90172504951999999</v>
      </c>
      <c r="N773" s="99">
        <v>10.650757735399999</v>
      </c>
      <c r="O773" s="95" t="s">
        <v>72</v>
      </c>
      <c r="P773" s="118">
        <v>0.18272758629999999</v>
      </c>
      <c r="Q773" s="100"/>
      <c r="R773" s="101"/>
    </row>
    <row r="774" spans="2:18" x14ac:dyDescent="0.25">
      <c r="B774" s="94" t="s">
        <v>68</v>
      </c>
      <c r="C774" s="95" t="s">
        <v>202</v>
      </c>
      <c r="D774" s="96" t="s">
        <v>69</v>
      </c>
      <c r="E774" s="95" t="s">
        <v>70</v>
      </c>
      <c r="F774" s="97">
        <v>43608.670983796474</v>
      </c>
      <c r="G774" s="97">
        <v>44698</v>
      </c>
      <c r="H774" s="96" t="s">
        <v>71</v>
      </c>
      <c r="I774" s="98">
        <v>131384932</v>
      </c>
      <c r="J774" s="116">
        <v>100028400</v>
      </c>
      <c r="K774" s="98">
        <v>101227953.42201951</v>
      </c>
      <c r="L774" s="116">
        <v>131384932</v>
      </c>
      <c r="M774" s="117">
        <v>0.77046851477599998</v>
      </c>
      <c r="N774" s="99">
        <v>10.921338202999999</v>
      </c>
      <c r="O774" s="95" t="s">
        <v>72</v>
      </c>
      <c r="P774" s="118">
        <v>0.1210488812</v>
      </c>
      <c r="Q774" s="100"/>
      <c r="R774" s="101"/>
    </row>
    <row r="775" spans="2:18" x14ac:dyDescent="0.25">
      <c r="B775" s="94" t="s">
        <v>68</v>
      </c>
      <c r="C775" s="95" t="s">
        <v>202</v>
      </c>
      <c r="D775" s="96" t="s">
        <v>69</v>
      </c>
      <c r="E775" s="95" t="s">
        <v>70</v>
      </c>
      <c r="F775" s="97">
        <v>43608.668587963097</v>
      </c>
      <c r="G775" s="97">
        <v>44698</v>
      </c>
      <c r="H775" s="96" t="s">
        <v>71</v>
      </c>
      <c r="I775" s="98">
        <v>131384932</v>
      </c>
      <c r="J775" s="116">
        <v>100028400</v>
      </c>
      <c r="K775" s="98">
        <v>101227953.42201951</v>
      </c>
      <c r="L775" s="116">
        <v>131384932</v>
      </c>
      <c r="M775" s="117">
        <v>0.77046851477599998</v>
      </c>
      <c r="N775" s="99">
        <v>10.921338202999999</v>
      </c>
      <c r="O775" s="95" t="s">
        <v>72</v>
      </c>
      <c r="P775" s="118">
        <v>0.1210488812</v>
      </c>
      <c r="Q775" s="100"/>
      <c r="R775" s="101"/>
    </row>
    <row r="776" spans="2:18" x14ac:dyDescent="0.25">
      <c r="B776" s="94" t="s">
        <v>68</v>
      </c>
      <c r="C776" s="95" t="s">
        <v>202</v>
      </c>
      <c r="D776" s="96" t="s">
        <v>69</v>
      </c>
      <c r="E776" s="95" t="s">
        <v>70</v>
      </c>
      <c r="F776" s="97">
        <v>43811.709293981548</v>
      </c>
      <c r="G776" s="97">
        <v>43991</v>
      </c>
      <c r="H776" s="96" t="s">
        <v>71</v>
      </c>
      <c r="I776" s="98">
        <v>143972838</v>
      </c>
      <c r="J776" s="116">
        <v>135613125</v>
      </c>
      <c r="K776" s="98">
        <v>140662289.73509997</v>
      </c>
      <c r="L776" s="116">
        <v>143972838</v>
      </c>
      <c r="M776" s="117">
        <v>0.77046851477599998</v>
      </c>
      <c r="N776" s="99">
        <v>10.921338202999999</v>
      </c>
      <c r="O776" s="95" t="s">
        <v>72</v>
      </c>
      <c r="P776" s="118">
        <v>0.1210488812</v>
      </c>
      <c r="Q776" s="100"/>
      <c r="R776" s="101"/>
    </row>
    <row r="777" spans="2:18" x14ac:dyDescent="0.25">
      <c r="B777" s="94" t="s">
        <v>68</v>
      </c>
      <c r="C777" s="95" t="s">
        <v>202</v>
      </c>
      <c r="D777" s="96" t="s">
        <v>69</v>
      </c>
      <c r="E777" s="95" t="s">
        <v>70</v>
      </c>
      <c r="F777" s="97">
        <v>43608.674780092668</v>
      </c>
      <c r="G777" s="97">
        <v>44698</v>
      </c>
      <c r="H777" s="96" t="s">
        <v>71</v>
      </c>
      <c r="I777" s="98">
        <v>131384932</v>
      </c>
      <c r="J777" s="116">
        <v>100028400</v>
      </c>
      <c r="K777" s="98">
        <v>101227953.42201951</v>
      </c>
      <c r="L777" s="116">
        <v>131384932</v>
      </c>
      <c r="M777" s="117">
        <v>0.77046851477599998</v>
      </c>
      <c r="N777" s="99">
        <v>10.921338202999999</v>
      </c>
      <c r="O777" s="95" t="s">
        <v>72</v>
      </c>
      <c r="P777" s="118">
        <v>0.1210488812</v>
      </c>
      <c r="Q777" s="100"/>
      <c r="R777" s="101"/>
    </row>
    <row r="778" spans="2:18" x14ac:dyDescent="0.25">
      <c r="B778" s="94" t="s">
        <v>68</v>
      </c>
      <c r="C778" s="95" t="s">
        <v>202</v>
      </c>
      <c r="D778" s="96" t="s">
        <v>69</v>
      </c>
      <c r="E778" s="95" t="s">
        <v>70</v>
      </c>
      <c r="F778" s="97">
        <v>43644.606377314776</v>
      </c>
      <c r="G778" s="97">
        <v>44236</v>
      </c>
      <c r="H778" s="96" t="s">
        <v>71</v>
      </c>
      <c r="I778" s="98">
        <v>293869864</v>
      </c>
      <c r="J778" s="116">
        <v>249441657</v>
      </c>
      <c r="K778" s="98">
        <v>250769197.53100634</v>
      </c>
      <c r="L778" s="116">
        <v>293869864</v>
      </c>
      <c r="M778" s="117">
        <v>0.94341582239199995</v>
      </c>
      <c r="N778" s="99">
        <v>10.13381285</v>
      </c>
      <c r="O778" s="95" t="s">
        <v>72</v>
      </c>
      <c r="P778" s="118">
        <v>0.18252707300000001</v>
      </c>
      <c r="Q778" s="100"/>
      <c r="R778" s="101"/>
    </row>
    <row r="779" spans="2:18" x14ac:dyDescent="0.25">
      <c r="B779" s="94" t="s">
        <v>68</v>
      </c>
      <c r="C779" s="95" t="s">
        <v>202</v>
      </c>
      <c r="D779" s="96" t="s">
        <v>69</v>
      </c>
      <c r="E779" s="95" t="s">
        <v>70</v>
      </c>
      <c r="F779" s="97">
        <v>43608.677187500056</v>
      </c>
      <c r="G779" s="97">
        <v>44698</v>
      </c>
      <c r="H779" s="96" t="s">
        <v>71</v>
      </c>
      <c r="I779" s="98">
        <v>131384932</v>
      </c>
      <c r="J779" s="116">
        <v>100028400</v>
      </c>
      <c r="K779" s="98">
        <v>101227953.42201951</v>
      </c>
      <c r="L779" s="116">
        <v>131384932</v>
      </c>
      <c r="M779" s="117">
        <v>0.77046851477599998</v>
      </c>
      <c r="N779" s="99">
        <v>10.921338202999999</v>
      </c>
      <c r="O779" s="95" t="s">
        <v>72</v>
      </c>
      <c r="P779" s="118">
        <v>0.1210488812</v>
      </c>
      <c r="Q779" s="100"/>
      <c r="R779" s="101"/>
    </row>
    <row r="780" spans="2:18" x14ac:dyDescent="0.25">
      <c r="B780" s="94" t="s">
        <v>68</v>
      </c>
      <c r="C780" s="95" t="s">
        <v>202</v>
      </c>
      <c r="D780" s="96" t="s">
        <v>69</v>
      </c>
      <c r="E780" s="95" t="s">
        <v>70</v>
      </c>
      <c r="F780" s="97">
        <v>43608.672476851847</v>
      </c>
      <c r="G780" s="97">
        <v>44698</v>
      </c>
      <c r="H780" s="96" t="s">
        <v>71</v>
      </c>
      <c r="I780" s="98">
        <v>131384932</v>
      </c>
      <c r="J780" s="116">
        <v>100028400</v>
      </c>
      <c r="K780" s="98">
        <v>101227953.42201951</v>
      </c>
      <c r="L780" s="116">
        <v>131384932</v>
      </c>
      <c r="M780" s="117">
        <v>0.77046851477599998</v>
      </c>
      <c r="N780" s="99">
        <v>10.921338202999999</v>
      </c>
      <c r="O780" s="95" t="s">
        <v>72</v>
      </c>
      <c r="P780" s="118">
        <v>0.1210488812</v>
      </c>
      <c r="Q780" s="100"/>
      <c r="R780" s="101"/>
    </row>
    <row r="781" spans="2:18" x14ac:dyDescent="0.25">
      <c r="B781" s="94" t="s">
        <v>68</v>
      </c>
      <c r="C781" s="95" t="s">
        <v>202</v>
      </c>
      <c r="D781" s="96" t="s">
        <v>69</v>
      </c>
      <c r="E781" s="95" t="s">
        <v>70</v>
      </c>
      <c r="F781" s="97">
        <v>43608.670011573937</v>
      </c>
      <c r="G781" s="97">
        <v>44698</v>
      </c>
      <c r="H781" s="96" t="s">
        <v>71</v>
      </c>
      <c r="I781" s="98">
        <v>131384932</v>
      </c>
      <c r="J781" s="116">
        <v>100028400</v>
      </c>
      <c r="K781" s="98">
        <v>101227953.42201951</v>
      </c>
      <c r="L781" s="116">
        <v>131384932</v>
      </c>
      <c r="M781" s="117">
        <v>0.77046851477599998</v>
      </c>
      <c r="N781" s="99">
        <v>10.921338202999999</v>
      </c>
      <c r="O781" s="95" t="s">
        <v>72</v>
      </c>
      <c r="P781" s="118">
        <v>0.1210488812</v>
      </c>
      <c r="Q781" s="100"/>
      <c r="R781" s="101"/>
    </row>
    <row r="782" spans="2:18" x14ac:dyDescent="0.25">
      <c r="B782" s="94" t="s">
        <v>68</v>
      </c>
      <c r="C782" s="95" t="s">
        <v>202</v>
      </c>
      <c r="D782" s="96" t="s">
        <v>69</v>
      </c>
      <c r="E782" s="95" t="s">
        <v>70</v>
      </c>
      <c r="F782" s="97">
        <v>43608.667581018526</v>
      </c>
      <c r="G782" s="97">
        <v>44698</v>
      </c>
      <c r="H782" s="96" t="s">
        <v>71</v>
      </c>
      <c r="I782" s="98">
        <v>131384932</v>
      </c>
      <c r="J782" s="116">
        <v>100028400</v>
      </c>
      <c r="K782" s="98">
        <v>101227953.42201951</v>
      </c>
      <c r="L782" s="116">
        <v>131384932</v>
      </c>
      <c r="M782" s="117">
        <v>0.77046851477599998</v>
      </c>
      <c r="N782" s="99">
        <v>10.921338202999999</v>
      </c>
      <c r="O782" s="95" t="s">
        <v>72</v>
      </c>
      <c r="P782" s="118">
        <v>0.1210488812</v>
      </c>
      <c r="Q782" s="100"/>
      <c r="R782" s="101"/>
    </row>
    <row r="783" spans="2:18" x14ac:dyDescent="0.25">
      <c r="B783" s="94" t="s">
        <v>68</v>
      </c>
      <c r="C783" s="95" t="s">
        <v>202</v>
      </c>
      <c r="D783" s="96" t="s">
        <v>69</v>
      </c>
      <c r="E783" s="95" t="s">
        <v>70</v>
      </c>
      <c r="F783" s="97">
        <v>43811.708263888955</v>
      </c>
      <c r="G783" s="97">
        <v>43991</v>
      </c>
      <c r="H783" s="96" t="s">
        <v>71</v>
      </c>
      <c r="I783" s="98">
        <v>143972838</v>
      </c>
      <c r="J783" s="116">
        <v>135613125</v>
      </c>
      <c r="K783" s="98">
        <v>140662289.73509997</v>
      </c>
      <c r="L783" s="116">
        <v>143972838</v>
      </c>
      <c r="M783" s="117">
        <v>0.77046851477599998</v>
      </c>
      <c r="N783" s="99">
        <v>10.921338202999999</v>
      </c>
      <c r="O783" s="95" t="s">
        <v>72</v>
      </c>
      <c r="P783" s="118">
        <v>0.1210488812</v>
      </c>
      <c r="Q783" s="100"/>
      <c r="R783" s="101"/>
    </row>
    <row r="784" spans="2:18" x14ac:dyDescent="0.25">
      <c r="B784" s="94" t="s">
        <v>68</v>
      </c>
      <c r="C784" s="95" t="s">
        <v>202</v>
      </c>
      <c r="D784" s="96" t="s">
        <v>69</v>
      </c>
      <c r="E784" s="95" t="s">
        <v>70</v>
      </c>
      <c r="F784" s="97">
        <v>43608.673831018619</v>
      </c>
      <c r="G784" s="97">
        <v>44698</v>
      </c>
      <c r="H784" s="96" t="s">
        <v>71</v>
      </c>
      <c r="I784" s="98">
        <v>131384932</v>
      </c>
      <c r="J784" s="116">
        <v>100028400</v>
      </c>
      <c r="K784" s="98">
        <v>101227953.42201951</v>
      </c>
      <c r="L784" s="116">
        <v>131384932</v>
      </c>
      <c r="M784" s="117">
        <v>0.77046851477599998</v>
      </c>
      <c r="N784" s="99">
        <v>10.921338202999999</v>
      </c>
      <c r="O784" s="95" t="s">
        <v>72</v>
      </c>
      <c r="P784" s="118">
        <v>0.1210488812</v>
      </c>
      <c r="Q784" s="100"/>
      <c r="R784" s="101"/>
    </row>
    <row r="785" spans="2:18" x14ac:dyDescent="0.25">
      <c r="B785" s="94" t="s">
        <v>68</v>
      </c>
      <c r="C785" s="95" t="s">
        <v>202</v>
      </c>
      <c r="D785" s="96" t="s">
        <v>69</v>
      </c>
      <c r="E785" s="95" t="s">
        <v>70</v>
      </c>
      <c r="F785" s="97">
        <v>43623.693090277724</v>
      </c>
      <c r="G785" s="97">
        <v>44046</v>
      </c>
      <c r="H785" s="96" t="s">
        <v>71</v>
      </c>
      <c r="I785" s="98">
        <v>169460959</v>
      </c>
      <c r="J785" s="116">
        <v>151627627</v>
      </c>
      <c r="K785" s="98">
        <v>152807191.64590031</v>
      </c>
      <c r="L785" s="116">
        <v>169460959</v>
      </c>
      <c r="M785" s="117">
        <v>0.97700574420200004</v>
      </c>
      <c r="N785" s="99">
        <v>12.896198441099999</v>
      </c>
      <c r="O785" s="95" t="s">
        <v>72</v>
      </c>
      <c r="P785" s="118">
        <v>0.1682046532</v>
      </c>
      <c r="Q785" s="100"/>
      <c r="R785" s="101"/>
    </row>
    <row r="786" spans="2:18" x14ac:dyDescent="0.25">
      <c r="B786" s="94" t="s">
        <v>68</v>
      </c>
      <c r="C786" s="95" t="s">
        <v>202</v>
      </c>
      <c r="D786" s="96" t="s">
        <v>69</v>
      </c>
      <c r="E786" s="95" t="s">
        <v>70</v>
      </c>
      <c r="F786" s="97">
        <v>43608.676122684963</v>
      </c>
      <c r="G786" s="97">
        <v>44698</v>
      </c>
      <c r="H786" s="96" t="s">
        <v>71</v>
      </c>
      <c r="I786" s="98">
        <v>131384932</v>
      </c>
      <c r="J786" s="116">
        <v>100028400</v>
      </c>
      <c r="K786" s="98">
        <v>101227953.42201951</v>
      </c>
      <c r="L786" s="116">
        <v>131384932</v>
      </c>
      <c r="M786" s="117">
        <v>0.88002472193699999</v>
      </c>
      <c r="N786" s="99">
        <v>10.99999998</v>
      </c>
      <c r="O786" s="95" t="s">
        <v>72</v>
      </c>
      <c r="P786" s="118">
        <v>0.78925339620000001</v>
      </c>
      <c r="Q786" s="100"/>
      <c r="R786" s="101"/>
    </row>
    <row r="787" spans="2:18" x14ac:dyDescent="0.25">
      <c r="B787" s="94" t="s">
        <v>68</v>
      </c>
      <c r="C787" s="95" t="s">
        <v>202</v>
      </c>
      <c r="D787" s="96" t="s">
        <v>69</v>
      </c>
      <c r="E787" s="95" t="s">
        <v>70</v>
      </c>
      <c r="F787" s="97">
        <v>43608.671296296176</v>
      </c>
      <c r="G787" s="97">
        <v>44698</v>
      </c>
      <c r="H787" s="96" t="s">
        <v>71</v>
      </c>
      <c r="I787" s="98">
        <v>131384932</v>
      </c>
      <c r="J787" s="116">
        <v>100028400</v>
      </c>
      <c r="K787" s="98">
        <v>101227953.42201951</v>
      </c>
      <c r="L787" s="116">
        <v>131384932</v>
      </c>
      <c r="M787" s="117">
        <v>0.77046851477599998</v>
      </c>
      <c r="N787" s="99">
        <v>10.921338202999999</v>
      </c>
      <c r="O787" s="95" t="s">
        <v>72</v>
      </c>
      <c r="P787" s="118">
        <v>0.1210488812</v>
      </c>
      <c r="Q787" s="100"/>
      <c r="R787" s="101"/>
    </row>
    <row r="788" spans="2:18" x14ac:dyDescent="0.25">
      <c r="B788" s="94" t="s">
        <v>68</v>
      </c>
      <c r="C788" s="95" t="s">
        <v>202</v>
      </c>
      <c r="D788" s="96" t="s">
        <v>69</v>
      </c>
      <c r="E788" s="95" t="s">
        <v>70</v>
      </c>
      <c r="F788" s="97">
        <v>43608.669027777854</v>
      </c>
      <c r="G788" s="97">
        <v>44698</v>
      </c>
      <c r="H788" s="96" t="s">
        <v>71</v>
      </c>
      <c r="I788" s="98">
        <v>131384932</v>
      </c>
      <c r="J788" s="116">
        <v>100028400</v>
      </c>
      <c r="K788" s="98">
        <v>101227953.42201951</v>
      </c>
      <c r="L788" s="116">
        <v>131384932</v>
      </c>
      <c r="M788" s="117">
        <v>0.77046851477599998</v>
      </c>
      <c r="N788" s="99">
        <v>10.921338202999999</v>
      </c>
      <c r="O788" s="95" t="s">
        <v>72</v>
      </c>
      <c r="P788" s="118">
        <v>0.1210488812</v>
      </c>
      <c r="Q788" s="100"/>
      <c r="R788" s="101"/>
    </row>
    <row r="789" spans="2:18" x14ac:dyDescent="0.25">
      <c r="B789" s="94" t="s">
        <v>68</v>
      </c>
      <c r="C789" s="95" t="s">
        <v>202</v>
      </c>
      <c r="D789" s="96" t="s">
        <v>69</v>
      </c>
      <c r="E789" s="95" t="s">
        <v>70</v>
      </c>
      <c r="F789" s="97">
        <v>43608.666597222444</v>
      </c>
      <c r="G789" s="97">
        <v>44698</v>
      </c>
      <c r="H789" s="96" t="s">
        <v>71</v>
      </c>
      <c r="I789" s="98">
        <v>131384932</v>
      </c>
      <c r="J789" s="116">
        <v>100028400</v>
      </c>
      <c r="K789" s="98">
        <v>101227953.42201951</v>
      </c>
      <c r="L789" s="116">
        <v>131384932</v>
      </c>
      <c r="M789" s="117">
        <v>0.77046851477599998</v>
      </c>
      <c r="N789" s="99">
        <v>10.921338202999999</v>
      </c>
      <c r="O789" s="95" t="s">
        <v>72</v>
      </c>
      <c r="P789" s="118">
        <v>0.1210488812</v>
      </c>
      <c r="Q789" s="100"/>
      <c r="R789" s="101"/>
    </row>
    <row r="790" spans="2:18" x14ac:dyDescent="0.25">
      <c r="B790" s="94" t="s">
        <v>68</v>
      </c>
      <c r="C790" s="95" t="s">
        <v>202</v>
      </c>
      <c r="D790" s="96" t="s">
        <v>69</v>
      </c>
      <c r="E790" s="95" t="s">
        <v>70</v>
      </c>
      <c r="F790" s="97">
        <v>43784.667766203638</v>
      </c>
      <c r="G790" s="97">
        <v>44053</v>
      </c>
      <c r="H790" s="96" t="s">
        <v>71</v>
      </c>
      <c r="I790" s="98">
        <v>161794521</v>
      </c>
      <c r="J790" s="116">
        <v>150961294</v>
      </c>
      <c r="K790" s="98">
        <v>152639511.08771086</v>
      </c>
      <c r="L790" s="116">
        <v>161794521</v>
      </c>
      <c r="M790" s="117">
        <v>0.77046851477599998</v>
      </c>
      <c r="N790" s="99">
        <v>10.921338202999999</v>
      </c>
      <c r="O790" s="95" t="s">
        <v>72</v>
      </c>
      <c r="P790" s="118">
        <v>0.1210488812</v>
      </c>
      <c r="Q790" s="100"/>
      <c r="R790" s="101"/>
    </row>
    <row r="791" spans="2:18" x14ac:dyDescent="0.25">
      <c r="B791" s="94" t="s">
        <v>68</v>
      </c>
      <c r="C791" s="95" t="s">
        <v>202</v>
      </c>
      <c r="D791" s="96" t="s">
        <v>69</v>
      </c>
      <c r="E791" s="95" t="s">
        <v>70</v>
      </c>
      <c r="F791" s="97">
        <v>43608.677581018303</v>
      </c>
      <c r="G791" s="97">
        <v>44698</v>
      </c>
      <c r="H791" s="96" t="s">
        <v>71</v>
      </c>
      <c r="I791" s="98">
        <v>131384932</v>
      </c>
      <c r="J791" s="116">
        <v>100028400</v>
      </c>
      <c r="K791" s="98">
        <v>101227953.42201951</v>
      </c>
      <c r="L791" s="116">
        <v>131384932</v>
      </c>
      <c r="M791" s="117">
        <v>0.97700574329400003</v>
      </c>
      <c r="N791" s="99">
        <v>12.8961989886</v>
      </c>
      <c r="O791" s="95" t="s">
        <v>72</v>
      </c>
      <c r="P791" s="118">
        <v>0.1877160292</v>
      </c>
      <c r="Q791" s="100"/>
      <c r="R791" s="101"/>
    </row>
    <row r="792" spans="2:18" x14ac:dyDescent="0.25">
      <c r="B792" s="94" t="s">
        <v>68</v>
      </c>
      <c r="C792" s="95" t="s">
        <v>202</v>
      </c>
      <c r="D792" s="96" t="s">
        <v>69</v>
      </c>
      <c r="E792" s="95" t="s">
        <v>70</v>
      </c>
      <c r="F792" s="97">
        <v>43608.672951389104</v>
      </c>
      <c r="G792" s="97">
        <v>44698</v>
      </c>
      <c r="H792" s="96" t="s">
        <v>71</v>
      </c>
      <c r="I792" s="98">
        <v>131384932</v>
      </c>
      <c r="J792" s="116">
        <v>100028400</v>
      </c>
      <c r="K792" s="98">
        <v>101227953.42201951</v>
      </c>
      <c r="L792" s="116">
        <v>131384932</v>
      </c>
      <c r="M792" s="117">
        <v>0.77046851477599998</v>
      </c>
      <c r="N792" s="99">
        <v>10.921338202999999</v>
      </c>
      <c r="O792" s="95" t="s">
        <v>72</v>
      </c>
      <c r="P792" s="118">
        <v>0.1210488812</v>
      </c>
      <c r="Q792" s="100"/>
      <c r="R792" s="101"/>
    </row>
    <row r="793" spans="2:18" x14ac:dyDescent="0.25">
      <c r="B793" s="94" t="s">
        <v>68</v>
      </c>
      <c r="C793" s="95" t="s">
        <v>202</v>
      </c>
      <c r="D793" s="96" t="s">
        <v>69</v>
      </c>
      <c r="E793" s="95" t="s">
        <v>70</v>
      </c>
      <c r="F793" s="97">
        <v>43608.675104166847</v>
      </c>
      <c r="G793" s="97">
        <v>44698</v>
      </c>
      <c r="H793" s="96" t="s">
        <v>71</v>
      </c>
      <c r="I793" s="98">
        <v>131384932</v>
      </c>
      <c r="J793" s="116">
        <v>100028400</v>
      </c>
      <c r="K793" s="98">
        <v>101227953.42201951</v>
      </c>
      <c r="L793" s="116">
        <v>131384932</v>
      </c>
      <c r="M793" s="117">
        <v>0.77046851477599998</v>
      </c>
      <c r="N793" s="99">
        <v>10.921338202999999</v>
      </c>
      <c r="O793" s="95" t="s">
        <v>72</v>
      </c>
      <c r="P793" s="118">
        <v>0.1210488812</v>
      </c>
      <c r="Q793" s="100"/>
      <c r="R793" s="101"/>
    </row>
    <row r="794" spans="2:18" x14ac:dyDescent="0.25">
      <c r="B794" s="94" t="s">
        <v>68</v>
      </c>
      <c r="C794" s="95" t="s">
        <v>202</v>
      </c>
      <c r="D794" s="96" t="s">
        <v>69</v>
      </c>
      <c r="E794" s="95" t="s">
        <v>70</v>
      </c>
      <c r="F794" s="97">
        <v>43608.670335648116</v>
      </c>
      <c r="G794" s="97">
        <v>44698</v>
      </c>
      <c r="H794" s="96" t="s">
        <v>71</v>
      </c>
      <c r="I794" s="98">
        <v>131384932</v>
      </c>
      <c r="J794" s="116">
        <v>100028400</v>
      </c>
      <c r="K794" s="98">
        <v>101227953.42201951</v>
      </c>
      <c r="L794" s="116">
        <v>131384932</v>
      </c>
      <c r="M794" s="117">
        <v>0.77046851477599998</v>
      </c>
      <c r="N794" s="99">
        <v>10.921338202999999</v>
      </c>
      <c r="O794" s="95" t="s">
        <v>72</v>
      </c>
      <c r="P794" s="118">
        <v>0.1210488812</v>
      </c>
      <c r="Q794" s="100"/>
      <c r="R794" s="101"/>
    </row>
    <row r="795" spans="2:18" x14ac:dyDescent="0.25">
      <c r="B795" s="94" t="s">
        <v>68</v>
      </c>
      <c r="C795" s="95" t="s">
        <v>202</v>
      </c>
      <c r="D795" s="96" t="s">
        <v>69</v>
      </c>
      <c r="E795" s="95" t="s">
        <v>70</v>
      </c>
      <c r="F795" s="97">
        <v>43608.667893518694</v>
      </c>
      <c r="G795" s="97">
        <v>44698</v>
      </c>
      <c r="H795" s="96" t="s">
        <v>71</v>
      </c>
      <c r="I795" s="98">
        <v>131384932</v>
      </c>
      <c r="J795" s="116">
        <v>100028400</v>
      </c>
      <c r="K795" s="98">
        <v>101227953.42201951</v>
      </c>
      <c r="L795" s="116">
        <v>131384932</v>
      </c>
      <c r="M795" s="117">
        <v>0.77046851477599998</v>
      </c>
      <c r="N795" s="99">
        <v>10.921338202999999</v>
      </c>
      <c r="O795" s="95" t="s">
        <v>72</v>
      </c>
      <c r="P795" s="118">
        <v>0.1210488812</v>
      </c>
      <c r="Q795" s="100"/>
      <c r="R795" s="101"/>
    </row>
    <row r="796" spans="2:18" x14ac:dyDescent="0.25">
      <c r="B796" s="94" t="s">
        <v>68</v>
      </c>
      <c r="C796" s="95" t="s">
        <v>202</v>
      </c>
      <c r="D796" s="96" t="s">
        <v>69</v>
      </c>
      <c r="E796" s="95" t="s">
        <v>70</v>
      </c>
      <c r="F796" s="97">
        <v>43811.708599537145</v>
      </c>
      <c r="G796" s="97">
        <v>43991</v>
      </c>
      <c r="H796" s="96" t="s">
        <v>71</v>
      </c>
      <c r="I796" s="98">
        <v>143972838</v>
      </c>
      <c r="J796" s="116">
        <v>135613125</v>
      </c>
      <c r="K796" s="98">
        <v>140662289.73509997</v>
      </c>
      <c r="L796" s="116">
        <v>143972838</v>
      </c>
      <c r="M796" s="117">
        <v>0.77046851477599998</v>
      </c>
      <c r="N796" s="99">
        <v>10.921338202999999</v>
      </c>
      <c r="O796" s="95" t="s">
        <v>72</v>
      </c>
      <c r="P796" s="118">
        <v>0.1210488812</v>
      </c>
      <c r="Q796" s="100"/>
      <c r="R796" s="101"/>
    </row>
    <row r="797" spans="2:18" x14ac:dyDescent="0.25">
      <c r="B797" s="94" t="s">
        <v>68</v>
      </c>
      <c r="C797" s="95" t="s">
        <v>202</v>
      </c>
      <c r="D797" s="96" t="s">
        <v>69</v>
      </c>
      <c r="E797" s="95" t="s">
        <v>70</v>
      </c>
      <c r="F797" s="97">
        <v>43608.67413194431</v>
      </c>
      <c r="G797" s="97">
        <v>44698</v>
      </c>
      <c r="H797" s="96" t="s">
        <v>71</v>
      </c>
      <c r="I797" s="98">
        <v>131384932</v>
      </c>
      <c r="J797" s="116">
        <v>100028400</v>
      </c>
      <c r="K797" s="98">
        <v>101227953.42201951</v>
      </c>
      <c r="L797" s="116">
        <v>131384932</v>
      </c>
      <c r="M797" s="117">
        <v>0.77046851477599998</v>
      </c>
      <c r="N797" s="99">
        <v>10.921338202999999</v>
      </c>
      <c r="O797" s="95" t="s">
        <v>72</v>
      </c>
      <c r="P797" s="118">
        <v>0.1210488812</v>
      </c>
      <c r="Q797" s="100"/>
      <c r="R797" s="101"/>
    </row>
    <row r="798" spans="2:18" x14ac:dyDescent="0.25">
      <c r="B798" s="94" t="s">
        <v>68</v>
      </c>
      <c r="C798" s="95" t="s">
        <v>202</v>
      </c>
      <c r="D798" s="96" t="s">
        <v>69</v>
      </c>
      <c r="E798" s="95" t="s">
        <v>70</v>
      </c>
      <c r="F798" s="97">
        <v>43635.655497685075</v>
      </c>
      <c r="G798" s="97">
        <v>44368</v>
      </c>
      <c r="H798" s="96" t="s">
        <v>71</v>
      </c>
      <c r="I798" s="98">
        <v>750000000</v>
      </c>
      <c r="J798" s="116">
        <v>608194920</v>
      </c>
      <c r="K798" s="98">
        <v>660018541.45243442</v>
      </c>
      <c r="L798" s="116">
        <v>750000000</v>
      </c>
      <c r="M798" s="117">
        <v>0.97700574420200004</v>
      </c>
      <c r="N798" s="99">
        <v>12.896198441099999</v>
      </c>
      <c r="O798" s="95" t="s">
        <v>72</v>
      </c>
      <c r="P798" s="118">
        <v>0.1682046532</v>
      </c>
      <c r="Q798" s="100"/>
      <c r="R798" s="101"/>
    </row>
    <row r="799" spans="2:18" x14ac:dyDescent="0.25">
      <c r="B799" s="94" t="s">
        <v>68</v>
      </c>
      <c r="C799" s="95" t="s">
        <v>202</v>
      </c>
      <c r="D799" s="96" t="s">
        <v>69</v>
      </c>
      <c r="E799" s="95" t="s">
        <v>70</v>
      </c>
      <c r="F799" s="97">
        <v>43608.676435185131</v>
      </c>
      <c r="G799" s="97">
        <v>44698</v>
      </c>
      <c r="H799" s="96" t="s">
        <v>71</v>
      </c>
      <c r="I799" s="98">
        <v>131384932</v>
      </c>
      <c r="J799" s="116">
        <v>100028400</v>
      </c>
      <c r="K799" s="98">
        <v>101227953.42201951</v>
      </c>
      <c r="L799" s="116">
        <v>131384932</v>
      </c>
      <c r="M799" s="117">
        <v>0.85333417610600004</v>
      </c>
      <c r="N799" s="99">
        <v>11.5718834976</v>
      </c>
      <c r="O799" s="95" t="s">
        <v>72</v>
      </c>
      <c r="P799" s="118">
        <v>0.23989682670000001</v>
      </c>
      <c r="Q799" s="100"/>
      <c r="R799" s="101"/>
    </row>
    <row r="800" spans="2:18" x14ac:dyDescent="0.25">
      <c r="B800" s="94" t="s">
        <v>68</v>
      </c>
      <c r="C800" s="95" t="s">
        <v>202</v>
      </c>
      <c r="D800" s="96" t="s">
        <v>69</v>
      </c>
      <c r="E800" s="95" t="s">
        <v>70</v>
      </c>
      <c r="F800" s="97">
        <v>43608.671759259421</v>
      </c>
      <c r="G800" s="97">
        <v>44698</v>
      </c>
      <c r="H800" s="96" t="s">
        <v>71</v>
      </c>
      <c r="I800" s="98">
        <v>131384932</v>
      </c>
      <c r="J800" s="116">
        <v>100028400</v>
      </c>
      <c r="K800" s="98">
        <v>101227953.42201951</v>
      </c>
      <c r="L800" s="116">
        <v>131384932</v>
      </c>
      <c r="M800" s="117">
        <v>0.77046851477599998</v>
      </c>
      <c r="N800" s="99">
        <v>10.921338202999999</v>
      </c>
      <c r="O800" s="95" t="s">
        <v>72</v>
      </c>
      <c r="P800" s="118">
        <v>0.1210488812</v>
      </c>
      <c r="Q800" s="100"/>
      <c r="R800" s="101"/>
    </row>
    <row r="801" spans="2:18" x14ac:dyDescent="0.25">
      <c r="B801" s="94" t="s">
        <v>68</v>
      </c>
      <c r="C801" s="95" t="s">
        <v>202</v>
      </c>
      <c r="D801" s="96" t="s">
        <v>69</v>
      </c>
      <c r="E801" s="95" t="s">
        <v>70</v>
      </c>
      <c r="F801" s="97">
        <v>43608.669328703545</v>
      </c>
      <c r="G801" s="97">
        <v>44698</v>
      </c>
      <c r="H801" s="96" t="s">
        <v>71</v>
      </c>
      <c r="I801" s="98">
        <v>131384932</v>
      </c>
      <c r="J801" s="116">
        <v>100028400</v>
      </c>
      <c r="K801" s="98">
        <v>101227953.42201951</v>
      </c>
      <c r="L801" s="116">
        <v>131384932</v>
      </c>
      <c r="M801" s="117">
        <v>0.77046851477599998</v>
      </c>
      <c r="N801" s="99">
        <v>10.921338202999999</v>
      </c>
      <c r="O801" s="95" t="s">
        <v>72</v>
      </c>
      <c r="P801" s="118">
        <v>0.1210488812</v>
      </c>
      <c r="Q801" s="100"/>
      <c r="R801" s="101"/>
    </row>
    <row r="802" spans="2:18" x14ac:dyDescent="0.25">
      <c r="B802" s="94" t="s">
        <v>68</v>
      </c>
      <c r="C802" s="95" t="s">
        <v>202</v>
      </c>
      <c r="D802" s="96" t="s">
        <v>69</v>
      </c>
      <c r="E802" s="95" t="s">
        <v>70</v>
      </c>
      <c r="F802" s="97">
        <v>43608.666932870168</v>
      </c>
      <c r="G802" s="97">
        <v>44698</v>
      </c>
      <c r="H802" s="96" t="s">
        <v>71</v>
      </c>
      <c r="I802" s="98">
        <v>131384932</v>
      </c>
      <c r="J802" s="116">
        <v>100028400</v>
      </c>
      <c r="K802" s="98">
        <v>101227953.42201951</v>
      </c>
      <c r="L802" s="116">
        <v>131384932</v>
      </c>
      <c r="M802" s="117">
        <v>0.77046851477599998</v>
      </c>
      <c r="N802" s="99">
        <v>10.921338202999999</v>
      </c>
      <c r="O802" s="95" t="s">
        <v>72</v>
      </c>
      <c r="P802" s="118">
        <v>0.1210488812</v>
      </c>
      <c r="Q802" s="100"/>
      <c r="R802" s="101"/>
    </row>
    <row r="803" spans="2:18" x14ac:dyDescent="0.25">
      <c r="B803" s="94" t="s">
        <v>68</v>
      </c>
      <c r="C803" s="95" t="s">
        <v>202</v>
      </c>
      <c r="D803" s="96" t="s">
        <v>69</v>
      </c>
      <c r="E803" s="95" t="s">
        <v>70</v>
      </c>
      <c r="F803" s="97">
        <v>43811.704745370429</v>
      </c>
      <c r="G803" s="97">
        <v>43991</v>
      </c>
      <c r="H803" s="96" t="s">
        <v>71</v>
      </c>
      <c r="I803" s="98">
        <v>160673376</v>
      </c>
      <c r="J803" s="116">
        <v>151343954</v>
      </c>
      <c r="K803" s="98">
        <v>156978811.14636746</v>
      </c>
      <c r="L803" s="116">
        <v>160673376</v>
      </c>
      <c r="M803" s="117">
        <v>0.77046851477599998</v>
      </c>
      <c r="N803" s="99">
        <v>10.921338202999999</v>
      </c>
      <c r="O803" s="95" t="s">
        <v>72</v>
      </c>
      <c r="P803" s="118">
        <v>0.1210488812</v>
      </c>
      <c r="Q803" s="100"/>
      <c r="R803" s="101"/>
    </row>
    <row r="804" spans="2:18" x14ac:dyDescent="0.25">
      <c r="B804" s="102" t="s">
        <v>135</v>
      </c>
      <c r="C804" s="103"/>
      <c r="D804" s="103"/>
      <c r="E804" s="103"/>
      <c r="F804" s="103"/>
      <c r="G804" s="103"/>
      <c r="H804" s="96"/>
      <c r="I804" s="104">
        <v>7089231422</v>
      </c>
      <c r="J804" s="119">
        <v>5690182404</v>
      </c>
      <c r="K804" s="104">
        <v>5820118430.6154327</v>
      </c>
      <c r="L804" s="119">
        <v>7089231422</v>
      </c>
      <c r="M804" s="100"/>
      <c r="N804" s="120"/>
      <c r="O804" s="100"/>
      <c r="P804" s="121">
        <v>6.9597260509000032</v>
      </c>
      <c r="Q804" s="103"/>
      <c r="R804" s="122"/>
    </row>
    <row r="805" spans="2:18" x14ac:dyDescent="0.25">
      <c r="B805" s="94" t="s">
        <v>76</v>
      </c>
      <c r="C805" s="95" t="s">
        <v>227</v>
      </c>
      <c r="D805" s="96" t="s">
        <v>69</v>
      </c>
      <c r="E805" s="95" t="s">
        <v>70</v>
      </c>
      <c r="F805" s="97">
        <v>43920.669814814813</v>
      </c>
      <c r="G805" s="97">
        <v>47560</v>
      </c>
      <c r="H805" s="96" t="s">
        <v>71</v>
      </c>
      <c r="I805" s="98">
        <v>17573698640</v>
      </c>
      <c r="J805" s="116">
        <v>8000000000</v>
      </c>
      <c r="K805" s="98">
        <v>8002591986.6945257</v>
      </c>
      <c r="L805" s="116">
        <v>17573698640</v>
      </c>
      <c r="M805" s="117">
        <v>0.45537323420800002</v>
      </c>
      <c r="N805" s="99">
        <v>12.551414599299999</v>
      </c>
      <c r="O805" s="95" t="s">
        <v>72</v>
      </c>
      <c r="P805" s="118">
        <v>9.5695385917000007</v>
      </c>
      <c r="Q805" s="100"/>
      <c r="R805" s="101"/>
    </row>
    <row r="806" spans="2:18" x14ac:dyDescent="0.25">
      <c r="B806" s="102" t="s">
        <v>177</v>
      </c>
      <c r="C806" s="103"/>
      <c r="D806" s="103"/>
      <c r="E806" s="103"/>
      <c r="F806" s="103"/>
      <c r="G806" s="103"/>
      <c r="H806" s="96"/>
      <c r="I806" s="104">
        <v>17573698640</v>
      </c>
      <c r="J806" s="119">
        <v>8000000000</v>
      </c>
      <c r="K806" s="104">
        <v>8002591986.6945257</v>
      </c>
      <c r="L806" s="119">
        <v>17573698640</v>
      </c>
      <c r="M806" s="100"/>
      <c r="N806" s="120"/>
      <c r="O806" s="100"/>
      <c r="P806" s="121">
        <v>9.5695385917000007</v>
      </c>
      <c r="Q806" s="103"/>
      <c r="R806" s="122"/>
    </row>
    <row r="807" spans="2:18" x14ac:dyDescent="0.25">
      <c r="B807" s="94" t="s">
        <v>76</v>
      </c>
      <c r="C807" s="95" t="s">
        <v>136</v>
      </c>
      <c r="D807" s="96" t="s">
        <v>69</v>
      </c>
      <c r="E807" s="95" t="s">
        <v>70</v>
      </c>
      <c r="F807" s="97">
        <v>43727.650416666642</v>
      </c>
      <c r="G807" s="97">
        <v>45363</v>
      </c>
      <c r="H807" s="96" t="s">
        <v>71</v>
      </c>
      <c r="I807" s="98">
        <v>49997609</v>
      </c>
      <c r="J807" s="116">
        <v>31725951</v>
      </c>
      <c r="K807" s="98">
        <v>31861198.272633646</v>
      </c>
      <c r="L807" s="116">
        <v>49997609</v>
      </c>
      <c r="M807" s="117">
        <v>0.69231058265800005</v>
      </c>
      <c r="N807" s="99">
        <v>12.5502563326</v>
      </c>
      <c r="O807" s="95" t="s">
        <v>72</v>
      </c>
      <c r="P807" s="118">
        <v>3.0758712699999999E-2</v>
      </c>
      <c r="Q807" s="100"/>
      <c r="R807" s="101"/>
    </row>
    <row r="808" spans="2:18" x14ac:dyDescent="0.25">
      <c r="B808" s="94" t="s">
        <v>76</v>
      </c>
      <c r="C808" s="95" t="s">
        <v>136</v>
      </c>
      <c r="D808" s="96" t="s">
        <v>69</v>
      </c>
      <c r="E808" s="95" t="s">
        <v>70</v>
      </c>
      <c r="F808" s="97">
        <v>43364.635995370336</v>
      </c>
      <c r="G808" s="97">
        <v>43972</v>
      </c>
      <c r="H808" s="96" t="s">
        <v>71</v>
      </c>
      <c r="I808" s="98">
        <v>3680631</v>
      </c>
      <c r="J808" s="116">
        <v>3030986</v>
      </c>
      <c r="K808" s="98">
        <v>3042389.2079123301</v>
      </c>
      <c r="L808" s="116">
        <v>3680631</v>
      </c>
      <c r="M808" s="117">
        <v>0.70206299999199995</v>
      </c>
      <c r="N808" s="99">
        <v>14.749405510800001</v>
      </c>
      <c r="O808" s="95" t="s">
        <v>72</v>
      </c>
      <c r="P808" s="118">
        <v>2.4409379000000001E-3</v>
      </c>
      <c r="Q808" s="100"/>
      <c r="R808" s="101"/>
    </row>
    <row r="809" spans="2:18" x14ac:dyDescent="0.25">
      <c r="B809" s="94" t="s">
        <v>76</v>
      </c>
      <c r="C809" s="95" t="s">
        <v>136</v>
      </c>
      <c r="D809" s="96" t="s">
        <v>69</v>
      </c>
      <c r="E809" s="95" t="s">
        <v>70</v>
      </c>
      <c r="F809" s="97">
        <v>43685.628993055783</v>
      </c>
      <c r="G809" s="97">
        <v>45825</v>
      </c>
      <c r="H809" s="96" t="s">
        <v>71</v>
      </c>
      <c r="I809" s="98">
        <v>105718912</v>
      </c>
      <c r="J809" s="116">
        <v>59183360</v>
      </c>
      <c r="K809" s="98">
        <v>58363441.085207567</v>
      </c>
      <c r="L809" s="116">
        <v>105718912</v>
      </c>
      <c r="M809" s="117">
        <v>0.87158880286200002</v>
      </c>
      <c r="N809" s="99">
        <v>13.9099183086</v>
      </c>
      <c r="O809" s="95" t="s">
        <v>72</v>
      </c>
      <c r="P809" s="118">
        <v>9.7151992999999996E-3</v>
      </c>
      <c r="Q809" s="100"/>
      <c r="R809" s="101"/>
    </row>
    <row r="810" spans="2:18" x14ac:dyDescent="0.25">
      <c r="B810" s="94" t="s">
        <v>76</v>
      </c>
      <c r="C810" s="95" t="s">
        <v>136</v>
      </c>
      <c r="D810" s="96" t="s">
        <v>69</v>
      </c>
      <c r="E810" s="95" t="s">
        <v>70</v>
      </c>
      <c r="F810" s="97">
        <v>43328.627199074253</v>
      </c>
      <c r="G810" s="97">
        <v>44686</v>
      </c>
      <c r="H810" s="96" t="s">
        <v>71</v>
      </c>
      <c r="I810" s="98">
        <v>18282735</v>
      </c>
      <c r="J810" s="116">
        <v>12032221</v>
      </c>
      <c r="K810" s="98">
        <v>12247129.879635355</v>
      </c>
      <c r="L810" s="116">
        <v>18282735</v>
      </c>
      <c r="M810" s="117">
        <v>0.82659510787500001</v>
      </c>
      <c r="N810" s="99">
        <v>13.639418152399999</v>
      </c>
      <c r="O810" s="95" t="s">
        <v>72</v>
      </c>
      <c r="P810" s="118">
        <v>3.1530251299999999E-2</v>
      </c>
      <c r="Q810" s="100"/>
      <c r="R810" s="101"/>
    </row>
    <row r="811" spans="2:18" x14ac:dyDescent="0.25">
      <c r="B811" s="94" t="s">
        <v>76</v>
      </c>
      <c r="C811" s="95" t="s">
        <v>136</v>
      </c>
      <c r="D811" s="96" t="s">
        <v>69</v>
      </c>
      <c r="E811" s="95" t="s">
        <v>70</v>
      </c>
      <c r="F811" s="97">
        <v>43669.566412037238</v>
      </c>
      <c r="G811" s="97">
        <v>43972</v>
      </c>
      <c r="H811" s="96" t="s">
        <v>71</v>
      </c>
      <c r="I811" s="98">
        <v>20333588</v>
      </c>
      <c r="J811" s="116">
        <v>18391068</v>
      </c>
      <c r="K811" s="98">
        <v>18254511.95688884</v>
      </c>
      <c r="L811" s="116">
        <v>20333588</v>
      </c>
      <c r="M811" s="117">
        <v>0.80531392857499995</v>
      </c>
      <c r="N811" s="99">
        <v>13.6459743988</v>
      </c>
      <c r="O811" s="95" t="s">
        <v>72</v>
      </c>
      <c r="P811" s="118">
        <v>6.0634612000000001E-3</v>
      </c>
      <c r="Q811" s="100"/>
      <c r="R811" s="101"/>
    </row>
    <row r="812" spans="2:18" x14ac:dyDescent="0.25">
      <c r="B812" s="94" t="s">
        <v>76</v>
      </c>
      <c r="C812" s="95" t="s">
        <v>136</v>
      </c>
      <c r="D812" s="96" t="s">
        <v>69</v>
      </c>
      <c r="E812" s="95" t="s">
        <v>70</v>
      </c>
      <c r="F812" s="97">
        <v>43306.636342592537</v>
      </c>
      <c r="G812" s="97">
        <v>44151</v>
      </c>
      <c r="H812" s="96" t="s">
        <v>71</v>
      </c>
      <c r="I812" s="98">
        <v>29267530</v>
      </c>
      <c r="J812" s="116">
        <v>23066910</v>
      </c>
      <c r="K812" s="98">
        <v>22505643.599454015</v>
      </c>
      <c r="L812" s="116">
        <v>29267530</v>
      </c>
      <c r="M812" s="117">
        <v>0.55206248412299996</v>
      </c>
      <c r="N812" s="99">
        <v>14.3660055804</v>
      </c>
      <c r="O812" s="95" t="s">
        <v>72</v>
      </c>
      <c r="P812" s="118">
        <v>0.97948462260000002</v>
      </c>
      <c r="Q812" s="100"/>
      <c r="R812" s="101"/>
    </row>
    <row r="813" spans="2:18" x14ac:dyDescent="0.25">
      <c r="B813" s="94" t="s">
        <v>76</v>
      </c>
      <c r="C813" s="95" t="s">
        <v>136</v>
      </c>
      <c r="D813" s="96" t="s">
        <v>69</v>
      </c>
      <c r="E813" s="95" t="s">
        <v>70</v>
      </c>
      <c r="F813" s="97">
        <v>43913.648206018377</v>
      </c>
      <c r="G813" s="97">
        <v>45603</v>
      </c>
      <c r="H813" s="96" t="s">
        <v>71</v>
      </c>
      <c r="I813" s="98">
        <v>98312470</v>
      </c>
      <c r="J813" s="116">
        <v>61502875</v>
      </c>
      <c r="K813" s="98">
        <v>61678842.78716965</v>
      </c>
      <c r="L813" s="116">
        <v>98312470</v>
      </c>
      <c r="M813" s="117">
        <v>0.76896793770799998</v>
      </c>
      <c r="N813" s="99">
        <v>12.5471744084</v>
      </c>
      <c r="O813" s="95" t="s">
        <v>72</v>
      </c>
      <c r="P813" s="118">
        <v>6.2388165199999998E-2</v>
      </c>
      <c r="Q813" s="100"/>
      <c r="R813" s="101"/>
    </row>
    <row r="814" spans="2:18" x14ac:dyDescent="0.25">
      <c r="B814" s="94" t="s">
        <v>76</v>
      </c>
      <c r="C814" s="95" t="s">
        <v>136</v>
      </c>
      <c r="D814" s="96" t="s">
        <v>69</v>
      </c>
      <c r="E814" s="95" t="s">
        <v>70</v>
      </c>
      <c r="F814" s="97">
        <v>43556.655706018675</v>
      </c>
      <c r="G814" s="97">
        <v>44151</v>
      </c>
      <c r="H814" s="96" t="s">
        <v>71</v>
      </c>
      <c r="I814" s="98">
        <v>18468598</v>
      </c>
      <c r="J814" s="116">
        <v>15228698</v>
      </c>
      <c r="K814" s="98">
        <v>15232962.485107187</v>
      </c>
      <c r="L814" s="116">
        <v>18468598</v>
      </c>
      <c r="M814" s="117">
        <v>0.62737554751299995</v>
      </c>
      <c r="N814" s="99">
        <v>13.9225821487</v>
      </c>
      <c r="O814" s="95" t="s">
        <v>72</v>
      </c>
      <c r="P814" s="118">
        <v>6.3921742899999995E-2</v>
      </c>
      <c r="Q814" s="100"/>
      <c r="R814" s="101"/>
    </row>
    <row r="815" spans="2:18" x14ac:dyDescent="0.25">
      <c r="B815" s="94" t="s">
        <v>76</v>
      </c>
      <c r="C815" s="95" t="s">
        <v>136</v>
      </c>
      <c r="D815" s="96" t="s">
        <v>69</v>
      </c>
      <c r="E815" s="95" t="s">
        <v>70</v>
      </c>
      <c r="F815" s="97">
        <v>43829.527013889048</v>
      </c>
      <c r="G815" s="97">
        <v>45603</v>
      </c>
      <c r="H815" s="96" t="s">
        <v>71</v>
      </c>
      <c r="I815" s="98">
        <v>927724318</v>
      </c>
      <c r="J815" s="116">
        <v>570311920</v>
      </c>
      <c r="K815" s="98">
        <v>570516552.02269804</v>
      </c>
      <c r="L815" s="116">
        <v>927724318</v>
      </c>
      <c r="M815" s="117">
        <v>0.745031059843</v>
      </c>
      <c r="N815" s="99">
        <v>12.556339787100001</v>
      </c>
      <c r="O815" s="95" t="s">
        <v>72</v>
      </c>
      <c r="P815" s="118">
        <v>4.92987103E-2</v>
      </c>
      <c r="Q815" s="100"/>
      <c r="R815" s="101"/>
    </row>
    <row r="816" spans="2:18" x14ac:dyDescent="0.25">
      <c r="B816" s="94" t="s">
        <v>76</v>
      </c>
      <c r="C816" s="95" t="s">
        <v>136</v>
      </c>
      <c r="D816" s="96" t="s">
        <v>69</v>
      </c>
      <c r="E816" s="95" t="s">
        <v>70</v>
      </c>
      <c r="F816" s="97">
        <v>43388.566909722053</v>
      </c>
      <c r="G816" s="97">
        <v>44686</v>
      </c>
      <c r="H816" s="96" t="s">
        <v>71</v>
      </c>
      <c r="I816" s="98">
        <v>39612605</v>
      </c>
      <c r="J816" s="116">
        <v>26668164</v>
      </c>
      <c r="K816" s="98">
        <v>26536723.20063797</v>
      </c>
      <c r="L816" s="116">
        <v>39612605</v>
      </c>
      <c r="M816" s="117">
        <v>0.923951497889</v>
      </c>
      <c r="N816" s="99">
        <v>13.9159444109</v>
      </c>
      <c r="O816" s="95" t="s">
        <v>72</v>
      </c>
      <c r="P816" s="118">
        <v>4.1288270500000002E-2</v>
      </c>
      <c r="Q816" s="100"/>
      <c r="R816" s="101"/>
    </row>
    <row r="817" spans="2:18" x14ac:dyDescent="0.25">
      <c r="B817" s="94" t="s">
        <v>76</v>
      </c>
      <c r="C817" s="95" t="s">
        <v>136</v>
      </c>
      <c r="D817" s="96" t="s">
        <v>69</v>
      </c>
      <c r="E817" s="95" t="s">
        <v>70</v>
      </c>
      <c r="F817" s="97">
        <v>43761.626273148227</v>
      </c>
      <c r="G817" s="97">
        <v>44686</v>
      </c>
      <c r="H817" s="96" t="s">
        <v>71</v>
      </c>
      <c r="I817" s="98">
        <v>17991283</v>
      </c>
      <c r="J817" s="116">
        <v>13378959</v>
      </c>
      <c r="K817" s="98">
        <v>13268296.02439473</v>
      </c>
      <c r="L817" s="116">
        <v>17991283</v>
      </c>
      <c r="M817" s="117">
        <v>0.719372521855</v>
      </c>
      <c r="N817" s="99">
        <v>14.746008656600001</v>
      </c>
      <c r="O817" s="95" t="s">
        <v>72</v>
      </c>
      <c r="P817" s="118">
        <v>4.6380350200000003E-2</v>
      </c>
      <c r="Q817" s="100"/>
      <c r="R817" s="101"/>
    </row>
    <row r="818" spans="2:18" x14ac:dyDescent="0.25">
      <c r="B818" s="94" t="s">
        <v>76</v>
      </c>
      <c r="C818" s="95" t="s">
        <v>136</v>
      </c>
      <c r="D818" s="96" t="s">
        <v>69</v>
      </c>
      <c r="E818" s="95" t="s">
        <v>70</v>
      </c>
      <c r="F818" s="97">
        <v>43704.643356481567</v>
      </c>
      <c r="G818" s="97">
        <v>45097</v>
      </c>
      <c r="H818" s="96" t="s">
        <v>71</v>
      </c>
      <c r="I818" s="98">
        <v>75928768</v>
      </c>
      <c r="J818" s="116">
        <v>51621917</v>
      </c>
      <c r="K818" s="98">
        <v>50564438.430620596</v>
      </c>
      <c r="L818" s="116">
        <v>75928768</v>
      </c>
      <c r="M818" s="117">
        <v>0.62627759918199999</v>
      </c>
      <c r="N818" s="99">
        <v>13.319755384500001</v>
      </c>
      <c r="O818" s="95" t="s">
        <v>72</v>
      </c>
      <c r="P818" s="118">
        <v>3.5051871499999998E-2</v>
      </c>
      <c r="Q818" s="100"/>
      <c r="R818" s="101"/>
    </row>
    <row r="819" spans="2:18" x14ac:dyDescent="0.25">
      <c r="B819" s="94" t="s">
        <v>76</v>
      </c>
      <c r="C819" s="95" t="s">
        <v>136</v>
      </c>
      <c r="D819" s="96" t="s">
        <v>69</v>
      </c>
      <c r="E819" s="95" t="s">
        <v>70</v>
      </c>
      <c r="F819" s="97">
        <v>43333.640648148023</v>
      </c>
      <c r="G819" s="97">
        <v>44151</v>
      </c>
      <c r="H819" s="96" t="s">
        <v>71</v>
      </c>
      <c r="I819" s="98">
        <v>11675772</v>
      </c>
      <c r="J819" s="116">
        <v>9003265</v>
      </c>
      <c r="K819" s="98">
        <v>9139298.6509558372</v>
      </c>
      <c r="L819" s="116">
        <v>11675772</v>
      </c>
      <c r="M819" s="117">
        <v>0.826589404739</v>
      </c>
      <c r="N819" s="99">
        <v>13.6448815448</v>
      </c>
      <c r="O819" s="95" t="s">
        <v>72</v>
      </c>
      <c r="P819" s="118">
        <v>2.4253877E-3</v>
      </c>
      <c r="Q819" s="100"/>
      <c r="R819" s="101"/>
    </row>
    <row r="820" spans="2:18" x14ac:dyDescent="0.25">
      <c r="B820" s="94" t="s">
        <v>76</v>
      </c>
      <c r="C820" s="95" t="s">
        <v>136</v>
      </c>
      <c r="D820" s="96" t="s">
        <v>69</v>
      </c>
      <c r="E820" s="95" t="s">
        <v>70</v>
      </c>
      <c r="F820" s="97">
        <v>43677.491273147985</v>
      </c>
      <c r="G820" s="97">
        <v>46210</v>
      </c>
      <c r="H820" s="96" t="s">
        <v>71</v>
      </c>
      <c r="I820" s="98">
        <v>3448809244</v>
      </c>
      <c r="J820" s="116">
        <v>1756540140</v>
      </c>
      <c r="K820" s="98">
        <v>1797549776.5128362</v>
      </c>
      <c r="L820" s="116">
        <v>3448809244</v>
      </c>
      <c r="M820" s="117">
        <v>0.82659392435699997</v>
      </c>
      <c r="N820" s="99">
        <v>13.6404344662</v>
      </c>
      <c r="O820" s="95" t="s">
        <v>72</v>
      </c>
      <c r="P820" s="118">
        <v>1.33397055E-2</v>
      </c>
      <c r="Q820" s="100"/>
      <c r="R820" s="101"/>
    </row>
    <row r="821" spans="2:18" x14ac:dyDescent="0.25">
      <c r="B821" s="94" t="s">
        <v>76</v>
      </c>
      <c r="C821" s="95" t="s">
        <v>136</v>
      </c>
      <c r="D821" s="96" t="s">
        <v>69</v>
      </c>
      <c r="E821" s="95" t="s">
        <v>70</v>
      </c>
      <c r="F821" s="97">
        <v>43318.696550925728</v>
      </c>
      <c r="G821" s="97">
        <v>44151</v>
      </c>
      <c r="H821" s="96" t="s">
        <v>71</v>
      </c>
      <c r="I821" s="98">
        <v>30597880</v>
      </c>
      <c r="J821" s="116">
        <v>24675597</v>
      </c>
      <c r="K821" s="98">
        <v>23667999.18972636</v>
      </c>
      <c r="L821" s="116">
        <v>30597880</v>
      </c>
      <c r="M821" s="117">
        <v>0.552052872059</v>
      </c>
      <c r="N821" s="99">
        <v>14.3665296668</v>
      </c>
      <c r="O821" s="95" t="s">
        <v>72</v>
      </c>
      <c r="P821" s="118">
        <v>1.6244241077999999</v>
      </c>
      <c r="Q821" s="100"/>
      <c r="R821" s="101"/>
    </row>
    <row r="822" spans="2:18" x14ac:dyDescent="0.25">
      <c r="B822" s="94" t="s">
        <v>76</v>
      </c>
      <c r="C822" s="95" t="s">
        <v>136</v>
      </c>
      <c r="D822" s="96" t="s">
        <v>69</v>
      </c>
      <c r="E822" s="95" t="s">
        <v>70</v>
      </c>
      <c r="F822" s="97">
        <v>43651.475312499795</v>
      </c>
      <c r="G822" s="97">
        <v>44515</v>
      </c>
      <c r="H822" s="96" t="s">
        <v>71</v>
      </c>
      <c r="I822" s="98">
        <v>4028420</v>
      </c>
      <c r="J822" s="116">
        <v>3051985</v>
      </c>
      <c r="K822" s="98">
        <v>3048476.2679622602</v>
      </c>
      <c r="L822" s="116">
        <v>4028420</v>
      </c>
      <c r="M822" s="117">
        <v>0.77350267498900005</v>
      </c>
      <c r="N822" s="99">
        <v>11.461602447700001</v>
      </c>
      <c r="O822" s="95" t="s">
        <v>72</v>
      </c>
      <c r="P822" s="118">
        <v>1.7227153700000001E-2</v>
      </c>
      <c r="Q822" s="100"/>
      <c r="R822" s="101"/>
    </row>
    <row r="823" spans="2:18" x14ac:dyDescent="0.25">
      <c r="B823" s="94" t="s">
        <v>76</v>
      </c>
      <c r="C823" s="95" t="s">
        <v>136</v>
      </c>
      <c r="D823" s="96" t="s">
        <v>69</v>
      </c>
      <c r="E823" s="95" t="s">
        <v>70</v>
      </c>
      <c r="F823" s="97">
        <v>43255.683460648172</v>
      </c>
      <c r="G823" s="97">
        <v>44151</v>
      </c>
      <c r="H823" s="96" t="s">
        <v>71</v>
      </c>
      <c r="I823" s="98">
        <v>19955140</v>
      </c>
      <c r="J823" s="116">
        <v>15153358</v>
      </c>
      <c r="K823" s="98">
        <v>15254633.576724475</v>
      </c>
      <c r="L823" s="116">
        <v>19955140</v>
      </c>
      <c r="M823" s="117">
        <v>0.552054265411</v>
      </c>
      <c r="N823" s="99">
        <v>14.366453659099999</v>
      </c>
      <c r="O823" s="95" t="s">
        <v>72</v>
      </c>
      <c r="P823" s="118">
        <v>0.1684592198</v>
      </c>
      <c r="Q823" s="100"/>
      <c r="R823" s="101"/>
    </row>
    <row r="824" spans="2:18" x14ac:dyDescent="0.25">
      <c r="B824" s="94" t="s">
        <v>76</v>
      </c>
      <c r="C824" s="95" t="s">
        <v>136</v>
      </c>
      <c r="D824" s="96" t="s">
        <v>69</v>
      </c>
      <c r="E824" s="95" t="s">
        <v>70</v>
      </c>
      <c r="F824" s="97">
        <v>43913.547326388769</v>
      </c>
      <c r="G824" s="97">
        <v>43972</v>
      </c>
      <c r="H824" s="96" t="s">
        <v>71</v>
      </c>
      <c r="I824" s="98">
        <v>25810274</v>
      </c>
      <c r="J824" s="116">
        <v>25284932</v>
      </c>
      <c r="K824" s="98">
        <v>25355533.293866444</v>
      </c>
      <c r="L824" s="116">
        <v>25810274</v>
      </c>
      <c r="M824" s="117">
        <v>0.69385423735600005</v>
      </c>
      <c r="N824" s="99">
        <v>13.651959526900001</v>
      </c>
      <c r="O824" s="95" t="s">
        <v>72</v>
      </c>
      <c r="P824" s="118">
        <v>3.0698013100000001E-2</v>
      </c>
      <c r="Q824" s="100"/>
      <c r="R824" s="101"/>
    </row>
    <row r="825" spans="2:18" x14ac:dyDescent="0.25">
      <c r="B825" s="94" t="s">
        <v>76</v>
      </c>
      <c r="C825" s="95" t="s">
        <v>136</v>
      </c>
      <c r="D825" s="96" t="s">
        <v>69</v>
      </c>
      <c r="E825" s="95" t="s">
        <v>70</v>
      </c>
      <c r="F825" s="97">
        <v>43518.608854166698</v>
      </c>
      <c r="G825" s="97">
        <v>44686</v>
      </c>
      <c r="H825" s="96" t="s">
        <v>71</v>
      </c>
      <c r="I825" s="98">
        <v>2907504</v>
      </c>
      <c r="J825" s="116">
        <v>2011505</v>
      </c>
      <c r="K825" s="98">
        <v>2041250.9807290758</v>
      </c>
      <c r="L825" s="116">
        <v>2907504</v>
      </c>
      <c r="M825" s="117">
        <v>0.77671968119900003</v>
      </c>
      <c r="N825" s="99">
        <v>14.7438511324</v>
      </c>
      <c r="O825" s="95" t="s">
        <v>72</v>
      </c>
      <c r="P825" s="118">
        <v>8.4219834100000002E-2</v>
      </c>
      <c r="Q825" s="100"/>
      <c r="R825" s="101"/>
    </row>
    <row r="826" spans="2:18" x14ac:dyDescent="0.25">
      <c r="B826" s="94" t="s">
        <v>76</v>
      </c>
      <c r="C826" s="95" t="s">
        <v>136</v>
      </c>
      <c r="D826" s="96" t="s">
        <v>69</v>
      </c>
      <c r="E826" s="95" t="s">
        <v>70</v>
      </c>
      <c r="F826" s="97">
        <v>43816.555717592593</v>
      </c>
      <c r="G826" s="97">
        <v>45097</v>
      </c>
      <c r="H826" s="96" t="s">
        <v>71</v>
      </c>
      <c r="I826" s="98">
        <v>37154110</v>
      </c>
      <c r="J826" s="116">
        <v>26455446</v>
      </c>
      <c r="K826" s="98">
        <v>25722183.542255886</v>
      </c>
      <c r="L826" s="116">
        <v>37154110</v>
      </c>
      <c r="M826" s="117">
        <v>0.71936928623399998</v>
      </c>
      <c r="N826" s="99">
        <v>14.746293162700001</v>
      </c>
      <c r="O826" s="95" t="s">
        <v>72</v>
      </c>
      <c r="P826" s="118">
        <v>1.2205299899999999E-2</v>
      </c>
      <c r="Q826" s="100"/>
      <c r="R826" s="101"/>
    </row>
    <row r="827" spans="2:18" x14ac:dyDescent="0.25">
      <c r="B827" s="94" t="s">
        <v>76</v>
      </c>
      <c r="C827" s="95" t="s">
        <v>136</v>
      </c>
      <c r="D827" s="96" t="s">
        <v>69</v>
      </c>
      <c r="E827" s="95" t="s">
        <v>70</v>
      </c>
      <c r="F827" s="97">
        <v>43734.651828703936</v>
      </c>
      <c r="G827" s="97">
        <v>44151</v>
      </c>
      <c r="H827" s="96" t="s">
        <v>71</v>
      </c>
      <c r="I827" s="98">
        <v>9321370</v>
      </c>
      <c r="J827" s="116">
        <v>8110356</v>
      </c>
      <c r="K827" s="98">
        <v>8124401.7193349591</v>
      </c>
      <c r="L827" s="116">
        <v>9321370</v>
      </c>
      <c r="M827" s="117">
        <v>0.95241802541599996</v>
      </c>
      <c r="N827" s="99">
        <v>13.6191512255</v>
      </c>
      <c r="O827" s="95" t="s">
        <v>72</v>
      </c>
      <c r="P827" s="118">
        <v>2.1829179099999999E-2</v>
      </c>
      <c r="Q827" s="100"/>
      <c r="R827" s="101"/>
    </row>
    <row r="828" spans="2:18" x14ac:dyDescent="0.25">
      <c r="B828" s="94" t="s">
        <v>76</v>
      </c>
      <c r="C828" s="95" t="s">
        <v>136</v>
      </c>
      <c r="D828" s="96" t="s">
        <v>69</v>
      </c>
      <c r="E828" s="95" t="s">
        <v>70</v>
      </c>
      <c r="F828" s="97">
        <v>43367.603877314832</v>
      </c>
      <c r="G828" s="97">
        <v>43972</v>
      </c>
      <c r="H828" s="96" t="s">
        <v>71</v>
      </c>
      <c r="I828" s="98">
        <v>31898795</v>
      </c>
      <c r="J828" s="116">
        <v>26296329</v>
      </c>
      <c r="K828" s="98">
        <v>26367387.894098375</v>
      </c>
      <c r="L828" s="116">
        <v>31898795</v>
      </c>
      <c r="M828" s="117">
        <v>0.73783902856399997</v>
      </c>
      <c r="N828" s="99">
        <v>14.4748955774</v>
      </c>
      <c r="O828" s="95" t="s">
        <v>72</v>
      </c>
      <c r="P828" s="118">
        <v>7.2901297999999996E-3</v>
      </c>
      <c r="Q828" s="100"/>
      <c r="R828" s="101"/>
    </row>
    <row r="829" spans="2:18" x14ac:dyDescent="0.25">
      <c r="B829" s="94" t="s">
        <v>76</v>
      </c>
      <c r="C829" s="95" t="s">
        <v>136</v>
      </c>
      <c r="D829" s="96" t="s">
        <v>69</v>
      </c>
      <c r="E829" s="95" t="s">
        <v>70</v>
      </c>
      <c r="F829" s="97">
        <v>43685.67434027791</v>
      </c>
      <c r="G829" s="97">
        <v>45825</v>
      </c>
      <c r="H829" s="96" t="s">
        <v>71</v>
      </c>
      <c r="I829" s="98">
        <v>1483710136</v>
      </c>
      <c r="J829" s="116">
        <v>830607798</v>
      </c>
      <c r="K829" s="98">
        <v>819100703.39910281</v>
      </c>
      <c r="L829" s="116">
        <v>1483710136</v>
      </c>
      <c r="M829" s="117">
        <v>0.65042059789999995</v>
      </c>
      <c r="N829" s="99">
        <v>13.8151876437</v>
      </c>
      <c r="O829" s="95" t="s">
        <v>72</v>
      </c>
      <c r="P829" s="118">
        <v>1.96626931E-2</v>
      </c>
      <c r="Q829" s="100"/>
      <c r="R829" s="101"/>
    </row>
    <row r="830" spans="2:18" x14ac:dyDescent="0.25">
      <c r="B830" s="94" t="s">
        <v>76</v>
      </c>
      <c r="C830" s="95" t="s">
        <v>136</v>
      </c>
      <c r="D830" s="96" t="s">
        <v>69</v>
      </c>
      <c r="E830" s="95" t="s">
        <v>70</v>
      </c>
      <c r="F830" s="97">
        <v>43329.63932870375</v>
      </c>
      <c r="G830" s="97">
        <v>43972</v>
      </c>
      <c r="H830" s="96" t="s">
        <v>71</v>
      </c>
      <c r="I830" s="98">
        <v>6296440</v>
      </c>
      <c r="J830" s="116">
        <v>5151372</v>
      </c>
      <c r="K830" s="98">
        <v>5070610.8324392186</v>
      </c>
      <c r="L830" s="116">
        <v>6296440</v>
      </c>
      <c r="M830" s="117">
        <v>0.82659538110300002</v>
      </c>
      <c r="N830" s="99">
        <v>13.6391552453</v>
      </c>
      <c r="O830" s="95" t="s">
        <v>72</v>
      </c>
      <c r="P830" s="118">
        <v>3.0317559000000001E-2</v>
      </c>
      <c r="Q830" s="100"/>
      <c r="R830" s="101"/>
    </row>
    <row r="831" spans="2:18" x14ac:dyDescent="0.25">
      <c r="B831" s="94" t="s">
        <v>76</v>
      </c>
      <c r="C831" s="95" t="s">
        <v>136</v>
      </c>
      <c r="D831" s="96" t="s">
        <v>69</v>
      </c>
      <c r="E831" s="95" t="s">
        <v>70</v>
      </c>
      <c r="F831" s="97">
        <v>43669.567303240765</v>
      </c>
      <c r="G831" s="97">
        <v>44686</v>
      </c>
      <c r="H831" s="96" t="s">
        <v>71</v>
      </c>
      <c r="I831" s="98">
        <v>55335120</v>
      </c>
      <c r="J831" s="116">
        <v>41939206</v>
      </c>
      <c r="K831" s="98">
        <v>41226383.100145794</v>
      </c>
      <c r="L831" s="116">
        <v>55335120</v>
      </c>
      <c r="M831" s="117">
        <v>0.66988447944999996</v>
      </c>
      <c r="N831" s="99">
        <v>14.750395489400001</v>
      </c>
      <c r="O831" s="95" t="s">
        <v>72</v>
      </c>
      <c r="P831" s="118">
        <v>1.8306765999999999E-2</v>
      </c>
      <c r="Q831" s="100"/>
      <c r="R831" s="101"/>
    </row>
    <row r="832" spans="2:18" x14ac:dyDescent="0.25">
      <c r="B832" s="94" t="s">
        <v>76</v>
      </c>
      <c r="C832" s="95" t="s">
        <v>136</v>
      </c>
      <c r="D832" s="96" t="s">
        <v>69</v>
      </c>
      <c r="E832" s="95" t="s">
        <v>70</v>
      </c>
      <c r="F832" s="97">
        <v>43307.540069444571</v>
      </c>
      <c r="G832" s="97">
        <v>44151</v>
      </c>
      <c r="H832" s="96" t="s">
        <v>71</v>
      </c>
      <c r="I832" s="98">
        <v>67847470</v>
      </c>
      <c r="J832" s="116">
        <v>53491804</v>
      </c>
      <c r="K832" s="98">
        <v>52172529.084575675</v>
      </c>
      <c r="L832" s="116">
        <v>67847470</v>
      </c>
      <c r="M832" s="117">
        <v>0.64284094791699997</v>
      </c>
      <c r="N832" s="99">
        <v>13.4878977435</v>
      </c>
      <c r="O832" s="95" t="s">
        <v>72</v>
      </c>
      <c r="P832" s="118">
        <v>1.73571896E-2</v>
      </c>
      <c r="Q832" s="100"/>
      <c r="R832" s="101"/>
    </row>
    <row r="833" spans="2:18" x14ac:dyDescent="0.25">
      <c r="B833" s="94" t="s">
        <v>76</v>
      </c>
      <c r="C833" s="95" t="s">
        <v>136</v>
      </c>
      <c r="D833" s="96" t="s">
        <v>69</v>
      </c>
      <c r="E833" s="95" t="s">
        <v>70</v>
      </c>
      <c r="F833" s="97">
        <v>43913.702974536922</v>
      </c>
      <c r="G833" s="97">
        <v>45603</v>
      </c>
      <c r="H833" s="96" t="s">
        <v>71</v>
      </c>
      <c r="I833" s="98">
        <v>85204140</v>
      </c>
      <c r="J833" s="116">
        <v>53302492</v>
      </c>
      <c r="K833" s="98">
        <v>53454993.98288554</v>
      </c>
      <c r="L833" s="116">
        <v>85204140</v>
      </c>
      <c r="M833" s="117">
        <v>0.76333879323099996</v>
      </c>
      <c r="N833" s="99">
        <v>13.9188394655</v>
      </c>
      <c r="O833" s="95" t="s">
        <v>72</v>
      </c>
      <c r="P833" s="118">
        <v>2.5501185999999999E-2</v>
      </c>
      <c r="Q833" s="100"/>
      <c r="R833" s="101"/>
    </row>
    <row r="834" spans="2:18" x14ac:dyDescent="0.25">
      <c r="B834" s="94" t="s">
        <v>76</v>
      </c>
      <c r="C834" s="95" t="s">
        <v>136</v>
      </c>
      <c r="D834" s="96" t="s">
        <v>69</v>
      </c>
      <c r="E834" s="95" t="s">
        <v>70</v>
      </c>
      <c r="F834" s="97">
        <v>43635.646828703582</v>
      </c>
      <c r="G834" s="97">
        <v>44686</v>
      </c>
      <c r="H834" s="96" t="s">
        <v>71</v>
      </c>
      <c r="I834" s="98">
        <v>53916272</v>
      </c>
      <c r="J834" s="116">
        <v>38597589</v>
      </c>
      <c r="K834" s="98">
        <v>38785884.557667531</v>
      </c>
      <c r="L834" s="116">
        <v>53916272</v>
      </c>
      <c r="M834" s="117">
        <v>0.819532848619</v>
      </c>
      <c r="N834" s="99">
        <v>14.465456274499999</v>
      </c>
      <c r="O834" s="95" t="s">
        <v>72</v>
      </c>
      <c r="P834" s="118">
        <v>1.4582018800000001E-2</v>
      </c>
      <c r="Q834" s="100"/>
      <c r="R834" s="101"/>
    </row>
    <row r="835" spans="2:18" x14ac:dyDescent="0.25">
      <c r="B835" s="94" t="s">
        <v>76</v>
      </c>
      <c r="C835" s="95" t="s">
        <v>136</v>
      </c>
      <c r="D835" s="96" t="s">
        <v>69</v>
      </c>
      <c r="E835" s="95" t="s">
        <v>70</v>
      </c>
      <c r="F835" s="97">
        <v>43887.637928240933</v>
      </c>
      <c r="G835" s="97">
        <v>44151</v>
      </c>
      <c r="H835" s="96" t="s">
        <v>71</v>
      </c>
      <c r="I835" s="98">
        <v>37369492</v>
      </c>
      <c r="J835" s="116">
        <v>34111081</v>
      </c>
      <c r="K835" s="98">
        <v>34527598.108762912</v>
      </c>
      <c r="L835" s="116">
        <v>37369492</v>
      </c>
      <c r="M835" s="117">
        <v>0.75673010575599997</v>
      </c>
      <c r="N835" s="99">
        <v>14.469248718099999</v>
      </c>
      <c r="O835" s="95" t="s">
        <v>72</v>
      </c>
      <c r="P835" s="118">
        <v>1.33662014E-2</v>
      </c>
      <c r="Q835" s="100"/>
      <c r="R835" s="101"/>
    </row>
    <row r="836" spans="2:18" x14ac:dyDescent="0.25">
      <c r="B836" s="94" t="s">
        <v>76</v>
      </c>
      <c r="C836" s="95" t="s">
        <v>136</v>
      </c>
      <c r="D836" s="96" t="s">
        <v>69</v>
      </c>
      <c r="E836" s="95" t="s">
        <v>70</v>
      </c>
      <c r="F836" s="97">
        <v>43418.607210648246</v>
      </c>
      <c r="G836" s="97">
        <v>43972</v>
      </c>
      <c r="H836" s="96" t="s">
        <v>71</v>
      </c>
      <c r="I836" s="98">
        <v>2453754</v>
      </c>
      <c r="J836" s="116">
        <v>2059124</v>
      </c>
      <c r="K836" s="98">
        <v>2028247.0582364525</v>
      </c>
      <c r="L836" s="116">
        <v>2453754</v>
      </c>
      <c r="M836" s="117">
        <v>0.923970077281</v>
      </c>
      <c r="N836" s="99">
        <v>13.9121675619</v>
      </c>
      <c r="O836" s="95" t="s">
        <v>72</v>
      </c>
      <c r="P836" s="118">
        <v>8.0149432399999998E-2</v>
      </c>
      <c r="Q836" s="100"/>
      <c r="R836" s="101"/>
    </row>
    <row r="837" spans="2:18" x14ac:dyDescent="0.25">
      <c r="B837" s="94" t="s">
        <v>76</v>
      </c>
      <c r="C837" s="95" t="s">
        <v>136</v>
      </c>
      <c r="D837" s="96" t="s">
        <v>69</v>
      </c>
      <c r="E837" s="95" t="s">
        <v>70</v>
      </c>
      <c r="F837" s="97">
        <v>43782.630613425747</v>
      </c>
      <c r="G837" s="97">
        <v>45603</v>
      </c>
      <c r="H837" s="96" t="s">
        <v>71</v>
      </c>
      <c r="I837" s="98">
        <v>46804112</v>
      </c>
      <c r="J837" s="116">
        <v>28854767</v>
      </c>
      <c r="K837" s="98">
        <v>29312366.895219523</v>
      </c>
      <c r="L837" s="116">
        <v>46804112</v>
      </c>
      <c r="M837" s="117">
        <v>0.71937363922999997</v>
      </c>
      <c r="N837" s="99">
        <v>14.745910284300001</v>
      </c>
      <c r="O837" s="95" t="s">
        <v>72</v>
      </c>
      <c r="P837" s="118">
        <v>7.8114398099999996E-2</v>
      </c>
      <c r="Q837" s="100"/>
      <c r="R837" s="101"/>
    </row>
    <row r="838" spans="2:18" x14ac:dyDescent="0.25">
      <c r="B838" s="94" t="s">
        <v>76</v>
      </c>
      <c r="C838" s="95" t="s">
        <v>136</v>
      </c>
      <c r="D838" s="96" t="s">
        <v>69</v>
      </c>
      <c r="E838" s="95" t="s">
        <v>70</v>
      </c>
      <c r="F838" s="97">
        <v>43710.640462962911</v>
      </c>
      <c r="G838" s="97">
        <v>45825</v>
      </c>
      <c r="H838" s="96" t="s">
        <v>71</v>
      </c>
      <c r="I838" s="98">
        <v>2460698640</v>
      </c>
      <c r="J838" s="116">
        <v>1390241908</v>
      </c>
      <c r="K838" s="98">
        <v>1358435751.4843512</v>
      </c>
      <c r="L838" s="116">
        <v>2460698640</v>
      </c>
      <c r="M838" s="117">
        <v>0.96645151783200001</v>
      </c>
      <c r="N838" s="99">
        <v>10.4308388255</v>
      </c>
      <c r="O838" s="95" t="s">
        <v>72</v>
      </c>
      <c r="P838" s="118">
        <v>1.9643520000000001E-2</v>
      </c>
      <c r="Q838" s="100"/>
      <c r="R838" s="101"/>
    </row>
    <row r="839" spans="2:18" x14ac:dyDescent="0.25">
      <c r="B839" s="94" t="s">
        <v>76</v>
      </c>
      <c r="C839" s="95" t="s">
        <v>136</v>
      </c>
      <c r="D839" s="96" t="s">
        <v>69</v>
      </c>
      <c r="E839" s="95" t="s">
        <v>70</v>
      </c>
      <c r="F839" s="97">
        <v>43361.652129629627</v>
      </c>
      <c r="G839" s="97">
        <v>43972</v>
      </c>
      <c r="H839" s="96" t="s">
        <v>71</v>
      </c>
      <c r="I839" s="98">
        <v>13495647</v>
      </c>
      <c r="J839" s="116">
        <v>11101862</v>
      </c>
      <c r="K839" s="98">
        <v>11155419.815472892</v>
      </c>
      <c r="L839" s="116">
        <v>13495647</v>
      </c>
      <c r="M839" s="117">
        <v>0.84901772570800005</v>
      </c>
      <c r="N839" s="99">
        <v>13.6455943719</v>
      </c>
      <c r="O839" s="95" t="s">
        <v>72</v>
      </c>
      <c r="P839" s="118">
        <v>0.50933095920000004</v>
      </c>
      <c r="Q839" s="100"/>
      <c r="R839" s="101"/>
    </row>
    <row r="840" spans="2:18" x14ac:dyDescent="0.25">
      <c r="B840" s="94" t="s">
        <v>76</v>
      </c>
      <c r="C840" s="95" t="s">
        <v>136</v>
      </c>
      <c r="D840" s="96" t="s">
        <v>69</v>
      </c>
      <c r="E840" s="95" t="s">
        <v>70</v>
      </c>
      <c r="F840" s="97">
        <v>43677.505405092612</v>
      </c>
      <c r="G840" s="97">
        <v>45825</v>
      </c>
      <c r="H840" s="96" t="s">
        <v>71</v>
      </c>
      <c r="I840" s="98">
        <v>255183560</v>
      </c>
      <c r="J840" s="116">
        <v>142434423</v>
      </c>
      <c r="K840" s="98">
        <v>140875172.76078981</v>
      </c>
      <c r="L840" s="116">
        <v>255183560</v>
      </c>
      <c r="M840" s="117">
        <v>0.82659412025000001</v>
      </c>
      <c r="N840" s="99">
        <v>13.640241722100001</v>
      </c>
      <c r="O840" s="95" t="s">
        <v>72</v>
      </c>
      <c r="P840" s="118">
        <v>7.2762047000000003E-3</v>
      </c>
      <c r="Q840" s="100"/>
      <c r="R840" s="101"/>
    </row>
    <row r="841" spans="2:18" x14ac:dyDescent="0.25">
      <c r="B841" s="94" t="s">
        <v>76</v>
      </c>
      <c r="C841" s="95" t="s">
        <v>136</v>
      </c>
      <c r="D841" s="96" t="s">
        <v>69</v>
      </c>
      <c r="E841" s="95" t="s">
        <v>70</v>
      </c>
      <c r="F841" s="97">
        <v>43321.686215277761</v>
      </c>
      <c r="G841" s="97">
        <v>44151</v>
      </c>
      <c r="H841" s="96" t="s">
        <v>71</v>
      </c>
      <c r="I841" s="98">
        <v>18624790</v>
      </c>
      <c r="J841" s="116">
        <v>15032375</v>
      </c>
      <c r="K841" s="98">
        <v>14406324.886102054</v>
      </c>
      <c r="L841" s="116">
        <v>18624790</v>
      </c>
      <c r="M841" s="117">
        <v>0.66597406773900003</v>
      </c>
      <c r="N841" s="99">
        <v>13.2747596265</v>
      </c>
      <c r="O841" s="95" t="s">
        <v>72</v>
      </c>
      <c r="P841" s="118">
        <v>3.6280668100000003E-2</v>
      </c>
      <c r="Q841" s="100"/>
      <c r="R841" s="101"/>
    </row>
    <row r="842" spans="2:18" x14ac:dyDescent="0.25">
      <c r="B842" s="94" t="s">
        <v>76</v>
      </c>
      <c r="C842" s="95" t="s">
        <v>136</v>
      </c>
      <c r="D842" s="96" t="s">
        <v>69</v>
      </c>
      <c r="E842" s="95" t="s">
        <v>70</v>
      </c>
      <c r="F842" s="97">
        <v>43651.482499999925</v>
      </c>
      <c r="G842" s="97">
        <v>44686</v>
      </c>
      <c r="H842" s="96" t="s">
        <v>71</v>
      </c>
      <c r="I842" s="98">
        <v>14188492</v>
      </c>
      <c r="J842" s="116">
        <v>10218630</v>
      </c>
      <c r="K842" s="98">
        <v>10206765.362782691</v>
      </c>
      <c r="L842" s="116">
        <v>14188492</v>
      </c>
      <c r="M842" s="117">
        <v>0.77351243688600002</v>
      </c>
      <c r="N842" s="99">
        <v>11.4592769291</v>
      </c>
      <c r="O842" s="95" t="s">
        <v>72</v>
      </c>
      <c r="P842" s="118">
        <v>1.1074739199999999E-2</v>
      </c>
      <c r="Q842" s="100"/>
      <c r="R842" s="101"/>
    </row>
    <row r="843" spans="2:18" x14ac:dyDescent="0.25">
      <c r="B843" s="94" t="s">
        <v>76</v>
      </c>
      <c r="C843" s="95" t="s">
        <v>136</v>
      </c>
      <c r="D843" s="96" t="s">
        <v>69</v>
      </c>
      <c r="E843" s="95" t="s">
        <v>70</v>
      </c>
      <c r="F843" s="97">
        <v>43301.641203703824</v>
      </c>
      <c r="G843" s="97">
        <v>44515</v>
      </c>
      <c r="H843" s="96" t="s">
        <v>71</v>
      </c>
      <c r="I843" s="98">
        <v>36998294</v>
      </c>
      <c r="J843" s="116">
        <v>26059573</v>
      </c>
      <c r="K843" s="98">
        <v>25671423.066827886</v>
      </c>
      <c r="L843" s="116">
        <v>36998294</v>
      </c>
      <c r="M843" s="117">
        <v>0.552061738764</v>
      </c>
      <c r="N843" s="99">
        <v>14.3660460717</v>
      </c>
      <c r="O843" s="95" t="s">
        <v>72</v>
      </c>
      <c r="P843" s="118">
        <v>0.16605490179999999</v>
      </c>
      <c r="Q843" s="100"/>
      <c r="R843" s="101"/>
    </row>
    <row r="844" spans="2:18" x14ac:dyDescent="0.25">
      <c r="B844" s="94" t="s">
        <v>76</v>
      </c>
      <c r="C844" s="95" t="s">
        <v>136</v>
      </c>
      <c r="D844" s="96" t="s">
        <v>69</v>
      </c>
      <c r="E844" s="95" t="s">
        <v>70</v>
      </c>
      <c r="F844" s="97">
        <v>43913.54820601875</v>
      </c>
      <c r="G844" s="97">
        <v>44686</v>
      </c>
      <c r="H844" s="96" t="s">
        <v>71</v>
      </c>
      <c r="I844" s="98">
        <v>90675456</v>
      </c>
      <c r="J844" s="116">
        <v>70217426</v>
      </c>
      <c r="K844" s="98">
        <v>70429411.276865423</v>
      </c>
      <c r="L844" s="116">
        <v>90675456</v>
      </c>
      <c r="M844" s="117">
        <v>0.765170892421</v>
      </c>
      <c r="N844" s="99">
        <v>13.4694492699</v>
      </c>
      <c r="O844" s="95" t="s">
        <v>72</v>
      </c>
      <c r="P844" s="118">
        <v>5.5993810800000002E-2</v>
      </c>
      <c r="Q844" s="100"/>
      <c r="R844" s="101"/>
    </row>
    <row r="845" spans="2:18" x14ac:dyDescent="0.25">
      <c r="B845" s="94" t="s">
        <v>76</v>
      </c>
      <c r="C845" s="95" t="s">
        <v>136</v>
      </c>
      <c r="D845" s="96" t="s">
        <v>69</v>
      </c>
      <c r="E845" s="95" t="s">
        <v>70</v>
      </c>
      <c r="F845" s="97">
        <v>43518.609386574011</v>
      </c>
      <c r="G845" s="97">
        <v>44515</v>
      </c>
      <c r="H845" s="96" t="s">
        <v>71</v>
      </c>
      <c r="I845" s="98">
        <v>8262535</v>
      </c>
      <c r="J845" s="116">
        <v>6009041</v>
      </c>
      <c r="K845" s="98">
        <v>6096420.7978736013</v>
      </c>
      <c r="L845" s="116">
        <v>8262535</v>
      </c>
      <c r="M845" s="117">
        <v>0.66714865909800003</v>
      </c>
      <c r="N845" s="99">
        <v>13.6506774884</v>
      </c>
      <c r="O845" s="95" t="s">
        <v>72</v>
      </c>
      <c r="P845" s="118">
        <v>0.199967851</v>
      </c>
      <c r="Q845" s="100"/>
      <c r="R845" s="101"/>
    </row>
    <row r="846" spans="2:18" x14ac:dyDescent="0.25">
      <c r="B846" s="94" t="s">
        <v>76</v>
      </c>
      <c r="C846" s="95" t="s">
        <v>136</v>
      </c>
      <c r="D846" s="96" t="s">
        <v>69</v>
      </c>
      <c r="E846" s="95" t="s">
        <v>70</v>
      </c>
      <c r="F846" s="97">
        <v>43817.656608796213</v>
      </c>
      <c r="G846" s="97">
        <v>43972</v>
      </c>
      <c r="H846" s="96" t="s">
        <v>71</v>
      </c>
      <c r="I846" s="98">
        <v>19166794</v>
      </c>
      <c r="J846" s="116">
        <v>18173096</v>
      </c>
      <c r="K846" s="98">
        <v>18254800.095029805</v>
      </c>
      <c r="L846" s="116">
        <v>19166794</v>
      </c>
      <c r="M846" s="117">
        <v>0.89775308830699996</v>
      </c>
      <c r="N846" s="99">
        <v>13.630653242399999</v>
      </c>
      <c r="O846" s="95" t="s">
        <v>72</v>
      </c>
      <c r="P846" s="118">
        <v>2.6679730700000001E-2</v>
      </c>
      <c r="Q846" s="100"/>
      <c r="R846" s="101"/>
    </row>
    <row r="847" spans="2:18" x14ac:dyDescent="0.25">
      <c r="B847" s="94" t="s">
        <v>76</v>
      </c>
      <c r="C847" s="95" t="s">
        <v>136</v>
      </c>
      <c r="D847" s="96" t="s">
        <v>69</v>
      </c>
      <c r="E847" s="95" t="s">
        <v>70</v>
      </c>
      <c r="F847" s="97">
        <v>43755.595949074253</v>
      </c>
      <c r="G847" s="97">
        <v>45363</v>
      </c>
      <c r="H847" s="96" t="s">
        <v>71</v>
      </c>
      <c r="I847" s="98">
        <v>25280659</v>
      </c>
      <c r="J847" s="116">
        <v>16011530</v>
      </c>
      <c r="K847" s="98">
        <v>16443061.342089109</v>
      </c>
      <c r="L847" s="116">
        <v>25280659</v>
      </c>
      <c r="M847" s="117">
        <v>0.79746344081300002</v>
      </c>
      <c r="N847" s="99">
        <v>14.467581148400001</v>
      </c>
      <c r="O847" s="95" t="s">
        <v>72</v>
      </c>
      <c r="P847" s="118">
        <v>7.2908113999999996E-3</v>
      </c>
      <c r="Q847" s="100"/>
      <c r="R847" s="101"/>
    </row>
    <row r="848" spans="2:18" x14ac:dyDescent="0.25">
      <c r="B848" s="94" t="s">
        <v>76</v>
      </c>
      <c r="C848" s="95" t="s">
        <v>136</v>
      </c>
      <c r="D848" s="96" t="s">
        <v>69</v>
      </c>
      <c r="E848" s="95" t="s">
        <v>70</v>
      </c>
      <c r="F848" s="97">
        <v>43369.546805555467</v>
      </c>
      <c r="G848" s="97">
        <v>43972</v>
      </c>
      <c r="H848" s="96" t="s">
        <v>71</v>
      </c>
      <c r="I848" s="98">
        <v>30671918</v>
      </c>
      <c r="J848" s="116">
        <v>25302740</v>
      </c>
      <c r="K848" s="98">
        <v>25353265.748378411</v>
      </c>
      <c r="L848" s="116">
        <v>30671918</v>
      </c>
      <c r="M848" s="117">
        <v>0.82476587962000003</v>
      </c>
      <c r="N848" s="99">
        <v>13.9220607079</v>
      </c>
      <c r="O848" s="95" t="s">
        <v>72</v>
      </c>
      <c r="P848" s="118">
        <v>2.7929393199999999E-2</v>
      </c>
      <c r="Q848" s="100"/>
      <c r="R848" s="101"/>
    </row>
    <row r="849" spans="2:18" x14ac:dyDescent="0.25">
      <c r="B849" s="94" t="s">
        <v>76</v>
      </c>
      <c r="C849" s="95" t="s">
        <v>136</v>
      </c>
      <c r="D849" s="96" t="s">
        <v>69</v>
      </c>
      <c r="E849" s="95" t="s">
        <v>70</v>
      </c>
      <c r="F849" s="97">
        <v>43703.611956018489</v>
      </c>
      <c r="G849" s="97">
        <v>45363</v>
      </c>
      <c r="H849" s="96" t="s">
        <v>71</v>
      </c>
      <c r="I849" s="98">
        <v>22579564</v>
      </c>
      <c r="J849" s="116">
        <v>14346797</v>
      </c>
      <c r="K849" s="98">
        <v>14515068.325319974</v>
      </c>
      <c r="L849" s="116">
        <v>22579564</v>
      </c>
      <c r="M849" s="117">
        <v>0.65042376106699995</v>
      </c>
      <c r="N849" s="99">
        <v>13.815006546499999</v>
      </c>
      <c r="O849" s="95" t="s">
        <v>72</v>
      </c>
      <c r="P849" s="118">
        <v>7.6193305000000003E-2</v>
      </c>
      <c r="Q849" s="100"/>
      <c r="R849" s="101"/>
    </row>
    <row r="850" spans="2:18" x14ac:dyDescent="0.25">
      <c r="B850" s="94" t="s">
        <v>76</v>
      </c>
      <c r="C850" s="95" t="s">
        <v>136</v>
      </c>
      <c r="D850" s="96" t="s">
        <v>69</v>
      </c>
      <c r="E850" s="95" t="s">
        <v>70</v>
      </c>
      <c r="F850" s="97">
        <v>43333.638321759179</v>
      </c>
      <c r="G850" s="97">
        <v>44686</v>
      </c>
      <c r="H850" s="96" t="s">
        <v>71</v>
      </c>
      <c r="I850" s="98">
        <v>22853430</v>
      </c>
      <c r="J850" s="116">
        <v>15069041</v>
      </c>
      <c r="K850" s="98">
        <v>15309158.059200227</v>
      </c>
      <c r="L850" s="116">
        <v>22853430</v>
      </c>
      <c r="M850" s="117">
        <v>0.70289046513800002</v>
      </c>
      <c r="N850" s="99">
        <v>14.4699710693</v>
      </c>
      <c r="O850" s="95" t="s">
        <v>72</v>
      </c>
      <c r="P850" s="118">
        <v>6.0754893000000004E-3</v>
      </c>
      <c r="Q850" s="100"/>
      <c r="R850" s="101"/>
    </row>
    <row r="851" spans="2:18" x14ac:dyDescent="0.25">
      <c r="B851" s="94" t="s">
        <v>76</v>
      </c>
      <c r="C851" s="95" t="s">
        <v>136</v>
      </c>
      <c r="D851" s="96" t="s">
        <v>69</v>
      </c>
      <c r="E851" s="95" t="s">
        <v>70</v>
      </c>
      <c r="F851" s="97">
        <v>43669.568020833191</v>
      </c>
      <c r="G851" s="97">
        <v>44515</v>
      </c>
      <c r="H851" s="96" t="s">
        <v>71</v>
      </c>
      <c r="I851" s="98">
        <v>14770890</v>
      </c>
      <c r="J851" s="116">
        <v>11265203</v>
      </c>
      <c r="K851" s="98">
        <v>11177577.151814867</v>
      </c>
      <c r="L851" s="116">
        <v>14770890</v>
      </c>
      <c r="M851" s="117">
        <v>0.80531269954399998</v>
      </c>
      <c r="N851" s="99">
        <v>13.647424236599999</v>
      </c>
      <c r="O851" s="95" t="s">
        <v>72</v>
      </c>
      <c r="P851" s="118">
        <v>2.5466490500000001E-2</v>
      </c>
      <c r="Q851" s="100"/>
      <c r="R851" s="101"/>
    </row>
    <row r="852" spans="2:18" x14ac:dyDescent="0.25">
      <c r="B852" s="94" t="s">
        <v>76</v>
      </c>
      <c r="C852" s="95" t="s">
        <v>136</v>
      </c>
      <c r="D852" s="96" t="s">
        <v>69</v>
      </c>
      <c r="E852" s="95" t="s">
        <v>70</v>
      </c>
      <c r="F852" s="97">
        <v>43314.557245370466</v>
      </c>
      <c r="G852" s="97">
        <v>44151</v>
      </c>
      <c r="H852" s="96" t="s">
        <v>71</v>
      </c>
      <c r="I852" s="98">
        <v>27937190</v>
      </c>
      <c r="J852" s="116">
        <v>21556499</v>
      </c>
      <c r="K852" s="98">
        <v>21325540.900862891</v>
      </c>
      <c r="L852" s="116">
        <v>27937190</v>
      </c>
      <c r="M852" s="117">
        <v>0.642843893843</v>
      </c>
      <c r="N852" s="99">
        <v>13.487727209999999</v>
      </c>
      <c r="O852" s="95" t="s">
        <v>72</v>
      </c>
      <c r="P852" s="118">
        <v>1.36378513E-2</v>
      </c>
      <c r="Q852" s="100"/>
      <c r="R852" s="101"/>
    </row>
    <row r="853" spans="2:18" x14ac:dyDescent="0.25">
      <c r="B853" s="94" t="s">
        <v>76</v>
      </c>
      <c r="C853" s="95" t="s">
        <v>136</v>
      </c>
      <c r="D853" s="96" t="s">
        <v>69</v>
      </c>
      <c r="E853" s="95" t="s">
        <v>70</v>
      </c>
      <c r="F853" s="97">
        <v>43915.60010416666</v>
      </c>
      <c r="G853" s="97">
        <v>44515</v>
      </c>
      <c r="H853" s="96" t="s">
        <v>71</v>
      </c>
      <c r="I853" s="98">
        <v>14879590</v>
      </c>
      <c r="J853" s="116">
        <v>12167261</v>
      </c>
      <c r="K853" s="98">
        <v>12194312.778987749</v>
      </c>
      <c r="L853" s="116">
        <v>14879590</v>
      </c>
      <c r="M853" s="117">
        <v>0.77348262240400001</v>
      </c>
      <c r="N853" s="99">
        <v>11.4663384051</v>
      </c>
      <c r="O853" s="95" t="s">
        <v>72</v>
      </c>
      <c r="P853" s="118">
        <v>0.14027464780000001</v>
      </c>
      <c r="Q853" s="100"/>
      <c r="R853" s="101"/>
    </row>
    <row r="854" spans="2:18" x14ac:dyDescent="0.25">
      <c r="B854" s="94" t="s">
        <v>76</v>
      </c>
      <c r="C854" s="95" t="s">
        <v>136</v>
      </c>
      <c r="D854" s="96" t="s">
        <v>69</v>
      </c>
      <c r="E854" s="95" t="s">
        <v>70</v>
      </c>
      <c r="F854" s="97">
        <v>43640.673252314795</v>
      </c>
      <c r="G854" s="97">
        <v>44686</v>
      </c>
      <c r="H854" s="96" t="s">
        <v>71</v>
      </c>
      <c r="I854" s="98">
        <v>90806356</v>
      </c>
      <c r="J854" s="116">
        <v>65129206</v>
      </c>
      <c r="K854" s="98">
        <v>65323698.780907422</v>
      </c>
      <c r="L854" s="116">
        <v>90806356</v>
      </c>
      <c r="M854" s="117">
        <v>0.55103256501700004</v>
      </c>
      <c r="N854" s="99">
        <v>14.4781432012</v>
      </c>
      <c r="O854" s="95" t="s">
        <v>72</v>
      </c>
      <c r="P854" s="118">
        <v>4.8436395600000001E-2</v>
      </c>
      <c r="Q854" s="100"/>
      <c r="R854" s="101"/>
    </row>
    <row r="855" spans="2:18" x14ac:dyDescent="0.25">
      <c r="B855" s="94" t="s">
        <v>76</v>
      </c>
      <c r="C855" s="95" t="s">
        <v>136</v>
      </c>
      <c r="D855" s="96" t="s">
        <v>69</v>
      </c>
      <c r="E855" s="95" t="s">
        <v>70</v>
      </c>
      <c r="F855" s="97">
        <v>43892.665000000037</v>
      </c>
      <c r="G855" s="97">
        <v>44151</v>
      </c>
      <c r="H855" s="96" t="s">
        <v>71</v>
      </c>
      <c r="I855" s="98">
        <v>72540780</v>
      </c>
      <c r="J855" s="116">
        <v>66335425</v>
      </c>
      <c r="K855" s="98">
        <v>67025510.102644317</v>
      </c>
      <c r="L855" s="116">
        <v>72540780</v>
      </c>
      <c r="M855" s="117">
        <v>0.52118724631900004</v>
      </c>
      <c r="N855" s="99">
        <v>14.7518780738</v>
      </c>
      <c r="O855" s="95" t="s">
        <v>72</v>
      </c>
      <c r="P855" s="118">
        <v>0.25520608119999999</v>
      </c>
      <c r="Q855" s="100"/>
      <c r="R855" s="101"/>
    </row>
    <row r="856" spans="2:18" x14ac:dyDescent="0.25">
      <c r="B856" s="94" t="s">
        <v>76</v>
      </c>
      <c r="C856" s="95" t="s">
        <v>136</v>
      </c>
      <c r="D856" s="96" t="s">
        <v>69</v>
      </c>
      <c r="E856" s="95" t="s">
        <v>70</v>
      </c>
      <c r="F856" s="97">
        <v>43432.60465277778</v>
      </c>
      <c r="G856" s="97">
        <v>43972</v>
      </c>
      <c r="H856" s="96" t="s">
        <v>71</v>
      </c>
      <c r="I856" s="98">
        <v>501675618</v>
      </c>
      <c r="J856" s="116">
        <v>420897534</v>
      </c>
      <c r="K856" s="98">
        <v>425931492.23748624</v>
      </c>
      <c r="L856" s="116">
        <v>501675618</v>
      </c>
      <c r="M856" s="117">
        <v>0.77671789207300002</v>
      </c>
      <c r="N856" s="99">
        <v>14.7439962626</v>
      </c>
      <c r="O856" s="95" t="s">
        <v>72</v>
      </c>
      <c r="P856" s="118">
        <v>3.41760838E-2</v>
      </c>
      <c r="Q856" s="100"/>
      <c r="R856" s="101"/>
    </row>
    <row r="857" spans="2:18" x14ac:dyDescent="0.25">
      <c r="B857" s="94" t="s">
        <v>76</v>
      </c>
      <c r="C857" s="95" t="s">
        <v>136</v>
      </c>
      <c r="D857" s="96" t="s">
        <v>69</v>
      </c>
      <c r="E857" s="95" t="s">
        <v>70</v>
      </c>
      <c r="F857" s="97">
        <v>43782.635474537034</v>
      </c>
      <c r="G857" s="97">
        <v>43937</v>
      </c>
      <c r="H857" s="96" t="s">
        <v>71</v>
      </c>
      <c r="I857" s="98">
        <v>16997260</v>
      </c>
      <c r="J857" s="116">
        <v>16307945</v>
      </c>
      <c r="K857" s="98">
        <v>16427027.725977948</v>
      </c>
      <c r="L857" s="116">
        <v>16997260</v>
      </c>
      <c r="M857" s="117">
        <v>0.89775086864200004</v>
      </c>
      <c r="N857" s="99">
        <v>13.632657095600001</v>
      </c>
      <c r="O857" s="95" t="s">
        <v>72</v>
      </c>
      <c r="P857" s="118">
        <v>0.2013102001</v>
      </c>
      <c r="Q857" s="100"/>
      <c r="R857" s="101"/>
    </row>
    <row r="858" spans="2:18" x14ac:dyDescent="0.25">
      <c r="B858" s="94" t="s">
        <v>76</v>
      </c>
      <c r="C858" s="95" t="s">
        <v>136</v>
      </c>
      <c r="D858" s="96" t="s">
        <v>69</v>
      </c>
      <c r="E858" s="95" t="s">
        <v>70</v>
      </c>
      <c r="F858" s="97">
        <v>43726.617939814925</v>
      </c>
      <c r="G858" s="97">
        <v>45097</v>
      </c>
      <c r="H858" s="96" t="s">
        <v>71</v>
      </c>
      <c r="I858" s="98">
        <v>45557264</v>
      </c>
      <c r="J858" s="116">
        <v>31208218</v>
      </c>
      <c r="K858" s="98">
        <v>30339956.421148017</v>
      </c>
      <c r="L858" s="116">
        <v>45557264</v>
      </c>
      <c r="M858" s="117">
        <v>0.64614741959300004</v>
      </c>
      <c r="N858" s="99">
        <v>14.2007216884</v>
      </c>
      <c r="O858" s="95" t="s">
        <v>72</v>
      </c>
      <c r="P858" s="118">
        <v>1.7236009600000001E-2</v>
      </c>
      <c r="Q858" s="100"/>
      <c r="R858" s="101"/>
    </row>
    <row r="859" spans="2:18" x14ac:dyDescent="0.25">
      <c r="B859" s="94" t="s">
        <v>76</v>
      </c>
      <c r="C859" s="95" t="s">
        <v>136</v>
      </c>
      <c r="D859" s="96" t="s">
        <v>69</v>
      </c>
      <c r="E859" s="95" t="s">
        <v>70</v>
      </c>
      <c r="F859" s="97">
        <v>43362.546481481288</v>
      </c>
      <c r="G859" s="97">
        <v>43972</v>
      </c>
      <c r="H859" s="96" t="s">
        <v>71</v>
      </c>
      <c r="I859" s="98">
        <v>7361262</v>
      </c>
      <c r="J859" s="116">
        <v>6057698</v>
      </c>
      <c r="K859" s="98">
        <v>6084775.8868206525</v>
      </c>
      <c r="L859" s="116">
        <v>7361262</v>
      </c>
      <c r="M859" s="117">
        <v>0.97700574375600002</v>
      </c>
      <c r="N859" s="99">
        <v>12.89619871</v>
      </c>
      <c r="O859" s="95" t="s">
        <v>72</v>
      </c>
      <c r="P859" s="118">
        <v>0.89143253359999997</v>
      </c>
      <c r="Q859" s="100"/>
      <c r="R859" s="101"/>
    </row>
    <row r="860" spans="2:18" x14ac:dyDescent="0.25">
      <c r="B860" s="94" t="s">
        <v>76</v>
      </c>
      <c r="C860" s="95" t="s">
        <v>136</v>
      </c>
      <c r="D860" s="96" t="s">
        <v>69</v>
      </c>
      <c r="E860" s="95" t="s">
        <v>70</v>
      </c>
      <c r="F860" s="97">
        <v>43684.54215277778</v>
      </c>
      <c r="G860" s="97">
        <v>45825</v>
      </c>
      <c r="H860" s="96" t="s">
        <v>71</v>
      </c>
      <c r="I860" s="98">
        <v>251538072</v>
      </c>
      <c r="J860" s="116">
        <v>140763586</v>
      </c>
      <c r="K860" s="98">
        <v>138864545.39359674</v>
      </c>
      <c r="L860" s="116">
        <v>251538072</v>
      </c>
      <c r="M860" s="117">
        <v>0.71996686139999999</v>
      </c>
      <c r="N860" s="99">
        <v>14.4695461187</v>
      </c>
      <c r="O860" s="95" t="s">
        <v>72</v>
      </c>
      <c r="P860" s="118">
        <v>4.8604185899999999E-2</v>
      </c>
      <c r="Q860" s="100"/>
      <c r="R860" s="101"/>
    </row>
    <row r="861" spans="2:18" x14ac:dyDescent="0.25">
      <c r="B861" s="94" t="s">
        <v>76</v>
      </c>
      <c r="C861" s="95" t="s">
        <v>136</v>
      </c>
      <c r="D861" s="96" t="s">
        <v>69</v>
      </c>
      <c r="E861" s="95" t="s">
        <v>70</v>
      </c>
      <c r="F861" s="97">
        <v>43322.56086805556</v>
      </c>
      <c r="G861" s="97">
        <v>44151</v>
      </c>
      <c r="H861" s="96" t="s">
        <v>71</v>
      </c>
      <c r="I861" s="98">
        <v>11973080</v>
      </c>
      <c r="J861" s="116">
        <v>9666938</v>
      </c>
      <c r="K861" s="98">
        <v>9261326.2878366373</v>
      </c>
      <c r="L861" s="116">
        <v>11973080</v>
      </c>
      <c r="M861" s="117">
        <v>0.63725443896</v>
      </c>
      <c r="N861" s="99">
        <v>13.811955298000001</v>
      </c>
      <c r="O861" s="95" t="s">
        <v>72</v>
      </c>
      <c r="P861" s="118">
        <v>3.8099776500000002E-2</v>
      </c>
      <c r="Q861" s="100"/>
      <c r="R861" s="101"/>
    </row>
    <row r="862" spans="2:18" x14ac:dyDescent="0.25">
      <c r="B862" s="94" t="s">
        <v>76</v>
      </c>
      <c r="C862" s="95" t="s">
        <v>136</v>
      </c>
      <c r="D862" s="96" t="s">
        <v>69</v>
      </c>
      <c r="E862" s="95" t="s">
        <v>70</v>
      </c>
      <c r="F862" s="97">
        <v>43657.552789351903</v>
      </c>
      <c r="G862" s="97">
        <v>43972</v>
      </c>
      <c r="H862" s="96" t="s">
        <v>71</v>
      </c>
      <c r="I862" s="98">
        <v>24852164</v>
      </c>
      <c r="J862" s="116">
        <v>22383944</v>
      </c>
      <c r="K862" s="98">
        <v>22311106.982107159</v>
      </c>
      <c r="L862" s="116">
        <v>24852164</v>
      </c>
      <c r="M862" s="117">
        <v>0.82659446380599999</v>
      </c>
      <c r="N862" s="99">
        <v>13.639903689200001</v>
      </c>
      <c r="O862" s="95" t="s">
        <v>72</v>
      </c>
      <c r="P862" s="118">
        <v>3.6381039E-3</v>
      </c>
      <c r="Q862" s="100"/>
      <c r="R862" s="101"/>
    </row>
    <row r="863" spans="2:18" x14ac:dyDescent="0.25">
      <c r="B863" s="94" t="s">
        <v>76</v>
      </c>
      <c r="C863" s="95" t="s">
        <v>136</v>
      </c>
      <c r="D863" s="96" t="s">
        <v>69</v>
      </c>
      <c r="E863" s="95" t="s">
        <v>70</v>
      </c>
      <c r="F863" s="97">
        <v>43305.546689814888</v>
      </c>
      <c r="G863" s="97">
        <v>44151</v>
      </c>
      <c r="H863" s="96" t="s">
        <v>71</v>
      </c>
      <c r="I863" s="98">
        <v>61195750</v>
      </c>
      <c r="J863" s="116">
        <v>47438981</v>
      </c>
      <c r="K863" s="98">
        <v>46825206.639894858</v>
      </c>
      <c r="L863" s="116">
        <v>61195750</v>
      </c>
      <c r="M863" s="117">
        <v>0.66987405766300001</v>
      </c>
      <c r="N863" s="99">
        <v>14.751385707800001</v>
      </c>
      <c r="O863" s="95" t="s">
        <v>72</v>
      </c>
      <c r="P863" s="118">
        <v>1.4645177699999999E-2</v>
      </c>
      <c r="Q863" s="100"/>
      <c r="R863" s="101"/>
    </row>
    <row r="864" spans="2:18" x14ac:dyDescent="0.25">
      <c r="B864" s="94" t="s">
        <v>76</v>
      </c>
      <c r="C864" s="95" t="s">
        <v>136</v>
      </c>
      <c r="D864" s="96" t="s">
        <v>69</v>
      </c>
      <c r="E864" s="95" t="s">
        <v>70</v>
      </c>
      <c r="F864" s="97">
        <v>43913.548773148097</v>
      </c>
      <c r="G864" s="97">
        <v>45363</v>
      </c>
      <c r="H864" s="96" t="s">
        <v>71</v>
      </c>
      <c r="I864" s="98">
        <v>250655500</v>
      </c>
      <c r="J864" s="116">
        <v>166756142</v>
      </c>
      <c r="K864" s="98">
        <v>167224480.72044471</v>
      </c>
      <c r="L864" s="116">
        <v>250655500</v>
      </c>
      <c r="M864" s="117">
        <v>0.55206244541399996</v>
      </c>
      <c r="N864" s="99">
        <v>14.3660079683</v>
      </c>
      <c r="O864" s="95" t="s">
        <v>72</v>
      </c>
      <c r="P864" s="118">
        <v>6.9791288000000007E-2</v>
      </c>
      <c r="Q864" s="100"/>
      <c r="R864" s="101"/>
    </row>
    <row r="865" spans="2:18" x14ac:dyDescent="0.25">
      <c r="B865" s="94" t="s">
        <v>76</v>
      </c>
      <c r="C865" s="95" t="s">
        <v>136</v>
      </c>
      <c r="D865" s="96" t="s">
        <v>69</v>
      </c>
      <c r="E865" s="95" t="s">
        <v>70</v>
      </c>
      <c r="F865" s="97">
        <v>43518.609861111268</v>
      </c>
      <c r="G865" s="97">
        <v>44151</v>
      </c>
      <c r="H865" s="96" t="s">
        <v>71</v>
      </c>
      <c r="I865" s="98">
        <v>28318516</v>
      </c>
      <c r="J865" s="116">
        <v>23033399</v>
      </c>
      <c r="K865" s="98">
        <v>23356145.758271374</v>
      </c>
      <c r="L865" s="116">
        <v>28318516</v>
      </c>
      <c r="M865" s="117">
        <v>0.76896286087200005</v>
      </c>
      <c r="N865" s="99">
        <v>12.548423549900001</v>
      </c>
      <c r="O865" s="95" t="s">
        <v>72</v>
      </c>
      <c r="P865" s="118">
        <v>2.6912358599999998E-2</v>
      </c>
      <c r="Q865" s="100"/>
      <c r="R865" s="101"/>
    </row>
    <row r="866" spans="2:18" x14ac:dyDescent="0.25">
      <c r="B866" s="94" t="s">
        <v>76</v>
      </c>
      <c r="C866" s="95" t="s">
        <v>136</v>
      </c>
      <c r="D866" s="96" t="s">
        <v>69</v>
      </c>
      <c r="E866" s="95" t="s">
        <v>70</v>
      </c>
      <c r="F866" s="97">
        <v>43817.657060184982</v>
      </c>
      <c r="G866" s="97">
        <v>44515</v>
      </c>
      <c r="H866" s="96" t="s">
        <v>71</v>
      </c>
      <c r="I866" s="98">
        <v>7645480</v>
      </c>
      <c r="J866" s="116">
        <v>6067808</v>
      </c>
      <c r="K866" s="98">
        <v>6096990.7874665679</v>
      </c>
      <c r="L866" s="116">
        <v>7645480</v>
      </c>
      <c r="M866" s="117">
        <v>0.62737557897999996</v>
      </c>
      <c r="N866" s="99">
        <v>13.9225804479</v>
      </c>
      <c r="O866" s="95" t="s">
        <v>72</v>
      </c>
      <c r="P866" s="118">
        <v>7.3755861500000006E-2</v>
      </c>
      <c r="Q866" s="100"/>
      <c r="R866" s="101"/>
    </row>
    <row r="867" spans="2:18" x14ac:dyDescent="0.25">
      <c r="B867" s="94" t="s">
        <v>76</v>
      </c>
      <c r="C867" s="95" t="s">
        <v>136</v>
      </c>
      <c r="D867" s="96" t="s">
        <v>69</v>
      </c>
      <c r="E867" s="95" t="s">
        <v>70</v>
      </c>
      <c r="F867" s="97">
        <v>43756.658113426063</v>
      </c>
      <c r="G867" s="97">
        <v>45363</v>
      </c>
      <c r="H867" s="96" t="s">
        <v>71</v>
      </c>
      <c r="I867" s="98">
        <v>97962552</v>
      </c>
      <c r="J867" s="116">
        <v>62067009</v>
      </c>
      <c r="K867" s="98">
        <v>63717171.515522525</v>
      </c>
      <c r="L867" s="116">
        <v>97962552</v>
      </c>
      <c r="M867" s="117">
        <v>0.89775163915400003</v>
      </c>
      <c r="N867" s="99">
        <v>13.631987111700001</v>
      </c>
      <c r="O867" s="95" t="s">
        <v>72</v>
      </c>
      <c r="P867" s="118">
        <v>2.1828834599999999E-2</v>
      </c>
      <c r="Q867" s="100"/>
      <c r="R867" s="101"/>
    </row>
    <row r="868" spans="2:18" x14ac:dyDescent="0.25">
      <c r="B868" s="94" t="s">
        <v>76</v>
      </c>
      <c r="C868" s="95" t="s">
        <v>136</v>
      </c>
      <c r="D868" s="96" t="s">
        <v>69</v>
      </c>
      <c r="E868" s="95" t="s">
        <v>70</v>
      </c>
      <c r="F868" s="97">
        <v>43388.56638888875</v>
      </c>
      <c r="G868" s="97">
        <v>44515</v>
      </c>
      <c r="H868" s="96" t="s">
        <v>71</v>
      </c>
      <c r="I868" s="98">
        <v>7228252</v>
      </c>
      <c r="J868" s="116">
        <v>5105479</v>
      </c>
      <c r="K868" s="98">
        <v>5080669.410414679</v>
      </c>
      <c r="L868" s="116">
        <v>7228252</v>
      </c>
      <c r="M868" s="117">
        <v>0.61496345514899997</v>
      </c>
      <c r="N868" s="99">
        <v>13.9233217724</v>
      </c>
      <c r="O868" s="95" t="s">
        <v>72</v>
      </c>
      <c r="P868" s="118">
        <v>0.68222647999999997</v>
      </c>
      <c r="Q868" s="100"/>
      <c r="R868" s="101"/>
    </row>
    <row r="869" spans="2:18" x14ac:dyDescent="0.25">
      <c r="B869" s="94" t="s">
        <v>76</v>
      </c>
      <c r="C869" s="95" t="s">
        <v>136</v>
      </c>
      <c r="D869" s="96" t="s">
        <v>69</v>
      </c>
      <c r="E869" s="95" t="s">
        <v>70</v>
      </c>
      <c r="F869" s="97">
        <v>43704.639398148283</v>
      </c>
      <c r="G869" s="97">
        <v>45363</v>
      </c>
      <c r="H869" s="96" t="s">
        <v>71</v>
      </c>
      <c r="I869" s="98">
        <v>17741082</v>
      </c>
      <c r="J869" s="116">
        <v>11276446</v>
      </c>
      <c r="K869" s="98">
        <v>11404746.233865527</v>
      </c>
      <c r="L869" s="116">
        <v>17741082</v>
      </c>
      <c r="M869" s="117">
        <v>0.82480340332900004</v>
      </c>
      <c r="N869" s="99">
        <v>13.9135119502</v>
      </c>
      <c r="O869" s="95" t="s">
        <v>72</v>
      </c>
      <c r="P869" s="118">
        <v>1.8215650999999999E-2</v>
      </c>
      <c r="Q869" s="100"/>
      <c r="R869" s="101"/>
    </row>
    <row r="870" spans="2:18" x14ac:dyDescent="0.25">
      <c r="B870" s="94" t="s">
        <v>76</v>
      </c>
      <c r="C870" s="95" t="s">
        <v>136</v>
      </c>
      <c r="D870" s="96" t="s">
        <v>69</v>
      </c>
      <c r="E870" s="95" t="s">
        <v>70</v>
      </c>
      <c r="F870" s="97">
        <v>43333.639548610896</v>
      </c>
      <c r="G870" s="97">
        <v>43972</v>
      </c>
      <c r="H870" s="96" t="s">
        <v>71</v>
      </c>
      <c r="I870" s="98">
        <v>26445040</v>
      </c>
      <c r="J870" s="116">
        <v>21665671</v>
      </c>
      <c r="K870" s="98">
        <v>21296526.551961146</v>
      </c>
      <c r="L870" s="116">
        <v>26445040</v>
      </c>
      <c r="M870" s="117">
        <v>0.73748470436500002</v>
      </c>
      <c r="N870" s="99">
        <v>14.748658323500001</v>
      </c>
      <c r="O870" s="95" t="s">
        <v>72</v>
      </c>
      <c r="P870" s="118">
        <v>1.5866293199999999E-2</v>
      </c>
      <c r="Q870" s="100"/>
      <c r="R870" s="101"/>
    </row>
    <row r="871" spans="2:18" x14ac:dyDescent="0.25">
      <c r="B871" s="94" t="s">
        <v>76</v>
      </c>
      <c r="C871" s="95" t="s">
        <v>136</v>
      </c>
      <c r="D871" s="96" t="s">
        <v>69</v>
      </c>
      <c r="E871" s="95" t="s">
        <v>70</v>
      </c>
      <c r="F871" s="97">
        <v>43915.615868055727</v>
      </c>
      <c r="G871" s="97">
        <v>46098</v>
      </c>
      <c r="H871" s="96" t="s">
        <v>71</v>
      </c>
      <c r="I871" s="98">
        <v>73507936</v>
      </c>
      <c r="J871" s="116">
        <v>40415340</v>
      </c>
      <c r="K871" s="98">
        <v>40505266.523180194</v>
      </c>
      <c r="L871" s="116">
        <v>73507936</v>
      </c>
      <c r="M871" s="117">
        <v>0.66990603623900002</v>
      </c>
      <c r="N871" s="99">
        <v>14.7483645046</v>
      </c>
      <c r="O871" s="95" t="s">
        <v>72</v>
      </c>
      <c r="P871" s="118">
        <v>3.1732743200000003E-2</v>
      </c>
      <c r="Q871" s="100"/>
      <c r="R871" s="101"/>
    </row>
    <row r="872" spans="2:18" x14ac:dyDescent="0.25">
      <c r="B872" s="94" t="s">
        <v>76</v>
      </c>
      <c r="C872" s="95" t="s">
        <v>136</v>
      </c>
      <c r="D872" s="96" t="s">
        <v>69</v>
      </c>
      <c r="E872" s="95" t="s">
        <v>70</v>
      </c>
      <c r="F872" s="97">
        <v>43670.678796296474</v>
      </c>
      <c r="G872" s="97">
        <v>46210</v>
      </c>
      <c r="H872" s="96" t="s">
        <v>71</v>
      </c>
      <c r="I872" s="98">
        <v>409483980</v>
      </c>
      <c r="J872" s="116">
        <v>207998479</v>
      </c>
      <c r="K872" s="98">
        <v>213417827.94800034</v>
      </c>
      <c r="L872" s="116">
        <v>409483980</v>
      </c>
      <c r="M872" s="117">
        <v>0.78275754707699996</v>
      </c>
      <c r="N872" s="99">
        <v>13.9233296624</v>
      </c>
      <c r="O872" s="95" t="s">
        <v>72</v>
      </c>
      <c r="P872" s="118">
        <v>1.0928818E-2</v>
      </c>
      <c r="Q872" s="100"/>
      <c r="R872" s="101"/>
    </row>
    <row r="873" spans="2:18" x14ac:dyDescent="0.25">
      <c r="B873" s="94" t="s">
        <v>76</v>
      </c>
      <c r="C873" s="95" t="s">
        <v>136</v>
      </c>
      <c r="D873" s="96" t="s">
        <v>69</v>
      </c>
      <c r="E873" s="95" t="s">
        <v>70</v>
      </c>
      <c r="F873" s="97">
        <v>43315.535763889086</v>
      </c>
      <c r="G873" s="97">
        <v>44151</v>
      </c>
      <c r="H873" s="96" t="s">
        <v>71</v>
      </c>
      <c r="I873" s="98">
        <v>151659040</v>
      </c>
      <c r="J873" s="116">
        <v>122178144</v>
      </c>
      <c r="K873" s="98">
        <v>117305631.97054143</v>
      </c>
      <c r="L873" s="116">
        <v>151659040</v>
      </c>
      <c r="M873" s="117">
        <v>0.665945724691</v>
      </c>
      <c r="N873" s="99">
        <v>13.2765589726</v>
      </c>
      <c r="O873" s="95" t="s">
        <v>72</v>
      </c>
      <c r="P873" s="118">
        <v>6.0465202500000002E-2</v>
      </c>
      <c r="Q873" s="100"/>
      <c r="R873" s="101"/>
    </row>
    <row r="874" spans="2:18" x14ac:dyDescent="0.25">
      <c r="B874" s="94" t="s">
        <v>76</v>
      </c>
      <c r="C874" s="95" t="s">
        <v>136</v>
      </c>
      <c r="D874" s="96" t="s">
        <v>69</v>
      </c>
      <c r="E874" s="95" t="s">
        <v>70</v>
      </c>
      <c r="F874" s="97">
        <v>43641.573842592537</v>
      </c>
      <c r="G874" s="97">
        <v>43972</v>
      </c>
      <c r="H874" s="96" t="s">
        <v>71</v>
      </c>
      <c r="I874" s="98">
        <v>187520876</v>
      </c>
      <c r="J874" s="116">
        <v>167951067</v>
      </c>
      <c r="K874" s="98">
        <v>168347029.31744552</v>
      </c>
      <c r="L874" s="116">
        <v>187520876</v>
      </c>
      <c r="M874" s="117">
        <v>0.77351761591699997</v>
      </c>
      <c r="N874" s="99">
        <v>11.458013336900001</v>
      </c>
      <c r="O874" s="95" t="s">
        <v>72</v>
      </c>
      <c r="P874" s="118">
        <v>2.8302309099999999E-2</v>
      </c>
      <c r="Q874" s="100"/>
      <c r="R874" s="101"/>
    </row>
    <row r="875" spans="2:18" x14ac:dyDescent="0.25">
      <c r="B875" s="94" t="s">
        <v>76</v>
      </c>
      <c r="C875" s="95" t="s">
        <v>136</v>
      </c>
      <c r="D875" s="96" t="s">
        <v>69</v>
      </c>
      <c r="E875" s="95" t="s">
        <v>70</v>
      </c>
      <c r="F875" s="97">
        <v>43222.517175925896</v>
      </c>
      <c r="G875" s="97">
        <v>44686</v>
      </c>
      <c r="H875" s="96" t="s">
        <v>71</v>
      </c>
      <c r="I875" s="98">
        <v>22307186</v>
      </c>
      <c r="J875" s="116">
        <v>14658723</v>
      </c>
      <c r="K875" s="98">
        <v>14413730.672280444</v>
      </c>
      <c r="L875" s="116">
        <v>22307186</v>
      </c>
      <c r="M875" s="117">
        <v>0.52120881421300003</v>
      </c>
      <c r="N875" s="99">
        <v>14.7507317763</v>
      </c>
      <c r="O875" s="95" t="s">
        <v>72</v>
      </c>
      <c r="P875" s="118">
        <v>2.1495188041</v>
      </c>
      <c r="Q875" s="100"/>
      <c r="R875" s="101"/>
    </row>
    <row r="876" spans="2:18" x14ac:dyDescent="0.25">
      <c r="B876" s="94" t="s">
        <v>76</v>
      </c>
      <c r="C876" s="95" t="s">
        <v>136</v>
      </c>
      <c r="D876" s="96" t="s">
        <v>69</v>
      </c>
      <c r="E876" s="95" t="s">
        <v>70</v>
      </c>
      <c r="F876" s="97">
        <v>43908.598333333153</v>
      </c>
      <c r="G876" s="97">
        <v>44686</v>
      </c>
      <c r="H876" s="96" t="s">
        <v>71</v>
      </c>
      <c r="I876" s="98">
        <v>36795835</v>
      </c>
      <c r="J876" s="116">
        <v>28440331</v>
      </c>
      <c r="K876" s="98">
        <v>28579983.398281541</v>
      </c>
      <c r="L876" s="116">
        <v>36795835</v>
      </c>
      <c r="M876" s="117">
        <v>0.98238140725900003</v>
      </c>
      <c r="N876" s="99">
        <v>13.566441856799999</v>
      </c>
      <c r="O876" s="95" t="s">
        <v>72</v>
      </c>
      <c r="P876" s="118">
        <v>3.0320270600000001E-2</v>
      </c>
      <c r="Q876" s="100"/>
      <c r="R876" s="101"/>
    </row>
    <row r="877" spans="2:18" x14ac:dyDescent="0.25">
      <c r="B877" s="94" t="s">
        <v>76</v>
      </c>
      <c r="C877" s="95" t="s">
        <v>136</v>
      </c>
      <c r="D877" s="96" t="s">
        <v>69</v>
      </c>
      <c r="E877" s="95" t="s">
        <v>70</v>
      </c>
      <c r="F877" s="97">
        <v>43479.65817129612</v>
      </c>
      <c r="G877" s="97">
        <v>44515</v>
      </c>
      <c r="H877" s="96" t="s">
        <v>71</v>
      </c>
      <c r="I877" s="98">
        <v>56454796</v>
      </c>
      <c r="J877" s="116">
        <v>40843836</v>
      </c>
      <c r="K877" s="98">
        <v>40645582.287121892</v>
      </c>
      <c r="L877" s="116">
        <v>56454796</v>
      </c>
      <c r="M877" s="117">
        <v>0.756742412152</v>
      </c>
      <c r="N877" s="99">
        <v>14.4679920378</v>
      </c>
      <c r="O877" s="95" t="s">
        <v>72</v>
      </c>
      <c r="P877" s="118">
        <v>3.6453827999999998E-3</v>
      </c>
      <c r="Q877" s="100"/>
      <c r="R877" s="101"/>
    </row>
    <row r="878" spans="2:18" x14ac:dyDescent="0.25">
      <c r="B878" s="94" t="s">
        <v>76</v>
      </c>
      <c r="C878" s="95" t="s">
        <v>136</v>
      </c>
      <c r="D878" s="96" t="s">
        <v>69</v>
      </c>
      <c r="E878" s="95" t="s">
        <v>70</v>
      </c>
      <c r="F878" s="97">
        <v>43811.695520833135</v>
      </c>
      <c r="G878" s="97">
        <v>43991</v>
      </c>
      <c r="H878" s="96" t="s">
        <v>71</v>
      </c>
      <c r="I878" s="98">
        <v>763011423</v>
      </c>
      <c r="J878" s="116">
        <v>718707534</v>
      </c>
      <c r="K878" s="98">
        <v>745466542.82237566</v>
      </c>
      <c r="L878" s="116">
        <v>763011423</v>
      </c>
      <c r="M878" s="117">
        <v>0.76444633195900002</v>
      </c>
      <c r="N878" s="99">
        <v>13.6468056589</v>
      </c>
      <c r="O878" s="95" t="s">
        <v>72</v>
      </c>
      <c r="P878" s="118">
        <v>1.82415654E-2</v>
      </c>
      <c r="Q878" s="100"/>
      <c r="R878" s="101"/>
    </row>
    <row r="879" spans="2:18" x14ac:dyDescent="0.25">
      <c r="B879" s="102" t="s">
        <v>137</v>
      </c>
      <c r="C879" s="103"/>
      <c r="D879" s="103"/>
      <c r="E879" s="103"/>
      <c r="F879" s="103"/>
      <c r="G879" s="103"/>
      <c r="H879" s="96"/>
      <c r="I879" s="104">
        <v>13163917041</v>
      </c>
      <c r="J879" s="119">
        <v>8139403463</v>
      </c>
      <c r="K879" s="104">
        <v>8163124833.8282242</v>
      </c>
      <c r="L879" s="119">
        <v>13163917041</v>
      </c>
      <c r="M879" s="100"/>
      <c r="N879" s="120"/>
      <c r="O879" s="100"/>
      <c r="P879" s="121">
        <v>9.7615045550000019</v>
      </c>
      <c r="Q879" s="103"/>
      <c r="R879" s="122"/>
    </row>
    <row r="880" spans="2:18" x14ac:dyDescent="0.25">
      <c r="B880" s="94" t="s">
        <v>68</v>
      </c>
      <c r="C880" s="95" t="s">
        <v>236</v>
      </c>
      <c r="D880" s="96" t="s">
        <v>69</v>
      </c>
      <c r="E880" s="95" t="s">
        <v>70</v>
      </c>
      <c r="F880" s="97">
        <v>43916.555787037127</v>
      </c>
      <c r="G880" s="97">
        <v>44074</v>
      </c>
      <c r="H880" s="96" t="s">
        <v>71</v>
      </c>
      <c r="I880" s="98">
        <v>52103424</v>
      </c>
      <c r="J880" s="116">
        <v>49818533</v>
      </c>
      <c r="K880" s="98">
        <v>49890509.031025007</v>
      </c>
      <c r="L880" s="116">
        <v>52103424</v>
      </c>
      <c r="M880" s="117">
        <v>0.95752841561900004</v>
      </c>
      <c r="N880" s="99">
        <v>11.114572477899999</v>
      </c>
      <c r="O880" s="95" t="s">
        <v>72</v>
      </c>
      <c r="P880" s="118">
        <v>5.9659314400000003E-2</v>
      </c>
      <c r="Q880" s="100"/>
      <c r="R880" s="101"/>
    </row>
    <row r="881" spans="2:18" x14ac:dyDescent="0.25">
      <c r="B881" s="94" t="s">
        <v>68</v>
      </c>
      <c r="C881" s="95" t="s">
        <v>236</v>
      </c>
      <c r="D881" s="96" t="s">
        <v>69</v>
      </c>
      <c r="E881" s="95" t="s">
        <v>70</v>
      </c>
      <c r="F881" s="97">
        <v>43916.55619212985</v>
      </c>
      <c r="G881" s="97">
        <v>44074</v>
      </c>
      <c r="H881" s="96" t="s">
        <v>71</v>
      </c>
      <c r="I881" s="98">
        <v>52103424</v>
      </c>
      <c r="J881" s="116">
        <v>49818753</v>
      </c>
      <c r="K881" s="98">
        <v>49890722.254016005</v>
      </c>
      <c r="L881" s="116">
        <v>52103424</v>
      </c>
      <c r="M881" s="117">
        <v>0.95753250792099998</v>
      </c>
      <c r="N881" s="99">
        <v>11.113418983500001</v>
      </c>
      <c r="O881" s="95" t="s">
        <v>72</v>
      </c>
      <c r="P881" s="118">
        <v>5.9659569400000001E-2</v>
      </c>
      <c r="Q881" s="100"/>
      <c r="R881" s="101"/>
    </row>
    <row r="882" spans="2:18" x14ac:dyDescent="0.25">
      <c r="B882" s="94" t="s">
        <v>68</v>
      </c>
      <c r="C882" s="95" t="s">
        <v>236</v>
      </c>
      <c r="D882" s="96" t="s">
        <v>69</v>
      </c>
      <c r="E882" s="95" t="s">
        <v>70</v>
      </c>
      <c r="F882" s="97">
        <v>43916.556516203564</v>
      </c>
      <c r="G882" s="97">
        <v>44074</v>
      </c>
      <c r="H882" s="96" t="s">
        <v>71</v>
      </c>
      <c r="I882" s="98">
        <v>52103424</v>
      </c>
      <c r="J882" s="116">
        <v>49818533</v>
      </c>
      <c r="K882" s="98">
        <v>49890509.031025007</v>
      </c>
      <c r="L882" s="116">
        <v>52103424</v>
      </c>
      <c r="M882" s="117">
        <v>0.95752841561900004</v>
      </c>
      <c r="N882" s="99">
        <v>11.114572477899999</v>
      </c>
      <c r="O882" s="95" t="s">
        <v>72</v>
      </c>
      <c r="P882" s="118">
        <v>5.9659314400000003E-2</v>
      </c>
      <c r="Q882" s="100"/>
      <c r="R882" s="101"/>
    </row>
    <row r="883" spans="2:18" x14ac:dyDescent="0.25">
      <c r="B883" s="102" t="s">
        <v>237</v>
      </c>
      <c r="C883" s="103"/>
      <c r="D883" s="103"/>
      <c r="E883" s="103"/>
      <c r="F883" s="103"/>
      <c r="G883" s="103"/>
      <c r="H883" s="96"/>
      <c r="I883" s="104">
        <v>156310272</v>
      </c>
      <c r="J883" s="119">
        <v>149455819</v>
      </c>
      <c r="K883" s="104">
        <v>149671740.31606603</v>
      </c>
      <c r="L883" s="119">
        <v>156310272</v>
      </c>
      <c r="M883" s="100"/>
      <c r="N883" s="120"/>
      <c r="O883" s="100"/>
      <c r="P883" s="121">
        <v>0.17897819819999999</v>
      </c>
      <c r="Q883" s="103"/>
      <c r="R883" s="122"/>
    </row>
    <row r="884" spans="2:18" x14ac:dyDescent="0.25">
      <c r="B884" s="94" t="s">
        <v>68</v>
      </c>
      <c r="C884" s="95" t="s">
        <v>190</v>
      </c>
      <c r="D884" s="96" t="s">
        <v>69</v>
      </c>
      <c r="E884" s="95" t="s">
        <v>70</v>
      </c>
      <c r="F884" s="97">
        <v>43909.625196759123</v>
      </c>
      <c r="G884" s="97">
        <v>44354</v>
      </c>
      <c r="H884" s="96" t="s">
        <v>71</v>
      </c>
      <c r="I884" s="98">
        <v>111367124</v>
      </c>
      <c r="J884" s="116">
        <v>98699093</v>
      </c>
      <c r="K884" s="98">
        <v>99035987.228242666</v>
      </c>
      <c r="L884" s="116">
        <v>111367124</v>
      </c>
      <c r="M884" s="117">
        <v>0.88927489254600001</v>
      </c>
      <c r="N884" s="99">
        <v>10.920720470299999</v>
      </c>
      <c r="O884" s="95" t="s">
        <v>72</v>
      </c>
      <c r="P884" s="118">
        <v>0.1184277173</v>
      </c>
      <c r="Q884" s="100"/>
      <c r="R884" s="101"/>
    </row>
    <row r="885" spans="2:18" x14ac:dyDescent="0.25">
      <c r="B885" s="102" t="s">
        <v>138</v>
      </c>
      <c r="C885" s="103"/>
      <c r="D885" s="103"/>
      <c r="E885" s="103"/>
      <c r="F885" s="103"/>
      <c r="G885" s="103"/>
      <c r="H885" s="96"/>
      <c r="I885" s="104">
        <v>111367124</v>
      </c>
      <c r="J885" s="119">
        <v>98699093</v>
      </c>
      <c r="K885" s="104">
        <v>99035987.228242666</v>
      </c>
      <c r="L885" s="119">
        <v>111367124</v>
      </c>
      <c r="M885" s="100"/>
      <c r="N885" s="120"/>
      <c r="O885" s="100"/>
      <c r="P885" s="121">
        <v>0.1184277173</v>
      </c>
      <c r="Q885" s="103"/>
      <c r="R885" s="122"/>
    </row>
    <row r="886" spans="2:18" x14ac:dyDescent="0.25">
      <c r="B886" s="94" t="s">
        <v>68</v>
      </c>
      <c r="C886" s="95" t="s">
        <v>139</v>
      </c>
      <c r="D886" s="96" t="s">
        <v>69</v>
      </c>
      <c r="E886" s="95" t="s">
        <v>70</v>
      </c>
      <c r="F886" s="97">
        <v>43795.680833333172</v>
      </c>
      <c r="G886" s="97">
        <v>44125</v>
      </c>
      <c r="H886" s="96" t="s">
        <v>71</v>
      </c>
      <c r="I886" s="98">
        <v>27753426</v>
      </c>
      <c r="J886" s="116">
        <v>25040893</v>
      </c>
      <c r="K886" s="98">
        <v>25065540.739665776</v>
      </c>
      <c r="L886" s="116">
        <v>27753426</v>
      </c>
      <c r="M886" s="117">
        <v>0.90315123430900002</v>
      </c>
      <c r="N886" s="99">
        <v>12.682500540099999</v>
      </c>
      <c r="O886" s="95" t="s">
        <v>72</v>
      </c>
      <c r="P886" s="118">
        <v>2.9973496299999999E-2</v>
      </c>
      <c r="Q886" s="100"/>
      <c r="R886" s="101"/>
    </row>
    <row r="887" spans="2:18" x14ac:dyDescent="0.25">
      <c r="B887" s="94" t="s">
        <v>68</v>
      </c>
      <c r="C887" s="95" t="s">
        <v>139</v>
      </c>
      <c r="D887" s="96" t="s">
        <v>69</v>
      </c>
      <c r="E887" s="95" t="s">
        <v>70</v>
      </c>
      <c r="F887" s="97">
        <v>43635.65741898166</v>
      </c>
      <c r="G887" s="97">
        <v>44390</v>
      </c>
      <c r="H887" s="96" t="s">
        <v>71</v>
      </c>
      <c r="I887" s="98">
        <v>250000000</v>
      </c>
      <c r="J887" s="116">
        <v>199596200</v>
      </c>
      <c r="K887" s="98">
        <v>217367715.87858886</v>
      </c>
      <c r="L887" s="116">
        <v>250000000</v>
      </c>
      <c r="M887" s="117">
        <v>0.869470863501</v>
      </c>
      <c r="N887" s="99">
        <v>11.5000000692</v>
      </c>
      <c r="O887" s="95" t="s">
        <v>72</v>
      </c>
      <c r="P887" s="118">
        <v>0.25992937649999998</v>
      </c>
      <c r="Q887" s="100"/>
      <c r="R887" s="101"/>
    </row>
    <row r="888" spans="2:18" x14ac:dyDescent="0.25">
      <c r="B888" s="94" t="s">
        <v>68</v>
      </c>
      <c r="C888" s="95" t="s">
        <v>139</v>
      </c>
      <c r="D888" s="96" t="s">
        <v>69</v>
      </c>
      <c r="E888" s="95" t="s">
        <v>70</v>
      </c>
      <c r="F888" s="97">
        <v>43523.77260416653</v>
      </c>
      <c r="G888" s="97">
        <v>44281</v>
      </c>
      <c r="H888" s="96" t="s">
        <v>71</v>
      </c>
      <c r="I888" s="98">
        <v>112271221</v>
      </c>
      <c r="J888" s="116">
        <v>91704359</v>
      </c>
      <c r="K888" s="98">
        <v>90133747.997292727</v>
      </c>
      <c r="L888" s="116">
        <v>112271221</v>
      </c>
      <c r="M888" s="117">
        <v>0.79417695917599995</v>
      </c>
      <c r="N888" s="99">
        <v>9.8442062025000006</v>
      </c>
      <c r="O888" s="95" t="s">
        <v>72</v>
      </c>
      <c r="P888" s="118">
        <v>0.60955189870000004</v>
      </c>
      <c r="Q888" s="100"/>
      <c r="R888" s="101"/>
    </row>
    <row r="889" spans="2:18" x14ac:dyDescent="0.25">
      <c r="B889" s="94" t="s">
        <v>68</v>
      </c>
      <c r="C889" s="95" t="s">
        <v>139</v>
      </c>
      <c r="D889" s="96" t="s">
        <v>69</v>
      </c>
      <c r="E889" s="95" t="s">
        <v>70</v>
      </c>
      <c r="F889" s="97">
        <v>43811.714953703806</v>
      </c>
      <c r="G889" s="97">
        <v>43991</v>
      </c>
      <c r="H889" s="96" t="s">
        <v>71</v>
      </c>
      <c r="I889" s="98">
        <v>198692723</v>
      </c>
      <c r="J889" s="116">
        <v>187155726</v>
      </c>
      <c r="K889" s="98">
        <v>194123931.70218652</v>
      </c>
      <c r="L889" s="116">
        <v>198692723</v>
      </c>
      <c r="M889" s="117">
        <v>0.478032439516</v>
      </c>
      <c r="N889" s="99">
        <v>10.471306676299999</v>
      </c>
      <c r="O889" s="95" t="s">
        <v>72</v>
      </c>
      <c r="P889" s="118">
        <v>3.9489696999999997E-2</v>
      </c>
      <c r="Q889" s="100"/>
      <c r="R889" s="101"/>
    </row>
    <row r="890" spans="2:18" x14ac:dyDescent="0.25">
      <c r="B890" s="94" t="s">
        <v>68</v>
      </c>
      <c r="C890" s="95" t="s">
        <v>139</v>
      </c>
      <c r="D890" s="96" t="s">
        <v>69</v>
      </c>
      <c r="E890" s="95" t="s">
        <v>70</v>
      </c>
      <c r="F890" s="97">
        <v>43763.660532407463</v>
      </c>
      <c r="G890" s="97">
        <v>44361</v>
      </c>
      <c r="H890" s="96" t="s">
        <v>71</v>
      </c>
      <c r="I890" s="98">
        <v>176393835</v>
      </c>
      <c r="J890" s="116">
        <v>155424108</v>
      </c>
      <c r="K890" s="98">
        <v>154377615.82961893</v>
      </c>
      <c r="L890" s="116">
        <v>176393835</v>
      </c>
      <c r="M890" s="117">
        <v>0.86549185102600001</v>
      </c>
      <c r="N890" s="99">
        <v>9.8438277799999998</v>
      </c>
      <c r="O890" s="95" t="s">
        <v>72</v>
      </c>
      <c r="P890" s="118">
        <v>0.1809016839</v>
      </c>
      <c r="Q890" s="100"/>
      <c r="R890" s="101"/>
    </row>
    <row r="891" spans="2:18" x14ac:dyDescent="0.25">
      <c r="B891" s="94" t="s">
        <v>68</v>
      </c>
      <c r="C891" s="95" t="s">
        <v>139</v>
      </c>
      <c r="D891" s="96" t="s">
        <v>69</v>
      </c>
      <c r="E891" s="95" t="s">
        <v>70</v>
      </c>
      <c r="F891" s="97">
        <v>43623.677523148246</v>
      </c>
      <c r="G891" s="97">
        <v>44390</v>
      </c>
      <c r="H891" s="96" t="s">
        <v>71</v>
      </c>
      <c r="I891" s="98">
        <v>250000000</v>
      </c>
      <c r="J891" s="116">
        <v>197949359</v>
      </c>
      <c r="K891" s="98">
        <v>216743077.32616878</v>
      </c>
      <c r="L891" s="116">
        <v>250000000</v>
      </c>
      <c r="M891" s="117">
        <v>0.87518713922000002</v>
      </c>
      <c r="N891" s="99">
        <v>8.6806249738000005</v>
      </c>
      <c r="O891" s="95" t="s">
        <v>72</v>
      </c>
      <c r="P891" s="118">
        <v>0.18460550719999999</v>
      </c>
      <c r="Q891" s="100"/>
      <c r="R891" s="101"/>
    </row>
    <row r="892" spans="2:18" x14ac:dyDescent="0.25">
      <c r="B892" s="94" t="s">
        <v>68</v>
      </c>
      <c r="C892" s="95" t="s">
        <v>139</v>
      </c>
      <c r="D892" s="96" t="s">
        <v>69</v>
      </c>
      <c r="E892" s="95" t="s">
        <v>70</v>
      </c>
      <c r="F892" s="97">
        <v>43410.644375000149</v>
      </c>
      <c r="G892" s="97">
        <v>44172</v>
      </c>
      <c r="H892" s="96" t="s">
        <v>71</v>
      </c>
      <c r="I892" s="98">
        <v>626575343</v>
      </c>
      <c r="J892" s="116">
        <v>508269478</v>
      </c>
      <c r="K892" s="98">
        <v>503788720.17148894</v>
      </c>
      <c r="L892" s="116">
        <v>626575343</v>
      </c>
      <c r="M892" s="117">
        <v>0.85648019679800003</v>
      </c>
      <c r="N892" s="99">
        <v>12.6825046033</v>
      </c>
      <c r="O892" s="95" t="s">
        <v>72</v>
      </c>
      <c r="P892" s="118">
        <v>2.9973495700000002E-2</v>
      </c>
      <c r="Q892" s="100"/>
      <c r="R892" s="101"/>
    </row>
    <row r="893" spans="2:18" x14ac:dyDescent="0.25">
      <c r="B893" s="94" t="s">
        <v>68</v>
      </c>
      <c r="C893" s="95" t="s">
        <v>139</v>
      </c>
      <c r="D893" s="96" t="s">
        <v>69</v>
      </c>
      <c r="E893" s="95" t="s">
        <v>70</v>
      </c>
      <c r="F893" s="97">
        <v>43803.627766203601</v>
      </c>
      <c r="G893" s="97">
        <v>44125</v>
      </c>
      <c r="H893" s="96" t="s">
        <v>71</v>
      </c>
      <c r="I893" s="98">
        <v>27753426</v>
      </c>
      <c r="J893" s="116">
        <v>25106512</v>
      </c>
      <c r="K893" s="98">
        <v>25065540.948216572</v>
      </c>
      <c r="L893" s="116">
        <v>27753426</v>
      </c>
      <c r="M893" s="117">
        <v>0.80403534195799997</v>
      </c>
      <c r="N893" s="99">
        <v>11.848593694</v>
      </c>
      <c r="O893" s="95" t="s">
        <v>72</v>
      </c>
      <c r="P893" s="118">
        <v>0.60243301270000005</v>
      </c>
      <c r="Q893" s="100"/>
      <c r="R893" s="101"/>
    </row>
    <row r="894" spans="2:18" x14ac:dyDescent="0.25">
      <c r="B894" s="94" t="s">
        <v>68</v>
      </c>
      <c r="C894" s="95" t="s">
        <v>139</v>
      </c>
      <c r="D894" s="96" t="s">
        <v>69</v>
      </c>
      <c r="E894" s="95" t="s">
        <v>70</v>
      </c>
      <c r="F894" s="97">
        <v>43642.584340277594</v>
      </c>
      <c r="G894" s="97">
        <v>44390</v>
      </c>
      <c r="H894" s="96" t="s">
        <v>71</v>
      </c>
      <c r="I894" s="98">
        <v>250000000</v>
      </c>
      <c r="J894" s="116">
        <v>200013316</v>
      </c>
      <c r="K894" s="98">
        <v>217367715.87526977</v>
      </c>
      <c r="L894" s="116">
        <v>250000000</v>
      </c>
      <c r="M894" s="117">
        <v>0.97700574420200004</v>
      </c>
      <c r="N894" s="99">
        <v>12.896198441099999</v>
      </c>
      <c r="O894" s="95" t="s">
        <v>72</v>
      </c>
      <c r="P894" s="118">
        <v>0.23213434590000001</v>
      </c>
      <c r="Q894" s="100"/>
      <c r="R894" s="101"/>
    </row>
    <row r="895" spans="2:18" x14ac:dyDescent="0.25">
      <c r="B895" s="94" t="s">
        <v>68</v>
      </c>
      <c r="C895" s="95" t="s">
        <v>139</v>
      </c>
      <c r="D895" s="96" t="s">
        <v>69</v>
      </c>
      <c r="E895" s="95" t="s">
        <v>70</v>
      </c>
      <c r="F895" s="97">
        <v>43572.634259259328</v>
      </c>
      <c r="G895" s="97">
        <v>44662</v>
      </c>
      <c r="H895" s="96" t="s">
        <v>71</v>
      </c>
      <c r="I895" s="98">
        <v>641849315</v>
      </c>
      <c r="J895" s="116">
        <v>500000001</v>
      </c>
      <c r="K895" s="98">
        <v>509741937.23620075</v>
      </c>
      <c r="L895" s="116">
        <v>641849315</v>
      </c>
      <c r="M895" s="117">
        <v>0.95263174723599997</v>
      </c>
      <c r="N895" s="99">
        <v>9.7688729863999999</v>
      </c>
      <c r="O895" s="95" t="s">
        <v>72</v>
      </c>
      <c r="P895" s="118">
        <v>0.12046869039999999</v>
      </c>
      <c r="Q895" s="100"/>
      <c r="R895" s="101"/>
    </row>
    <row r="896" spans="2:18" x14ac:dyDescent="0.25">
      <c r="B896" s="94" t="s">
        <v>140</v>
      </c>
      <c r="C896" s="95" t="s">
        <v>139</v>
      </c>
      <c r="D896" s="96" t="s">
        <v>69</v>
      </c>
      <c r="E896" s="95" t="s">
        <v>70</v>
      </c>
      <c r="F896" s="97">
        <v>43349.698368055746</v>
      </c>
      <c r="G896" s="97">
        <v>44827</v>
      </c>
      <c r="H896" s="96" t="s">
        <v>71</v>
      </c>
      <c r="I896" s="98">
        <v>69082192</v>
      </c>
      <c r="J896" s="116">
        <v>56776080</v>
      </c>
      <c r="K896" s="98">
        <v>33023528.768900607</v>
      </c>
      <c r="L896" s="116">
        <v>69082192</v>
      </c>
      <c r="M896" s="117">
        <v>0.79417695917599995</v>
      </c>
      <c r="N896" s="99">
        <v>9.8442062025000006</v>
      </c>
      <c r="O896" s="95" t="s">
        <v>72</v>
      </c>
      <c r="P896" s="118">
        <v>0.60955189870000004</v>
      </c>
      <c r="Q896" s="100"/>
      <c r="R896" s="101"/>
    </row>
    <row r="897" spans="2:18" x14ac:dyDescent="0.25">
      <c r="B897" s="94" t="s">
        <v>68</v>
      </c>
      <c r="C897" s="95" t="s">
        <v>139</v>
      </c>
      <c r="D897" s="96" t="s">
        <v>69</v>
      </c>
      <c r="E897" s="95" t="s">
        <v>70</v>
      </c>
      <c r="F897" s="97">
        <v>43858.551990740933</v>
      </c>
      <c r="G897" s="97">
        <v>44431</v>
      </c>
      <c r="H897" s="96" t="s">
        <v>71</v>
      </c>
      <c r="I897" s="98">
        <v>174791095</v>
      </c>
      <c r="J897" s="116">
        <v>152412613</v>
      </c>
      <c r="K897" s="98">
        <v>151280268.35433054</v>
      </c>
      <c r="L897" s="116">
        <v>174791095</v>
      </c>
      <c r="M897" s="117">
        <v>0.57486914958900004</v>
      </c>
      <c r="N897" s="99">
        <v>9.3790722416999994</v>
      </c>
      <c r="O897" s="95" t="s">
        <v>72</v>
      </c>
      <c r="P897" s="118">
        <v>0.16045400700000001</v>
      </c>
      <c r="Q897" s="100"/>
      <c r="R897" s="101"/>
    </row>
    <row r="898" spans="2:18" x14ac:dyDescent="0.25">
      <c r="B898" s="94" t="s">
        <v>68</v>
      </c>
      <c r="C898" s="95" t="s">
        <v>139</v>
      </c>
      <c r="D898" s="96" t="s">
        <v>69</v>
      </c>
      <c r="E898" s="95" t="s">
        <v>70</v>
      </c>
      <c r="F898" s="97">
        <v>43763.660995370243</v>
      </c>
      <c r="G898" s="97">
        <v>44361</v>
      </c>
      <c r="H898" s="96" t="s">
        <v>71</v>
      </c>
      <c r="I898" s="98">
        <v>176393835</v>
      </c>
      <c r="J898" s="116">
        <v>155424108</v>
      </c>
      <c r="K898" s="98">
        <v>154377615.82961893</v>
      </c>
      <c r="L898" s="116">
        <v>176393835</v>
      </c>
      <c r="M898" s="117">
        <v>0.79547298050600002</v>
      </c>
      <c r="N898" s="99">
        <v>9.0413193945000003</v>
      </c>
      <c r="O898" s="95" t="s">
        <v>72</v>
      </c>
      <c r="P898" s="118">
        <v>0.11997883030000001</v>
      </c>
      <c r="Q898" s="100"/>
      <c r="R898" s="101"/>
    </row>
    <row r="899" spans="2:18" x14ac:dyDescent="0.25">
      <c r="B899" s="94" t="s">
        <v>68</v>
      </c>
      <c r="C899" s="95" t="s">
        <v>139</v>
      </c>
      <c r="D899" s="96" t="s">
        <v>69</v>
      </c>
      <c r="E899" s="95" t="s">
        <v>70</v>
      </c>
      <c r="F899" s="97">
        <v>43635.653379629832</v>
      </c>
      <c r="G899" s="97">
        <v>44125</v>
      </c>
      <c r="H899" s="96" t="s">
        <v>71</v>
      </c>
      <c r="I899" s="98">
        <v>29265756</v>
      </c>
      <c r="J899" s="116">
        <v>25238191</v>
      </c>
      <c r="K899" s="98">
        <v>25065540.458336495</v>
      </c>
      <c r="L899" s="116">
        <v>29265756</v>
      </c>
      <c r="M899" s="117">
        <v>0.92057234551599998</v>
      </c>
      <c r="N899" s="99">
        <v>10.1977165617</v>
      </c>
      <c r="O899" s="95" t="s">
        <v>72</v>
      </c>
      <c r="P899" s="118">
        <v>1.19962769E-2</v>
      </c>
      <c r="Q899" s="100"/>
      <c r="R899" s="101"/>
    </row>
    <row r="900" spans="2:18" x14ac:dyDescent="0.25">
      <c r="B900" s="94" t="s">
        <v>68</v>
      </c>
      <c r="C900" s="95" t="s">
        <v>139</v>
      </c>
      <c r="D900" s="96" t="s">
        <v>69</v>
      </c>
      <c r="E900" s="95" t="s">
        <v>70</v>
      </c>
      <c r="F900" s="97">
        <v>43410.64618055569</v>
      </c>
      <c r="G900" s="97">
        <v>44172</v>
      </c>
      <c r="H900" s="96" t="s">
        <v>71</v>
      </c>
      <c r="I900" s="98">
        <v>626575343</v>
      </c>
      <c r="J900" s="116">
        <v>508269478</v>
      </c>
      <c r="K900" s="98">
        <v>503788720.17148894</v>
      </c>
      <c r="L900" s="116">
        <v>626575343</v>
      </c>
      <c r="M900" s="117">
        <v>0.86947086351400005</v>
      </c>
      <c r="N900" s="99">
        <v>11.5000000679</v>
      </c>
      <c r="O900" s="95" t="s">
        <v>72</v>
      </c>
      <c r="P900" s="118">
        <v>0.25992937649999998</v>
      </c>
      <c r="Q900" s="100"/>
      <c r="R900" s="101"/>
    </row>
    <row r="901" spans="2:18" x14ac:dyDescent="0.25">
      <c r="B901" s="94" t="s">
        <v>68</v>
      </c>
      <c r="C901" s="95" t="s">
        <v>139</v>
      </c>
      <c r="D901" s="96" t="s">
        <v>69</v>
      </c>
      <c r="E901" s="95" t="s">
        <v>70</v>
      </c>
      <c r="F901" s="97">
        <v>43811.712673611008</v>
      </c>
      <c r="G901" s="97">
        <v>43991</v>
      </c>
      <c r="H901" s="96" t="s">
        <v>71</v>
      </c>
      <c r="I901" s="98">
        <v>198692723</v>
      </c>
      <c r="J901" s="116">
        <v>187155726</v>
      </c>
      <c r="K901" s="98">
        <v>194123931.70218652</v>
      </c>
      <c r="L901" s="116">
        <v>198692723</v>
      </c>
      <c r="M901" s="117">
        <v>0.78992509070700001</v>
      </c>
      <c r="N901" s="99">
        <v>11.462125712600001</v>
      </c>
      <c r="O901" s="95" t="s">
        <v>72</v>
      </c>
      <c r="P901" s="118">
        <v>0.1177510432</v>
      </c>
      <c r="Q901" s="100"/>
      <c r="R901" s="101"/>
    </row>
    <row r="902" spans="2:18" x14ac:dyDescent="0.25">
      <c r="B902" s="94" t="s">
        <v>68</v>
      </c>
      <c r="C902" s="95" t="s">
        <v>139</v>
      </c>
      <c r="D902" s="96" t="s">
        <v>69</v>
      </c>
      <c r="E902" s="95" t="s">
        <v>70</v>
      </c>
      <c r="F902" s="97">
        <v>43698.617731481325</v>
      </c>
      <c r="G902" s="97">
        <v>43922</v>
      </c>
      <c r="H902" s="96" t="s">
        <v>71</v>
      </c>
      <c r="I902" s="98">
        <v>105752055</v>
      </c>
      <c r="J902" s="116">
        <v>100025538</v>
      </c>
      <c r="K902" s="98">
        <v>100742764.92840628</v>
      </c>
      <c r="L902" s="116">
        <v>105752055</v>
      </c>
      <c r="M902" s="117">
        <v>0.97700574420200004</v>
      </c>
      <c r="N902" s="99">
        <v>12.896198441099999</v>
      </c>
      <c r="O902" s="95" t="s">
        <v>72</v>
      </c>
      <c r="P902" s="118">
        <v>0.23213434590000001</v>
      </c>
      <c r="Q902" s="100"/>
      <c r="R902" s="101"/>
    </row>
    <row r="903" spans="2:18" x14ac:dyDescent="0.25">
      <c r="B903" s="94" t="s">
        <v>68</v>
      </c>
      <c r="C903" s="95" t="s">
        <v>139</v>
      </c>
      <c r="D903" s="96" t="s">
        <v>69</v>
      </c>
      <c r="E903" s="95" t="s">
        <v>70</v>
      </c>
      <c r="F903" s="97">
        <v>43572.634675926063</v>
      </c>
      <c r="G903" s="97">
        <v>44662</v>
      </c>
      <c r="H903" s="96" t="s">
        <v>71</v>
      </c>
      <c r="I903" s="98">
        <v>641849315</v>
      </c>
      <c r="J903" s="116">
        <v>500000001</v>
      </c>
      <c r="K903" s="98">
        <v>509741937.23620075</v>
      </c>
      <c r="L903" s="116">
        <v>641849315</v>
      </c>
      <c r="M903" s="117">
        <v>0.87518713461099995</v>
      </c>
      <c r="N903" s="99">
        <v>8.6806251248000006</v>
      </c>
      <c r="O903" s="95" t="s">
        <v>72</v>
      </c>
      <c r="P903" s="118">
        <v>0.246140676</v>
      </c>
      <c r="Q903" s="100"/>
      <c r="R903" s="101"/>
    </row>
    <row r="904" spans="2:18" x14ac:dyDescent="0.25">
      <c r="B904" s="94" t="s">
        <v>140</v>
      </c>
      <c r="C904" s="95" t="s">
        <v>139</v>
      </c>
      <c r="D904" s="96" t="s">
        <v>69</v>
      </c>
      <c r="E904" s="95" t="s">
        <v>70</v>
      </c>
      <c r="F904" s="97">
        <v>43349.698981481604</v>
      </c>
      <c r="G904" s="97">
        <v>44867</v>
      </c>
      <c r="H904" s="96" t="s">
        <v>71</v>
      </c>
      <c r="I904" s="98">
        <v>233410958</v>
      </c>
      <c r="J904" s="116">
        <v>193437878</v>
      </c>
      <c r="K904" s="98">
        <v>134180758.93024608</v>
      </c>
      <c r="L904" s="116">
        <v>233410958</v>
      </c>
      <c r="M904" s="117">
        <v>0.89942954513999995</v>
      </c>
      <c r="N904" s="99">
        <v>9.8438275767000007</v>
      </c>
      <c r="O904" s="95" t="s">
        <v>72</v>
      </c>
      <c r="P904" s="118">
        <v>0.1195944036</v>
      </c>
      <c r="Q904" s="100"/>
      <c r="R904" s="101"/>
    </row>
    <row r="905" spans="2:18" x14ac:dyDescent="0.25">
      <c r="B905" s="94" t="s">
        <v>68</v>
      </c>
      <c r="C905" s="95" t="s">
        <v>139</v>
      </c>
      <c r="D905" s="96" t="s">
        <v>69</v>
      </c>
      <c r="E905" s="95" t="s">
        <v>70</v>
      </c>
      <c r="F905" s="97">
        <v>43867.618854166474</v>
      </c>
      <c r="G905" s="97">
        <v>44907</v>
      </c>
      <c r="H905" s="96" t="s">
        <v>71</v>
      </c>
      <c r="I905" s="98">
        <v>126130137</v>
      </c>
      <c r="J905" s="116">
        <v>101193643</v>
      </c>
      <c r="K905" s="98">
        <v>100333116.01106767</v>
      </c>
      <c r="L905" s="116">
        <v>126130137</v>
      </c>
      <c r="M905" s="117">
        <v>0.56629512696200002</v>
      </c>
      <c r="N905" s="99">
        <v>10.471306775</v>
      </c>
      <c r="O905" s="95" t="s">
        <v>72</v>
      </c>
      <c r="P905" s="118">
        <v>0.31612175580000001</v>
      </c>
      <c r="Q905" s="100"/>
      <c r="R905" s="101"/>
    </row>
    <row r="906" spans="2:18" x14ac:dyDescent="0.25">
      <c r="B906" s="94" t="s">
        <v>68</v>
      </c>
      <c r="C906" s="95" t="s">
        <v>139</v>
      </c>
      <c r="D906" s="96" t="s">
        <v>69</v>
      </c>
      <c r="E906" s="95" t="s">
        <v>70</v>
      </c>
      <c r="F906" s="97">
        <v>43795.670833333395</v>
      </c>
      <c r="G906" s="97">
        <v>44124</v>
      </c>
      <c r="H906" s="96" t="s">
        <v>71</v>
      </c>
      <c r="I906" s="98">
        <v>10897534</v>
      </c>
      <c r="J906" s="116">
        <v>10018637</v>
      </c>
      <c r="K906" s="98">
        <v>10031968.434724355</v>
      </c>
      <c r="L906" s="116">
        <v>10897534</v>
      </c>
      <c r="M906" s="117">
        <v>0.69198943899599996</v>
      </c>
      <c r="N906" s="99">
        <v>10.9207201789</v>
      </c>
      <c r="O906" s="95" t="s">
        <v>72</v>
      </c>
      <c r="P906" s="118">
        <v>0.17043593160000001</v>
      </c>
      <c r="Q906" s="100"/>
      <c r="R906" s="101"/>
    </row>
    <row r="907" spans="2:18" x14ac:dyDescent="0.25">
      <c r="B907" s="94" t="s">
        <v>68</v>
      </c>
      <c r="C907" s="95" t="s">
        <v>139</v>
      </c>
      <c r="D907" s="96" t="s">
        <v>69</v>
      </c>
      <c r="E907" s="95" t="s">
        <v>70</v>
      </c>
      <c r="F907" s="97">
        <v>43635.656979166437</v>
      </c>
      <c r="G907" s="97">
        <v>44390</v>
      </c>
      <c r="H907" s="96" t="s">
        <v>71</v>
      </c>
      <c r="I907" s="98">
        <v>250000000</v>
      </c>
      <c r="J907" s="116">
        <v>199596200</v>
      </c>
      <c r="K907" s="98">
        <v>217367715.87858886</v>
      </c>
      <c r="L907" s="116">
        <v>250000000</v>
      </c>
      <c r="M907" s="117">
        <v>0.90315122679500004</v>
      </c>
      <c r="N907" s="99">
        <v>12.682502269900001</v>
      </c>
      <c r="O907" s="95" t="s">
        <v>72</v>
      </c>
      <c r="P907" s="118">
        <v>2.99734961E-2</v>
      </c>
      <c r="Q907" s="100"/>
      <c r="R907" s="101"/>
    </row>
    <row r="908" spans="2:18" x14ac:dyDescent="0.25">
      <c r="B908" s="94" t="s">
        <v>68</v>
      </c>
      <c r="C908" s="95" t="s">
        <v>139</v>
      </c>
      <c r="D908" s="96" t="s">
        <v>69</v>
      </c>
      <c r="E908" s="95" t="s">
        <v>70</v>
      </c>
      <c r="F908" s="97">
        <v>43510.680833333172</v>
      </c>
      <c r="G908" s="97">
        <v>44501</v>
      </c>
      <c r="H908" s="96" t="s">
        <v>71</v>
      </c>
      <c r="I908" s="98">
        <v>124657534</v>
      </c>
      <c r="J908" s="116">
        <v>95580334</v>
      </c>
      <c r="K908" s="98">
        <v>98470113.852283433</v>
      </c>
      <c r="L908" s="116">
        <v>124657534</v>
      </c>
      <c r="M908" s="117">
        <v>0.86947086351400005</v>
      </c>
      <c r="N908" s="99">
        <v>11.5000000679</v>
      </c>
      <c r="O908" s="95" t="s">
        <v>72</v>
      </c>
      <c r="P908" s="118">
        <v>0.25992937649999998</v>
      </c>
      <c r="Q908" s="100"/>
      <c r="R908" s="101"/>
    </row>
    <row r="909" spans="2:18" x14ac:dyDescent="0.25">
      <c r="B909" s="94" t="s">
        <v>68</v>
      </c>
      <c r="C909" s="95" t="s">
        <v>139</v>
      </c>
      <c r="D909" s="96" t="s">
        <v>69</v>
      </c>
      <c r="E909" s="95" t="s">
        <v>70</v>
      </c>
      <c r="F909" s="97">
        <v>43811.714097222313</v>
      </c>
      <c r="G909" s="97">
        <v>43991</v>
      </c>
      <c r="H909" s="96" t="s">
        <v>71</v>
      </c>
      <c r="I909" s="98">
        <v>198692723</v>
      </c>
      <c r="J909" s="116">
        <v>187155726</v>
      </c>
      <c r="K909" s="98">
        <v>194123931.70218652</v>
      </c>
      <c r="L909" s="116">
        <v>198692723</v>
      </c>
      <c r="M909" s="117">
        <v>0.80282148171599998</v>
      </c>
      <c r="N909" s="99">
        <v>11.4621260026</v>
      </c>
      <c r="O909" s="95" t="s">
        <v>72</v>
      </c>
      <c r="P909" s="118">
        <v>0.1077823762</v>
      </c>
      <c r="Q909" s="100"/>
      <c r="R909" s="101"/>
    </row>
    <row r="910" spans="2:18" x14ac:dyDescent="0.25">
      <c r="B910" s="94" t="s">
        <v>68</v>
      </c>
      <c r="C910" s="95" t="s">
        <v>139</v>
      </c>
      <c r="D910" s="96" t="s">
        <v>69</v>
      </c>
      <c r="E910" s="95" t="s">
        <v>70</v>
      </c>
      <c r="F910" s="97">
        <v>43763.659849537071</v>
      </c>
      <c r="G910" s="97">
        <v>44361</v>
      </c>
      <c r="H910" s="96" t="s">
        <v>71</v>
      </c>
      <c r="I910" s="98">
        <v>235191781</v>
      </c>
      <c r="J910" s="116">
        <v>207232146</v>
      </c>
      <c r="K910" s="98">
        <v>205836820.89733043</v>
      </c>
      <c r="L910" s="116">
        <v>235191781</v>
      </c>
      <c r="M910" s="117">
        <v>0.97700574420200004</v>
      </c>
      <c r="N910" s="99">
        <v>12.896198441099999</v>
      </c>
      <c r="O910" s="95" t="s">
        <v>72</v>
      </c>
      <c r="P910" s="118">
        <v>0.23213434590000001</v>
      </c>
      <c r="Q910" s="100"/>
      <c r="R910" s="101"/>
    </row>
    <row r="911" spans="2:18" x14ac:dyDescent="0.25">
      <c r="B911" s="94" t="s">
        <v>68</v>
      </c>
      <c r="C911" s="95" t="s">
        <v>139</v>
      </c>
      <c r="D911" s="96" t="s">
        <v>69</v>
      </c>
      <c r="E911" s="95" t="s">
        <v>70</v>
      </c>
      <c r="F911" s="97">
        <v>43623.673611111008</v>
      </c>
      <c r="G911" s="97">
        <v>44004</v>
      </c>
      <c r="H911" s="96" t="s">
        <v>71</v>
      </c>
      <c r="I911" s="98">
        <v>111194520</v>
      </c>
      <c r="J911" s="116">
        <v>101304948</v>
      </c>
      <c r="K911" s="98">
        <v>100011636.54560867</v>
      </c>
      <c r="L911" s="116">
        <v>111194520</v>
      </c>
      <c r="M911" s="117">
        <v>0.87518713922000002</v>
      </c>
      <c r="N911" s="99">
        <v>8.6806249738000005</v>
      </c>
      <c r="O911" s="95" t="s">
        <v>72</v>
      </c>
      <c r="P911" s="118">
        <v>0.18460550719999999</v>
      </c>
      <c r="Q911" s="100"/>
      <c r="R911" s="101"/>
    </row>
    <row r="912" spans="2:18" x14ac:dyDescent="0.25">
      <c r="B912" s="94" t="s">
        <v>140</v>
      </c>
      <c r="C912" s="95" t="s">
        <v>139</v>
      </c>
      <c r="D912" s="96" t="s">
        <v>69</v>
      </c>
      <c r="E912" s="95" t="s">
        <v>70</v>
      </c>
      <c r="F912" s="97">
        <v>43349.699745370541</v>
      </c>
      <c r="G912" s="97">
        <v>44867</v>
      </c>
      <c r="H912" s="96" t="s">
        <v>71</v>
      </c>
      <c r="I912" s="98">
        <v>466821917</v>
      </c>
      <c r="J912" s="116">
        <v>379196155</v>
      </c>
      <c r="K912" s="98">
        <v>264358976.75594455</v>
      </c>
      <c r="L912" s="116">
        <v>466821917</v>
      </c>
      <c r="M912" s="117">
        <v>0.86697230930500002</v>
      </c>
      <c r="N912" s="99">
        <v>11.7499999531</v>
      </c>
      <c r="O912" s="95" t="s">
        <v>72</v>
      </c>
      <c r="P912" s="118">
        <v>0.25918243070000002</v>
      </c>
      <c r="Q912" s="100"/>
      <c r="R912" s="101"/>
    </row>
    <row r="913" spans="2:18" x14ac:dyDescent="0.25">
      <c r="B913" s="94" t="s">
        <v>68</v>
      </c>
      <c r="C913" s="95" t="s">
        <v>139</v>
      </c>
      <c r="D913" s="96" t="s">
        <v>69</v>
      </c>
      <c r="E913" s="95" t="s">
        <v>70</v>
      </c>
      <c r="F913" s="97">
        <v>43899.657650462817</v>
      </c>
      <c r="G913" s="97">
        <v>45496</v>
      </c>
      <c r="H913" s="96" t="s">
        <v>71</v>
      </c>
      <c r="I913" s="98">
        <v>205968767</v>
      </c>
      <c r="J913" s="116">
        <v>141640593</v>
      </c>
      <c r="K913" s="98">
        <v>142528211.526961</v>
      </c>
      <c r="L913" s="116">
        <v>205968767</v>
      </c>
      <c r="M913" s="117">
        <v>0.80403534195799997</v>
      </c>
      <c r="N913" s="99">
        <v>11.848593694</v>
      </c>
      <c r="O913" s="95" t="s">
        <v>72</v>
      </c>
      <c r="P913" s="118">
        <v>0.60243301270000005</v>
      </c>
      <c r="Q913" s="100"/>
      <c r="R913" s="101"/>
    </row>
    <row r="914" spans="2:18" x14ac:dyDescent="0.25">
      <c r="B914" s="102" t="s">
        <v>141</v>
      </c>
      <c r="C914" s="103"/>
      <c r="D914" s="103"/>
      <c r="E914" s="103"/>
      <c r="F914" s="103"/>
      <c r="G914" s="103"/>
      <c r="H914" s="96"/>
      <c r="I914" s="104">
        <v>6546657474</v>
      </c>
      <c r="J914" s="119">
        <v>5391917947</v>
      </c>
      <c r="K914" s="104">
        <v>5293163101.6891069</v>
      </c>
      <c r="L914" s="119">
        <v>6546657474</v>
      </c>
      <c r="M914" s="100"/>
      <c r="N914" s="120"/>
      <c r="O914" s="100"/>
      <c r="P914" s="121">
        <v>6.3295902951</v>
      </c>
      <c r="Q914" s="103"/>
      <c r="R914" s="122"/>
    </row>
    <row r="915" spans="2:18" x14ac:dyDescent="0.25">
      <c r="B915" s="94" t="s">
        <v>68</v>
      </c>
      <c r="C915" s="95" t="s">
        <v>186</v>
      </c>
      <c r="D915" s="96" t="s">
        <v>69</v>
      </c>
      <c r="E915" s="95" t="s">
        <v>70</v>
      </c>
      <c r="F915" s="97">
        <v>43732.564745370299</v>
      </c>
      <c r="G915" s="97">
        <v>43964</v>
      </c>
      <c r="H915" s="96" t="s">
        <v>71</v>
      </c>
      <c r="I915" s="98">
        <v>150289041</v>
      </c>
      <c r="J915" s="116">
        <v>140925368</v>
      </c>
      <c r="K915" s="98">
        <v>148507752.05951354</v>
      </c>
      <c r="L915" s="116">
        <v>150289041</v>
      </c>
      <c r="M915" s="117">
        <v>0.98814757929999997</v>
      </c>
      <c r="N915" s="99">
        <v>10.650758273699999</v>
      </c>
      <c r="O915" s="95" t="s">
        <v>72</v>
      </c>
      <c r="P915" s="118">
        <v>0.17758629540000001</v>
      </c>
      <c r="Q915" s="100"/>
      <c r="R915" s="101"/>
    </row>
    <row r="916" spans="2:18" x14ac:dyDescent="0.25">
      <c r="B916" s="94" t="s">
        <v>68</v>
      </c>
      <c r="C916" s="95" t="s">
        <v>186</v>
      </c>
      <c r="D916" s="96" t="s">
        <v>69</v>
      </c>
      <c r="E916" s="95" t="s">
        <v>70</v>
      </c>
      <c r="F916" s="97">
        <v>43732.565752314869</v>
      </c>
      <c r="G916" s="97">
        <v>43962</v>
      </c>
      <c r="H916" s="96" t="s">
        <v>71</v>
      </c>
      <c r="I916" s="98">
        <v>85895342</v>
      </c>
      <c r="J916" s="116">
        <v>80588361</v>
      </c>
      <c r="K916" s="98">
        <v>84924357.578620329</v>
      </c>
      <c r="L916" s="116">
        <v>85895342</v>
      </c>
      <c r="M916" s="117">
        <v>0.98869572669799999</v>
      </c>
      <c r="N916" s="99">
        <v>10.650758273699999</v>
      </c>
      <c r="O916" s="95" t="s">
        <v>72</v>
      </c>
      <c r="P916" s="118">
        <v>0.1015529617</v>
      </c>
      <c r="Q916" s="100"/>
      <c r="R916" s="101"/>
    </row>
    <row r="917" spans="2:18" x14ac:dyDescent="0.25">
      <c r="B917" s="102" t="s">
        <v>187</v>
      </c>
      <c r="C917" s="103"/>
      <c r="D917" s="103"/>
      <c r="E917" s="103"/>
      <c r="F917" s="103"/>
      <c r="G917" s="103"/>
      <c r="H917" s="96"/>
      <c r="I917" s="104">
        <v>236184383</v>
      </c>
      <c r="J917" s="119">
        <v>221513729</v>
      </c>
      <c r="K917" s="104">
        <v>233432109.63813388</v>
      </c>
      <c r="L917" s="119">
        <v>236184383</v>
      </c>
      <c r="M917" s="100"/>
      <c r="N917" s="120"/>
      <c r="O917" s="100"/>
      <c r="P917" s="121">
        <v>0.27913925709999998</v>
      </c>
      <c r="Q917" s="103"/>
      <c r="R917" s="122"/>
    </row>
    <row r="918" spans="2:18" x14ac:dyDescent="0.25">
      <c r="B918" s="94" t="s">
        <v>76</v>
      </c>
      <c r="C918" s="95" t="s">
        <v>142</v>
      </c>
      <c r="D918" s="96" t="s">
        <v>69</v>
      </c>
      <c r="E918" s="95" t="s">
        <v>70</v>
      </c>
      <c r="F918" s="97">
        <v>43887.638888888992</v>
      </c>
      <c r="G918" s="97">
        <v>44062</v>
      </c>
      <c r="H918" s="96" t="s">
        <v>71</v>
      </c>
      <c r="I918" s="98">
        <v>215773972</v>
      </c>
      <c r="J918" s="116">
        <v>204506848</v>
      </c>
      <c r="K918" s="98">
        <v>200842288.062619</v>
      </c>
      <c r="L918" s="116">
        <v>215773972</v>
      </c>
      <c r="M918" s="117">
        <v>0.88068750159599996</v>
      </c>
      <c r="N918" s="99">
        <v>12.5488617442</v>
      </c>
      <c r="O918" s="95" t="s">
        <v>72</v>
      </c>
      <c r="P918" s="118">
        <v>0.1200972624</v>
      </c>
      <c r="Q918" s="100"/>
      <c r="R918" s="101"/>
    </row>
    <row r="919" spans="2:18" x14ac:dyDescent="0.25">
      <c r="B919" s="94" t="s">
        <v>76</v>
      </c>
      <c r="C919" s="95" t="s">
        <v>142</v>
      </c>
      <c r="D919" s="96" t="s">
        <v>69</v>
      </c>
      <c r="E919" s="95" t="s">
        <v>70</v>
      </c>
      <c r="F919" s="97">
        <v>43781.64568287041</v>
      </c>
      <c r="G919" s="97">
        <v>44153</v>
      </c>
      <c r="H919" s="96" t="s">
        <v>71</v>
      </c>
      <c r="I919" s="98">
        <v>114038357</v>
      </c>
      <c r="J919" s="116">
        <v>101808218</v>
      </c>
      <c r="K919" s="98">
        <v>100432155.71239965</v>
      </c>
      <c r="L919" s="116">
        <v>114038357</v>
      </c>
      <c r="M919" s="117">
        <v>0.93079942034300001</v>
      </c>
      <c r="N919" s="99">
        <v>12.2808587432</v>
      </c>
      <c r="O919" s="95" t="s">
        <v>72</v>
      </c>
      <c r="P919" s="118">
        <v>0.24016818919999999</v>
      </c>
      <c r="Q919" s="100"/>
      <c r="R919" s="101"/>
    </row>
    <row r="920" spans="2:18" x14ac:dyDescent="0.25">
      <c r="B920" s="102" t="s">
        <v>143</v>
      </c>
      <c r="C920" s="103"/>
      <c r="D920" s="103"/>
      <c r="E920" s="103"/>
      <c r="F920" s="103"/>
      <c r="G920" s="103"/>
      <c r="H920" s="96"/>
      <c r="I920" s="104">
        <v>329812329</v>
      </c>
      <c r="J920" s="119">
        <v>306315066</v>
      </c>
      <c r="K920" s="104">
        <v>301274443.77501863</v>
      </c>
      <c r="L920" s="119">
        <v>329812329</v>
      </c>
      <c r="M920" s="100"/>
      <c r="N920" s="120"/>
      <c r="O920" s="100"/>
      <c r="P920" s="121">
        <v>0.36026545160000001</v>
      </c>
      <c r="Q920" s="103"/>
      <c r="R920" s="122"/>
    </row>
    <row r="921" spans="2:18" x14ac:dyDescent="0.25">
      <c r="B921" s="94" t="s">
        <v>91</v>
      </c>
      <c r="C921" s="95" t="s">
        <v>79</v>
      </c>
      <c r="D921" s="96" t="s">
        <v>69</v>
      </c>
      <c r="E921" s="95" t="s">
        <v>70</v>
      </c>
      <c r="F921" s="97">
        <v>43651.480289351661</v>
      </c>
      <c r="G921" s="97">
        <v>44245</v>
      </c>
      <c r="H921" s="96" t="s">
        <v>71</v>
      </c>
      <c r="I921" s="98">
        <v>3798434</v>
      </c>
      <c r="J921" s="116">
        <v>3173896</v>
      </c>
      <c r="K921" s="98">
        <v>3118374.6139873606</v>
      </c>
      <c r="L921" s="116">
        <v>3798434</v>
      </c>
      <c r="M921" s="117">
        <v>0.82096322168199998</v>
      </c>
      <c r="N921" s="99">
        <v>13.0835129521</v>
      </c>
      <c r="O921" s="95" t="s">
        <v>72</v>
      </c>
      <c r="P921" s="118">
        <v>3.7289675999999999E-3</v>
      </c>
      <c r="Q921" s="100"/>
      <c r="R921" s="101"/>
    </row>
    <row r="922" spans="2:18" x14ac:dyDescent="0.25">
      <c r="B922" s="94" t="s">
        <v>68</v>
      </c>
      <c r="C922" s="95" t="s">
        <v>79</v>
      </c>
      <c r="D922" s="96" t="s">
        <v>69</v>
      </c>
      <c r="E922" s="95" t="s">
        <v>70</v>
      </c>
      <c r="F922" s="97">
        <v>43901.490104166791</v>
      </c>
      <c r="G922" s="97">
        <v>44565</v>
      </c>
      <c r="H922" s="96" t="s">
        <v>71</v>
      </c>
      <c r="I922" s="98">
        <v>97953648</v>
      </c>
      <c r="J922" s="116">
        <v>82322739</v>
      </c>
      <c r="K922" s="98">
        <v>82791597.001950338</v>
      </c>
      <c r="L922" s="116">
        <v>97953648</v>
      </c>
      <c r="M922" s="117">
        <v>0.84521198232399997</v>
      </c>
      <c r="N922" s="99">
        <v>10.920720488400001</v>
      </c>
      <c r="O922" s="95" t="s">
        <v>72</v>
      </c>
      <c r="P922" s="118">
        <v>9.9002596100000007E-2</v>
      </c>
      <c r="Q922" s="100"/>
      <c r="R922" s="101"/>
    </row>
    <row r="923" spans="2:18" x14ac:dyDescent="0.25">
      <c r="B923" s="102" t="s">
        <v>80</v>
      </c>
      <c r="C923" s="103"/>
      <c r="D923" s="103"/>
      <c r="E923" s="103"/>
      <c r="F923" s="103"/>
      <c r="G923" s="103"/>
      <c r="H923" s="96"/>
      <c r="I923" s="104">
        <v>101752082</v>
      </c>
      <c r="J923" s="119">
        <v>85496635</v>
      </c>
      <c r="K923" s="104">
        <v>85909971.615937695</v>
      </c>
      <c r="L923" s="119">
        <v>101752082</v>
      </c>
      <c r="M923" s="100"/>
      <c r="N923" s="120"/>
      <c r="O923" s="100"/>
      <c r="P923" s="121">
        <v>0.1027315637</v>
      </c>
      <c r="Q923" s="103"/>
      <c r="R923" s="122"/>
    </row>
    <row r="924" spans="2:18" x14ac:dyDescent="0.25">
      <c r="B924" s="94" t="s">
        <v>76</v>
      </c>
      <c r="C924" s="95" t="s">
        <v>144</v>
      </c>
      <c r="D924" s="96" t="s">
        <v>69</v>
      </c>
      <c r="E924" s="95" t="s">
        <v>70</v>
      </c>
      <c r="F924" s="97">
        <v>43567.64976851875</v>
      </c>
      <c r="G924" s="97">
        <v>46114</v>
      </c>
      <c r="H924" s="96" t="s">
        <v>71</v>
      </c>
      <c r="I924" s="98">
        <v>227332383</v>
      </c>
      <c r="J924" s="116">
        <v>119381453</v>
      </c>
      <c r="K924" s="98">
        <v>122775904.16677667</v>
      </c>
      <c r="L924" s="116">
        <v>227332383</v>
      </c>
      <c r="M924" s="117">
        <v>0.75594129500499996</v>
      </c>
      <c r="N924" s="99">
        <v>13.803881820699999</v>
      </c>
      <c r="O924" s="95" t="s">
        <v>72</v>
      </c>
      <c r="P924" s="118">
        <v>1.0037153300000001E-2</v>
      </c>
      <c r="Q924" s="100"/>
      <c r="R924" s="101"/>
    </row>
    <row r="925" spans="2:18" x14ac:dyDescent="0.25">
      <c r="B925" s="94" t="s">
        <v>76</v>
      </c>
      <c r="C925" s="95" t="s">
        <v>144</v>
      </c>
      <c r="D925" s="96" t="s">
        <v>69</v>
      </c>
      <c r="E925" s="95" t="s">
        <v>70</v>
      </c>
      <c r="F925" s="97">
        <v>43286.632627314888</v>
      </c>
      <c r="G925" s="97">
        <v>46114</v>
      </c>
      <c r="H925" s="96" t="s">
        <v>71</v>
      </c>
      <c r="I925" s="98">
        <v>164622310</v>
      </c>
      <c r="J925" s="116">
        <v>82029205</v>
      </c>
      <c r="K925" s="98">
        <v>84598619.835777625</v>
      </c>
      <c r="L925" s="116">
        <v>164622310</v>
      </c>
      <c r="M925" s="117">
        <v>0.51392153902299997</v>
      </c>
      <c r="N925" s="99">
        <v>13.6462466247</v>
      </c>
      <c r="O925" s="95" t="s">
        <v>72</v>
      </c>
      <c r="P925" s="118">
        <v>8.0194630500000003E-2</v>
      </c>
      <c r="Q925" s="100"/>
      <c r="R925" s="101"/>
    </row>
    <row r="926" spans="2:18" x14ac:dyDescent="0.25">
      <c r="B926" s="94" t="s">
        <v>76</v>
      </c>
      <c r="C926" s="95" t="s">
        <v>144</v>
      </c>
      <c r="D926" s="96" t="s">
        <v>69</v>
      </c>
      <c r="E926" s="95" t="s">
        <v>70</v>
      </c>
      <c r="F926" s="97">
        <v>43913.551527777687</v>
      </c>
      <c r="G926" s="97">
        <v>45964</v>
      </c>
      <c r="H926" s="96" t="s">
        <v>71</v>
      </c>
      <c r="I926" s="98">
        <v>92716607</v>
      </c>
      <c r="J926" s="116">
        <v>56120464</v>
      </c>
      <c r="K926" s="98">
        <v>56266184.500518382</v>
      </c>
      <c r="L926" s="116">
        <v>92716607</v>
      </c>
      <c r="M926" s="117">
        <v>0.53473517281399996</v>
      </c>
      <c r="N926" s="99">
        <v>13.6462928026</v>
      </c>
      <c r="O926" s="95" t="s">
        <v>72</v>
      </c>
      <c r="P926" s="118">
        <v>1.2338549000000001E-2</v>
      </c>
      <c r="Q926" s="100"/>
      <c r="R926" s="101"/>
    </row>
    <row r="927" spans="2:18" x14ac:dyDescent="0.25">
      <c r="B927" s="94" t="s">
        <v>76</v>
      </c>
      <c r="C927" s="95" t="s">
        <v>144</v>
      </c>
      <c r="D927" s="96" t="s">
        <v>69</v>
      </c>
      <c r="E927" s="95" t="s">
        <v>70</v>
      </c>
      <c r="F927" s="97">
        <v>43462.561793981586</v>
      </c>
      <c r="G927" s="97">
        <v>46044</v>
      </c>
      <c r="H927" s="96" t="s">
        <v>71</v>
      </c>
      <c r="I927" s="98">
        <v>98803433</v>
      </c>
      <c r="J927" s="116">
        <v>51054110</v>
      </c>
      <c r="K927" s="98">
        <v>51127682.05335243</v>
      </c>
      <c r="L927" s="116">
        <v>98803433</v>
      </c>
      <c r="M927" s="117">
        <v>0.53245974924399997</v>
      </c>
      <c r="N927" s="99">
        <v>14.749637125</v>
      </c>
      <c r="O927" s="95" t="s">
        <v>72</v>
      </c>
      <c r="P927" s="118">
        <v>0.17954614099999999</v>
      </c>
      <c r="Q927" s="100"/>
      <c r="R927" s="101"/>
    </row>
    <row r="928" spans="2:18" x14ac:dyDescent="0.25">
      <c r="B928" s="94" t="s">
        <v>76</v>
      </c>
      <c r="C928" s="95" t="s">
        <v>144</v>
      </c>
      <c r="D928" s="96" t="s">
        <v>69</v>
      </c>
      <c r="E928" s="95" t="s">
        <v>70</v>
      </c>
      <c r="F928" s="97">
        <v>43516.614675926045</v>
      </c>
      <c r="G928" s="97">
        <v>46077</v>
      </c>
      <c r="H928" s="96" t="s">
        <v>71</v>
      </c>
      <c r="I928" s="98">
        <v>38591776</v>
      </c>
      <c r="J928" s="116">
        <v>20349040</v>
      </c>
      <c r="K928" s="98">
        <v>20636410.500741005</v>
      </c>
      <c r="L928" s="116">
        <v>38591776</v>
      </c>
      <c r="M928" s="117">
        <v>0.56307970642000005</v>
      </c>
      <c r="N928" s="99">
        <v>13.6478210215</v>
      </c>
      <c r="O928" s="95" t="s">
        <v>72</v>
      </c>
      <c r="P928" s="118">
        <v>1.48054468E-2</v>
      </c>
      <c r="Q928" s="100"/>
      <c r="R928" s="101"/>
    </row>
    <row r="929" spans="2:18" x14ac:dyDescent="0.25">
      <c r="B929" s="94" t="s">
        <v>76</v>
      </c>
      <c r="C929" s="95" t="s">
        <v>144</v>
      </c>
      <c r="D929" s="96" t="s">
        <v>69</v>
      </c>
      <c r="E929" s="95" t="s">
        <v>70</v>
      </c>
      <c r="F929" s="97">
        <v>43249.660601851996</v>
      </c>
      <c r="G929" s="97">
        <v>44111</v>
      </c>
      <c r="H929" s="96" t="s">
        <v>71</v>
      </c>
      <c r="I929" s="98">
        <v>6808226</v>
      </c>
      <c r="J929" s="116">
        <v>5239486</v>
      </c>
      <c r="K929" s="98">
        <v>5095254.5000502411</v>
      </c>
      <c r="L929" s="116">
        <v>6808226</v>
      </c>
      <c r="M929" s="117">
        <v>0.513897348516</v>
      </c>
      <c r="N929" s="99">
        <v>13.6475427603</v>
      </c>
      <c r="O929" s="95" t="s">
        <v>72</v>
      </c>
      <c r="P929" s="118">
        <v>1.11033552E-2</v>
      </c>
      <c r="Q929" s="100"/>
      <c r="R929" s="101"/>
    </row>
    <row r="930" spans="2:18" x14ac:dyDescent="0.25">
      <c r="B930" s="94" t="s">
        <v>76</v>
      </c>
      <c r="C930" s="95" t="s">
        <v>144</v>
      </c>
      <c r="D930" s="96" t="s">
        <v>69</v>
      </c>
      <c r="E930" s="95" t="s">
        <v>70</v>
      </c>
      <c r="F930" s="97">
        <v>43887.636805555783</v>
      </c>
      <c r="G930" s="97">
        <v>45379</v>
      </c>
      <c r="H930" s="96" t="s">
        <v>71</v>
      </c>
      <c r="I930" s="98">
        <v>327150684</v>
      </c>
      <c r="J930" s="116">
        <v>204520548</v>
      </c>
      <c r="K930" s="98">
        <v>207344380.36125341</v>
      </c>
      <c r="L930" s="116">
        <v>327150684</v>
      </c>
      <c r="M930" s="117">
        <v>0.59248910843299996</v>
      </c>
      <c r="N930" s="99">
        <v>13.6488169208</v>
      </c>
      <c r="O930" s="95" t="s">
        <v>72</v>
      </c>
      <c r="P930" s="118">
        <v>1.9345722700000002E-2</v>
      </c>
      <c r="Q930" s="100"/>
      <c r="R930" s="101"/>
    </row>
    <row r="931" spans="2:18" x14ac:dyDescent="0.25">
      <c r="B931" s="94" t="s">
        <v>76</v>
      </c>
      <c r="C931" s="95" t="s">
        <v>144</v>
      </c>
      <c r="D931" s="96" t="s">
        <v>69</v>
      </c>
      <c r="E931" s="95" t="s">
        <v>70</v>
      </c>
      <c r="F931" s="97">
        <v>43425.616782407276</v>
      </c>
      <c r="G931" s="97">
        <v>45197</v>
      </c>
      <c r="H931" s="96" t="s">
        <v>71</v>
      </c>
      <c r="I931" s="98">
        <v>6941919</v>
      </c>
      <c r="J931" s="116">
        <v>4325590</v>
      </c>
      <c r="K931" s="98">
        <v>4337574.4019977041</v>
      </c>
      <c r="L931" s="116">
        <v>6941919</v>
      </c>
      <c r="M931" s="117">
        <v>0.56305091474699998</v>
      </c>
      <c r="N931" s="99">
        <v>13.6492411473</v>
      </c>
      <c r="O931" s="95" t="s">
        <v>72</v>
      </c>
      <c r="P931" s="118">
        <v>6.29199072E-2</v>
      </c>
      <c r="Q931" s="100"/>
      <c r="R931" s="101"/>
    </row>
    <row r="932" spans="2:18" x14ac:dyDescent="0.25">
      <c r="B932" s="94" t="s">
        <v>76</v>
      </c>
      <c r="C932" s="95" t="s">
        <v>144</v>
      </c>
      <c r="D932" s="96" t="s">
        <v>69</v>
      </c>
      <c r="E932" s="95" t="s">
        <v>70</v>
      </c>
      <c r="F932" s="97">
        <v>43783.630497685168</v>
      </c>
      <c r="G932" s="97">
        <v>45559</v>
      </c>
      <c r="H932" s="96" t="s">
        <v>71</v>
      </c>
      <c r="I932" s="98">
        <v>80650682</v>
      </c>
      <c r="J932" s="116">
        <v>51149727</v>
      </c>
      <c r="K932" s="98">
        <v>51899045.15605621</v>
      </c>
      <c r="L932" s="116">
        <v>80650682</v>
      </c>
      <c r="M932" s="117">
        <v>0.614286564418</v>
      </c>
      <c r="N932" s="99">
        <v>12.548176958100001</v>
      </c>
      <c r="O932" s="95" t="s">
        <v>72</v>
      </c>
      <c r="P932" s="118">
        <v>6.0987157999999996E-3</v>
      </c>
      <c r="Q932" s="100"/>
      <c r="R932" s="101"/>
    </row>
    <row r="933" spans="2:18" x14ac:dyDescent="0.25">
      <c r="B933" s="94" t="s">
        <v>76</v>
      </c>
      <c r="C933" s="95" t="s">
        <v>144</v>
      </c>
      <c r="D933" s="96" t="s">
        <v>69</v>
      </c>
      <c r="E933" s="95" t="s">
        <v>70</v>
      </c>
      <c r="F933" s="97">
        <v>43382.607731481548</v>
      </c>
      <c r="G933" s="97">
        <v>46077</v>
      </c>
      <c r="H933" s="96" t="s">
        <v>71</v>
      </c>
      <c r="I933" s="98">
        <v>133415994</v>
      </c>
      <c r="J933" s="116">
        <v>68145317</v>
      </c>
      <c r="K933" s="98">
        <v>70158252.206067681</v>
      </c>
      <c r="L933" s="116">
        <v>133415994</v>
      </c>
      <c r="M933" s="117">
        <v>0.52587497032599995</v>
      </c>
      <c r="N933" s="99">
        <v>13.6477060978</v>
      </c>
      <c r="O933" s="95" t="s">
        <v>72</v>
      </c>
      <c r="P933" s="118">
        <v>6.66247529E-2</v>
      </c>
      <c r="Q933" s="100"/>
      <c r="R933" s="101"/>
    </row>
    <row r="934" spans="2:18" x14ac:dyDescent="0.25">
      <c r="B934" s="94" t="s">
        <v>76</v>
      </c>
      <c r="C934" s="95" t="s">
        <v>144</v>
      </c>
      <c r="D934" s="96" t="s">
        <v>69</v>
      </c>
      <c r="E934" s="95" t="s">
        <v>70</v>
      </c>
      <c r="F934" s="97">
        <v>43230.580451388843</v>
      </c>
      <c r="G934" s="97">
        <v>45090</v>
      </c>
      <c r="H934" s="96" t="s">
        <v>71</v>
      </c>
      <c r="I934" s="98">
        <v>89556828</v>
      </c>
      <c r="J934" s="116">
        <v>53410340</v>
      </c>
      <c r="K934" s="98">
        <v>54208149.145472117</v>
      </c>
      <c r="L934" s="116">
        <v>89556828</v>
      </c>
      <c r="M934" s="117">
        <v>0.60935263576800003</v>
      </c>
      <c r="N934" s="99">
        <v>13.097888427199999</v>
      </c>
      <c r="O934" s="95" t="s">
        <v>72</v>
      </c>
      <c r="P934" s="118">
        <v>0.13794661250000001</v>
      </c>
      <c r="Q934" s="100"/>
      <c r="R934" s="101"/>
    </row>
    <row r="935" spans="2:18" x14ac:dyDescent="0.25">
      <c r="B935" s="94" t="s">
        <v>76</v>
      </c>
      <c r="C935" s="95" t="s">
        <v>144</v>
      </c>
      <c r="D935" s="96" t="s">
        <v>69</v>
      </c>
      <c r="E935" s="95" t="s">
        <v>70</v>
      </c>
      <c r="F935" s="97">
        <v>43689.657731481362</v>
      </c>
      <c r="G935" s="97">
        <v>45454</v>
      </c>
      <c r="H935" s="96" t="s">
        <v>71</v>
      </c>
      <c r="I935" s="98">
        <v>410853691</v>
      </c>
      <c r="J935" s="116">
        <v>259806248</v>
      </c>
      <c r="K935" s="98">
        <v>262859691.33721501</v>
      </c>
      <c r="L935" s="116">
        <v>410853691</v>
      </c>
      <c r="M935" s="117">
        <v>0.60529758721399995</v>
      </c>
      <c r="N935" s="99">
        <v>14.195233637799999</v>
      </c>
      <c r="O935" s="95" t="s">
        <v>72</v>
      </c>
      <c r="P935" s="118">
        <v>1.4959108699999999E-2</v>
      </c>
      <c r="Q935" s="100"/>
      <c r="R935" s="101"/>
    </row>
    <row r="936" spans="2:18" x14ac:dyDescent="0.25">
      <c r="B936" s="94" t="s">
        <v>76</v>
      </c>
      <c r="C936" s="95" t="s">
        <v>144</v>
      </c>
      <c r="D936" s="96" t="s">
        <v>69</v>
      </c>
      <c r="E936" s="95" t="s">
        <v>70</v>
      </c>
      <c r="F936" s="97">
        <v>43326.650590277743</v>
      </c>
      <c r="G936" s="97">
        <v>46044</v>
      </c>
      <c r="H936" s="96" t="s">
        <v>71</v>
      </c>
      <c r="I936" s="98">
        <v>20097250</v>
      </c>
      <c r="J936" s="116">
        <v>10044384</v>
      </c>
      <c r="K936" s="98">
        <v>10224927.513984121</v>
      </c>
      <c r="L936" s="116">
        <v>20097250</v>
      </c>
      <c r="M936" s="117">
        <v>0.606861988603</v>
      </c>
      <c r="N936" s="99">
        <v>12.5593747104</v>
      </c>
      <c r="O936" s="95" t="s">
        <v>72</v>
      </c>
      <c r="P936" s="118">
        <v>6.7283378300000002E-2</v>
      </c>
      <c r="Q936" s="100"/>
      <c r="R936" s="101"/>
    </row>
    <row r="937" spans="2:18" x14ac:dyDescent="0.25">
      <c r="B937" s="94" t="s">
        <v>76</v>
      </c>
      <c r="C937" s="95" t="s">
        <v>144</v>
      </c>
      <c r="D937" s="96" t="s">
        <v>69</v>
      </c>
      <c r="E937" s="95" t="s">
        <v>70</v>
      </c>
      <c r="F937" s="97">
        <v>43636.680995370261</v>
      </c>
      <c r="G937" s="97">
        <v>46044</v>
      </c>
      <c r="H937" s="96" t="s">
        <v>71</v>
      </c>
      <c r="I937" s="98">
        <v>133612729</v>
      </c>
      <c r="J937" s="116">
        <v>71268629</v>
      </c>
      <c r="K937" s="98">
        <v>71579620.416348249</v>
      </c>
      <c r="L937" s="116">
        <v>133612729</v>
      </c>
      <c r="M937" s="117">
        <v>0.62005517366499996</v>
      </c>
      <c r="N937" s="99">
        <v>16.0751392765</v>
      </c>
      <c r="O937" s="95" t="s">
        <v>72</v>
      </c>
      <c r="P937" s="118">
        <v>9.6369704999999996E-3</v>
      </c>
      <c r="Q937" s="100"/>
      <c r="R937" s="101"/>
    </row>
    <row r="938" spans="2:18" x14ac:dyDescent="0.25">
      <c r="B938" s="94" t="s">
        <v>76</v>
      </c>
      <c r="C938" s="95" t="s">
        <v>144</v>
      </c>
      <c r="D938" s="96" t="s">
        <v>69</v>
      </c>
      <c r="E938" s="95" t="s">
        <v>70</v>
      </c>
      <c r="F938" s="97">
        <v>43292.53241898166</v>
      </c>
      <c r="G938" s="97">
        <v>46114</v>
      </c>
      <c r="H938" s="96" t="s">
        <v>71</v>
      </c>
      <c r="I938" s="98">
        <v>44166957</v>
      </c>
      <c r="J938" s="116">
        <v>22054849</v>
      </c>
      <c r="K938" s="98">
        <v>22697772.926353373</v>
      </c>
      <c r="L938" s="116">
        <v>44166957</v>
      </c>
      <c r="M938" s="117">
        <v>0.54007221737</v>
      </c>
      <c r="N938" s="99">
        <v>13.6465923638</v>
      </c>
      <c r="O938" s="95" t="s">
        <v>72</v>
      </c>
      <c r="P938" s="118">
        <v>0.14681602599999999</v>
      </c>
      <c r="Q938" s="100"/>
      <c r="R938" s="101"/>
    </row>
    <row r="939" spans="2:18" x14ac:dyDescent="0.25">
      <c r="B939" s="94" t="s">
        <v>76</v>
      </c>
      <c r="C939" s="95" t="s">
        <v>144</v>
      </c>
      <c r="D939" s="96" t="s">
        <v>69</v>
      </c>
      <c r="E939" s="95" t="s">
        <v>70</v>
      </c>
      <c r="F939" s="97">
        <v>43494.667129629757</v>
      </c>
      <c r="G939" s="97">
        <v>46077</v>
      </c>
      <c r="H939" s="96" t="s">
        <v>71</v>
      </c>
      <c r="I939" s="98">
        <v>38591776</v>
      </c>
      <c r="J939" s="116">
        <v>20192329</v>
      </c>
      <c r="K939" s="98">
        <v>20636037.741182745</v>
      </c>
      <c r="L939" s="116">
        <v>38591776</v>
      </c>
      <c r="M939" s="117">
        <v>0.53109999476799996</v>
      </c>
      <c r="N939" s="99">
        <v>13.644636376499999</v>
      </c>
      <c r="O939" s="95" t="s">
        <v>72</v>
      </c>
      <c r="P939" s="118">
        <v>2.9612059100000001E-2</v>
      </c>
      <c r="Q939" s="100"/>
      <c r="R939" s="101"/>
    </row>
    <row r="940" spans="2:18" x14ac:dyDescent="0.25">
      <c r="B940" s="94" t="s">
        <v>76</v>
      </c>
      <c r="C940" s="95" t="s">
        <v>144</v>
      </c>
      <c r="D940" s="96" t="s">
        <v>69</v>
      </c>
      <c r="E940" s="95" t="s">
        <v>70</v>
      </c>
      <c r="F940" s="97">
        <v>43545.491863425821</v>
      </c>
      <c r="G940" s="97">
        <v>45964</v>
      </c>
      <c r="H940" s="96" t="s">
        <v>71</v>
      </c>
      <c r="I940" s="98">
        <v>56370417</v>
      </c>
      <c r="J940" s="116">
        <v>30512878</v>
      </c>
      <c r="K940" s="98">
        <v>30642015.933933478</v>
      </c>
      <c r="L940" s="116">
        <v>56370417</v>
      </c>
      <c r="M940" s="117">
        <v>0.63378861943999998</v>
      </c>
      <c r="N940" s="99">
        <v>15.859631583200001</v>
      </c>
      <c r="O940" s="95" t="s">
        <v>72</v>
      </c>
      <c r="P940" s="118">
        <v>0.24794342289999999</v>
      </c>
      <c r="Q940" s="100"/>
      <c r="R940" s="101"/>
    </row>
    <row r="941" spans="2:18" x14ac:dyDescent="0.25">
      <c r="B941" s="94" t="s">
        <v>76</v>
      </c>
      <c r="C941" s="95" t="s">
        <v>144</v>
      </c>
      <c r="D941" s="96" t="s">
        <v>69</v>
      </c>
      <c r="E941" s="95" t="s">
        <v>70</v>
      </c>
      <c r="F941" s="97">
        <v>43266.651678240858</v>
      </c>
      <c r="G941" s="97">
        <v>45454</v>
      </c>
      <c r="H941" s="96" t="s">
        <v>71</v>
      </c>
      <c r="I941" s="98">
        <v>13248512</v>
      </c>
      <c r="J941" s="116">
        <v>7747319</v>
      </c>
      <c r="K941" s="98">
        <v>7665661.9205283755</v>
      </c>
      <c r="L941" s="116">
        <v>13248512</v>
      </c>
      <c r="M941" s="117">
        <v>0.51391040875100003</v>
      </c>
      <c r="N941" s="99">
        <v>13.646843142</v>
      </c>
      <c r="O941" s="95" t="s">
        <v>72</v>
      </c>
      <c r="P941" s="118">
        <v>3.8245849200000001E-2</v>
      </c>
      <c r="Q941" s="100"/>
      <c r="R941" s="101"/>
    </row>
    <row r="942" spans="2:18" x14ac:dyDescent="0.25">
      <c r="B942" s="94" t="s">
        <v>76</v>
      </c>
      <c r="C942" s="95" t="s">
        <v>144</v>
      </c>
      <c r="D942" s="96" t="s">
        <v>69</v>
      </c>
      <c r="E942" s="95" t="s">
        <v>70</v>
      </c>
      <c r="F942" s="97">
        <v>43906.633657407481</v>
      </c>
      <c r="G942" s="97">
        <v>45379</v>
      </c>
      <c r="H942" s="96" t="s">
        <v>71</v>
      </c>
      <c r="I942" s="98">
        <v>24536303</v>
      </c>
      <c r="J942" s="116">
        <v>17130165</v>
      </c>
      <c r="K942" s="98">
        <v>17210183.636612508</v>
      </c>
      <c r="L942" s="116">
        <v>24536303</v>
      </c>
      <c r="M942" s="117">
        <v>0.53473596293500003</v>
      </c>
      <c r="N942" s="99">
        <v>13.6462497802</v>
      </c>
      <c r="O942" s="95" t="s">
        <v>72</v>
      </c>
      <c r="P942" s="118">
        <v>2.46771205E-2</v>
      </c>
      <c r="Q942" s="100"/>
      <c r="R942" s="101"/>
    </row>
    <row r="943" spans="2:18" x14ac:dyDescent="0.25">
      <c r="B943" s="94" t="s">
        <v>76</v>
      </c>
      <c r="C943" s="95" t="s">
        <v>144</v>
      </c>
      <c r="D943" s="96" t="s">
        <v>69</v>
      </c>
      <c r="E943" s="95" t="s">
        <v>70</v>
      </c>
      <c r="F943" s="97">
        <v>43433.631030092482</v>
      </c>
      <c r="G943" s="97">
        <v>44817</v>
      </c>
      <c r="H943" s="96" t="s">
        <v>71</v>
      </c>
      <c r="I943" s="98">
        <v>18899180</v>
      </c>
      <c r="J943" s="116">
        <v>12787974</v>
      </c>
      <c r="K943" s="98">
        <v>12589740.73038584</v>
      </c>
      <c r="L943" s="116">
        <v>18899180</v>
      </c>
      <c r="M943" s="117">
        <v>0.56874776598999999</v>
      </c>
      <c r="N943" s="99">
        <v>15.8612423088</v>
      </c>
      <c r="O943" s="95" t="s">
        <v>72</v>
      </c>
      <c r="P943" s="118">
        <v>4.4627971400000001E-2</v>
      </c>
      <c r="Q943" s="100"/>
      <c r="R943" s="101"/>
    </row>
    <row r="944" spans="2:18" x14ac:dyDescent="0.25">
      <c r="B944" s="94" t="s">
        <v>76</v>
      </c>
      <c r="C944" s="95" t="s">
        <v>144</v>
      </c>
      <c r="D944" s="96" t="s">
        <v>69</v>
      </c>
      <c r="E944" s="95" t="s">
        <v>70</v>
      </c>
      <c r="F944" s="97">
        <v>43853.553958333563</v>
      </c>
      <c r="G944" s="97">
        <v>44530</v>
      </c>
      <c r="H944" s="96" t="s">
        <v>71</v>
      </c>
      <c r="I944" s="98">
        <v>12103564</v>
      </c>
      <c r="J944" s="116">
        <v>10063289</v>
      </c>
      <c r="K944" s="98">
        <v>10268817.486961765</v>
      </c>
      <c r="L944" s="116">
        <v>12103564</v>
      </c>
      <c r="M944" s="117">
        <v>0.64350410770300004</v>
      </c>
      <c r="N944" s="99">
        <v>12.552180507399999</v>
      </c>
      <c r="O944" s="95" t="s">
        <v>72</v>
      </c>
      <c r="P944" s="118">
        <v>6.2061131700000001E-2</v>
      </c>
      <c r="Q944" s="100"/>
      <c r="R944" s="101"/>
    </row>
    <row r="945" spans="2:18" x14ac:dyDescent="0.25">
      <c r="B945" s="94" t="s">
        <v>76</v>
      </c>
      <c r="C945" s="95" t="s">
        <v>144</v>
      </c>
      <c r="D945" s="96" t="s">
        <v>69</v>
      </c>
      <c r="E945" s="95" t="s">
        <v>70</v>
      </c>
      <c r="F945" s="97">
        <v>43403.640370370355</v>
      </c>
      <c r="G945" s="97">
        <v>44817</v>
      </c>
      <c r="H945" s="96" t="s">
        <v>71</v>
      </c>
      <c r="I945" s="98">
        <v>31745207</v>
      </c>
      <c r="J945" s="116">
        <v>20719287</v>
      </c>
      <c r="K945" s="98">
        <v>20561618.657026183</v>
      </c>
      <c r="L945" s="116">
        <v>31745207</v>
      </c>
      <c r="M945" s="117">
        <v>0.505774248393</v>
      </c>
      <c r="N945" s="99">
        <v>13.645280490299999</v>
      </c>
      <c r="O945" s="95" t="s">
        <v>72</v>
      </c>
      <c r="P945" s="118">
        <v>0.74028415120000002</v>
      </c>
      <c r="Q945" s="100"/>
      <c r="R945" s="101"/>
    </row>
    <row r="946" spans="2:18" x14ac:dyDescent="0.25">
      <c r="B946" s="94" t="s">
        <v>76</v>
      </c>
      <c r="C946" s="95" t="s">
        <v>144</v>
      </c>
      <c r="D946" s="96" t="s">
        <v>69</v>
      </c>
      <c r="E946" s="95" t="s">
        <v>70</v>
      </c>
      <c r="F946" s="97">
        <v>43236.65946759237</v>
      </c>
      <c r="G946" s="97">
        <v>46044</v>
      </c>
      <c r="H946" s="96" t="s">
        <v>71</v>
      </c>
      <c r="I946" s="98">
        <v>14303693</v>
      </c>
      <c r="J946" s="116">
        <v>7033503</v>
      </c>
      <c r="K946" s="98">
        <v>7157336.5864284607</v>
      </c>
      <c r="L946" s="116">
        <v>14303693</v>
      </c>
      <c r="M946" s="117">
        <v>0.522382623017</v>
      </c>
      <c r="N946" s="99">
        <v>13.6447688748</v>
      </c>
      <c r="O946" s="95" t="s">
        <v>72</v>
      </c>
      <c r="P946" s="118">
        <v>1.2338304499999999E-2</v>
      </c>
      <c r="Q946" s="100"/>
      <c r="R946" s="101"/>
    </row>
    <row r="947" spans="2:18" x14ac:dyDescent="0.25">
      <c r="B947" s="94" t="s">
        <v>76</v>
      </c>
      <c r="C947" s="95" t="s">
        <v>144</v>
      </c>
      <c r="D947" s="96" t="s">
        <v>69</v>
      </c>
      <c r="E947" s="95" t="s">
        <v>70</v>
      </c>
      <c r="F947" s="97">
        <v>43781.646412036847</v>
      </c>
      <c r="G947" s="97">
        <v>44111</v>
      </c>
      <c r="H947" s="96" t="s">
        <v>71</v>
      </c>
      <c r="I947" s="98">
        <v>125098628</v>
      </c>
      <c r="J947" s="116">
        <v>110180821</v>
      </c>
      <c r="K947" s="98">
        <v>110993548.97667606</v>
      </c>
      <c r="L947" s="116">
        <v>125098628</v>
      </c>
      <c r="M947" s="117">
        <v>0.63978904679500004</v>
      </c>
      <c r="N947" s="99">
        <v>13.0964679132</v>
      </c>
      <c r="O947" s="95" t="s">
        <v>72</v>
      </c>
      <c r="P947" s="118">
        <v>0.31432890299999999</v>
      </c>
      <c r="Q947" s="100"/>
      <c r="R947" s="101"/>
    </row>
    <row r="948" spans="2:18" x14ac:dyDescent="0.25">
      <c r="B948" s="94" t="s">
        <v>76</v>
      </c>
      <c r="C948" s="95" t="s">
        <v>144</v>
      </c>
      <c r="D948" s="96" t="s">
        <v>69</v>
      </c>
      <c r="E948" s="95" t="s">
        <v>70</v>
      </c>
      <c r="F948" s="97">
        <v>43339.645879629534</v>
      </c>
      <c r="G948" s="97">
        <v>46077</v>
      </c>
      <c r="H948" s="96" t="s">
        <v>71</v>
      </c>
      <c r="I948" s="98">
        <v>19944119</v>
      </c>
      <c r="J948" s="116">
        <v>10192329</v>
      </c>
      <c r="K948" s="98">
        <v>10318169.181502968</v>
      </c>
      <c r="L948" s="116">
        <v>19944119</v>
      </c>
      <c r="M948" s="117">
        <v>0.50040186517399998</v>
      </c>
      <c r="N948" s="99">
        <v>14.1975569154</v>
      </c>
      <c r="O948" s="95" t="s">
        <v>72</v>
      </c>
      <c r="P948" s="118">
        <v>2.4454506999999999E-3</v>
      </c>
      <c r="Q948" s="100"/>
      <c r="R948" s="101"/>
    </row>
    <row r="949" spans="2:18" x14ac:dyDescent="0.25">
      <c r="B949" s="94" t="s">
        <v>76</v>
      </c>
      <c r="C949" s="95" t="s">
        <v>144</v>
      </c>
      <c r="D949" s="96" t="s">
        <v>69</v>
      </c>
      <c r="E949" s="95" t="s">
        <v>70</v>
      </c>
      <c r="F949" s="97">
        <v>43224.557789351791</v>
      </c>
      <c r="G949" s="97">
        <v>45379</v>
      </c>
      <c r="H949" s="96" t="s">
        <v>71</v>
      </c>
      <c r="I949" s="98">
        <v>45540816</v>
      </c>
      <c r="J949" s="116">
        <v>24989598</v>
      </c>
      <c r="K949" s="98">
        <v>25415856.696083128</v>
      </c>
      <c r="L949" s="116">
        <v>45540816</v>
      </c>
      <c r="M949" s="117">
        <v>0.55817668620600003</v>
      </c>
      <c r="N949" s="99">
        <v>15.028506677599999</v>
      </c>
      <c r="O949" s="95" t="s">
        <v>72</v>
      </c>
      <c r="P949" s="118">
        <v>0.13045444279999999</v>
      </c>
      <c r="Q949" s="100"/>
      <c r="R949" s="101"/>
    </row>
    <row r="950" spans="2:18" x14ac:dyDescent="0.25">
      <c r="B950" s="94" t="s">
        <v>76</v>
      </c>
      <c r="C950" s="95" t="s">
        <v>144</v>
      </c>
      <c r="D950" s="96" t="s">
        <v>69</v>
      </c>
      <c r="E950" s="95" t="s">
        <v>70</v>
      </c>
      <c r="F950" s="97">
        <v>43671.657349537127</v>
      </c>
      <c r="G950" s="97">
        <v>45559</v>
      </c>
      <c r="H950" s="96" t="s">
        <v>71</v>
      </c>
      <c r="I950" s="98">
        <v>13402738</v>
      </c>
      <c r="J950" s="116">
        <v>8230137</v>
      </c>
      <c r="K950" s="98">
        <v>8166605.9357400928</v>
      </c>
      <c r="L950" s="116">
        <v>13402738</v>
      </c>
      <c r="M950" s="117">
        <v>0.62495759200500001</v>
      </c>
      <c r="N950" s="99">
        <v>16.075055522700001</v>
      </c>
      <c r="O950" s="95" t="s">
        <v>72</v>
      </c>
      <c r="P950" s="118">
        <v>9.6370386999999995E-3</v>
      </c>
      <c r="Q950" s="100"/>
      <c r="R950" s="101"/>
    </row>
    <row r="951" spans="2:18" x14ac:dyDescent="0.25">
      <c r="B951" s="94" t="s">
        <v>76</v>
      </c>
      <c r="C951" s="95" t="s">
        <v>144</v>
      </c>
      <c r="D951" s="96" t="s">
        <v>69</v>
      </c>
      <c r="E951" s="95" t="s">
        <v>70</v>
      </c>
      <c r="F951" s="97">
        <v>43299.558356481604</v>
      </c>
      <c r="G951" s="97">
        <v>46114</v>
      </c>
      <c r="H951" s="96" t="s">
        <v>71</v>
      </c>
      <c r="I951" s="98">
        <v>130493280</v>
      </c>
      <c r="J951" s="116">
        <v>65324110</v>
      </c>
      <c r="K951" s="98">
        <v>67063307.289797582</v>
      </c>
      <c r="L951" s="116">
        <v>130493280</v>
      </c>
      <c r="M951" s="117">
        <v>0.53572455971900002</v>
      </c>
      <c r="N951" s="99">
        <v>14.196085069800001</v>
      </c>
      <c r="O951" s="95" t="s">
        <v>72</v>
      </c>
      <c r="P951" s="118">
        <v>8.5595259800000004E-2</v>
      </c>
      <c r="Q951" s="100"/>
      <c r="R951" s="101"/>
    </row>
    <row r="952" spans="2:18" x14ac:dyDescent="0.25">
      <c r="B952" s="94" t="s">
        <v>76</v>
      </c>
      <c r="C952" s="95" t="s">
        <v>144</v>
      </c>
      <c r="D952" s="96" t="s">
        <v>69</v>
      </c>
      <c r="E952" s="95" t="s">
        <v>70</v>
      </c>
      <c r="F952" s="97">
        <v>43570.718090277631</v>
      </c>
      <c r="G952" s="97">
        <v>44817</v>
      </c>
      <c r="H952" s="96" t="s">
        <v>71</v>
      </c>
      <c r="I952" s="98">
        <v>31761775</v>
      </c>
      <c r="J952" s="116">
        <v>21000001</v>
      </c>
      <c r="K952" s="98">
        <v>21154868.801480427</v>
      </c>
      <c r="L952" s="116">
        <v>31761775</v>
      </c>
      <c r="M952" s="117">
        <v>0.70141714652800002</v>
      </c>
      <c r="N952" s="99">
        <v>12.008106120800001</v>
      </c>
      <c r="O952" s="95" t="s">
        <v>72</v>
      </c>
      <c r="P952" s="118">
        <v>2.0580021699999999E-2</v>
      </c>
      <c r="Q952" s="100"/>
      <c r="R952" s="101"/>
    </row>
    <row r="953" spans="2:18" x14ac:dyDescent="0.25">
      <c r="B953" s="94" t="s">
        <v>76</v>
      </c>
      <c r="C953" s="95" t="s">
        <v>144</v>
      </c>
      <c r="D953" s="96" t="s">
        <v>69</v>
      </c>
      <c r="E953" s="95" t="s">
        <v>70</v>
      </c>
      <c r="F953" s="97">
        <v>43287.554108796176</v>
      </c>
      <c r="G953" s="97">
        <v>46114</v>
      </c>
      <c r="H953" s="96" t="s">
        <v>71</v>
      </c>
      <c r="I953" s="98">
        <v>18068310</v>
      </c>
      <c r="J953" s="116">
        <v>9006411</v>
      </c>
      <c r="K953" s="98">
        <v>9285256.6011628844</v>
      </c>
      <c r="L953" s="116">
        <v>18068310</v>
      </c>
      <c r="M953" s="117">
        <v>0.51753952994800001</v>
      </c>
      <c r="N953" s="99">
        <v>15.0326803579</v>
      </c>
      <c r="O953" s="95" t="s">
        <v>72</v>
      </c>
      <c r="P953" s="118">
        <v>3.18754131E-2</v>
      </c>
      <c r="Q953" s="100"/>
      <c r="R953" s="101"/>
    </row>
    <row r="954" spans="2:18" x14ac:dyDescent="0.25">
      <c r="B954" s="94" t="s">
        <v>76</v>
      </c>
      <c r="C954" s="95" t="s">
        <v>144</v>
      </c>
      <c r="D954" s="96" t="s">
        <v>69</v>
      </c>
      <c r="E954" s="95" t="s">
        <v>70</v>
      </c>
      <c r="F954" s="97">
        <v>43913.552280092612</v>
      </c>
      <c r="G954" s="97">
        <v>44530</v>
      </c>
      <c r="H954" s="96" t="s">
        <v>71</v>
      </c>
      <c r="I954" s="98">
        <v>8472495</v>
      </c>
      <c r="J954" s="116">
        <v>7170878</v>
      </c>
      <c r="K954" s="98">
        <v>7187958.6005047103</v>
      </c>
      <c r="L954" s="116">
        <v>8472495</v>
      </c>
      <c r="M954" s="117">
        <v>0.54358327585099997</v>
      </c>
      <c r="N954" s="99">
        <v>13.6531686738</v>
      </c>
      <c r="O954" s="95" t="s">
        <v>72</v>
      </c>
      <c r="P954" s="118">
        <v>3.6641872300000003E-2</v>
      </c>
      <c r="Q954" s="100"/>
      <c r="R954" s="101"/>
    </row>
    <row r="955" spans="2:18" x14ac:dyDescent="0.25">
      <c r="B955" s="94" t="s">
        <v>76</v>
      </c>
      <c r="C955" s="95" t="s">
        <v>144</v>
      </c>
      <c r="D955" s="96" t="s">
        <v>69</v>
      </c>
      <c r="E955" s="95" t="s">
        <v>70</v>
      </c>
      <c r="F955" s="97">
        <v>43462.564525463153</v>
      </c>
      <c r="G955" s="97">
        <v>45846</v>
      </c>
      <c r="H955" s="96" t="s">
        <v>71</v>
      </c>
      <c r="I955" s="98">
        <v>281986923</v>
      </c>
      <c r="J955" s="116">
        <v>151049266</v>
      </c>
      <c r="K955" s="98">
        <v>150146686.31079939</v>
      </c>
      <c r="L955" s="116">
        <v>281986923</v>
      </c>
      <c r="M955" s="117">
        <v>0.51745483552600002</v>
      </c>
      <c r="N955" s="99">
        <v>14.1971907427</v>
      </c>
      <c r="O955" s="95" t="s">
        <v>72</v>
      </c>
      <c r="P955" s="118">
        <v>3.66822542E-2</v>
      </c>
      <c r="Q955" s="100"/>
      <c r="R955" s="101"/>
    </row>
    <row r="956" spans="2:18" x14ac:dyDescent="0.25">
      <c r="B956" s="94" t="s">
        <v>76</v>
      </c>
      <c r="C956" s="95" t="s">
        <v>144</v>
      </c>
      <c r="D956" s="96" t="s">
        <v>69</v>
      </c>
      <c r="E956" s="95" t="s">
        <v>70</v>
      </c>
      <c r="F956" s="97">
        <v>43516.621562500019</v>
      </c>
      <c r="G956" s="97">
        <v>46114</v>
      </c>
      <c r="H956" s="96" t="s">
        <v>71</v>
      </c>
      <c r="I956" s="98">
        <v>36912569</v>
      </c>
      <c r="J956" s="116">
        <v>19331592</v>
      </c>
      <c r="K956" s="98">
        <v>19604263.445003327</v>
      </c>
      <c r="L956" s="116">
        <v>36912569</v>
      </c>
      <c r="M956" s="117">
        <v>0.84841270612200004</v>
      </c>
      <c r="N956" s="99">
        <v>11.463019130399999</v>
      </c>
      <c r="O956" s="95" t="s">
        <v>72</v>
      </c>
      <c r="P956" s="118">
        <v>1.2279502100000001E-2</v>
      </c>
      <c r="Q956" s="100"/>
      <c r="R956" s="101"/>
    </row>
    <row r="957" spans="2:18" x14ac:dyDescent="0.25">
      <c r="B957" s="94" t="s">
        <v>76</v>
      </c>
      <c r="C957" s="95" t="s">
        <v>144</v>
      </c>
      <c r="D957" s="96" t="s">
        <v>69</v>
      </c>
      <c r="E957" s="95" t="s">
        <v>70</v>
      </c>
      <c r="F957" s="97">
        <v>43249.662939814851</v>
      </c>
      <c r="G957" s="97">
        <v>45232</v>
      </c>
      <c r="H957" s="96" t="s">
        <v>71</v>
      </c>
      <c r="I957" s="98">
        <v>8302465</v>
      </c>
      <c r="J957" s="116">
        <v>5042740</v>
      </c>
      <c r="K957" s="98">
        <v>5100092.701047902</v>
      </c>
      <c r="L957" s="116">
        <v>8302465</v>
      </c>
      <c r="M957" s="117">
        <v>0.51390435834600001</v>
      </c>
      <c r="N957" s="99">
        <v>13.647166434800001</v>
      </c>
      <c r="O957" s="95" t="s">
        <v>72</v>
      </c>
      <c r="P957" s="118">
        <v>2.34407209E-2</v>
      </c>
      <c r="Q957" s="100"/>
      <c r="R957" s="101"/>
    </row>
    <row r="958" spans="2:18" x14ac:dyDescent="0.25">
      <c r="B958" s="94" t="s">
        <v>76</v>
      </c>
      <c r="C958" s="95" t="s">
        <v>144</v>
      </c>
      <c r="D958" s="96" t="s">
        <v>69</v>
      </c>
      <c r="E958" s="95" t="s">
        <v>70</v>
      </c>
      <c r="F958" s="97">
        <v>43892.522789351642</v>
      </c>
      <c r="G958" s="97">
        <v>45799</v>
      </c>
      <c r="H958" s="96" t="s">
        <v>71</v>
      </c>
      <c r="I958" s="98">
        <v>62481754</v>
      </c>
      <c r="J958" s="116">
        <v>35589617</v>
      </c>
      <c r="K958" s="98">
        <v>36001544.524501041</v>
      </c>
      <c r="L958" s="116">
        <v>62481754</v>
      </c>
      <c r="M958" s="117">
        <v>0.62490372613300005</v>
      </c>
      <c r="N958" s="99">
        <v>13.647751168399999</v>
      </c>
      <c r="O958" s="95" t="s">
        <v>72</v>
      </c>
      <c r="P958" s="118">
        <v>5.1874386999999997E-3</v>
      </c>
      <c r="Q958" s="100"/>
      <c r="R958" s="101"/>
    </row>
    <row r="959" spans="2:18" x14ac:dyDescent="0.25">
      <c r="B959" s="94" t="s">
        <v>76</v>
      </c>
      <c r="C959" s="95" t="s">
        <v>144</v>
      </c>
      <c r="D959" s="96" t="s">
        <v>69</v>
      </c>
      <c r="E959" s="95" t="s">
        <v>70</v>
      </c>
      <c r="F959" s="97">
        <v>43431.547650462948</v>
      </c>
      <c r="G959" s="97">
        <v>45454</v>
      </c>
      <c r="H959" s="96" t="s">
        <v>71</v>
      </c>
      <c r="I959" s="98">
        <v>27305131</v>
      </c>
      <c r="J959" s="116">
        <v>16127777</v>
      </c>
      <c r="K959" s="98">
        <v>16177992.721840225</v>
      </c>
      <c r="L959" s="116">
        <v>27305131</v>
      </c>
      <c r="M959" s="117">
        <v>0.88724833158600003</v>
      </c>
      <c r="N959" s="99">
        <v>16.0743978615</v>
      </c>
      <c r="O959" s="95" t="s">
        <v>72</v>
      </c>
      <c r="P959" s="118">
        <v>0.13272662809999999</v>
      </c>
      <c r="Q959" s="100"/>
      <c r="R959" s="101"/>
    </row>
    <row r="960" spans="2:18" x14ac:dyDescent="0.25">
      <c r="B960" s="94" t="s">
        <v>76</v>
      </c>
      <c r="C960" s="95" t="s">
        <v>144</v>
      </c>
      <c r="D960" s="96" t="s">
        <v>69</v>
      </c>
      <c r="E960" s="95" t="s">
        <v>70</v>
      </c>
      <c r="F960" s="97">
        <v>43811.698923611082</v>
      </c>
      <c r="G960" s="97">
        <v>43991</v>
      </c>
      <c r="H960" s="96" t="s">
        <v>71</v>
      </c>
      <c r="I960" s="98">
        <v>732551698</v>
      </c>
      <c r="J960" s="116">
        <v>690016438</v>
      </c>
      <c r="K960" s="98">
        <v>715707216.46725905</v>
      </c>
      <c r="L960" s="116">
        <v>732551698</v>
      </c>
      <c r="M960" s="117">
        <v>0.505779293583</v>
      </c>
      <c r="N960" s="99">
        <v>13.6450068275</v>
      </c>
      <c r="O960" s="95" t="s">
        <v>72</v>
      </c>
      <c r="P960" s="118">
        <v>1.2338197800000001E-2</v>
      </c>
      <c r="Q960" s="100"/>
      <c r="R960" s="101"/>
    </row>
    <row r="961" spans="2:18" x14ac:dyDescent="0.25">
      <c r="B961" s="94" t="s">
        <v>76</v>
      </c>
      <c r="C961" s="95" t="s">
        <v>144</v>
      </c>
      <c r="D961" s="96" t="s">
        <v>69</v>
      </c>
      <c r="E961" s="95" t="s">
        <v>70</v>
      </c>
      <c r="F961" s="97">
        <v>43390.602557870559</v>
      </c>
      <c r="G961" s="97">
        <v>46077</v>
      </c>
      <c r="H961" s="96" t="s">
        <v>71</v>
      </c>
      <c r="I961" s="98">
        <v>105948006</v>
      </c>
      <c r="J961" s="116">
        <v>54269260</v>
      </c>
      <c r="K961" s="98">
        <v>55715404.511355892</v>
      </c>
      <c r="L961" s="116">
        <v>105948006</v>
      </c>
      <c r="M961" s="117">
        <v>0.52588712446499997</v>
      </c>
      <c r="N961" s="99">
        <v>13.647062556</v>
      </c>
      <c r="O961" s="95" t="s">
        <v>72</v>
      </c>
      <c r="P961" s="118">
        <v>9.6237976700000005E-2</v>
      </c>
      <c r="Q961" s="100"/>
      <c r="R961" s="101"/>
    </row>
    <row r="962" spans="2:18" x14ac:dyDescent="0.25">
      <c r="B962" s="94" t="s">
        <v>76</v>
      </c>
      <c r="C962" s="95" t="s">
        <v>144</v>
      </c>
      <c r="D962" s="96" t="s">
        <v>69</v>
      </c>
      <c r="E962" s="95" t="s">
        <v>70</v>
      </c>
      <c r="F962" s="97">
        <v>43231.638125000056</v>
      </c>
      <c r="G962" s="97">
        <v>45090</v>
      </c>
      <c r="H962" s="96" t="s">
        <v>71</v>
      </c>
      <c r="I962" s="98">
        <v>20666953</v>
      </c>
      <c r="J962" s="116">
        <v>12330066</v>
      </c>
      <c r="K962" s="98">
        <v>12509656.78597373</v>
      </c>
      <c r="L962" s="116">
        <v>20666953</v>
      </c>
      <c r="M962" s="117">
        <v>0.60932370204800002</v>
      </c>
      <c r="N962" s="99">
        <v>13.0994537868</v>
      </c>
      <c r="O962" s="95" t="s">
        <v>72</v>
      </c>
      <c r="P962" s="118">
        <v>9.7656672999999992E-3</v>
      </c>
      <c r="Q962" s="100"/>
      <c r="R962" s="101"/>
    </row>
    <row r="963" spans="2:18" x14ac:dyDescent="0.25">
      <c r="B963" s="94" t="s">
        <v>76</v>
      </c>
      <c r="C963" s="95" t="s">
        <v>144</v>
      </c>
      <c r="D963" s="96" t="s">
        <v>69</v>
      </c>
      <c r="E963" s="95" t="s">
        <v>70</v>
      </c>
      <c r="F963" s="97">
        <v>43691.520023148041</v>
      </c>
      <c r="G963" s="97">
        <v>46048</v>
      </c>
      <c r="H963" s="96" t="s">
        <v>71</v>
      </c>
      <c r="I963" s="98">
        <v>11250570</v>
      </c>
      <c r="J963" s="116">
        <v>6028849</v>
      </c>
      <c r="K963" s="98">
        <v>6135010.8554838188</v>
      </c>
      <c r="L963" s="116">
        <v>11250570</v>
      </c>
      <c r="M963" s="117">
        <v>0.55817242532099998</v>
      </c>
      <c r="N963" s="99">
        <v>15.0288002735</v>
      </c>
      <c r="O963" s="95" t="s">
        <v>72</v>
      </c>
      <c r="P963" s="118">
        <v>1.2665388600000001E-2</v>
      </c>
      <c r="Q963" s="100"/>
      <c r="R963" s="101"/>
    </row>
    <row r="964" spans="2:18" x14ac:dyDescent="0.25">
      <c r="B964" s="94" t="s">
        <v>76</v>
      </c>
      <c r="C964" s="95" t="s">
        <v>144</v>
      </c>
      <c r="D964" s="96" t="s">
        <v>69</v>
      </c>
      <c r="E964" s="95" t="s">
        <v>70</v>
      </c>
      <c r="F964" s="97">
        <v>43326.652141203638</v>
      </c>
      <c r="G964" s="97">
        <v>44817</v>
      </c>
      <c r="H964" s="96" t="s">
        <v>71</v>
      </c>
      <c r="I964" s="98">
        <v>12997202</v>
      </c>
      <c r="J964" s="116">
        <v>8095342</v>
      </c>
      <c r="K964" s="98">
        <v>8058982.3432635274</v>
      </c>
      <c r="L964" s="116">
        <v>12997202</v>
      </c>
      <c r="M964" s="117">
        <v>0.84838747033799999</v>
      </c>
      <c r="N964" s="99">
        <v>11.465220888899999</v>
      </c>
      <c r="O964" s="95" t="s">
        <v>72</v>
      </c>
      <c r="P964" s="118">
        <v>8.5953959999999999E-3</v>
      </c>
      <c r="Q964" s="100"/>
      <c r="R964" s="101"/>
    </row>
    <row r="965" spans="2:18" x14ac:dyDescent="0.25">
      <c r="B965" s="94" t="s">
        <v>76</v>
      </c>
      <c r="C965" s="95" t="s">
        <v>144</v>
      </c>
      <c r="D965" s="96" t="s">
        <v>69</v>
      </c>
      <c r="E965" s="95" t="s">
        <v>70</v>
      </c>
      <c r="F965" s="97">
        <v>43651.483587963041</v>
      </c>
      <c r="G965" s="97">
        <v>45197</v>
      </c>
      <c r="H965" s="96" t="s">
        <v>71</v>
      </c>
      <c r="I965" s="98">
        <v>8125789</v>
      </c>
      <c r="J965" s="116">
        <v>5102021</v>
      </c>
      <c r="K965" s="98">
        <v>5266271.9857309526</v>
      </c>
      <c r="L965" s="116">
        <v>8125789</v>
      </c>
      <c r="M965" s="117">
        <v>0.51394819487200005</v>
      </c>
      <c r="N965" s="99">
        <v>13.6448253093</v>
      </c>
      <c r="O965" s="95" t="s">
        <v>72</v>
      </c>
      <c r="P965" s="118">
        <v>2.4676564000000001E-3</v>
      </c>
      <c r="Q965" s="100"/>
      <c r="R965" s="101"/>
    </row>
    <row r="966" spans="2:18" x14ac:dyDescent="0.25">
      <c r="B966" s="94" t="s">
        <v>76</v>
      </c>
      <c r="C966" s="95" t="s">
        <v>144</v>
      </c>
      <c r="D966" s="96" t="s">
        <v>69</v>
      </c>
      <c r="E966" s="95" t="s">
        <v>70</v>
      </c>
      <c r="F966" s="97">
        <v>43293.547256944235</v>
      </c>
      <c r="G966" s="97">
        <v>46114</v>
      </c>
      <c r="H966" s="96" t="s">
        <v>71</v>
      </c>
      <c r="I966" s="98">
        <v>62235269</v>
      </c>
      <c r="J966" s="116">
        <v>31088329</v>
      </c>
      <c r="K966" s="98">
        <v>31983352.530548718</v>
      </c>
      <c r="L966" s="116">
        <v>62235269</v>
      </c>
      <c r="M966" s="117">
        <v>0.66604806568499997</v>
      </c>
      <c r="N966" s="99">
        <v>16.075360131099998</v>
      </c>
      <c r="O966" s="95" t="s">
        <v>72</v>
      </c>
      <c r="P966" s="118">
        <v>2.5297095499999998E-2</v>
      </c>
      <c r="Q966" s="100"/>
      <c r="R966" s="101"/>
    </row>
    <row r="967" spans="2:18" x14ac:dyDescent="0.25">
      <c r="B967" s="94" t="s">
        <v>76</v>
      </c>
      <c r="C967" s="95" t="s">
        <v>144</v>
      </c>
      <c r="D967" s="96" t="s">
        <v>69</v>
      </c>
      <c r="E967" s="95" t="s">
        <v>70</v>
      </c>
      <c r="F967" s="97">
        <v>43515.640150462743</v>
      </c>
      <c r="G967" s="97">
        <v>46114</v>
      </c>
      <c r="H967" s="96" t="s">
        <v>71</v>
      </c>
      <c r="I967" s="98">
        <v>46626411</v>
      </c>
      <c r="J967" s="116">
        <v>24410303</v>
      </c>
      <c r="K967" s="98">
        <v>24763286.638168946</v>
      </c>
      <c r="L967" s="116">
        <v>46626411</v>
      </c>
      <c r="M967" s="117">
        <v>0.576192923849</v>
      </c>
      <c r="N967" s="99">
        <v>15.585600658100001</v>
      </c>
      <c r="O967" s="95" t="s">
        <v>72</v>
      </c>
      <c r="P967" s="118">
        <v>4.3050822799999999E-2</v>
      </c>
      <c r="Q967" s="100"/>
      <c r="R967" s="101"/>
    </row>
    <row r="968" spans="2:18" x14ac:dyDescent="0.25">
      <c r="B968" s="94" t="s">
        <v>76</v>
      </c>
      <c r="C968" s="95" t="s">
        <v>144</v>
      </c>
      <c r="D968" s="96" t="s">
        <v>69</v>
      </c>
      <c r="E968" s="95" t="s">
        <v>70</v>
      </c>
      <c r="F968" s="97">
        <v>43550.536180555355</v>
      </c>
      <c r="G968" s="97">
        <v>46044</v>
      </c>
      <c r="H968" s="96" t="s">
        <v>71</v>
      </c>
      <c r="I968" s="98">
        <v>58272328</v>
      </c>
      <c r="J968" s="116">
        <v>30599178</v>
      </c>
      <c r="K968" s="98">
        <v>30676790.732379369</v>
      </c>
      <c r="L968" s="116">
        <v>58272328</v>
      </c>
      <c r="M968" s="117">
        <v>0.513918026513</v>
      </c>
      <c r="N968" s="99">
        <v>13.6464347135</v>
      </c>
      <c r="O968" s="95" t="s">
        <v>72</v>
      </c>
      <c r="P968" s="118">
        <v>8.5129106100000004E-2</v>
      </c>
      <c r="Q968" s="100"/>
      <c r="R968" s="101"/>
    </row>
    <row r="969" spans="2:18" x14ac:dyDescent="0.25">
      <c r="B969" s="94" t="s">
        <v>76</v>
      </c>
      <c r="C969" s="95" t="s">
        <v>144</v>
      </c>
      <c r="D969" s="96" t="s">
        <v>69</v>
      </c>
      <c r="E969" s="95" t="s">
        <v>70</v>
      </c>
      <c r="F969" s="97">
        <v>43280.509097222239</v>
      </c>
      <c r="G969" s="97">
        <v>46114</v>
      </c>
      <c r="H969" s="96" t="s">
        <v>71</v>
      </c>
      <c r="I969" s="98">
        <v>1223999992</v>
      </c>
      <c r="J969" s="116">
        <v>618427966</v>
      </c>
      <c r="K969" s="98">
        <v>619067675.98673618</v>
      </c>
      <c r="L969" s="116">
        <v>1223999992</v>
      </c>
      <c r="M969" s="117">
        <v>0.53109994714800002</v>
      </c>
      <c r="N969" s="99">
        <v>13.6446384921</v>
      </c>
      <c r="O969" s="95" t="s">
        <v>72</v>
      </c>
      <c r="P969" s="118">
        <v>2.3442873999999999E-2</v>
      </c>
      <c r="Q969" s="100"/>
      <c r="R969" s="101"/>
    </row>
    <row r="970" spans="2:18" x14ac:dyDescent="0.25">
      <c r="B970" s="94" t="s">
        <v>76</v>
      </c>
      <c r="C970" s="95" t="s">
        <v>144</v>
      </c>
      <c r="D970" s="96" t="s">
        <v>69</v>
      </c>
      <c r="E970" s="95" t="s">
        <v>70</v>
      </c>
      <c r="F970" s="97">
        <v>43913.5496759261</v>
      </c>
      <c r="G970" s="97">
        <v>44817</v>
      </c>
      <c r="H970" s="96" t="s">
        <v>71</v>
      </c>
      <c r="I970" s="98">
        <v>90790687</v>
      </c>
      <c r="J970" s="116">
        <v>66271234</v>
      </c>
      <c r="K970" s="98">
        <v>66488100.450607918</v>
      </c>
      <c r="L970" s="116">
        <v>90790687</v>
      </c>
      <c r="M970" s="117">
        <v>0.60243102881800004</v>
      </c>
      <c r="N970" s="99">
        <v>13.6496891264</v>
      </c>
      <c r="O970" s="95" t="s">
        <v>72</v>
      </c>
      <c r="P970" s="118">
        <v>3.93925054E-2</v>
      </c>
      <c r="Q970" s="100"/>
      <c r="R970" s="101"/>
    </row>
    <row r="971" spans="2:18" x14ac:dyDescent="0.25">
      <c r="B971" s="94" t="s">
        <v>76</v>
      </c>
      <c r="C971" s="95" t="s">
        <v>144</v>
      </c>
      <c r="D971" s="96" t="s">
        <v>69</v>
      </c>
      <c r="E971" s="95" t="s">
        <v>70</v>
      </c>
      <c r="F971" s="97">
        <v>43440.604606481269</v>
      </c>
      <c r="G971" s="97">
        <v>45379</v>
      </c>
      <c r="H971" s="96" t="s">
        <v>71</v>
      </c>
      <c r="I971" s="98">
        <v>65618624</v>
      </c>
      <c r="J971" s="116">
        <v>36932055</v>
      </c>
      <c r="K971" s="98">
        <v>37320445.807356089</v>
      </c>
      <c r="L971" s="116">
        <v>65618624</v>
      </c>
      <c r="M971" s="117">
        <v>0.97700574365100001</v>
      </c>
      <c r="N971" s="99">
        <v>12.8961987733</v>
      </c>
      <c r="O971" s="95" t="s">
        <v>72</v>
      </c>
      <c r="P971" s="118">
        <v>0.85584618580000005</v>
      </c>
      <c r="Q971" s="100"/>
      <c r="R971" s="101"/>
    </row>
    <row r="972" spans="2:18" x14ac:dyDescent="0.25">
      <c r="B972" s="94" t="s">
        <v>76</v>
      </c>
      <c r="C972" s="95" t="s">
        <v>144</v>
      </c>
      <c r="D972" s="96" t="s">
        <v>69</v>
      </c>
      <c r="E972" s="95" t="s">
        <v>70</v>
      </c>
      <c r="F972" s="97">
        <v>43241.644583333284</v>
      </c>
      <c r="G972" s="97">
        <v>46044</v>
      </c>
      <c r="H972" s="96" t="s">
        <v>71</v>
      </c>
      <c r="I972" s="98">
        <v>4086765</v>
      </c>
      <c r="J972" s="116">
        <v>2013314</v>
      </c>
      <c r="K972" s="98">
        <v>2045024.828527088</v>
      </c>
      <c r="L972" s="116">
        <v>4086765</v>
      </c>
      <c r="M972" s="117">
        <v>0.50576743905900001</v>
      </c>
      <c r="N972" s="99">
        <v>13.645653168500001</v>
      </c>
      <c r="O972" s="95" t="s">
        <v>72</v>
      </c>
      <c r="P972" s="118">
        <v>8.6365369999999997E-3</v>
      </c>
      <c r="Q972" s="100"/>
      <c r="R972" s="101"/>
    </row>
    <row r="973" spans="2:18" x14ac:dyDescent="0.25">
      <c r="B973" s="94" t="s">
        <v>76</v>
      </c>
      <c r="C973" s="95" t="s">
        <v>144</v>
      </c>
      <c r="D973" s="96" t="s">
        <v>69</v>
      </c>
      <c r="E973" s="95" t="s">
        <v>70</v>
      </c>
      <c r="F973" s="97">
        <v>43887.634282407351</v>
      </c>
      <c r="G973" s="97">
        <v>44530</v>
      </c>
      <c r="H973" s="96" t="s">
        <v>71</v>
      </c>
      <c r="I973" s="98">
        <v>12103564</v>
      </c>
      <c r="J973" s="116">
        <v>10165753</v>
      </c>
      <c r="K973" s="98">
        <v>10269026.466223042</v>
      </c>
      <c r="L973" s="116">
        <v>12103564</v>
      </c>
      <c r="M973" s="117">
        <v>0.62482694854599996</v>
      </c>
      <c r="N973" s="99">
        <v>13.6528884025</v>
      </c>
      <c r="O973" s="95" t="s">
        <v>72</v>
      </c>
      <c r="P973" s="118">
        <v>0.2852740279</v>
      </c>
      <c r="Q973" s="100"/>
      <c r="R973" s="101"/>
    </row>
    <row r="974" spans="2:18" x14ac:dyDescent="0.25">
      <c r="B974" s="94" t="s">
        <v>76</v>
      </c>
      <c r="C974" s="95" t="s">
        <v>144</v>
      </c>
      <c r="D974" s="96" t="s">
        <v>69</v>
      </c>
      <c r="E974" s="95" t="s">
        <v>70</v>
      </c>
      <c r="F974" s="97">
        <v>43417.668738425709</v>
      </c>
      <c r="G974" s="97">
        <v>46114</v>
      </c>
      <c r="H974" s="96" t="s">
        <v>71</v>
      </c>
      <c r="I974" s="98">
        <v>19751789</v>
      </c>
      <c r="J974" s="116">
        <v>10146029</v>
      </c>
      <c r="K974" s="98">
        <v>10317991.347107859</v>
      </c>
      <c r="L974" s="116">
        <v>19751789</v>
      </c>
      <c r="M974" s="117">
        <v>0.54530666939399997</v>
      </c>
      <c r="N974" s="99">
        <v>14.197850795300001</v>
      </c>
      <c r="O974" s="95" t="s">
        <v>72</v>
      </c>
      <c r="P974" s="118">
        <v>7.3362760000000001E-3</v>
      </c>
      <c r="Q974" s="100"/>
      <c r="R974" s="101"/>
    </row>
    <row r="975" spans="2:18" x14ac:dyDescent="0.25">
      <c r="B975" s="94" t="s">
        <v>76</v>
      </c>
      <c r="C975" s="95" t="s">
        <v>144</v>
      </c>
      <c r="D975" s="96" t="s">
        <v>69</v>
      </c>
      <c r="E975" s="95" t="s">
        <v>70</v>
      </c>
      <c r="F975" s="97">
        <v>43781.647233796306</v>
      </c>
      <c r="G975" s="97">
        <v>44530</v>
      </c>
      <c r="H975" s="96" t="s">
        <v>71</v>
      </c>
      <c r="I975" s="98">
        <v>63142194</v>
      </c>
      <c r="J975" s="116">
        <v>51630166</v>
      </c>
      <c r="K975" s="98">
        <v>52372336.463900313</v>
      </c>
      <c r="L975" s="116">
        <v>63142194</v>
      </c>
      <c r="M975" s="117">
        <v>0.54456096746299998</v>
      </c>
      <c r="N975" s="99">
        <v>15.3056079613</v>
      </c>
      <c r="O975" s="95" t="s">
        <v>72</v>
      </c>
      <c r="P975" s="118">
        <v>3.6974037E-3</v>
      </c>
      <c r="Q975" s="100"/>
      <c r="R975" s="101"/>
    </row>
    <row r="976" spans="2:18" x14ac:dyDescent="0.25">
      <c r="B976" s="94" t="s">
        <v>76</v>
      </c>
      <c r="C976" s="95" t="s">
        <v>144</v>
      </c>
      <c r="D976" s="96" t="s">
        <v>69</v>
      </c>
      <c r="E976" s="95" t="s">
        <v>70</v>
      </c>
      <c r="F976" s="97">
        <v>43353.592337963171</v>
      </c>
      <c r="G976" s="97">
        <v>44817</v>
      </c>
      <c r="H976" s="96" t="s">
        <v>71</v>
      </c>
      <c r="I976" s="98">
        <v>12895338</v>
      </c>
      <c r="J976" s="116">
        <v>8082193</v>
      </c>
      <c r="K976" s="98">
        <v>8059039.3845680375</v>
      </c>
      <c r="L976" s="116">
        <v>12895338</v>
      </c>
      <c r="M976" s="117">
        <v>0.64809361721400005</v>
      </c>
      <c r="N976" s="99">
        <v>14.879902703699999</v>
      </c>
      <c r="O976" s="95" t="s">
        <v>72</v>
      </c>
      <c r="P976" s="118">
        <v>6.2974338000000001E-3</v>
      </c>
      <c r="Q976" s="100"/>
      <c r="R976" s="101"/>
    </row>
    <row r="977" spans="2:18" x14ac:dyDescent="0.25">
      <c r="B977" s="94" t="s">
        <v>76</v>
      </c>
      <c r="C977" s="95" t="s">
        <v>144</v>
      </c>
      <c r="D977" s="96" t="s">
        <v>69</v>
      </c>
      <c r="E977" s="95" t="s">
        <v>70</v>
      </c>
      <c r="F977" s="97">
        <v>43227.534953703638</v>
      </c>
      <c r="G977" s="97">
        <v>45379</v>
      </c>
      <c r="H977" s="96" t="s">
        <v>71</v>
      </c>
      <c r="I977" s="98">
        <v>195446032</v>
      </c>
      <c r="J977" s="116">
        <v>107393020</v>
      </c>
      <c r="K977" s="98">
        <v>109093418.47387362</v>
      </c>
      <c r="L977" s="116">
        <v>195446032</v>
      </c>
      <c r="M977" s="117">
        <v>0.60895750093099998</v>
      </c>
      <c r="N977" s="99">
        <v>13.9272465153</v>
      </c>
      <c r="O977" s="95" t="s">
        <v>72</v>
      </c>
      <c r="P977" s="118">
        <v>0.1091093368</v>
      </c>
      <c r="Q977" s="100"/>
      <c r="R977" s="101"/>
    </row>
    <row r="978" spans="2:18" x14ac:dyDescent="0.25">
      <c r="B978" s="94" t="s">
        <v>76</v>
      </c>
      <c r="C978" s="95" t="s">
        <v>144</v>
      </c>
      <c r="D978" s="96" t="s">
        <v>69</v>
      </c>
      <c r="E978" s="95" t="s">
        <v>70</v>
      </c>
      <c r="F978" s="97">
        <v>43671.668263888918</v>
      </c>
      <c r="G978" s="97">
        <v>46114</v>
      </c>
      <c r="H978" s="96" t="s">
        <v>71</v>
      </c>
      <c r="I978" s="98">
        <v>31925063</v>
      </c>
      <c r="J978" s="116">
        <v>17133208</v>
      </c>
      <c r="K978" s="98">
        <v>17540224.902058616</v>
      </c>
      <c r="L978" s="116">
        <v>31925063</v>
      </c>
      <c r="M978" s="117">
        <v>0.74671768327099997</v>
      </c>
      <c r="N978" s="99">
        <v>11.4623837583</v>
      </c>
      <c r="O978" s="95" t="s">
        <v>72</v>
      </c>
      <c r="P978" s="118">
        <v>1.2279607499999999E-2</v>
      </c>
      <c r="Q978" s="100"/>
      <c r="R978" s="101"/>
    </row>
    <row r="979" spans="2:18" x14ac:dyDescent="0.25">
      <c r="B979" s="94" t="s">
        <v>76</v>
      </c>
      <c r="C979" s="95" t="s">
        <v>144</v>
      </c>
      <c r="D979" s="96" t="s">
        <v>69</v>
      </c>
      <c r="E979" s="95" t="s">
        <v>70</v>
      </c>
      <c r="F979" s="97">
        <v>43301.637314814609</v>
      </c>
      <c r="G979" s="97">
        <v>45708</v>
      </c>
      <c r="H979" s="96" t="s">
        <v>71</v>
      </c>
      <c r="I979" s="98">
        <v>51505306</v>
      </c>
      <c r="J979" s="116">
        <v>27119384</v>
      </c>
      <c r="K979" s="98">
        <v>26656031.857080478</v>
      </c>
      <c r="L979" s="116">
        <v>51505306</v>
      </c>
      <c r="M979" s="117">
        <v>0.73232291381000003</v>
      </c>
      <c r="N979" s="99">
        <v>16.074206103800002</v>
      </c>
      <c r="O979" s="95" t="s">
        <v>72</v>
      </c>
      <c r="P979" s="118">
        <v>7.9506795300000002E-2</v>
      </c>
      <c r="Q979" s="100"/>
      <c r="R979" s="101"/>
    </row>
    <row r="980" spans="2:18" x14ac:dyDescent="0.25">
      <c r="B980" s="94" t="s">
        <v>76</v>
      </c>
      <c r="C980" s="95" t="s">
        <v>144</v>
      </c>
      <c r="D980" s="96" t="s">
        <v>69</v>
      </c>
      <c r="E980" s="95" t="s">
        <v>70</v>
      </c>
      <c r="F980" s="97">
        <v>43580.572754629422</v>
      </c>
      <c r="G980" s="97">
        <v>46044</v>
      </c>
      <c r="H980" s="96" t="s">
        <v>71</v>
      </c>
      <c r="I980" s="98">
        <v>77696428</v>
      </c>
      <c r="J980" s="116">
        <v>41242741</v>
      </c>
      <c r="K980" s="98">
        <v>40898977.644070603</v>
      </c>
      <c r="L980" s="116">
        <v>77696428</v>
      </c>
      <c r="M980" s="117">
        <v>0.57351444818399999</v>
      </c>
      <c r="N980" s="99">
        <v>14.7493546019</v>
      </c>
      <c r="O980" s="95" t="s">
        <v>72</v>
      </c>
      <c r="P980" s="118">
        <v>3.1892585600000002E-2</v>
      </c>
      <c r="Q980" s="100"/>
      <c r="R980" s="101"/>
    </row>
    <row r="981" spans="2:18" x14ac:dyDescent="0.25">
      <c r="B981" s="94" t="s">
        <v>76</v>
      </c>
      <c r="C981" s="95" t="s">
        <v>144</v>
      </c>
      <c r="D981" s="96" t="s">
        <v>69</v>
      </c>
      <c r="E981" s="95" t="s">
        <v>70</v>
      </c>
      <c r="F981" s="97">
        <v>43290.631782407407</v>
      </c>
      <c r="G981" s="97">
        <v>46114</v>
      </c>
      <c r="H981" s="96" t="s">
        <v>71</v>
      </c>
      <c r="I981" s="98">
        <v>38144185</v>
      </c>
      <c r="J981" s="116">
        <v>19033836</v>
      </c>
      <c r="K981" s="98">
        <v>19602462.917042445</v>
      </c>
      <c r="L981" s="116">
        <v>38144185</v>
      </c>
      <c r="M981" s="117">
        <v>0.52643839340700005</v>
      </c>
      <c r="N981" s="99">
        <v>14.1962622468</v>
      </c>
      <c r="O981" s="95" t="s">
        <v>72</v>
      </c>
      <c r="P981" s="118">
        <v>3.6683456199999999E-2</v>
      </c>
      <c r="Q981" s="100"/>
      <c r="R981" s="101"/>
    </row>
    <row r="982" spans="2:18" x14ac:dyDescent="0.25">
      <c r="B982" s="94" t="s">
        <v>76</v>
      </c>
      <c r="C982" s="95" t="s">
        <v>144</v>
      </c>
      <c r="D982" s="96" t="s">
        <v>69</v>
      </c>
      <c r="E982" s="95" t="s">
        <v>70</v>
      </c>
      <c r="F982" s="97">
        <v>43913.552824073937</v>
      </c>
      <c r="G982" s="97">
        <v>46077</v>
      </c>
      <c r="H982" s="96" t="s">
        <v>71</v>
      </c>
      <c r="I982" s="98">
        <v>17995898</v>
      </c>
      <c r="J982" s="116">
        <v>10288493</v>
      </c>
      <c r="K982" s="98">
        <v>10317389.340431623</v>
      </c>
      <c r="L982" s="116">
        <v>17995898</v>
      </c>
      <c r="M982" s="117">
        <v>0.53108977589999995</v>
      </c>
      <c r="N982" s="99">
        <v>13.645166468899999</v>
      </c>
      <c r="O982" s="95" t="s">
        <v>72</v>
      </c>
      <c r="P982" s="118">
        <v>3.7014365700000003E-2</v>
      </c>
      <c r="Q982" s="100"/>
      <c r="R982" s="101"/>
    </row>
    <row r="983" spans="2:18" x14ac:dyDescent="0.25">
      <c r="B983" s="94" t="s">
        <v>76</v>
      </c>
      <c r="C983" s="95" t="s">
        <v>144</v>
      </c>
      <c r="D983" s="96" t="s">
        <v>69</v>
      </c>
      <c r="E983" s="95" t="s">
        <v>70</v>
      </c>
      <c r="F983" s="97">
        <v>43475.603032407351</v>
      </c>
      <c r="G983" s="97">
        <v>46044</v>
      </c>
      <c r="H983" s="96" t="s">
        <v>71</v>
      </c>
      <c r="I983" s="98">
        <v>59282054</v>
      </c>
      <c r="J983" s="116">
        <v>30776711</v>
      </c>
      <c r="K983" s="98">
        <v>30675785.502224512</v>
      </c>
      <c r="L983" s="116">
        <v>59282054</v>
      </c>
      <c r="M983" s="117">
        <v>0.84842997205000004</v>
      </c>
      <c r="N983" s="99">
        <v>11.4615128495</v>
      </c>
      <c r="O983" s="95" t="s">
        <v>72</v>
      </c>
      <c r="P983" s="118">
        <v>1.2279752E-2</v>
      </c>
      <c r="Q983" s="100"/>
      <c r="R983" s="101"/>
    </row>
    <row r="984" spans="2:18" x14ac:dyDescent="0.25">
      <c r="B984" s="94" t="s">
        <v>76</v>
      </c>
      <c r="C984" s="95" t="s">
        <v>144</v>
      </c>
      <c r="D984" s="96" t="s">
        <v>69</v>
      </c>
      <c r="E984" s="95" t="s">
        <v>70</v>
      </c>
      <c r="F984" s="97">
        <v>43518.607465277892</v>
      </c>
      <c r="G984" s="97">
        <v>46114</v>
      </c>
      <c r="H984" s="96" t="s">
        <v>71</v>
      </c>
      <c r="I984" s="98">
        <v>13599377</v>
      </c>
      <c r="J984" s="116">
        <v>7127150</v>
      </c>
      <c r="K984" s="98">
        <v>7222617.4935770547</v>
      </c>
      <c r="L984" s="116">
        <v>13599377</v>
      </c>
      <c r="M984" s="117">
        <v>0.51390655412300001</v>
      </c>
      <c r="N984" s="99">
        <v>13.647048163699999</v>
      </c>
      <c r="O984" s="95" t="s">
        <v>72</v>
      </c>
      <c r="P984" s="118">
        <v>1.7272181099999999E-2</v>
      </c>
      <c r="Q984" s="100"/>
      <c r="R984" s="101"/>
    </row>
    <row r="985" spans="2:18" x14ac:dyDescent="0.25">
      <c r="B985" s="94" t="s">
        <v>76</v>
      </c>
      <c r="C985" s="95" t="s">
        <v>144</v>
      </c>
      <c r="D985" s="96" t="s">
        <v>69</v>
      </c>
      <c r="E985" s="95" t="s">
        <v>70</v>
      </c>
      <c r="F985" s="97">
        <v>43249.671331018675</v>
      </c>
      <c r="G985" s="97">
        <v>46115</v>
      </c>
      <c r="H985" s="96" t="s">
        <v>71</v>
      </c>
      <c r="I985" s="98">
        <v>20400009</v>
      </c>
      <c r="J985" s="116">
        <v>10195890</v>
      </c>
      <c r="K985" s="98">
        <v>10317902.141102487</v>
      </c>
      <c r="L985" s="116">
        <v>20400009</v>
      </c>
      <c r="M985" s="117">
        <v>0.61681642218099997</v>
      </c>
      <c r="N985" s="99">
        <v>14.1941818111</v>
      </c>
      <c r="O985" s="95" t="s">
        <v>72</v>
      </c>
      <c r="P985" s="118">
        <v>8.9605342999999997E-3</v>
      </c>
      <c r="Q985" s="100"/>
      <c r="R985" s="101"/>
    </row>
    <row r="986" spans="2:18" x14ac:dyDescent="0.25">
      <c r="B986" s="94" t="s">
        <v>76</v>
      </c>
      <c r="C986" s="95" t="s">
        <v>144</v>
      </c>
      <c r="D986" s="96" t="s">
        <v>69</v>
      </c>
      <c r="E986" s="95" t="s">
        <v>70</v>
      </c>
      <c r="F986" s="97">
        <v>43892.659097222146</v>
      </c>
      <c r="G986" s="97">
        <v>45379</v>
      </c>
      <c r="H986" s="96" t="s">
        <v>71</v>
      </c>
      <c r="I986" s="98">
        <v>81787671</v>
      </c>
      <c r="J986" s="116">
        <v>51232876</v>
      </c>
      <c r="K986" s="98">
        <v>51835630.908039875</v>
      </c>
      <c r="L986" s="116">
        <v>81787671</v>
      </c>
      <c r="M986" s="117">
        <v>0.82943485403600004</v>
      </c>
      <c r="N986" s="99">
        <v>11.4610746916</v>
      </c>
      <c r="O986" s="95" t="s">
        <v>72</v>
      </c>
      <c r="P986" s="118">
        <v>6.2627095800000004E-2</v>
      </c>
      <c r="Q986" s="100"/>
      <c r="R986" s="101"/>
    </row>
    <row r="987" spans="2:18" x14ac:dyDescent="0.25">
      <c r="B987" s="94" t="s">
        <v>76</v>
      </c>
      <c r="C987" s="95" t="s">
        <v>144</v>
      </c>
      <c r="D987" s="96" t="s">
        <v>69</v>
      </c>
      <c r="E987" s="95" t="s">
        <v>70</v>
      </c>
      <c r="F987" s="97">
        <v>43431.554432870355</v>
      </c>
      <c r="G987" s="97">
        <v>45197</v>
      </c>
      <c r="H987" s="96" t="s">
        <v>71</v>
      </c>
      <c r="I987" s="98">
        <v>6941919</v>
      </c>
      <c r="J987" s="116">
        <v>4335288</v>
      </c>
      <c r="K987" s="98">
        <v>4338031.0496164598</v>
      </c>
      <c r="L987" s="116">
        <v>6941919</v>
      </c>
      <c r="M987" s="117">
        <v>0.51698957402800005</v>
      </c>
      <c r="N987" s="99">
        <v>13.644818497099999</v>
      </c>
      <c r="O987" s="95" t="s">
        <v>72</v>
      </c>
      <c r="P987" s="118">
        <v>1.2217532600000001E-2</v>
      </c>
      <c r="Q987" s="100"/>
      <c r="R987" s="101"/>
    </row>
    <row r="988" spans="2:18" x14ac:dyDescent="0.25">
      <c r="B988" s="94" t="s">
        <v>76</v>
      </c>
      <c r="C988" s="95" t="s">
        <v>144</v>
      </c>
      <c r="D988" s="96" t="s">
        <v>69</v>
      </c>
      <c r="E988" s="95" t="s">
        <v>70</v>
      </c>
      <c r="F988" s="97">
        <v>43817.65817129612</v>
      </c>
      <c r="G988" s="97">
        <v>46114</v>
      </c>
      <c r="H988" s="96" t="s">
        <v>71</v>
      </c>
      <c r="I988" s="98">
        <v>92276714</v>
      </c>
      <c r="J988" s="116">
        <v>51371233</v>
      </c>
      <c r="K988" s="98">
        <v>51587868.840580128</v>
      </c>
      <c r="L988" s="116">
        <v>92276714</v>
      </c>
      <c r="M988" s="117">
        <v>0.76191359969299999</v>
      </c>
      <c r="N988" s="99">
        <v>11.462226059900001</v>
      </c>
      <c r="O988" s="95" t="s">
        <v>72</v>
      </c>
      <c r="P988" s="118">
        <v>0.1473555748</v>
      </c>
      <c r="Q988" s="100"/>
      <c r="R988" s="101"/>
    </row>
    <row r="989" spans="2:18" x14ac:dyDescent="0.25">
      <c r="B989" s="94" t="s">
        <v>76</v>
      </c>
      <c r="C989" s="95" t="s">
        <v>144</v>
      </c>
      <c r="D989" s="96" t="s">
        <v>69</v>
      </c>
      <c r="E989" s="95" t="s">
        <v>70</v>
      </c>
      <c r="F989" s="97">
        <v>43398.637719907332</v>
      </c>
      <c r="G989" s="97">
        <v>46077</v>
      </c>
      <c r="H989" s="96" t="s">
        <v>71</v>
      </c>
      <c r="I989" s="98">
        <v>153036006</v>
      </c>
      <c r="J989" s="116">
        <v>78611176</v>
      </c>
      <c r="K989" s="98">
        <v>80479665.134977013</v>
      </c>
      <c r="L989" s="116">
        <v>153036006</v>
      </c>
      <c r="M989" s="117">
        <v>0.54941864647399996</v>
      </c>
      <c r="N989" s="99">
        <v>13.645316233999999</v>
      </c>
      <c r="O989" s="95" t="s">
        <v>72</v>
      </c>
      <c r="P989" s="118">
        <v>2.09746866E-2</v>
      </c>
      <c r="Q989" s="100"/>
      <c r="R989" s="101"/>
    </row>
    <row r="990" spans="2:18" x14ac:dyDescent="0.25">
      <c r="B990" s="94" t="s">
        <v>76</v>
      </c>
      <c r="C990" s="95" t="s">
        <v>144</v>
      </c>
      <c r="D990" s="96" t="s">
        <v>69</v>
      </c>
      <c r="E990" s="95" t="s">
        <v>70</v>
      </c>
      <c r="F990" s="97">
        <v>43236.642013888806</v>
      </c>
      <c r="G990" s="97">
        <v>45379</v>
      </c>
      <c r="H990" s="96" t="s">
        <v>71</v>
      </c>
      <c r="I990" s="98">
        <v>18975351</v>
      </c>
      <c r="J990" s="116">
        <v>10462463</v>
      </c>
      <c r="K990" s="98">
        <v>10591517.688996049</v>
      </c>
      <c r="L990" s="116">
        <v>18975351</v>
      </c>
      <c r="M990" s="117">
        <v>0.50039354042600004</v>
      </c>
      <c r="N990" s="99">
        <v>14.198028306399999</v>
      </c>
      <c r="O990" s="95" t="s">
        <v>72</v>
      </c>
      <c r="P990" s="118">
        <v>1.222705E-2</v>
      </c>
      <c r="Q990" s="100"/>
      <c r="R990" s="101"/>
    </row>
    <row r="991" spans="2:18" x14ac:dyDescent="0.25">
      <c r="B991" s="94" t="s">
        <v>76</v>
      </c>
      <c r="C991" s="95" t="s">
        <v>144</v>
      </c>
      <c r="D991" s="96" t="s">
        <v>69</v>
      </c>
      <c r="E991" s="95" t="s">
        <v>70</v>
      </c>
      <c r="F991" s="97">
        <v>43697.5987615739</v>
      </c>
      <c r="G991" s="97">
        <v>46044</v>
      </c>
      <c r="H991" s="96" t="s">
        <v>71</v>
      </c>
      <c r="I991" s="98">
        <v>56252876</v>
      </c>
      <c r="J991" s="116">
        <v>32205823</v>
      </c>
      <c r="K991" s="98">
        <v>32539009.875648465</v>
      </c>
      <c r="L991" s="116">
        <v>56252876</v>
      </c>
      <c r="M991" s="117">
        <v>0.55808492227700002</v>
      </c>
      <c r="N991" s="99">
        <v>15.034850862000001</v>
      </c>
      <c r="O991" s="95" t="s">
        <v>72</v>
      </c>
      <c r="P991" s="118">
        <v>3.2924836300000003E-2</v>
      </c>
      <c r="Q991" s="100"/>
      <c r="R991" s="101"/>
    </row>
    <row r="992" spans="2:18" x14ac:dyDescent="0.25">
      <c r="B992" s="94" t="s">
        <v>76</v>
      </c>
      <c r="C992" s="95" t="s">
        <v>144</v>
      </c>
      <c r="D992" s="96" t="s">
        <v>69</v>
      </c>
      <c r="E992" s="95" t="s">
        <v>70</v>
      </c>
      <c r="F992" s="97">
        <v>43332.548611111008</v>
      </c>
      <c r="G992" s="97">
        <v>46114</v>
      </c>
      <c r="H992" s="96" t="s">
        <v>71</v>
      </c>
      <c r="I992" s="98">
        <v>4015180</v>
      </c>
      <c r="J992" s="116">
        <v>2033480</v>
      </c>
      <c r="K992" s="98">
        <v>2063594.5130866137</v>
      </c>
      <c r="L992" s="116">
        <v>4015180</v>
      </c>
      <c r="M992" s="117">
        <v>0.57331894970899999</v>
      </c>
      <c r="N992" s="99">
        <v>13.648469153600001</v>
      </c>
      <c r="O992" s="95" t="s">
        <v>72</v>
      </c>
      <c r="P992" s="118">
        <v>1.23375846E-2</v>
      </c>
      <c r="Q992" s="100"/>
      <c r="R992" s="101"/>
    </row>
    <row r="993" spans="2:18" x14ac:dyDescent="0.25">
      <c r="B993" s="94" t="s">
        <v>76</v>
      </c>
      <c r="C993" s="95" t="s">
        <v>144</v>
      </c>
      <c r="D993" s="96" t="s">
        <v>69</v>
      </c>
      <c r="E993" s="95" t="s">
        <v>70</v>
      </c>
      <c r="F993" s="97">
        <v>43651.485555555671</v>
      </c>
      <c r="G993" s="97">
        <v>45379</v>
      </c>
      <c r="H993" s="96" t="s">
        <v>71</v>
      </c>
      <c r="I993" s="98">
        <v>11973838</v>
      </c>
      <c r="J993" s="116">
        <v>7142878</v>
      </c>
      <c r="K993" s="98">
        <v>7379775.194293974</v>
      </c>
      <c r="L993" s="116">
        <v>11973838</v>
      </c>
      <c r="M993" s="117">
        <v>0.51735555852299997</v>
      </c>
      <c r="N993" s="99">
        <v>13.6462794786</v>
      </c>
      <c r="O993" s="95" t="s">
        <v>72</v>
      </c>
      <c r="P993" s="118">
        <v>1.2338554999999999E-2</v>
      </c>
      <c r="Q993" s="100"/>
      <c r="R993" s="101"/>
    </row>
    <row r="994" spans="2:18" x14ac:dyDescent="0.25">
      <c r="B994" s="94" t="s">
        <v>76</v>
      </c>
      <c r="C994" s="95" t="s">
        <v>144</v>
      </c>
      <c r="D994" s="96" t="s">
        <v>69</v>
      </c>
      <c r="E994" s="95" t="s">
        <v>70</v>
      </c>
      <c r="F994" s="97">
        <v>43297.649618055671</v>
      </c>
      <c r="G994" s="97">
        <v>46114</v>
      </c>
      <c r="H994" s="96" t="s">
        <v>71</v>
      </c>
      <c r="I994" s="98">
        <v>138523641</v>
      </c>
      <c r="J994" s="116">
        <v>69294904</v>
      </c>
      <c r="K994" s="98">
        <v>71189796.208157673</v>
      </c>
      <c r="L994" s="116">
        <v>138523641</v>
      </c>
      <c r="M994" s="117">
        <v>0.52639456789500005</v>
      </c>
      <c r="N994" s="99">
        <v>14.198620763599999</v>
      </c>
      <c r="O994" s="95" t="s">
        <v>72</v>
      </c>
      <c r="P994" s="118">
        <v>4.8907197299999997E-2</v>
      </c>
      <c r="Q994" s="100"/>
      <c r="R994" s="101"/>
    </row>
    <row r="995" spans="2:18" x14ac:dyDescent="0.25">
      <c r="B995" s="94" t="s">
        <v>76</v>
      </c>
      <c r="C995" s="95" t="s">
        <v>144</v>
      </c>
      <c r="D995" s="96" t="s">
        <v>69</v>
      </c>
      <c r="E995" s="95" t="s">
        <v>70</v>
      </c>
      <c r="F995" s="97">
        <v>43556.669490740635</v>
      </c>
      <c r="G995" s="97">
        <v>46114</v>
      </c>
      <c r="H995" s="96" t="s">
        <v>71</v>
      </c>
      <c r="I995" s="98">
        <v>38855338</v>
      </c>
      <c r="J995" s="116">
        <v>20633972</v>
      </c>
      <c r="K995" s="98">
        <v>20633973.027408674</v>
      </c>
      <c r="L995" s="116">
        <v>38855338</v>
      </c>
      <c r="M995" s="117">
        <v>0.63378294398500001</v>
      </c>
      <c r="N995" s="99">
        <v>15.859981235499999</v>
      </c>
      <c r="O995" s="95" t="s">
        <v>72</v>
      </c>
      <c r="P995" s="118">
        <v>6.1985300700000003E-2</v>
      </c>
      <c r="Q995" s="100"/>
      <c r="R995" s="101"/>
    </row>
    <row r="996" spans="2:18" x14ac:dyDescent="0.25">
      <c r="B996" s="94" t="s">
        <v>76</v>
      </c>
      <c r="C996" s="95" t="s">
        <v>144</v>
      </c>
      <c r="D996" s="96" t="s">
        <v>69</v>
      </c>
      <c r="E996" s="95" t="s">
        <v>70</v>
      </c>
      <c r="F996" s="97">
        <v>43283.543958333321</v>
      </c>
      <c r="G996" s="97">
        <v>46114</v>
      </c>
      <c r="H996" s="96" t="s">
        <v>71</v>
      </c>
      <c r="I996" s="98">
        <v>14280008</v>
      </c>
      <c r="J996" s="116">
        <v>7222472</v>
      </c>
      <c r="K996" s="98">
        <v>7222363.0758952564</v>
      </c>
      <c r="L996" s="116">
        <v>14280008</v>
      </c>
      <c r="M996" s="117">
        <v>0.51391976743400003</v>
      </c>
      <c r="N996" s="99">
        <v>13.646341697900001</v>
      </c>
      <c r="O996" s="95" t="s">
        <v>72</v>
      </c>
      <c r="P996" s="118">
        <v>9.8700754000000002E-2</v>
      </c>
      <c r="Q996" s="100"/>
      <c r="R996" s="101"/>
    </row>
    <row r="997" spans="2:18" x14ac:dyDescent="0.25">
      <c r="B997" s="94" t="s">
        <v>76</v>
      </c>
      <c r="C997" s="95" t="s">
        <v>144</v>
      </c>
      <c r="D997" s="96" t="s">
        <v>69</v>
      </c>
      <c r="E997" s="95" t="s">
        <v>70</v>
      </c>
      <c r="F997" s="97">
        <v>43913.55079861125</v>
      </c>
      <c r="G997" s="97">
        <v>45379</v>
      </c>
      <c r="H997" s="96" t="s">
        <v>71</v>
      </c>
      <c r="I997" s="98">
        <v>81787671</v>
      </c>
      <c r="J997" s="116">
        <v>51664384</v>
      </c>
      <c r="K997" s="98">
        <v>51831383.30888322</v>
      </c>
      <c r="L997" s="116">
        <v>81787671</v>
      </c>
      <c r="M997" s="117">
        <v>0.53109914473099995</v>
      </c>
      <c r="N997" s="99">
        <v>13.6446836581</v>
      </c>
      <c r="O997" s="95" t="s">
        <v>72</v>
      </c>
      <c r="P997" s="118">
        <v>8.6368412999999998E-3</v>
      </c>
      <c r="Q997" s="100"/>
      <c r="R997" s="101"/>
    </row>
    <row r="998" spans="2:18" x14ac:dyDescent="0.25">
      <c r="B998" s="94" t="s">
        <v>76</v>
      </c>
      <c r="C998" s="95" t="s">
        <v>144</v>
      </c>
      <c r="D998" s="96" t="s">
        <v>69</v>
      </c>
      <c r="E998" s="95" t="s">
        <v>70</v>
      </c>
      <c r="F998" s="97">
        <v>43448.653125000186</v>
      </c>
      <c r="G998" s="97">
        <v>45379</v>
      </c>
      <c r="H998" s="96" t="s">
        <v>71</v>
      </c>
      <c r="I998" s="98">
        <v>54682196</v>
      </c>
      <c r="J998" s="116">
        <v>33140337</v>
      </c>
      <c r="K998" s="98">
        <v>32942251.59430467</v>
      </c>
      <c r="L998" s="116">
        <v>54682196</v>
      </c>
      <c r="M998" s="117">
        <v>0.51746867999400004</v>
      </c>
      <c r="N998" s="99">
        <v>14.1964329654</v>
      </c>
      <c r="O998" s="95" t="s">
        <v>72</v>
      </c>
      <c r="P998" s="118">
        <v>6.1138732000000001E-2</v>
      </c>
      <c r="Q998" s="100"/>
      <c r="R998" s="101"/>
    </row>
    <row r="999" spans="2:18" x14ac:dyDescent="0.25">
      <c r="B999" s="94" t="s">
        <v>76</v>
      </c>
      <c r="C999" s="95" t="s">
        <v>144</v>
      </c>
      <c r="D999" s="96" t="s">
        <v>69</v>
      </c>
      <c r="E999" s="95" t="s">
        <v>70</v>
      </c>
      <c r="F999" s="97">
        <v>43249.642060185317</v>
      </c>
      <c r="G999" s="97">
        <v>45454</v>
      </c>
      <c r="H999" s="96" t="s">
        <v>71</v>
      </c>
      <c r="I999" s="98">
        <v>5677930</v>
      </c>
      <c r="J999" s="116">
        <v>3050057</v>
      </c>
      <c r="K999" s="98">
        <v>3091979.0539858467</v>
      </c>
      <c r="L999" s="116">
        <v>5677930</v>
      </c>
      <c r="M999" s="117">
        <v>0.55905619743400004</v>
      </c>
      <c r="N999" s="99">
        <v>13.645870434800001</v>
      </c>
      <c r="O999" s="95" t="s">
        <v>72</v>
      </c>
      <c r="P999" s="118">
        <v>6.1689025600000003E-2</v>
      </c>
      <c r="Q999" s="100"/>
      <c r="R999" s="101"/>
    </row>
    <row r="1000" spans="2:18" x14ac:dyDescent="0.25">
      <c r="B1000" s="94" t="s">
        <v>76</v>
      </c>
      <c r="C1000" s="95" t="s">
        <v>144</v>
      </c>
      <c r="D1000" s="96" t="s">
        <v>69</v>
      </c>
      <c r="E1000" s="95" t="s">
        <v>70</v>
      </c>
      <c r="F1000" s="97">
        <v>43887.635358796455</v>
      </c>
      <c r="G1000" s="97">
        <v>45090</v>
      </c>
      <c r="H1000" s="96" t="s">
        <v>71</v>
      </c>
      <c r="I1000" s="98">
        <v>295583563</v>
      </c>
      <c r="J1000" s="116">
        <v>203298631</v>
      </c>
      <c r="K1000" s="98">
        <v>205920938.57308987</v>
      </c>
      <c r="L1000" s="116">
        <v>295583563</v>
      </c>
      <c r="M1000" s="117">
        <v>0.51389522984900005</v>
      </c>
      <c r="N1000" s="99">
        <v>13.6476557234</v>
      </c>
      <c r="O1000" s="95" t="s">
        <v>72</v>
      </c>
      <c r="P1000" s="118">
        <v>0.1011634429</v>
      </c>
      <c r="Q1000" s="100"/>
      <c r="R1000" s="101"/>
    </row>
    <row r="1001" spans="2:18" x14ac:dyDescent="0.25">
      <c r="B1001" s="94" t="s">
        <v>76</v>
      </c>
      <c r="C1001" s="95" t="s">
        <v>144</v>
      </c>
      <c r="D1001" s="96" t="s">
        <v>69</v>
      </c>
      <c r="E1001" s="95" t="s">
        <v>70</v>
      </c>
      <c r="F1001" s="97">
        <v>43424.630671296269</v>
      </c>
      <c r="G1001" s="97">
        <v>45197</v>
      </c>
      <c r="H1001" s="96" t="s">
        <v>71</v>
      </c>
      <c r="I1001" s="98">
        <v>381805481</v>
      </c>
      <c r="J1001" s="116">
        <v>237818493</v>
      </c>
      <c r="K1001" s="98">
        <v>238562353.63130966</v>
      </c>
      <c r="L1001" s="116">
        <v>381805481</v>
      </c>
      <c r="M1001" s="117">
        <v>0.62483794495400002</v>
      </c>
      <c r="N1001" s="99">
        <v>13.652151509399999</v>
      </c>
      <c r="O1001" s="95" t="s">
        <v>72</v>
      </c>
      <c r="P1001" s="118">
        <v>5.1868927E-3</v>
      </c>
      <c r="Q1001" s="100"/>
      <c r="R1001" s="101"/>
    </row>
    <row r="1002" spans="2:18" x14ac:dyDescent="0.25">
      <c r="B1002" s="94" t="s">
        <v>76</v>
      </c>
      <c r="C1002" s="95" t="s">
        <v>144</v>
      </c>
      <c r="D1002" s="96" t="s">
        <v>69</v>
      </c>
      <c r="E1002" s="95" t="s">
        <v>70</v>
      </c>
      <c r="F1002" s="97">
        <v>43515.64108796278</v>
      </c>
      <c r="G1002" s="97">
        <v>45454</v>
      </c>
      <c r="H1002" s="96" t="s">
        <v>71</v>
      </c>
      <c r="I1002" s="98">
        <v>71367663</v>
      </c>
      <c r="J1002" s="116">
        <v>40556165</v>
      </c>
      <c r="K1002" s="98">
        <v>41226184.294800177</v>
      </c>
      <c r="L1002" s="116">
        <v>71367663</v>
      </c>
      <c r="M1002" s="117">
        <v>0.578441711596</v>
      </c>
      <c r="N1002" s="99">
        <v>12.550881865699999</v>
      </c>
      <c r="O1002" s="95" t="s">
        <v>72</v>
      </c>
      <c r="P1002" s="118">
        <v>3.8910306999999998E-2</v>
      </c>
      <c r="Q1002" s="100"/>
      <c r="R1002" s="101"/>
    </row>
    <row r="1003" spans="2:18" x14ac:dyDescent="0.25">
      <c r="B1003" s="94" t="s">
        <v>76</v>
      </c>
      <c r="C1003" s="95" t="s">
        <v>144</v>
      </c>
      <c r="D1003" s="96" t="s">
        <v>69</v>
      </c>
      <c r="E1003" s="95" t="s">
        <v>70</v>
      </c>
      <c r="F1003" s="97">
        <v>43781.647951388732</v>
      </c>
      <c r="G1003" s="97">
        <v>46077</v>
      </c>
      <c r="H1003" s="96" t="s">
        <v>71</v>
      </c>
      <c r="I1003" s="98">
        <v>128264932</v>
      </c>
      <c r="J1003" s="116">
        <v>71022192</v>
      </c>
      <c r="K1003" s="98">
        <v>72227454.819101512</v>
      </c>
      <c r="L1003" s="116">
        <v>128264932</v>
      </c>
      <c r="M1003" s="117">
        <v>0.74839679235800005</v>
      </c>
      <c r="N1003" s="99">
        <v>13.8016977034</v>
      </c>
      <c r="O1003" s="95" t="s">
        <v>72</v>
      </c>
      <c r="P1003" s="118">
        <v>6.0929301999999999E-3</v>
      </c>
      <c r="Q1003" s="100"/>
      <c r="R1003" s="101"/>
    </row>
    <row r="1004" spans="2:18" x14ac:dyDescent="0.25">
      <c r="B1004" s="94" t="s">
        <v>76</v>
      </c>
      <c r="C1004" s="95" t="s">
        <v>144</v>
      </c>
      <c r="D1004" s="96" t="s">
        <v>69</v>
      </c>
      <c r="E1004" s="95" t="s">
        <v>70</v>
      </c>
      <c r="F1004" s="97">
        <v>43356.546284722164</v>
      </c>
      <c r="G1004" s="97">
        <v>44530</v>
      </c>
      <c r="H1004" s="96" t="s">
        <v>71</v>
      </c>
      <c r="I1004" s="98">
        <v>13752059</v>
      </c>
      <c r="J1004" s="116">
        <v>10213973</v>
      </c>
      <c r="K1004" s="98">
        <v>10268905.636687325</v>
      </c>
      <c r="L1004" s="116">
        <v>13752059</v>
      </c>
      <c r="M1004" s="117">
        <v>0.61632495731900006</v>
      </c>
      <c r="N1004" s="99">
        <v>15.2078903068</v>
      </c>
      <c r="O1004" s="95" t="s">
        <v>72</v>
      </c>
      <c r="P1004" s="118">
        <v>8.8247711999999996E-3</v>
      </c>
      <c r="Q1004" s="100"/>
      <c r="R1004" s="101"/>
    </row>
    <row r="1005" spans="2:18" x14ac:dyDescent="0.25">
      <c r="B1005" s="94" t="s">
        <v>76</v>
      </c>
      <c r="C1005" s="95" t="s">
        <v>144</v>
      </c>
      <c r="D1005" s="96" t="s">
        <v>69</v>
      </c>
      <c r="E1005" s="95" t="s">
        <v>70</v>
      </c>
      <c r="F1005" s="97">
        <v>43229.635057870299</v>
      </c>
      <c r="G1005" s="97">
        <v>45090</v>
      </c>
      <c r="H1005" s="96" t="s">
        <v>71</v>
      </c>
      <c r="I1005" s="98">
        <v>149835461</v>
      </c>
      <c r="J1005" s="116">
        <v>90111121</v>
      </c>
      <c r="K1005" s="98">
        <v>91243427.881339192</v>
      </c>
      <c r="L1005" s="116">
        <v>149835461</v>
      </c>
      <c r="M1005" s="117">
        <v>0.60529331326299995</v>
      </c>
      <c r="N1005" s="99">
        <v>14.195546039</v>
      </c>
      <c r="O1005" s="95" t="s">
        <v>72</v>
      </c>
      <c r="P1005" s="118">
        <v>6.4822369599999999E-2</v>
      </c>
      <c r="Q1005" s="100"/>
      <c r="R1005" s="101"/>
    </row>
    <row r="1006" spans="2:18" x14ac:dyDescent="0.25">
      <c r="B1006" s="94" t="s">
        <v>76</v>
      </c>
      <c r="C1006" s="95" t="s">
        <v>144</v>
      </c>
      <c r="D1006" s="96" t="s">
        <v>69</v>
      </c>
      <c r="E1006" s="95" t="s">
        <v>70</v>
      </c>
      <c r="F1006" s="97">
        <v>43675.601203703787</v>
      </c>
      <c r="G1006" s="97">
        <v>46044</v>
      </c>
      <c r="H1006" s="96" t="s">
        <v>71</v>
      </c>
      <c r="I1006" s="98">
        <v>45810087</v>
      </c>
      <c r="J1006" s="116">
        <v>26389148</v>
      </c>
      <c r="K1006" s="98">
        <v>26031630.119675662</v>
      </c>
      <c r="L1006" s="116">
        <v>45810087</v>
      </c>
      <c r="M1006" s="117">
        <v>0.52586088146300003</v>
      </c>
      <c r="N1006" s="99">
        <v>13.648724573399999</v>
      </c>
      <c r="O1006" s="95" t="s">
        <v>72</v>
      </c>
      <c r="P1006" s="118">
        <v>8.38955807E-2</v>
      </c>
      <c r="Q1006" s="100"/>
      <c r="R1006" s="101"/>
    </row>
    <row r="1007" spans="2:18" x14ac:dyDescent="0.25">
      <c r="B1007" s="94" t="s">
        <v>76</v>
      </c>
      <c r="C1007" s="95" t="s">
        <v>144</v>
      </c>
      <c r="D1007" s="96" t="s">
        <v>69</v>
      </c>
      <c r="E1007" s="95" t="s">
        <v>70</v>
      </c>
      <c r="F1007" s="97">
        <v>43301.644571759272</v>
      </c>
      <c r="G1007" s="97">
        <v>45379</v>
      </c>
      <c r="H1007" s="96" t="s">
        <v>71</v>
      </c>
      <c r="I1007" s="98">
        <v>46503436</v>
      </c>
      <c r="J1007" s="116">
        <v>26124111</v>
      </c>
      <c r="K1007" s="98">
        <v>26670392.436205089</v>
      </c>
      <c r="L1007" s="116">
        <v>46503436</v>
      </c>
      <c r="M1007" s="117">
        <v>0.63373100951700001</v>
      </c>
      <c r="N1007" s="99">
        <v>15.863180976500001</v>
      </c>
      <c r="O1007" s="95" t="s">
        <v>72</v>
      </c>
      <c r="P1007" s="118">
        <v>6.19802214E-2</v>
      </c>
      <c r="Q1007" s="100"/>
      <c r="R1007" s="101"/>
    </row>
    <row r="1008" spans="2:18" x14ac:dyDescent="0.25">
      <c r="B1008" s="94" t="s">
        <v>76</v>
      </c>
      <c r="C1008" s="95" t="s">
        <v>144</v>
      </c>
      <c r="D1008" s="96" t="s">
        <v>69</v>
      </c>
      <c r="E1008" s="95" t="s">
        <v>70</v>
      </c>
      <c r="F1008" s="97">
        <v>43614.539722222369</v>
      </c>
      <c r="G1008" s="97">
        <v>45379</v>
      </c>
      <c r="H1008" s="96" t="s">
        <v>71</v>
      </c>
      <c r="I1008" s="98">
        <v>29715062</v>
      </c>
      <c r="J1008" s="116">
        <v>19237249</v>
      </c>
      <c r="K1008" s="98">
        <v>19225284.15355463</v>
      </c>
      <c r="L1008" s="116">
        <v>29715062</v>
      </c>
      <c r="M1008" s="117">
        <v>0.50877246956599997</v>
      </c>
      <c r="N1008" s="99">
        <v>14.1981018046</v>
      </c>
      <c r="O1008" s="95" t="s">
        <v>72</v>
      </c>
      <c r="P1008" s="118">
        <v>1.22270183E-2</v>
      </c>
      <c r="Q1008" s="100"/>
      <c r="R1008" s="101"/>
    </row>
    <row r="1009" spans="2:18" x14ac:dyDescent="0.25">
      <c r="B1009" s="94" t="s">
        <v>76</v>
      </c>
      <c r="C1009" s="95" t="s">
        <v>144</v>
      </c>
      <c r="D1009" s="96" t="s">
        <v>69</v>
      </c>
      <c r="E1009" s="95" t="s">
        <v>70</v>
      </c>
      <c r="F1009" s="97">
        <v>43291.622847222257</v>
      </c>
      <c r="G1009" s="97">
        <v>46114</v>
      </c>
      <c r="H1009" s="96" t="s">
        <v>71</v>
      </c>
      <c r="I1009" s="98">
        <v>28106237</v>
      </c>
      <c r="J1009" s="116">
        <v>14029919</v>
      </c>
      <c r="K1009" s="98">
        <v>14443979.406021211</v>
      </c>
      <c r="L1009" s="116">
        <v>28106237</v>
      </c>
      <c r="M1009" s="117">
        <v>0.53104603098299996</v>
      </c>
      <c r="N1009" s="99">
        <v>13.6474330248</v>
      </c>
      <c r="O1009" s="95" t="s">
        <v>72</v>
      </c>
      <c r="P1009" s="118">
        <v>2.46742057E-2</v>
      </c>
      <c r="Q1009" s="100"/>
      <c r="R1009" s="101"/>
    </row>
    <row r="1010" spans="2:18" x14ac:dyDescent="0.25">
      <c r="B1010" s="94" t="s">
        <v>76</v>
      </c>
      <c r="C1010" s="95" t="s">
        <v>144</v>
      </c>
      <c r="D1010" s="96" t="s">
        <v>69</v>
      </c>
      <c r="E1010" s="95" t="s">
        <v>70</v>
      </c>
      <c r="F1010" s="97">
        <v>43494.633460648358</v>
      </c>
      <c r="G1010" s="97">
        <v>46114</v>
      </c>
      <c r="H1010" s="96" t="s">
        <v>71</v>
      </c>
      <c r="I1010" s="98">
        <v>58283020</v>
      </c>
      <c r="J1010" s="116">
        <v>30288494</v>
      </c>
      <c r="K1010" s="98">
        <v>30953516.03059686</v>
      </c>
      <c r="L1010" s="116">
        <v>58283020</v>
      </c>
      <c r="M1010" s="117">
        <v>0.534726303894</v>
      </c>
      <c r="N1010" s="99">
        <v>13.6467526761</v>
      </c>
      <c r="O1010" s="95" t="s">
        <v>72</v>
      </c>
      <c r="P1010" s="118">
        <v>2.4676674700000002E-2</v>
      </c>
      <c r="Q1010" s="100"/>
      <c r="R1010" s="101"/>
    </row>
    <row r="1011" spans="2:18" x14ac:dyDescent="0.25">
      <c r="B1011" s="94" t="s">
        <v>76</v>
      </c>
      <c r="C1011" s="95" t="s">
        <v>144</v>
      </c>
      <c r="D1011" s="96" t="s">
        <v>69</v>
      </c>
      <c r="E1011" s="95" t="s">
        <v>70</v>
      </c>
      <c r="F1011" s="97">
        <v>43518.60791666666</v>
      </c>
      <c r="G1011" s="97">
        <v>46077</v>
      </c>
      <c r="H1011" s="96" t="s">
        <v>71</v>
      </c>
      <c r="I1011" s="98">
        <v>19295899</v>
      </c>
      <c r="J1011" s="116">
        <v>10181643</v>
      </c>
      <c r="K1011" s="98">
        <v>10318195.886373602</v>
      </c>
      <c r="L1011" s="116">
        <v>19295899</v>
      </c>
      <c r="M1011" s="117">
        <v>0.69665896331699995</v>
      </c>
      <c r="N1011" s="99">
        <v>14.750142994500001</v>
      </c>
      <c r="O1011" s="95" t="s">
        <v>72</v>
      </c>
      <c r="P1011" s="118">
        <v>0.24624126430000001</v>
      </c>
      <c r="Q1011" s="100"/>
      <c r="R1011" s="101"/>
    </row>
    <row r="1012" spans="2:18" x14ac:dyDescent="0.25">
      <c r="B1012" s="94" t="s">
        <v>76</v>
      </c>
      <c r="C1012" s="95" t="s">
        <v>144</v>
      </c>
      <c r="D1012" s="96" t="s">
        <v>69</v>
      </c>
      <c r="E1012" s="95" t="s">
        <v>70</v>
      </c>
      <c r="F1012" s="97">
        <v>43256.603958333377</v>
      </c>
      <c r="G1012" s="97">
        <v>45964</v>
      </c>
      <c r="H1012" s="96" t="s">
        <v>71</v>
      </c>
      <c r="I1012" s="98">
        <v>19762478</v>
      </c>
      <c r="J1012" s="116">
        <v>10117534</v>
      </c>
      <c r="K1012" s="98">
        <v>10216995.08294815</v>
      </c>
      <c r="L1012" s="116">
        <v>19762478</v>
      </c>
      <c r="M1012" s="117">
        <v>0.51390846162100001</v>
      </c>
      <c r="N1012" s="99">
        <v>13.6469463023</v>
      </c>
      <c r="O1012" s="95" t="s">
        <v>72</v>
      </c>
      <c r="P1012" s="118">
        <v>2.7142107700000001E-2</v>
      </c>
      <c r="Q1012" s="100"/>
      <c r="R1012" s="101"/>
    </row>
    <row r="1013" spans="2:18" x14ac:dyDescent="0.25">
      <c r="B1013" s="94" t="s">
        <v>76</v>
      </c>
      <c r="C1013" s="95" t="s">
        <v>144</v>
      </c>
      <c r="D1013" s="96" t="s">
        <v>69</v>
      </c>
      <c r="E1013" s="95" t="s">
        <v>70</v>
      </c>
      <c r="F1013" s="97">
        <v>43896.436192129739</v>
      </c>
      <c r="G1013" s="97">
        <v>44817</v>
      </c>
      <c r="H1013" s="96" t="s">
        <v>71</v>
      </c>
      <c r="I1013" s="98">
        <v>11103558</v>
      </c>
      <c r="J1013" s="116">
        <v>8418017</v>
      </c>
      <c r="K1013" s="98">
        <v>8393638.0136798564</v>
      </c>
      <c r="L1013" s="116">
        <v>11103558</v>
      </c>
      <c r="M1013" s="117">
        <v>0.57765916049099997</v>
      </c>
      <c r="N1013" s="99">
        <v>15.3057950634</v>
      </c>
      <c r="O1013" s="95" t="s">
        <v>72</v>
      </c>
      <c r="P1013" s="118">
        <v>4.9298472599999997E-2</v>
      </c>
      <c r="Q1013" s="100"/>
      <c r="R1013" s="101"/>
    </row>
    <row r="1014" spans="2:18" x14ac:dyDescent="0.25">
      <c r="B1014" s="94" t="s">
        <v>76</v>
      </c>
      <c r="C1014" s="95" t="s">
        <v>144</v>
      </c>
      <c r="D1014" s="96" t="s">
        <v>69</v>
      </c>
      <c r="E1014" s="95" t="s">
        <v>70</v>
      </c>
      <c r="F1014" s="97">
        <v>43432.608726851642</v>
      </c>
      <c r="G1014" s="97">
        <v>45197</v>
      </c>
      <c r="H1014" s="96" t="s">
        <v>71</v>
      </c>
      <c r="I1014" s="98">
        <v>12148360</v>
      </c>
      <c r="J1014" s="116">
        <v>7462883</v>
      </c>
      <c r="K1014" s="98">
        <v>7493307.950563957</v>
      </c>
      <c r="L1014" s="116">
        <v>12148360</v>
      </c>
      <c r="M1014" s="117">
        <v>0.66615275003399999</v>
      </c>
      <c r="N1014" s="99">
        <v>13.807046850100001</v>
      </c>
      <c r="O1014" s="95" t="s">
        <v>72</v>
      </c>
      <c r="P1014" s="118">
        <v>1.50548735E-2</v>
      </c>
      <c r="Q1014" s="100"/>
      <c r="R1014" s="101"/>
    </row>
    <row r="1015" spans="2:18" x14ac:dyDescent="0.25">
      <c r="B1015" s="94" t="s">
        <v>76</v>
      </c>
      <c r="C1015" s="95" t="s">
        <v>144</v>
      </c>
      <c r="D1015" s="96" t="s">
        <v>69</v>
      </c>
      <c r="E1015" s="95" t="s">
        <v>70</v>
      </c>
      <c r="F1015" s="97">
        <v>43817.658738425933</v>
      </c>
      <c r="G1015" s="97">
        <v>46077</v>
      </c>
      <c r="H1015" s="96" t="s">
        <v>71</v>
      </c>
      <c r="I1015" s="98">
        <v>21988283</v>
      </c>
      <c r="J1015" s="116">
        <v>12329096</v>
      </c>
      <c r="K1015" s="98">
        <v>12381155.9363277</v>
      </c>
      <c r="L1015" s="116">
        <v>21988283</v>
      </c>
      <c r="M1015" s="117">
        <v>0.56311147320499999</v>
      </c>
      <c r="N1015" s="99">
        <v>13.6462464516</v>
      </c>
      <c r="O1015" s="95" t="s">
        <v>72</v>
      </c>
      <c r="P1015" s="118">
        <v>8.6369943300000002E-2</v>
      </c>
      <c r="Q1015" s="100"/>
      <c r="R1015" s="101"/>
    </row>
    <row r="1016" spans="2:18" x14ac:dyDescent="0.25">
      <c r="B1016" s="94" t="s">
        <v>76</v>
      </c>
      <c r="C1016" s="95" t="s">
        <v>144</v>
      </c>
      <c r="D1016" s="96" t="s">
        <v>69</v>
      </c>
      <c r="E1016" s="95" t="s">
        <v>70</v>
      </c>
      <c r="F1016" s="97">
        <v>43398.648726851679</v>
      </c>
      <c r="G1016" s="97">
        <v>44530</v>
      </c>
      <c r="H1016" s="96" t="s">
        <v>71</v>
      </c>
      <c r="I1016" s="98">
        <v>161733700</v>
      </c>
      <c r="J1016" s="116">
        <v>120795616</v>
      </c>
      <c r="K1016" s="98">
        <v>123227105.55864304</v>
      </c>
      <c r="L1016" s="116">
        <v>161733700</v>
      </c>
      <c r="M1016" s="117">
        <v>0.57860550079299999</v>
      </c>
      <c r="N1016" s="99">
        <v>13.1015173476</v>
      </c>
      <c r="O1016" s="95" t="s">
        <v>72</v>
      </c>
      <c r="P1016" s="118">
        <v>9.1666360000000006E-3</v>
      </c>
      <c r="Q1016" s="100"/>
      <c r="R1016" s="101"/>
    </row>
    <row r="1017" spans="2:18" x14ac:dyDescent="0.25">
      <c r="B1017" s="94" t="s">
        <v>76</v>
      </c>
      <c r="C1017" s="95" t="s">
        <v>144</v>
      </c>
      <c r="D1017" s="96" t="s">
        <v>69</v>
      </c>
      <c r="E1017" s="95" t="s">
        <v>70</v>
      </c>
      <c r="F1017" s="97">
        <v>43236.649363426026</v>
      </c>
      <c r="G1017" s="97">
        <v>46044</v>
      </c>
      <c r="H1017" s="96" t="s">
        <v>71</v>
      </c>
      <c r="I1017" s="98">
        <v>20433825</v>
      </c>
      <c r="J1017" s="116">
        <v>10048082</v>
      </c>
      <c r="K1017" s="98">
        <v>10224954.036193643</v>
      </c>
      <c r="L1017" s="116">
        <v>20433825</v>
      </c>
      <c r="M1017" s="117">
        <v>0.64770781482100004</v>
      </c>
      <c r="N1017" s="99">
        <v>14.932420432500001</v>
      </c>
      <c r="O1017" s="95" t="s">
        <v>72</v>
      </c>
      <c r="P1017" s="118">
        <v>2.4587683999999999E-2</v>
      </c>
      <c r="Q1017" s="100"/>
      <c r="R1017" s="101"/>
    </row>
    <row r="1018" spans="2:18" x14ac:dyDescent="0.25">
      <c r="B1018" s="94" t="s">
        <v>76</v>
      </c>
      <c r="C1018" s="95" t="s">
        <v>144</v>
      </c>
      <c r="D1018" s="96" t="s">
        <v>69</v>
      </c>
      <c r="E1018" s="95" t="s">
        <v>70</v>
      </c>
      <c r="F1018" s="97">
        <v>43742.665162037127</v>
      </c>
      <c r="G1018" s="97">
        <v>46077</v>
      </c>
      <c r="H1018" s="96" t="s">
        <v>71</v>
      </c>
      <c r="I1018" s="98">
        <v>93450167</v>
      </c>
      <c r="J1018" s="116">
        <v>51036329</v>
      </c>
      <c r="K1018" s="98">
        <v>52617202.012584284</v>
      </c>
      <c r="L1018" s="116">
        <v>93450167</v>
      </c>
      <c r="M1018" s="117">
        <v>0.56825105177500002</v>
      </c>
      <c r="N1018" s="99">
        <v>12.5504392755</v>
      </c>
      <c r="O1018" s="95" t="s">
        <v>72</v>
      </c>
      <c r="P1018" s="118">
        <v>3.11287505E-2</v>
      </c>
      <c r="Q1018" s="100"/>
      <c r="R1018" s="101"/>
    </row>
    <row r="1019" spans="2:18" x14ac:dyDescent="0.25">
      <c r="B1019" s="94" t="s">
        <v>76</v>
      </c>
      <c r="C1019" s="95" t="s">
        <v>144</v>
      </c>
      <c r="D1019" s="96" t="s">
        <v>69</v>
      </c>
      <c r="E1019" s="95" t="s">
        <v>70</v>
      </c>
      <c r="F1019" s="97">
        <v>43334.606342592742</v>
      </c>
      <c r="G1019" s="97">
        <v>46077</v>
      </c>
      <c r="H1019" s="96" t="s">
        <v>71</v>
      </c>
      <c r="I1019" s="98">
        <v>19944119</v>
      </c>
      <c r="J1019" s="116">
        <v>10174519</v>
      </c>
      <c r="K1019" s="98">
        <v>10318200.82449496</v>
      </c>
      <c r="L1019" s="116">
        <v>19944119</v>
      </c>
      <c r="M1019" s="117">
        <v>0.50038382300499995</v>
      </c>
      <c r="N1019" s="99">
        <v>14.198580831599999</v>
      </c>
      <c r="O1019" s="95" t="s">
        <v>72</v>
      </c>
      <c r="P1019" s="118">
        <v>8.5587781000000009E-3</v>
      </c>
      <c r="Q1019" s="100"/>
      <c r="R1019" s="101"/>
    </row>
    <row r="1020" spans="2:18" x14ac:dyDescent="0.25">
      <c r="B1020" s="94" t="s">
        <v>76</v>
      </c>
      <c r="C1020" s="95" t="s">
        <v>144</v>
      </c>
      <c r="D1020" s="96" t="s">
        <v>69</v>
      </c>
      <c r="E1020" s="95" t="s">
        <v>70</v>
      </c>
      <c r="F1020" s="97">
        <v>43223.529351851903</v>
      </c>
      <c r="G1020" s="97">
        <v>45379</v>
      </c>
      <c r="H1020" s="96" t="s">
        <v>71</v>
      </c>
      <c r="I1020" s="98">
        <v>49335895</v>
      </c>
      <c r="J1020" s="116">
        <v>27061380</v>
      </c>
      <c r="K1020" s="98">
        <v>27533619.126532532</v>
      </c>
      <c r="L1020" s="116">
        <v>49335895</v>
      </c>
      <c r="M1020" s="117">
        <v>0.558089620003</v>
      </c>
      <c r="N1020" s="99">
        <v>15.034526727299999</v>
      </c>
      <c r="O1020" s="95" t="s">
        <v>72</v>
      </c>
      <c r="P1020" s="118">
        <v>3.0392405599999998E-2</v>
      </c>
      <c r="Q1020" s="100"/>
      <c r="R1020" s="101"/>
    </row>
    <row r="1021" spans="2:18" x14ac:dyDescent="0.25">
      <c r="B1021" s="94" t="s">
        <v>76</v>
      </c>
      <c r="C1021" s="95" t="s">
        <v>144</v>
      </c>
      <c r="D1021" s="96" t="s">
        <v>69</v>
      </c>
      <c r="E1021" s="95" t="s">
        <v>70</v>
      </c>
      <c r="F1021" s="97">
        <v>43656.543900462799</v>
      </c>
      <c r="G1021" s="97">
        <v>45559</v>
      </c>
      <c r="H1021" s="96" t="s">
        <v>71</v>
      </c>
      <c r="I1021" s="98">
        <v>189313691</v>
      </c>
      <c r="J1021" s="116">
        <v>115670207</v>
      </c>
      <c r="K1021" s="98">
        <v>115358796.59778906</v>
      </c>
      <c r="L1021" s="116">
        <v>189313691</v>
      </c>
      <c r="M1021" s="117">
        <v>0.51735397193999999</v>
      </c>
      <c r="N1021" s="99">
        <v>13.6463648578</v>
      </c>
      <c r="O1021" s="95" t="s">
        <v>72</v>
      </c>
      <c r="P1021" s="118">
        <v>1.23385171E-2</v>
      </c>
      <c r="Q1021" s="100"/>
      <c r="R1021" s="101"/>
    </row>
    <row r="1022" spans="2:18" x14ac:dyDescent="0.25">
      <c r="B1022" s="94" t="s">
        <v>76</v>
      </c>
      <c r="C1022" s="95" t="s">
        <v>144</v>
      </c>
      <c r="D1022" s="96" t="s">
        <v>69</v>
      </c>
      <c r="E1022" s="95" t="s">
        <v>70</v>
      </c>
      <c r="F1022" s="97">
        <v>43298.619155092631</v>
      </c>
      <c r="G1022" s="97">
        <v>46114</v>
      </c>
      <c r="H1022" s="96" t="s">
        <v>71</v>
      </c>
      <c r="I1022" s="98">
        <v>160607131</v>
      </c>
      <c r="J1022" s="116">
        <v>80370412</v>
      </c>
      <c r="K1022" s="98">
        <v>82539179.411760047</v>
      </c>
      <c r="L1022" s="116">
        <v>160607131</v>
      </c>
      <c r="M1022" s="117">
        <v>0.64698785261000002</v>
      </c>
      <c r="N1022" s="99">
        <v>12.543857731299999</v>
      </c>
      <c r="O1022" s="95" t="s">
        <v>72</v>
      </c>
      <c r="P1022" s="118">
        <v>2.29896887E-2</v>
      </c>
      <c r="Q1022" s="100"/>
      <c r="R1022" s="101"/>
    </row>
    <row r="1023" spans="2:18" x14ac:dyDescent="0.25">
      <c r="B1023" s="102" t="s">
        <v>145</v>
      </c>
      <c r="C1023" s="103"/>
      <c r="D1023" s="103"/>
      <c r="E1023" s="103"/>
      <c r="F1023" s="103"/>
      <c r="G1023" s="103"/>
      <c r="H1023" s="96"/>
      <c r="I1023" s="104">
        <v>8739159101</v>
      </c>
      <c r="J1023" s="119">
        <v>5279396897</v>
      </c>
      <c r="K1023" s="104">
        <v>5353360714.2519598</v>
      </c>
      <c r="L1023" s="119">
        <v>8739159101</v>
      </c>
      <c r="M1023" s="100"/>
      <c r="N1023" s="120"/>
      <c r="O1023" s="100"/>
      <c r="P1023" s="121">
        <v>6.4015748947000013</v>
      </c>
      <c r="Q1023" s="103"/>
      <c r="R1023" s="122"/>
    </row>
    <row r="1024" spans="2:18" x14ac:dyDescent="0.25">
      <c r="B1024" s="94" t="s">
        <v>76</v>
      </c>
      <c r="C1024" s="95" t="s">
        <v>146</v>
      </c>
      <c r="D1024" s="96" t="s">
        <v>69</v>
      </c>
      <c r="E1024" s="95" t="s">
        <v>70</v>
      </c>
      <c r="F1024" s="97">
        <v>43754.643124999944</v>
      </c>
      <c r="G1024" s="97">
        <v>45309</v>
      </c>
      <c r="H1024" s="96" t="s">
        <v>71</v>
      </c>
      <c r="I1024" s="98">
        <v>90555068</v>
      </c>
      <c r="J1024" s="116">
        <v>57750960</v>
      </c>
      <c r="K1024" s="98">
        <v>57430786.030579604</v>
      </c>
      <c r="L1024" s="116">
        <v>90555068</v>
      </c>
      <c r="M1024" s="117">
        <v>0.532544979556</v>
      </c>
      <c r="N1024" s="99">
        <v>13.7385409795</v>
      </c>
      <c r="O1024" s="95" t="s">
        <v>72</v>
      </c>
      <c r="P1024" s="118">
        <v>0.22130096730000001</v>
      </c>
      <c r="Q1024" s="100"/>
      <c r="R1024" s="101"/>
    </row>
    <row r="1025" spans="2:18" x14ac:dyDescent="0.25">
      <c r="B1025" s="94" t="s">
        <v>76</v>
      </c>
      <c r="C1025" s="95" t="s">
        <v>146</v>
      </c>
      <c r="D1025" s="96" t="s">
        <v>69</v>
      </c>
      <c r="E1025" s="95" t="s">
        <v>70</v>
      </c>
      <c r="F1025" s="97">
        <v>43720.548854166642</v>
      </c>
      <c r="G1025" s="97">
        <v>46262</v>
      </c>
      <c r="H1025" s="96" t="s">
        <v>71</v>
      </c>
      <c r="I1025" s="98">
        <v>466040002</v>
      </c>
      <c r="J1025" s="116">
        <v>245739758</v>
      </c>
      <c r="K1025" s="98">
        <v>246752694.50669605</v>
      </c>
      <c r="L1025" s="116">
        <v>466040002</v>
      </c>
      <c r="M1025" s="117">
        <v>0.52946098284200005</v>
      </c>
      <c r="N1025" s="99">
        <v>13.7388137462</v>
      </c>
      <c r="O1025" s="95" t="s">
        <v>72</v>
      </c>
      <c r="P1025" s="118">
        <v>0.25999567820000002</v>
      </c>
      <c r="Q1025" s="100"/>
      <c r="R1025" s="101"/>
    </row>
    <row r="1026" spans="2:18" x14ac:dyDescent="0.25">
      <c r="B1026" s="94" t="s">
        <v>76</v>
      </c>
      <c r="C1026" s="95" t="s">
        <v>146</v>
      </c>
      <c r="D1026" s="96" t="s">
        <v>69</v>
      </c>
      <c r="E1026" s="95" t="s">
        <v>70</v>
      </c>
      <c r="F1026" s="97">
        <v>43661.651342592668</v>
      </c>
      <c r="G1026" s="97">
        <v>44713</v>
      </c>
      <c r="H1026" s="96" t="s">
        <v>71</v>
      </c>
      <c r="I1026" s="98">
        <v>412191780</v>
      </c>
      <c r="J1026" s="116">
        <v>307559590</v>
      </c>
      <c r="K1026" s="98">
        <v>305475394.94638503</v>
      </c>
      <c r="L1026" s="116">
        <v>412191780</v>
      </c>
      <c r="M1026" s="117">
        <v>0.54531560417500002</v>
      </c>
      <c r="N1026" s="99">
        <v>13.2410460504</v>
      </c>
      <c r="O1026" s="95" t="s">
        <v>72</v>
      </c>
      <c r="P1026" s="118">
        <v>5.5451500000000001E-2</v>
      </c>
      <c r="Q1026" s="100"/>
      <c r="R1026" s="101"/>
    </row>
    <row r="1027" spans="2:18" x14ac:dyDescent="0.25">
      <c r="B1027" s="94" t="s">
        <v>76</v>
      </c>
      <c r="C1027" s="95" t="s">
        <v>146</v>
      </c>
      <c r="D1027" s="96" t="s">
        <v>69</v>
      </c>
      <c r="E1027" s="95" t="s">
        <v>70</v>
      </c>
      <c r="F1027" s="97">
        <v>43914.563067129813</v>
      </c>
      <c r="G1027" s="97">
        <v>46366</v>
      </c>
      <c r="H1027" s="96" t="s">
        <v>71</v>
      </c>
      <c r="I1027" s="98">
        <v>328765072</v>
      </c>
      <c r="J1027" s="116">
        <v>183984933</v>
      </c>
      <c r="K1027" s="98">
        <v>184406716.51095375</v>
      </c>
      <c r="L1027" s="116">
        <v>328765072</v>
      </c>
      <c r="M1027" s="117">
        <v>0.56211032707899999</v>
      </c>
      <c r="N1027" s="99">
        <v>14.0834612552</v>
      </c>
      <c r="O1027" s="95" t="s">
        <v>72</v>
      </c>
      <c r="P1027" s="118">
        <v>0.12264647970000001</v>
      </c>
      <c r="Q1027" s="100"/>
      <c r="R1027" s="101"/>
    </row>
    <row r="1028" spans="2:18" x14ac:dyDescent="0.25">
      <c r="B1028" s="94" t="s">
        <v>76</v>
      </c>
      <c r="C1028" s="95" t="s">
        <v>146</v>
      </c>
      <c r="D1028" s="96" t="s">
        <v>69</v>
      </c>
      <c r="E1028" s="95" t="s">
        <v>70</v>
      </c>
      <c r="F1028" s="97">
        <v>43502.651122685056</v>
      </c>
      <c r="G1028" s="97">
        <v>45183</v>
      </c>
      <c r="H1028" s="96" t="s">
        <v>71</v>
      </c>
      <c r="I1028" s="98">
        <v>224597337</v>
      </c>
      <c r="J1028" s="116">
        <v>151300928</v>
      </c>
      <c r="K1028" s="98">
        <v>147493079.76902768</v>
      </c>
      <c r="L1028" s="116">
        <v>224597337</v>
      </c>
      <c r="M1028" s="117">
        <v>0.97699092211899996</v>
      </c>
      <c r="N1028" s="99">
        <v>12.9051295777</v>
      </c>
      <c r="O1028" s="95" t="s">
        <v>72</v>
      </c>
      <c r="P1028" s="118">
        <v>0.75023792629999997</v>
      </c>
      <c r="Q1028" s="100"/>
      <c r="R1028" s="101"/>
    </row>
    <row r="1029" spans="2:18" x14ac:dyDescent="0.25">
      <c r="B1029" s="94" t="s">
        <v>76</v>
      </c>
      <c r="C1029" s="95" t="s">
        <v>146</v>
      </c>
      <c r="D1029" s="96" t="s">
        <v>69</v>
      </c>
      <c r="E1029" s="95" t="s">
        <v>70</v>
      </c>
      <c r="F1029" s="97">
        <v>43865.527592592407</v>
      </c>
      <c r="G1029" s="97">
        <v>44672</v>
      </c>
      <c r="H1029" s="96" t="s">
        <v>71</v>
      </c>
      <c r="I1029" s="98">
        <v>256095893</v>
      </c>
      <c r="J1029" s="116">
        <v>206221918</v>
      </c>
      <c r="K1029" s="98">
        <v>209716557.23351538</v>
      </c>
      <c r="L1029" s="116">
        <v>256095893</v>
      </c>
      <c r="M1029" s="117">
        <v>0.78089668129500001</v>
      </c>
      <c r="N1029" s="99">
        <v>13.647975946700001</v>
      </c>
      <c r="O1029" s="95" t="s">
        <v>72</v>
      </c>
      <c r="P1029" s="118">
        <v>1.62252206E-2</v>
      </c>
      <c r="Q1029" s="100"/>
      <c r="R1029" s="101"/>
    </row>
    <row r="1030" spans="2:18" x14ac:dyDescent="0.25">
      <c r="B1030" s="94" t="s">
        <v>76</v>
      </c>
      <c r="C1030" s="95" t="s">
        <v>146</v>
      </c>
      <c r="D1030" s="96" t="s">
        <v>69</v>
      </c>
      <c r="E1030" s="95" t="s">
        <v>70</v>
      </c>
      <c r="F1030" s="97">
        <v>43775.568009259179</v>
      </c>
      <c r="G1030" s="97">
        <v>46262</v>
      </c>
      <c r="H1030" s="96" t="s">
        <v>71</v>
      </c>
      <c r="I1030" s="98">
        <v>200119298</v>
      </c>
      <c r="J1030" s="116">
        <v>106968520</v>
      </c>
      <c r="K1030" s="98">
        <v>107657900.350979</v>
      </c>
      <c r="L1030" s="116">
        <v>200119298</v>
      </c>
      <c r="M1030" s="117">
        <v>0.63420841372000003</v>
      </c>
      <c r="N1030" s="99">
        <v>14.474462621500001</v>
      </c>
      <c r="O1030" s="95" t="s">
        <v>72</v>
      </c>
      <c r="P1030" s="118">
        <v>6.8676014499999993E-2</v>
      </c>
      <c r="Q1030" s="100"/>
      <c r="R1030" s="101"/>
    </row>
    <row r="1031" spans="2:18" x14ac:dyDescent="0.25">
      <c r="B1031" s="94" t="s">
        <v>76</v>
      </c>
      <c r="C1031" s="95" t="s">
        <v>146</v>
      </c>
      <c r="D1031" s="96" t="s">
        <v>69</v>
      </c>
      <c r="E1031" s="95" t="s">
        <v>70</v>
      </c>
      <c r="F1031" s="97">
        <v>43321.658854166511</v>
      </c>
      <c r="G1031" s="97">
        <v>45726</v>
      </c>
      <c r="H1031" s="96" t="s">
        <v>71</v>
      </c>
      <c r="I1031" s="98">
        <v>95808198</v>
      </c>
      <c r="J1031" s="116">
        <v>51508562</v>
      </c>
      <c r="K1031" s="98">
        <v>51201483.137853824</v>
      </c>
      <c r="L1031" s="116">
        <v>95808198</v>
      </c>
      <c r="M1031" s="117">
        <v>0.52946676990800001</v>
      </c>
      <c r="N1031" s="99">
        <v>13.7385276072</v>
      </c>
      <c r="O1031" s="95" t="s">
        <v>72</v>
      </c>
      <c r="P1031" s="118">
        <v>0.29506807750000003</v>
      </c>
      <c r="Q1031" s="100"/>
      <c r="R1031" s="101"/>
    </row>
    <row r="1032" spans="2:18" x14ac:dyDescent="0.25">
      <c r="B1032" s="94" t="s">
        <v>76</v>
      </c>
      <c r="C1032" s="95" t="s">
        <v>146</v>
      </c>
      <c r="D1032" s="96" t="s">
        <v>69</v>
      </c>
      <c r="E1032" s="95" t="s">
        <v>70</v>
      </c>
      <c r="F1032" s="97">
        <v>43740.543217592407</v>
      </c>
      <c r="G1032" s="97">
        <v>46262</v>
      </c>
      <c r="H1032" s="96" t="s">
        <v>71</v>
      </c>
      <c r="I1032" s="98">
        <v>138624000</v>
      </c>
      <c r="J1032" s="116">
        <v>73256399</v>
      </c>
      <c r="K1032" s="98">
        <v>73844572.646853685</v>
      </c>
      <c r="L1032" s="116">
        <v>138624000</v>
      </c>
      <c r="M1032" s="117">
        <v>0.56090726240800004</v>
      </c>
      <c r="N1032" s="99">
        <v>12.6820233748</v>
      </c>
      <c r="O1032" s="95" t="s">
        <v>72</v>
      </c>
      <c r="P1032" s="118">
        <v>0.22051445250000001</v>
      </c>
      <c r="Q1032" s="100"/>
      <c r="R1032" s="101"/>
    </row>
    <row r="1033" spans="2:18" x14ac:dyDescent="0.25">
      <c r="B1033" s="94" t="s">
        <v>76</v>
      </c>
      <c r="C1033" s="95" t="s">
        <v>146</v>
      </c>
      <c r="D1033" s="96" t="s">
        <v>69</v>
      </c>
      <c r="E1033" s="95" t="s">
        <v>70</v>
      </c>
      <c r="F1033" s="97">
        <v>43713.541712963022</v>
      </c>
      <c r="G1033" s="97">
        <v>46262</v>
      </c>
      <c r="H1033" s="96" t="s">
        <v>71</v>
      </c>
      <c r="I1033" s="98">
        <v>85949998</v>
      </c>
      <c r="J1033" s="116">
        <v>45208663</v>
      </c>
      <c r="K1033" s="98">
        <v>45507250.158013582</v>
      </c>
      <c r="L1033" s="116">
        <v>85949998</v>
      </c>
      <c r="M1033" s="117">
        <v>0.74110016203200002</v>
      </c>
      <c r="N1033" s="99">
        <v>12.5703443602</v>
      </c>
      <c r="O1033" s="95" t="s">
        <v>72</v>
      </c>
      <c r="P1033" s="118">
        <v>0.36528896960000001</v>
      </c>
      <c r="Q1033" s="100"/>
      <c r="R1033" s="101"/>
    </row>
    <row r="1034" spans="2:18" x14ac:dyDescent="0.25">
      <c r="B1034" s="94" t="s">
        <v>76</v>
      </c>
      <c r="C1034" s="95" t="s">
        <v>146</v>
      </c>
      <c r="D1034" s="96" t="s">
        <v>69</v>
      </c>
      <c r="E1034" s="95" t="s">
        <v>70</v>
      </c>
      <c r="F1034" s="97">
        <v>43580.576898148283</v>
      </c>
      <c r="G1034" s="97">
        <v>45547</v>
      </c>
      <c r="H1034" s="96" t="s">
        <v>71</v>
      </c>
      <c r="I1034" s="98">
        <v>87023294</v>
      </c>
      <c r="J1034" s="116">
        <v>50647259</v>
      </c>
      <c r="K1034" s="98">
        <v>50224493.382239282</v>
      </c>
      <c r="L1034" s="116">
        <v>87023294</v>
      </c>
      <c r="M1034" s="117">
        <v>0.81889855700900005</v>
      </c>
      <c r="N1034" s="99">
        <v>11.574938302</v>
      </c>
      <c r="O1034" s="95" t="s">
        <v>72</v>
      </c>
      <c r="P1034" s="118">
        <v>0.25078008359999998</v>
      </c>
      <c r="Q1034" s="100"/>
      <c r="R1034" s="101"/>
    </row>
    <row r="1035" spans="2:18" x14ac:dyDescent="0.25">
      <c r="B1035" s="94" t="s">
        <v>76</v>
      </c>
      <c r="C1035" s="95" t="s">
        <v>146</v>
      </c>
      <c r="D1035" s="96" t="s">
        <v>69</v>
      </c>
      <c r="E1035" s="95" t="s">
        <v>70</v>
      </c>
      <c r="F1035" s="97">
        <v>43896.702928240877</v>
      </c>
      <c r="G1035" s="97">
        <v>46037</v>
      </c>
      <c r="H1035" s="96" t="s">
        <v>71</v>
      </c>
      <c r="I1035" s="98">
        <v>658901360</v>
      </c>
      <c r="J1035" s="116">
        <v>356026202</v>
      </c>
      <c r="K1035" s="98">
        <v>359576027.05946261</v>
      </c>
      <c r="L1035" s="116">
        <v>658901360</v>
      </c>
      <c r="M1035" s="117">
        <v>0.65670003811800004</v>
      </c>
      <c r="N1035" s="99">
        <v>11.4627554577</v>
      </c>
      <c r="O1035" s="95" t="s">
        <v>72</v>
      </c>
      <c r="P1035" s="118">
        <v>0.1763729453</v>
      </c>
      <c r="Q1035" s="100"/>
      <c r="R1035" s="101"/>
    </row>
    <row r="1036" spans="2:18" x14ac:dyDescent="0.25">
      <c r="B1036" s="94" t="s">
        <v>76</v>
      </c>
      <c r="C1036" s="95" t="s">
        <v>146</v>
      </c>
      <c r="D1036" s="96" t="s">
        <v>69</v>
      </c>
      <c r="E1036" s="95" t="s">
        <v>70</v>
      </c>
      <c r="F1036" s="97">
        <v>43817.659502314869</v>
      </c>
      <c r="G1036" s="97">
        <v>45726</v>
      </c>
      <c r="H1036" s="96" t="s">
        <v>71</v>
      </c>
      <c r="I1036" s="98">
        <v>110193976</v>
      </c>
      <c r="J1036" s="116">
        <v>65448766</v>
      </c>
      <c r="K1036" s="98">
        <v>65712540.064257264</v>
      </c>
      <c r="L1036" s="116">
        <v>110193976</v>
      </c>
      <c r="M1036" s="117">
        <v>0.537968608859</v>
      </c>
      <c r="N1036" s="99">
        <v>13.6261391096</v>
      </c>
      <c r="O1036" s="95" t="s">
        <v>72</v>
      </c>
      <c r="P1036" s="118">
        <v>0.12873784320000001</v>
      </c>
      <c r="Q1036" s="100"/>
      <c r="R1036" s="101"/>
    </row>
    <row r="1037" spans="2:18" x14ac:dyDescent="0.25">
      <c r="B1037" s="94" t="s">
        <v>76</v>
      </c>
      <c r="C1037" s="95" t="s">
        <v>146</v>
      </c>
      <c r="D1037" s="96" t="s">
        <v>69</v>
      </c>
      <c r="E1037" s="95" t="s">
        <v>70</v>
      </c>
      <c r="F1037" s="97">
        <v>43448.648726851679</v>
      </c>
      <c r="G1037" s="97">
        <v>44545</v>
      </c>
      <c r="H1037" s="96" t="s">
        <v>71</v>
      </c>
      <c r="I1037" s="98">
        <v>31667942</v>
      </c>
      <c r="J1037" s="116">
        <v>23837333</v>
      </c>
      <c r="K1037" s="98">
        <v>21956197.768945903</v>
      </c>
      <c r="L1037" s="116">
        <v>31667942</v>
      </c>
      <c r="M1037" s="117">
        <v>0.53441651347899999</v>
      </c>
      <c r="N1037" s="99">
        <v>14.1332265738</v>
      </c>
      <c r="O1037" s="95" t="s">
        <v>72</v>
      </c>
      <c r="P1037" s="118">
        <v>6.1226983700000001E-2</v>
      </c>
      <c r="Q1037" s="100"/>
      <c r="R1037" s="101"/>
    </row>
    <row r="1038" spans="2:18" x14ac:dyDescent="0.25">
      <c r="B1038" s="94" t="s">
        <v>76</v>
      </c>
      <c r="C1038" s="95" t="s">
        <v>146</v>
      </c>
      <c r="D1038" s="96" t="s">
        <v>69</v>
      </c>
      <c r="E1038" s="95" t="s">
        <v>70</v>
      </c>
      <c r="F1038" s="97">
        <v>43770.593113426119</v>
      </c>
      <c r="G1038" s="97">
        <v>45309</v>
      </c>
      <c r="H1038" s="96" t="s">
        <v>71</v>
      </c>
      <c r="I1038" s="98">
        <v>1177583844</v>
      </c>
      <c r="J1038" s="116">
        <v>746013087</v>
      </c>
      <c r="K1038" s="98">
        <v>762796977.77564299</v>
      </c>
      <c r="L1038" s="116">
        <v>1177583844</v>
      </c>
      <c r="M1038" s="117">
        <v>0.53269688255199998</v>
      </c>
      <c r="N1038" s="99">
        <v>13.731080711000001</v>
      </c>
      <c r="O1038" s="95" t="s">
        <v>72</v>
      </c>
      <c r="P1038" s="118">
        <v>8.8303700700000001E-2</v>
      </c>
      <c r="Q1038" s="100"/>
      <c r="R1038" s="101"/>
    </row>
    <row r="1039" spans="2:18" x14ac:dyDescent="0.25">
      <c r="B1039" s="94" t="s">
        <v>76</v>
      </c>
      <c r="C1039" s="95" t="s">
        <v>146</v>
      </c>
      <c r="D1039" s="96" t="s">
        <v>69</v>
      </c>
      <c r="E1039" s="95" t="s">
        <v>70</v>
      </c>
      <c r="F1039" s="97">
        <v>43724.626006944571</v>
      </c>
      <c r="G1039" s="97">
        <v>46262</v>
      </c>
      <c r="H1039" s="96" t="s">
        <v>71</v>
      </c>
      <c r="I1039" s="98">
        <v>198639999</v>
      </c>
      <c r="J1039" s="116">
        <v>104889697</v>
      </c>
      <c r="K1039" s="98">
        <v>105173559.34914218</v>
      </c>
      <c r="L1039" s="116">
        <v>198639999</v>
      </c>
      <c r="M1039" s="117">
        <v>0.52946191061000003</v>
      </c>
      <c r="N1039" s="99">
        <v>13.7387675417</v>
      </c>
      <c r="O1039" s="95" t="s">
        <v>72</v>
      </c>
      <c r="P1039" s="118">
        <v>5.4417792E-2</v>
      </c>
      <c r="Q1039" s="100"/>
      <c r="R1039" s="101"/>
    </row>
    <row r="1040" spans="2:18" x14ac:dyDescent="0.25">
      <c r="B1040" s="94" t="s">
        <v>76</v>
      </c>
      <c r="C1040" s="95" t="s">
        <v>146</v>
      </c>
      <c r="D1040" s="96" t="s">
        <v>69</v>
      </c>
      <c r="E1040" s="95" t="s">
        <v>70</v>
      </c>
      <c r="F1040" s="97">
        <v>43705.612268518656</v>
      </c>
      <c r="G1040" s="97">
        <v>45183</v>
      </c>
      <c r="H1040" s="96" t="s">
        <v>71</v>
      </c>
      <c r="I1040" s="98">
        <v>20162814</v>
      </c>
      <c r="J1040" s="116">
        <v>13319477</v>
      </c>
      <c r="K1040" s="98">
        <v>13055887.204014216</v>
      </c>
      <c r="L1040" s="116">
        <v>20162814</v>
      </c>
      <c r="M1040" s="117">
        <v>0.54572057198299995</v>
      </c>
      <c r="N1040" s="99">
        <v>15.586735455099999</v>
      </c>
      <c r="O1040" s="95" t="s">
        <v>72</v>
      </c>
      <c r="P1040" s="118">
        <v>0.42998276969999999</v>
      </c>
      <c r="Q1040" s="100"/>
      <c r="R1040" s="101"/>
    </row>
    <row r="1041" spans="2:18" x14ac:dyDescent="0.25">
      <c r="B1041" s="94" t="s">
        <v>76</v>
      </c>
      <c r="C1041" s="95" t="s">
        <v>146</v>
      </c>
      <c r="D1041" s="96" t="s">
        <v>69</v>
      </c>
      <c r="E1041" s="95" t="s">
        <v>70</v>
      </c>
      <c r="F1041" s="97">
        <v>43502.651701388881</v>
      </c>
      <c r="G1041" s="97">
        <v>45183</v>
      </c>
      <c r="H1041" s="96" t="s">
        <v>71</v>
      </c>
      <c r="I1041" s="98">
        <v>29084543</v>
      </c>
      <c r="J1041" s="116">
        <v>18547126</v>
      </c>
      <c r="K1041" s="98">
        <v>18269571.452500075</v>
      </c>
      <c r="L1041" s="116">
        <v>29084543</v>
      </c>
      <c r="M1041" s="117">
        <v>0.57713850020699997</v>
      </c>
      <c r="N1041" s="99">
        <v>14.195787579099999</v>
      </c>
      <c r="O1041" s="95" t="s">
        <v>72</v>
      </c>
      <c r="P1041" s="118">
        <v>6.0058694500000002E-2</v>
      </c>
      <c r="Q1041" s="100"/>
      <c r="R1041" s="101"/>
    </row>
    <row r="1042" spans="2:18" x14ac:dyDescent="0.25">
      <c r="B1042" s="94" t="s">
        <v>76</v>
      </c>
      <c r="C1042" s="95" t="s">
        <v>146</v>
      </c>
      <c r="D1042" s="96" t="s">
        <v>69</v>
      </c>
      <c r="E1042" s="95" t="s">
        <v>70</v>
      </c>
      <c r="F1042" s="97">
        <v>43878.68357638875</v>
      </c>
      <c r="G1042" s="97">
        <v>44672</v>
      </c>
      <c r="H1042" s="96" t="s">
        <v>71</v>
      </c>
      <c r="I1042" s="98">
        <v>70426369</v>
      </c>
      <c r="J1042" s="116">
        <v>57026576</v>
      </c>
      <c r="K1042" s="98">
        <v>57761340.776553676</v>
      </c>
      <c r="L1042" s="116">
        <v>70426369</v>
      </c>
      <c r="M1042" s="117">
        <v>0.59633513962899998</v>
      </c>
      <c r="N1042" s="99">
        <v>14.0489416935</v>
      </c>
      <c r="O1042" s="95" t="s">
        <v>72</v>
      </c>
      <c r="P1042" s="118">
        <v>7.8579376399999998E-2</v>
      </c>
      <c r="Q1042" s="100"/>
      <c r="R1042" s="101"/>
    </row>
    <row r="1043" spans="2:18" x14ac:dyDescent="0.25">
      <c r="B1043" s="94" t="s">
        <v>76</v>
      </c>
      <c r="C1043" s="95" t="s">
        <v>146</v>
      </c>
      <c r="D1043" s="96" t="s">
        <v>69</v>
      </c>
      <c r="E1043" s="95" t="s">
        <v>70</v>
      </c>
      <c r="F1043" s="97">
        <v>43776.568136574235</v>
      </c>
      <c r="G1043" s="97">
        <v>46262</v>
      </c>
      <c r="H1043" s="96" t="s">
        <v>71</v>
      </c>
      <c r="I1043" s="98">
        <v>94395899</v>
      </c>
      <c r="J1043" s="116">
        <v>50499651</v>
      </c>
      <c r="K1043" s="98">
        <v>50806228.337293617</v>
      </c>
      <c r="L1043" s="116">
        <v>94395899</v>
      </c>
      <c r="M1043" s="117">
        <v>0.69332569097600005</v>
      </c>
      <c r="N1043" s="99">
        <v>12.5534990597</v>
      </c>
      <c r="O1043" s="95" t="s">
        <v>72</v>
      </c>
      <c r="P1043" s="118">
        <v>2.6255328599999999E-2</v>
      </c>
      <c r="Q1043" s="100"/>
      <c r="R1043" s="101"/>
    </row>
    <row r="1044" spans="2:18" x14ac:dyDescent="0.25">
      <c r="B1044" s="94" t="s">
        <v>76</v>
      </c>
      <c r="C1044" s="95" t="s">
        <v>146</v>
      </c>
      <c r="D1044" s="96" t="s">
        <v>69</v>
      </c>
      <c r="E1044" s="95" t="s">
        <v>70</v>
      </c>
      <c r="F1044" s="97">
        <v>43385.653541666456</v>
      </c>
      <c r="G1044" s="97">
        <v>44098</v>
      </c>
      <c r="H1044" s="96" t="s">
        <v>71</v>
      </c>
      <c r="I1044" s="98">
        <v>28252824</v>
      </c>
      <c r="J1044" s="116">
        <v>22128837</v>
      </c>
      <c r="K1044" s="98">
        <v>22042753.815898225</v>
      </c>
      <c r="L1044" s="116">
        <v>28252824</v>
      </c>
      <c r="M1044" s="117">
        <v>0.64776447270600002</v>
      </c>
      <c r="N1044" s="99">
        <v>14.485251914399999</v>
      </c>
      <c r="O1044" s="95" t="s">
        <v>72</v>
      </c>
      <c r="P1044" s="118">
        <v>0.91215635240000004</v>
      </c>
      <c r="Q1044" s="100"/>
      <c r="R1044" s="101"/>
    </row>
    <row r="1045" spans="2:18" x14ac:dyDescent="0.25">
      <c r="B1045" s="94" t="s">
        <v>76</v>
      </c>
      <c r="C1045" s="95" t="s">
        <v>146</v>
      </c>
      <c r="D1045" s="96" t="s">
        <v>69</v>
      </c>
      <c r="E1045" s="95" t="s">
        <v>70</v>
      </c>
      <c r="F1045" s="97">
        <v>43742.66615740722</v>
      </c>
      <c r="G1045" s="97">
        <v>46262</v>
      </c>
      <c r="H1045" s="96" t="s">
        <v>71</v>
      </c>
      <c r="I1045" s="98">
        <v>218380275</v>
      </c>
      <c r="J1045" s="116">
        <v>115485838</v>
      </c>
      <c r="K1045" s="98">
        <v>116330994.85610512</v>
      </c>
      <c r="L1045" s="116">
        <v>218380275</v>
      </c>
      <c r="M1045" s="117">
        <v>0.52946818303800003</v>
      </c>
      <c r="N1045" s="99">
        <v>13.738457818300001</v>
      </c>
      <c r="O1045" s="95" t="s">
        <v>72</v>
      </c>
      <c r="P1045" s="118">
        <v>0.1257670561</v>
      </c>
      <c r="Q1045" s="100"/>
      <c r="R1045" s="101"/>
    </row>
    <row r="1046" spans="2:18" x14ac:dyDescent="0.25">
      <c r="B1046" s="94" t="s">
        <v>76</v>
      </c>
      <c r="C1046" s="95" t="s">
        <v>146</v>
      </c>
      <c r="D1046" s="96" t="s">
        <v>69</v>
      </c>
      <c r="E1046" s="95" t="s">
        <v>70</v>
      </c>
      <c r="F1046" s="97">
        <v>43714.655497685075</v>
      </c>
      <c r="G1046" s="97">
        <v>45183</v>
      </c>
      <c r="H1046" s="96" t="s">
        <v>71</v>
      </c>
      <c r="I1046" s="98">
        <v>15509870</v>
      </c>
      <c r="J1046" s="116">
        <v>10277809</v>
      </c>
      <c r="K1046" s="98">
        <v>10042714.198157469</v>
      </c>
      <c r="L1046" s="116">
        <v>15509870</v>
      </c>
      <c r="M1046" s="117">
        <v>0.64752306915199997</v>
      </c>
      <c r="N1046" s="99">
        <v>13.644845757100001</v>
      </c>
      <c r="O1046" s="95" t="s">
        <v>72</v>
      </c>
      <c r="P1046" s="118">
        <v>1.56122937E-2</v>
      </c>
      <c r="Q1046" s="100"/>
      <c r="R1046" s="101"/>
    </row>
    <row r="1047" spans="2:18" x14ac:dyDescent="0.25">
      <c r="B1047" s="94" t="s">
        <v>76</v>
      </c>
      <c r="C1047" s="95" t="s">
        <v>146</v>
      </c>
      <c r="D1047" s="96" t="s">
        <v>69</v>
      </c>
      <c r="E1047" s="95" t="s">
        <v>70</v>
      </c>
      <c r="F1047" s="97">
        <v>43588.590416666586</v>
      </c>
      <c r="G1047" s="97">
        <v>45547</v>
      </c>
      <c r="H1047" s="96" t="s">
        <v>71</v>
      </c>
      <c r="I1047" s="98">
        <v>826721238</v>
      </c>
      <c r="J1047" s="116">
        <v>487020528</v>
      </c>
      <c r="K1047" s="98">
        <v>481044557.57035065</v>
      </c>
      <c r="L1047" s="116">
        <v>826721238</v>
      </c>
      <c r="M1047" s="117">
        <v>0.82016638933300001</v>
      </c>
      <c r="N1047" s="99">
        <v>11.479548683899999</v>
      </c>
      <c r="O1047" s="95" t="s">
        <v>72</v>
      </c>
      <c r="P1047" s="118">
        <v>6.9071293500000006E-2</v>
      </c>
      <c r="Q1047" s="100"/>
      <c r="R1047" s="101"/>
    </row>
    <row r="1048" spans="2:18" x14ac:dyDescent="0.25">
      <c r="B1048" s="94" t="s">
        <v>76</v>
      </c>
      <c r="C1048" s="95" t="s">
        <v>146</v>
      </c>
      <c r="D1048" s="96" t="s">
        <v>69</v>
      </c>
      <c r="E1048" s="95" t="s">
        <v>70</v>
      </c>
      <c r="F1048" s="97">
        <v>43906.63427083334</v>
      </c>
      <c r="G1048" s="97">
        <v>44579</v>
      </c>
      <c r="H1048" s="96" t="s">
        <v>71</v>
      </c>
      <c r="I1048" s="98">
        <v>17148600</v>
      </c>
      <c r="J1048" s="116">
        <v>14496426</v>
      </c>
      <c r="K1048" s="98">
        <v>14558302.031547315</v>
      </c>
      <c r="L1048" s="116">
        <v>17148600</v>
      </c>
      <c r="M1048" s="117">
        <v>0.62815398036299996</v>
      </c>
      <c r="N1048" s="99">
        <v>13.2208948915</v>
      </c>
      <c r="O1048" s="95" t="s">
        <v>72</v>
      </c>
      <c r="P1048" s="118">
        <v>2.1846842799999999E-2</v>
      </c>
      <c r="Q1048" s="100"/>
      <c r="R1048" s="101"/>
    </row>
    <row r="1049" spans="2:18" x14ac:dyDescent="0.25">
      <c r="B1049" s="94" t="s">
        <v>76</v>
      </c>
      <c r="C1049" s="95" t="s">
        <v>146</v>
      </c>
      <c r="D1049" s="96" t="s">
        <v>69</v>
      </c>
      <c r="E1049" s="95" t="s">
        <v>70</v>
      </c>
      <c r="F1049" s="97">
        <v>43845.574085648172</v>
      </c>
      <c r="G1049" s="97">
        <v>43922</v>
      </c>
      <c r="H1049" s="96" t="s">
        <v>71</v>
      </c>
      <c r="I1049" s="98">
        <v>117018867</v>
      </c>
      <c r="J1049" s="116">
        <v>114364973</v>
      </c>
      <c r="K1049" s="98">
        <v>111662439.79151683</v>
      </c>
      <c r="L1049" s="116">
        <v>117018867</v>
      </c>
      <c r="M1049" s="117">
        <v>0.53822495336700005</v>
      </c>
      <c r="N1049" s="99">
        <v>13.6137063804</v>
      </c>
      <c r="O1049" s="95" t="s">
        <v>72</v>
      </c>
      <c r="P1049" s="118">
        <v>6.0754335999999999E-2</v>
      </c>
      <c r="Q1049" s="100"/>
      <c r="R1049" s="101"/>
    </row>
    <row r="1050" spans="2:18" x14ac:dyDescent="0.25">
      <c r="B1050" s="94" t="s">
        <v>76</v>
      </c>
      <c r="C1050" s="95" t="s">
        <v>146</v>
      </c>
      <c r="D1050" s="96" t="s">
        <v>69</v>
      </c>
      <c r="E1050" s="95" t="s">
        <v>70</v>
      </c>
      <c r="F1050" s="97">
        <v>43494.679988426156</v>
      </c>
      <c r="G1050" s="97">
        <v>45462</v>
      </c>
      <c r="H1050" s="96" t="s">
        <v>71</v>
      </c>
      <c r="I1050" s="98">
        <v>871626713</v>
      </c>
      <c r="J1050" s="116">
        <v>500941780</v>
      </c>
      <c r="K1050" s="98">
        <v>512776087.52143109</v>
      </c>
      <c r="L1050" s="116">
        <v>871626713</v>
      </c>
      <c r="M1050" s="117">
        <v>0.78019647932900005</v>
      </c>
      <c r="N1050" s="99">
        <v>15.0248758629</v>
      </c>
      <c r="O1050" s="95" t="s">
        <v>72</v>
      </c>
      <c r="P1050" s="118">
        <v>2.6358832700000001E-2</v>
      </c>
      <c r="Q1050" s="100"/>
      <c r="R1050" s="101"/>
    </row>
    <row r="1051" spans="2:18" x14ac:dyDescent="0.25">
      <c r="B1051" s="94" t="s">
        <v>76</v>
      </c>
      <c r="C1051" s="95" t="s">
        <v>146</v>
      </c>
      <c r="D1051" s="96" t="s">
        <v>69</v>
      </c>
      <c r="E1051" s="95" t="s">
        <v>70</v>
      </c>
      <c r="F1051" s="97">
        <v>43770.595891203731</v>
      </c>
      <c r="G1051" s="97">
        <v>45911</v>
      </c>
      <c r="H1051" s="96" t="s">
        <v>71</v>
      </c>
      <c r="I1051" s="98">
        <v>1837698640</v>
      </c>
      <c r="J1051" s="116">
        <v>1025355447</v>
      </c>
      <c r="K1051" s="98">
        <v>1013116705.5914091</v>
      </c>
      <c r="L1051" s="116">
        <v>1837698640</v>
      </c>
      <c r="M1051" s="117">
        <v>0.53269918657299997</v>
      </c>
      <c r="N1051" s="99">
        <v>13.7309675886</v>
      </c>
      <c r="O1051" s="95" t="s">
        <v>72</v>
      </c>
      <c r="P1051" s="118">
        <v>0.13910917189999999</v>
      </c>
      <c r="Q1051" s="100"/>
      <c r="R1051" s="101"/>
    </row>
    <row r="1052" spans="2:18" x14ac:dyDescent="0.25">
      <c r="B1052" s="94" t="s">
        <v>76</v>
      </c>
      <c r="C1052" s="95" t="s">
        <v>146</v>
      </c>
      <c r="D1052" s="96" t="s">
        <v>69</v>
      </c>
      <c r="E1052" s="95" t="s">
        <v>70</v>
      </c>
      <c r="F1052" s="97">
        <v>43732.651296296157</v>
      </c>
      <c r="G1052" s="97">
        <v>46262</v>
      </c>
      <c r="H1052" s="96" t="s">
        <v>71</v>
      </c>
      <c r="I1052" s="98">
        <v>82129988</v>
      </c>
      <c r="J1052" s="116">
        <v>43490381</v>
      </c>
      <c r="K1052" s="98">
        <v>43485200.078765869</v>
      </c>
      <c r="L1052" s="116">
        <v>82129988</v>
      </c>
      <c r="M1052" s="117">
        <v>0.64750473074000003</v>
      </c>
      <c r="N1052" s="99">
        <v>13.645984540800001</v>
      </c>
      <c r="O1052" s="95" t="s">
        <v>72</v>
      </c>
      <c r="P1052" s="118">
        <v>1.2009126700000001E-2</v>
      </c>
      <c r="Q1052" s="100"/>
      <c r="R1052" s="101"/>
    </row>
    <row r="1053" spans="2:18" x14ac:dyDescent="0.25">
      <c r="B1053" s="94" t="s">
        <v>76</v>
      </c>
      <c r="C1053" s="95" t="s">
        <v>146</v>
      </c>
      <c r="D1053" s="96" t="s">
        <v>69</v>
      </c>
      <c r="E1053" s="95" t="s">
        <v>70</v>
      </c>
      <c r="F1053" s="97">
        <v>43711.626608796418</v>
      </c>
      <c r="G1053" s="97">
        <v>46262</v>
      </c>
      <c r="H1053" s="96" t="s">
        <v>71</v>
      </c>
      <c r="I1053" s="98">
        <v>248299987</v>
      </c>
      <c r="J1053" s="116">
        <v>130510203</v>
      </c>
      <c r="K1053" s="98">
        <v>131464903.38373396</v>
      </c>
      <c r="L1053" s="116">
        <v>248299987</v>
      </c>
      <c r="M1053" s="117">
        <v>0.84894988696100004</v>
      </c>
      <c r="N1053" s="99">
        <v>10.921032989</v>
      </c>
      <c r="O1053" s="95" t="s">
        <v>72</v>
      </c>
      <c r="P1053" s="118">
        <v>1.74088887E-2</v>
      </c>
      <c r="Q1053" s="100"/>
      <c r="R1053" s="101"/>
    </row>
    <row r="1054" spans="2:18" x14ac:dyDescent="0.25">
      <c r="B1054" s="94" t="s">
        <v>76</v>
      </c>
      <c r="C1054" s="95" t="s">
        <v>146</v>
      </c>
      <c r="D1054" s="96" t="s">
        <v>69</v>
      </c>
      <c r="E1054" s="95" t="s">
        <v>70</v>
      </c>
      <c r="F1054" s="97">
        <v>43557.630046296399</v>
      </c>
      <c r="G1054" s="97">
        <v>45547</v>
      </c>
      <c r="H1054" s="96" t="s">
        <v>71</v>
      </c>
      <c r="I1054" s="98">
        <v>896339860</v>
      </c>
      <c r="J1054" s="116">
        <v>522178253</v>
      </c>
      <c r="K1054" s="98">
        <v>521517996.72390157</v>
      </c>
      <c r="L1054" s="116">
        <v>896339860</v>
      </c>
      <c r="M1054" s="117">
        <v>0.58187032757799995</v>
      </c>
      <c r="N1054" s="99">
        <v>13.9224214682</v>
      </c>
      <c r="O1054" s="95" t="s">
        <v>72</v>
      </c>
      <c r="P1054" s="118">
        <v>0.57523543190000004</v>
      </c>
      <c r="Q1054" s="100"/>
      <c r="R1054" s="101"/>
    </row>
    <row r="1055" spans="2:18" x14ac:dyDescent="0.25">
      <c r="B1055" s="94" t="s">
        <v>76</v>
      </c>
      <c r="C1055" s="95" t="s">
        <v>146</v>
      </c>
      <c r="D1055" s="96" t="s">
        <v>69</v>
      </c>
      <c r="E1055" s="95" t="s">
        <v>70</v>
      </c>
      <c r="F1055" s="97">
        <v>43889.566631944384</v>
      </c>
      <c r="G1055" s="97">
        <v>46366</v>
      </c>
      <c r="H1055" s="96" t="s">
        <v>71</v>
      </c>
      <c r="I1055" s="98">
        <v>377939706</v>
      </c>
      <c r="J1055" s="116">
        <v>206055887</v>
      </c>
      <c r="K1055" s="98">
        <v>206089839.88771537</v>
      </c>
      <c r="L1055" s="116">
        <v>377939706</v>
      </c>
      <c r="M1055" s="117">
        <v>0.95422595222600004</v>
      </c>
      <c r="N1055" s="99">
        <v>11.5889443853</v>
      </c>
      <c r="O1055" s="95" t="s">
        <v>72</v>
      </c>
      <c r="P1055" s="118">
        <v>0.133526491</v>
      </c>
      <c r="Q1055" s="100"/>
      <c r="R1055" s="101"/>
    </row>
    <row r="1056" spans="2:18" x14ac:dyDescent="0.25">
      <c r="B1056" s="94" t="s">
        <v>76</v>
      </c>
      <c r="C1056" s="95" t="s">
        <v>146</v>
      </c>
      <c r="D1056" s="96" t="s">
        <v>69</v>
      </c>
      <c r="E1056" s="95" t="s">
        <v>70</v>
      </c>
      <c r="F1056" s="97">
        <v>43777.641828703694</v>
      </c>
      <c r="G1056" s="97">
        <v>46262</v>
      </c>
      <c r="H1056" s="96" t="s">
        <v>71</v>
      </c>
      <c r="I1056" s="98">
        <v>377583552</v>
      </c>
      <c r="J1056" s="116">
        <v>202069863</v>
      </c>
      <c r="K1056" s="98">
        <v>203225444.62060112</v>
      </c>
      <c r="L1056" s="116">
        <v>377583552</v>
      </c>
      <c r="M1056" s="117">
        <v>0.58829781129199998</v>
      </c>
      <c r="N1056" s="99">
        <v>14.4769853739</v>
      </c>
      <c r="O1056" s="95" t="s">
        <v>72</v>
      </c>
      <c r="P1056" s="118">
        <v>0.61318015049999997</v>
      </c>
      <c r="Q1056" s="100"/>
      <c r="R1056" s="101"/>
    </row>
    <row r="1057" spans="2:18" x14ac:dyDescent="0.25">
      <c r="B1057" s="94" t="s">
        <v>76</v>
      </c>
      <c r="C1057" s="95" t="s">
        <v>146</v>
      </c>
      <c r="D1057" s="96" t="s">
        <v>69</v>
      </c>
      <c r="E1057" s="95" t="s">
        <v>70</v>
      </c>
      <c r="F1057" s="97">
        <v>43388.565798610914</v>
      </c>
      <c r="G1057" s="97">
        <v>44098</v>
      </c>
      <c r="H1057" s="96" t="s">
        <v>71</v>
      </c>
      <c r="I1057" s="98">
        <v>23115944</v>
      </c>
      <c r="J1057" s="116">
        <v>18126492</v>
      </c>
      <c r="K1057" s="98">
        <v>18035046.297108144</v>
      </c>
      <c r="L1057" s="116">
        <v>23115944</v>
      </c>
      <c r="M1057" s="117">
        <v>0.55129643323400002</v>
      </c>
      <c r="N1057" s="99">
        <v>14.5022215108</v>
      </c>
      <c r="O1057" s="95" t="s">
        <v>72</v>
      </c>
      <c r="P1057" s="118">
        <v>1.2114899057999999</v>
      </c>
      <c r="Q1057" s="100"/>
      <c r="R1057" s="101"/>
    </row>
    <row r="1058" spans="2:18" x14ac:dyDescent="0.25">
      <c r="B1058" s="94" t="s">
        <v>76</v>
      </c>
      <c r="C1058" s="95" t="s">
        <v>146</v>
      </c>
      <c r="D1058" s="96" t="s">
        <v>69</v>
      </c>
      <c r="E1058" s="95" t="s">
        <v>70</v>
      </c>
      <c r="F1058" s="97">
        <v>43749.673148148227</v>
      </c>
      <c r="G1058" s="97">
        <v>46262</v>
      </c>
      <c r="H1058" s="96" t="s">
        <v>71</v>
      </c>
      <c r="I1058" s="98">
        <v>79756275</v>
      </c>
      <c r="J1058" s="116">
        <v>42281553</v>
      </c>
      <c r="K1058" s="98">
        <v>42486019.121940956</v>
      </c>
      <c r="L1058" s="116">
        <v>79756275</v>
      </c>
      <c r="M1058" s="117">
        <v>0.52946799503700004</v>
      </c>
      <c r="N1058" s="99">
        <v>13.7384663783</v>
      </c>
      <c r="O1058" s="95" t="s">
        <v>72</v>
      </c>
      <c r="P1058" s="118">
        <v>5.1999814700000001E-2</v>
      </c>
      <c r="Q1058" s="100"/>
      <c r="R1058" s="101"/>
    </row>
    <row r="1059" spans="2:18" x14ac:dyDescent="0.25">
      <c r="B1059" s="94" t="s">
        <v>76</v>
      </c>
      <c r="C1059" s="95" t="s">
        <v>146</v>
      </c>
      <c r="D1059" s="96" t="s">
        <v>69</v>
      </c>
      <c r="E1059" s="95" t="s">
        <v>70</v>
      </c>
      <c r="F1059" s="97">
        <v>43717.662453703582</v>
      </c>
      <c r="G1059" s="97">
        <v>46262</v>
      </c>
      <c r="H1059" s="96" t="s">
        <v>71</v>
      </c>
      <c r="I1059" s="98">
        <v>171899999</v>
      </c>
      <c r="J1059" s="116">
        <v>90545548</v>
      </c>
      <c r="K1059" s="98">
        <v>91015044.102167428</v>
      </c>
      <c r="L1059" s="116">
        <v>171899999</v>
      </c>
      <c r="M1059" s="117">
        <v>0.52945996885500002</v>
      </c>
      <c r="N1059" s="99">
        <v>13.738863354299999</v>
      </c>
      <c r="O1059" s="95" t="s">
        <v>72</v>
      </c>
      <c r="P1059" s="118">
        <v>0.15720637370000001</v>
      </c>
      <c r="Q1059" s="100"/>
      <c r="R1059" s="101"/>
    </row>
    <row r="1060" spans="2:18" x14ac:dyDescent="0.25">
      <c r="B1060" s="94" t="s">
        <v>76</v>
      </c>
      <c r="C1060" s="95" t="s">
        <v>146</v>
      </c>
      <c r="D1060" s="96" t="s">
        <v>69</v>
      </c>
      <c r="E1060" s="95" t="s">
        <v>70</v>
      </c>
      <c r="F1060" s="97">
        <v>43651.524907407351</v>
      </c>
      <c r="G1060" s="97">
        <v>46037</v>
      </c>
      <c r="H1060" s="96" t="s">
        <v>71</v>
      </c>
      <c r="I1060" s="98">
        <v>81708791</v>
      </c>
      <c r="J1060" s="116">
        <v>42176363</v>
      </c>
      <c r="K1060" s="98">
        <v>42125848.889243811</v>
      </c>
      <c r="L1060" s="116">
        <v>81708791</v>
      </c>
      <c r="M1060" s="117">
        <v>0.54529819602399998</v>
      </c>
      <c r="N1060" s="99">
        <v>13.2418493856</v>
      </c>
      <c r="O1060" s="95" t="s">
        <v>72</v>
      </c>
      <c r="P1060" s="118">
        <v>0.24644323730000001</v>
      </c>
      <c r="Q1060" s="100"/>
      <c r="R1060" s="101"/>
    </row>
    <row r="1061" spans="2:18" x14ac:dyDescent="0.25">
      <c r="B1061" s="94" t="s">
        <v>76</v>
      </c>
      <c r="C1061" s="95" t="s">
        <v>146</v>
      </c>
      <c r="D1061" s="96" t="s">
        <v>69</v>
      </c>
      <c r="E1061" s="95" t="s">
        <v>70</v>
      </c>
      <c r="F1061" s="97">
        <v>43913.561249999795</v>
      </c>
      <c r="G1061" s="97">
        <v>46262</v>
      </c>
      <c r="H1061" s="96" t="s">
        <v>71</v>
      </c>
      <c r="I1061" s="98">
        <v>73707388</v>
      </c>
      <c r="J1061" s="116">
        <v>40242191</v>
      </c>
      <c r="K1061" s="98">
        <v>40356368.445486695</v>
      </c>
      <c r="L1061" s="116">
        <v>73707388</v>
      </c>
      <c r="M1061" s="117">
        <v>0.58183064259100004</v>
      </c>
      <c r="N1061" s="99">
        <v>13.9247004941</v>
      </c>
      <c r="O1061" s="95" t="s">
        <v>72</v>
      </c>
      <c r="P1061" s="118">
        <v>0.62363376820000005</v>
      </c>
      <c r="Q1061" s="100"/>
      <c r="R1061" s="101"/>
    </row>
    <row r="1062" spans="2:18" x14ac:dyDescent="0.25">
      <c r="B1062" s="94" t="s">
        <v>76</v>
      </c>
      <c r="C1062" s="95" t="s">
        <v>146</v>
      </c>
      <c r="D1062" s="96" t="s">
        <v>69</v>
      </c>
      <c r="E1062" s="95" t="s">
        <v>70</v>
      </c>
      <c r="F1062" s="97">
        <v>43501.670254629571</v>
      </c>
      <c r="G1062" s="97">
        <v>45183</v>
      </c>
      <c r="H1062" s="96" t="s">
        <v>71</v>
      </c>
      <c r="I1062" s="98">
        <v>164812442</v>
      </c>
      <c r="J1062" s="116">
        <v>105064052</v>
      </c>
      <c r="K1062" s="98">
        <v>103527107.14737777</v>
      </c>
      <c r="L1062" s="116">
        <v>164812442</v>
      </c>
      <c r="M1062" s="117">
        <v>0.53822642311699997</v>
      </c>
      <c r="N1062" s="99">
        <v>13.6136342862</v>
      </c>
      <c r="O1062" s="95" t="s">
        <v>72</v>
      </c>
      <c r="P1062" s="118">
        <v>0.24301797950000001</v>
      </c>
      <c r="Q1062" s="100"/>
      <c r="R1062" s="101"/>
    </row>
    <row r="1063" spans="2:18" x14ac:dyDescent="0.25">
      <c r="B1063" s="94" t="s">
        <v>76</v>
      </c>
      <c r="C1063" s="95" t="s">
        <v>146</v>
      </c>
      <c r="D1063" s="96" t="s">
        <v>69</v>
      </c>
      <c r="E1063" s="95" t="s">
        <v>70</v>
      </c>
      <c r="F1063" s="97">
        <v>43861.551365740597</v>
      </c>
      <c r="G1063" s="97">
        <v>44672</v>
      </c>
      <c r="H1063" s="96" t="s">
        <v>71</v>
      </c>
      <c r="I1063" s="98">
        <v>320119864</v>
      </c>
      <c r="J1063" s="116">
        <v>257484932</v>
      </c>
      <c r="K1063" s="98">
        <v>262161335.31110263</v>
      </c>
      <c r="L1063" s="116">
        <v>320119864</v>
      </c>
      <c r="M1063" s="117">
        <v>0.78019942846000001</v>
      </c>
      <c r="N1063" s="99">
        <v>15.0239842911</v>
      </c>
      <c r="O1063" s="95" t="s">
        <v>72</v>
      </c>
      <c r="P1063" s="118">
        <v>2.1566396500000001E-2</v>
      </c>
      <c r="Q1063" s="100"/>
      <c r="R1063" s="101"/>
    </row>
    <row r="1064" spans="2:18" x14ac:dyDescent="0.25">
      <c r="B1064" s="94" t="s">
        <v>76</v>
      </c>
      <c r="C1064" s="95" t="s">
        <v>146</v>
      </c>
      <c r="D1064" s="96" t="s">
        <v>69</v>
      </c>
      <c r="E1064" s="95" t="s">
        <v>70</v>
      </c>
      <c r="F1064" s="97">
        <v>43775.559386574198</v>
      </c>
      <c r="G1064" s="97">
        <v>46252</v>
      </c>
      <c r="H1064" s="96" t="s">
        <v>71</v>
      </c>
      <c r="I1064" s="98">
        <v>377583552</v>
      </c>
      <c r="J1064" s="116">
        <v>202639729</v>
      </c>
      <c r="K1064" s="98">
        <v>201800212.4393259</v>
      </c>
      <c r="L1064" s="116">
        <v>377583552</v>
      </c>
      <c r="M1064" s="117">
        <v>0.53269813719299997</v>
      </c>
      <c r="N1064" s="99">
        <v>13.731019115100001</v>
      </c>
      <c r="O1064" s="95" t="s">
        <v>72</v>
      </c>
      <c r="P1064" s="118">
        <v>5.0804989199999998E-2</v>
      </c>
      <c r="Q1064" s="100"/>
      <c r="R1064" s="101"/>
    </row>
    <row r="1065" spans="2:18" x14ac:dyDescent="0.25">
      <c r="B1065" s="94" t="s">
        <v>76</v>
      </c>
      <c r="C1065" s="95" t="s">
        <v>146</v>
      </c>
      <c r="D1065" s="96" t="s">
        <v>69</v>
      </c>
      <c r="E1065" s="95" t="s">
        <v>70</v>
      </c>
      <c r="F1065" s="97">
        <v>43250.668043981306</v>
      </c>
      <c r="G1065" s="97">
        <v>44579</v>
      </c>
      <c r="H1065" s="96" t="s">
        <v>71</v>
      </c>
      <c r="I1065" s="98">
        <v>3196715</v>
      </c>
      <c r="J1065" s="116">
        <v>2233508</v>
      </c>
      <c r="K1065" s="98">
        <v>2172572.5182107673</v>
      </c>
      <c r="L1065" s="116">
        <v>3196715</v>
      </c>
      <c r="M1065" s="117">
        <v>0.52946506475599997</v>
      </c>
      <c r="N1065" s="99">
        <v>13.7386119845</v>
      </c>
      <c r="O1065" s="95" t="s">
        <v>72</v>
      </c>
      <c r="P1065" s="118">
        <v>0.1088362344</v>
      </c>
      <c r="Q1065" s="100"/>
      <c r="R1065" s="101"/>
    </row>
    <row r="1066" spans="2:18" x14ac:dyDescent="0.25">
      <c r="B1066" s="94" t="s">
        <v>76</v>
      </c>
      <c r="C1066" s="95" t="s">
        <v>146</v>
      </c>
      <c r="D1066" s="96" t="s">
        <v>69</v>
      </c>
      <c r="E1066" s="95" t="s">
        <v>70</v>
      </c>
      <c r="F1066" s="97">
        <v>43739.654756944627</v>
      </c>
      <c r="G1066" s="97">
        <v>46262</v>
      </c>
      <c r="H1066" s="96" t="s">
        <v>71</v>
      </c>
      <c r="I1066" s="98">
        <v>347509510</v>
      </c>
      <c r="J1066" s="116">
        <v>183522674</v>
      </c>
      <c r="K1066" s="98">
        <v>185064444.89830345</v>
      </c>
      <c r="L1066" s="116">
        <v>347509510</v>
      </c>
      <c r="M1066" s="117">
        <v>0.54752134813800002</v>
      </c>
      <c r="N1066" s="99">
        <v>13.7999962939</v>
      </c>
      <c r="O1066" s="95" t="s">
        <v>72</v>
      </c>
      <c r="P1066" s="118">
        <v>4.8258342500000002E-2</v>
      </c>
      <c r="Q1066" s="100"/>
      <c r="R1066" s="101"/>
    </row>
    <row r="1067" spans="2:18" x14ac:dyDescent="0.25">
      <c r="B1067" s="94" t="s">
        <v>76</v>
      </c>
      <c r="C1067" s="95" t="s">
        <v>146</v>
      </c>
      <c r="D1067" s="96" t="s">
        <v>69</v>
      </c>
      <c r="E1067" s="95" t="s">
        <v>70</v>
      </c>
      <c r="F1067" s="97">
        <v>43712.539837962948</v>
      </c>
      <c r="G1067" s="97">
        <v>46262</v>
      </c>
      <c r="H1067" s="96" t="s">
        <v>71</v>
      </c>
      <c r="I1067" s="98">
        <v>410650016</v>
      </c>
      <c r="J1067" s="116">
        <v>215920376</v>
      </c>
      <c r="K1067" s="98">
        <v>217423161.07550871</v>
      </c>
      <c r="L1067" s="116">
        <v>410650016</v>
      </c>
      <c r="M1067" s="117">
        <v>0.51556079062799998</v>
      </c>
      <c r="N1067" s="99">
        <v>15.583854156999999</v>
      </c>
      <c r="O1067" s="95" t="s">
        <v>72</v>
      </c>
      <c r="P1067" s="118">
        <v>5.0374295899999998E-2</v>
      </c>
      <c r="Q1067" s="100"/>
      <c r="R1067" s="101"/>
    </row>
    <row r="1068" spans="2:18" x14ac:dyDescent="0.25">
      <c r="B1068" s="94" t="s">
        <v>76</v>
      </c>
      <c r="C1068" s="95" t="s">
        <v>146</v>
      </c>
      <c r="D1068" s="96" t="s">
        <v>69</v>
      </c>
      <c r="E1068" s="95" t="s">
        <v>70</v>
      </c>
      <c r="F1068" s="97">
        <v>43564.69840277778</v>
      </c>
      <c r="G1068" s="97">
        <v>45726</v>
      </c>
      <c r="H1068" s="96" t="s">
        <v>71</v>
      </c>
      <c r="I1068" s="98">
        <v>182462323</v>
      </c>
      <c r="J1068" s="116">
        <v>103067120</v>
      </c>
      <c r="K1068" s="98">
        <v>102563956.06111142</v>
      </c>
      <c r="L1068" s="116">
        <v>182462323</v>
      </c>
      <c r="M1068" s="117">
        <v>0.81894741561899997</v>
      </c>
      <c r="N1068" s="99">
        <v>11.571257730699999</v>
      </c>
      <c r="O1068" s="95" t="s">
        <v>72</v>
      </c>
      <c r="P1068" s="118">
        <v>0.3134938055</v>
      </c>
      <c r="Q1068" s="100"/>
      <c r="R1068" s="101"/>
    </row>
    <row r="1069" spans="2:18" x14ac:dyDescent="0.25">
      <c r="B1069" s="94" t="s">
        <v>76</v>
      </c>
      <c r="C1069" s="95" t="s">
        <v>146</v>
      </c>
      <c r="D1069" s="96" t="s">
        <v>69</v>
      </c>
      <c r="E1069" s="95" t="s">
        <v>70</v>
      </c>
      <c r="F1069" s="97">
        <v>43896.456817129627</v>
      </c>
      <c r="G1069" s="97">
        <v>46366</v>
      </c>
      <c r="H1069" s="96" t="s">
        <v>71</v>
      </c>
      <c r="I1069" s="98">
        <v>85036436</v>
      </c>
      <c r="J1069" s="116">
        <v>46474769</v>
      </c>
      <c r="K1069" s="98">
        <v>46371695.47425025</v>
      </c>
      <c r="L1069" s="116">
        <v>85036436</v>
      </c>
      <c r="M1069" s="117">
        <v>0.62815104182100001</v>
      </c>
      <c r="N1069" s="99">
        <v>13.221081499</v>
      </c>
      <c r="O1069" s="95" t="s">
        <v>72</v>
      </c>
      <c r="P1069" s="118">
        <v>0.1237982205</v>
      </c>
      <c r="Q1069" s="100"/>
      <c r="R1069" s="101"/>
    </row>
    <row r="1070" spans="2:18" x14ac:dyDescent="0.25">
      <c r="B1070" s="94" t="s">
        <v>76</v>
      </c>
      <c r="C1070" s="95" t="s">
        <v>146</v>
      </c>
      <c r="D1070" s="96" t="s">
        <v>69</v>
      </c>
      <c r="E1070" s="95" t="s">
        <v>70</v>
      </c>
      <c r="F1070" s="97">
        <v>43815.66230324097</v>
      </c>
      <c r="G1070" s="97">
        <v>43991</v>
      </c>
      <c r="H1070" s="96" t="s">
        <v>71</v>
      </c>
      <c r="I1070" s="98">
        <v>642167265</v>
      </c>
      <c r="J1070" s="116">
        <v>605661633</v>
      </c>
      <c r="K1070" s="98">
        <v>627391588.38730454</v>
      </c>
      <c r="L1070" s="116">
        <v>642167265</v>
      </c>
      <c r="M1070" s="117">
        <v>0.53445180906400003</v>
      </c>
      <c r="N1070" s="99">
        <v>13.6131715426</v>
      </c>
      <c r="O1070" s="95" t="s">
        <v>72</v>
      </c>
      <c r="P1070" s="118">
        <v>0.24131367989999999</v>
      </c>
      <c r="Q1070" s="100"/>
      <c r="R1070" s="101"/>
    </row>
    <row r="1071" spans="2:18" x14ac:dyDescent="0.25">
      <c r="B1071" s="94" t="s">
        <v>76</v>
      </c>
      <c r="C1071" s="95" t="s">
        <v>146</v>
      </c>
      <c r="D1071" s="96" t="s">
        <v>69</v>
      </c>
      <c r="E1071" s="95" t="s">
        <v>70</v>
      </c>
      <c r="F1071" s="97">
        <v>43427.635891203769</v>
      </c>
      <c r="G1071" s="97">
        <v>44215</v>
      </c>
      <c r="H1071" s="96" t="s">
        <v>71</v>
      </c>
      <c r="I1071" s="98">
        <v>17375476</v>
      </c>
      <c r="J1071" s="116">
        <v>13646618</v>
      </c>
      <c r="K1071" s="98">
        <v>13568451.544316249</v>
      </c>
      <c r="L1071" s="116">
        <v>17375476</v>
      </c>
      <c r="M1071" s="117">
        <v>0.67962659111299994</v>
      </c>
      <c r="N1071" s="99">
        <v>13.099631517700001</v>
      </c>
      <c r="O1071" s="95" t="s">
        <v>72</v>
      </c>
      <c r="P1071" s="118">
        <v>2.5979727999999999E-3</v>
      </c>
      <c r="Q1071" s="100"/>
      <c r="R1071" s="101"/>
    </row>
    <row r="1072" spans="2:18" x14ac:dyDescent="0.25">
      <c r="B1072" s="102" t="s">
        <v>147</v>
      </c>
      <c r="C1072" s="103"/>
      <c r="D1072" s="103"/>
      <c r="E1072" s="103"/>
      <c r="F1072" s="103"/>
      <c r="G1072" s="103"/>
      <c r="H1072" s="96"/>
      <c r="I1072" s="104">
        <v>13672578802</v>
      </c>
      <c r="J1072" s="119">
        <v>8279219188</v>
      </c>
      <c r="K1072" s="104">
        <v>8318240050.2448006</v>
      </c>
      <c r="L1072" s="119">
        <v>13672578802</v>
      </c>
      <c r="M1072" s="100"/>
      <c r="N1072" s="120"/>
      <c r="O1072" s="100"/>
      <c r="P1072" s="121">
        <v>9.9469920881999982</v>
      </c>
      <c r="Q1072" s="103"/>
      <c r="R1072" s="122"/>
    </row>
    <row r="1073" spans="2:18" x14ac:dyDescent="0.25">
      <c r="B1073" s="94" t="s">
        <v>76</v>
      </c>
      <c r="C1073" s="95" t="s">
        <v>95</v>
      </c>
      <c r="D1073" s="96" t="s">
        <v>69</v>
      </c>
      <c r="E1073" s="95" t="s">
        <v>70</v>
      </c>
      <c r="F1073" s="97">
        <v>43920.589560185093</v>
      </c>
      <c r="G1073" s="97">
        <v>45362</v>
      </c>
      <c r="H1073" s="96" t="s">
        <v>71</v>
      </c>
      <c r="I1073" s="98">
        <v>1806734904</v>
      </c>
      <c r="J1073" s="116">
        <v>1335582870</v>
      </c>
      <c r="K1073" s="98">
        <v>1335907684.9563749</v>
      </c>
      <c r="L1073" s="116">
        <v>1806734904</v>
      </c>
      <c r="M1073" s="117">
        <v>0.73070276391599998</v>
      </c>
      <c r="N1073" s="99">
        <v>9.1342388308999993</v>
      </c>
      <c r="O1073" s="95" t="s">
        <v>72</v>
      </c>
      <c r="P1073" s="118">
        <v>0.42293126660000002</v>
      </c>
      <c r="Q1073" s="100"/>
      <c r="R1073" s="101"/>
    </row>
    <row r="1074" spans="2:18" x14ac:dyDescent="0.25">
      <c r="B1074" s="94" t="s">
        <v>76</v>
      </c>
      <c r="C1074" s="95" t="s">
        <v>95</v>
      </c>
      <c r="D1074" s="96" t="s">
        <v>69</v>
      </c>
      <c r="E1074" s="95" t="s">
        <v>70</v>
      </c>
      <c r="F1074" s="97">
        <v>43914.563935185317</v>
      </c>
      <c r="G1074" s="97">
        <v>45362</v>
      </c>
      <c r="H1074" s="96" t="s">
        <v>71</v>
      </c>
      <c r="I1074" s="98">
        <v>1613544872</v>
      </c>
      <c r="J1074" s="116">
        <v>1204029639</v>
      </c>
      <c r="K1074" s="98">
        <v>1206006408.7888873</v>
      </c>
      <c r="L1074" s="116">
        <v>1613544872</v>
      </c>
      <c r="M1074" s="117">
        <v>0.73940437083400001</v>
      </c>
      <c r="N1074" s="99">
        <v>9.2815659659000005</v>
      </c>
      <c r="O1074" s="95" t="s">
        <v>72</v>
      </c>
      <c r="P1074" s="118">
        <v>1.5974849358000001</v>
      </c>
      <c r="Q1074" s="100"/>
      <c r="R1074" s="101"/>
    </row>
    <row r="1075" spans="2:18" x14ac:dyDescent="0.25">
      <c r="B1075" s="94" t="s">
        <v>76</v>
      </c>
      <c r="C1075" s="95" t="s">
        <v>95</v>
      </c>
      <c r="D1075" s="96" t="s">
        <v>69</v>
      </c>
      <c r="E1075" s="95" t="s">
        <v>70</v>
      </c>
      <c r="F1075" s="97">
        <v>43829.52427083347</v>
      </c>
      <c r="G1075" s="97">
        <v>45377</v>
      </c>
      <c r="H1075" s="96" t="s">
        <v>71</v>
      </c>
      <c r="I1075" s="98">
        <v>569666196</v>
      </c>
      <c r="J1075" s="116">
        <v>414188685</v>
      </c>
      <c r="K1075" s="98">
        <v>414200367.88377523</v>
      </c>
      <c r="L1075" s="116">
        <v>569666196</v>
      </c>
      <c r="M1075" s="117">
        <v>0.74742663170800006</v>
      </c>
      <c r="N1075" s="99">
        <v>8.9302882976000006</v>
      </c>
      <c r="O1075" s="95" t="s">
        <v>72</v>
      </c>
      <c r="P1075" s="118">
        <v>1.4421483552000001</v>
      </c>
      <c r="Q1075" s="100"/>
      <c r="R1075" s="101"/>
    </row>
    <row r="1076" spans="2:18" x14ac:dyDescent="0.25">
      <c r="B1076" s="94" t="s">
        <v>76</v>
      </c>
      <c r="C1076" s="95" t="s">
        <v>95</v>
      </c>
      <c r="D1076" s="96" t="s">
        <v>69</v>
      </c>
      <c r="E1076" s="95" t="s">
        <v>70</v>
      </c>
      <c r="F1076" s="97">
        <v>43916.547222222202</v>
      </c>
      <c r="G1076" s="97">
        <v>45362</v>
      </c>
      <c r="H1076" s="96" t="s">
        <v>71</v>
      </c>
      <c r="I1076" s="98">
        <v>276180106</v>
      </c>
      <c r="J1076" s="116">
        <v>204698089</v>
      </c>
      <c r="K1076" s="98">
        <v>204944108.90156472</v>
      </c>
      <c r="L1076" s="116">
        <v>276180106</v>
      </c>
      <c r="M1076" s="117">
        <v>0.727093113111</v>
      </c>
      <c r="N1076" s="99">
        <v>9.1760162016999995</v>
      </c>
      <c r="O1076" s="95" t="s">
        <v>72</v>
      </c>
      <c r="P1076" s="118">
        <v>0.49530282339999998</v>
      </c>
      <c r="Q1076" s="100"/>
      <c r="R1076" s="101"/>
    </row>
    <row r="1077" spans="2:18" x14ac:dyDescent="0.25">
      <c r="B1077" s="94" t="s">
        <v>76</v>
      </c>
      <c r="C1077" s="95" t="s">
        <v>95</v>
      </c>
      <c r="D1077" s="96" t="s">
        <v>69</v>
      </c>
      <c r="E1077" s="95" t="s">
        <v>70</v>
      </c>
      <c r="F1077" s="97">
        <v>43892.662210647948</v>
      </c>
      <c r="G1077" s="97">
        <v>45362</v>
      </c>
      <c r="H1077" s="96" t="s">
        <v>71</v>
      </c>
      <c r="I1077" s="98">
        <v>13829320</v>
      </c>
      <c r="J1077" s="116">
        <v>10204659</v>
      </c>
      <c r="K1077" s="98">
        <v>10051533.733224332</v>
      </c>
      <c r="L1077" s="116">
        <v>13829320</v>
      </c>
      <c r="M1077" s="117">
        <v>0.74206687755300005</v>
      </c>
      <c r="N1077" s="99">
        <v>9.1643878873000002</v>
      </c>
      <c r="O1077" s="95" t="s">
        <v>72</v>
      </c>
      <c r="P1077" s="118">
        <v>0.2450731666</v>
      </c>
      <c r="Q1077" s="100"/>
      <c r="R1077" s="101"/>
    </row>
    <row r="1078" spans="2:18" x14ac:dyDescent="0.25">
      <c r="B1078" s="94" t="s">
        <v>76</v>
      </c>
      <c r="C1078" s="95" t="s">
        <v>95</v>
      </c>
      <c r="D1078" s="96" t="s">
        <v>69</v>
      </c>
      <c r="E1078" s="95" t="s">
        <v>70</v>
      </c>
      <c r="F1078" s="97">
        <v>43916.547800926026</v>
      </c>
      <c r="G1078" s="97">
        <v>45377</v>
      </c>
      <c r="H1078" s="96" t="s">
        <v>71</v>
      </c>
      <c r="I1078" s="98">
        <v>952172599</v>
      </c>
      <c r="J1078" s="116">
        <v>700000002</v>
      </c>
      <c r="K1078" s="98">
        <v>700853962.11257899</v>
      </c>
      <c r="L1078" s="116">
        <v>952172599</v>
      </c>
      <c r="M1078" s="117">
        <v>0.72682776399899995</v>
      </c>
      <c r="N1078" s="99">
        <v>9.3075765440999998</v>
      </c>
      <c r="O1078" s="95" t="s">
        <v>72</v>
      </c>
      <c r="P1078" s="118">
        <v>1.2019673099999999E-2</v>
      </c>
      <c r="Q1078" s="100"/>
      <c r="R1078" s="101"/>
    </row>
    <row r="1079" spans="2:18" x14ac:dyDescent="0.25">
      <c r="B1079" s="94" t="s">
        <v>76</v>
      </c>
      <c r="C1079" s="95" t="s">
        <v>95</v>
      </c>
      <c r="D1079" s="96" t="s">
        <v>69</v>
      </c>
      <c r="E1079" s="95" t="s">
        <v>70</v>
      </c>
      <c r="F1079" s="97">
        <v>43894.58869212959</v>
      </c>
      <c r="G1079" s="97">
        <v>45362</v>
      </c>
      <c r="H1079" s="96" t="s">
        <v>71</v>
      </c>
      <c r="I1079" s="98">
        <v>484026032</v>
      </c>
      <c r="J1079" s="116">
        <v>359241854</v>
      </c>
      <c r="K1079" s="98">
        <v>353679159.38970888</v>
      </c>
      <c r="L1079" s="116">
        <v>484026032</v>
      </c>
      <c r="M1079" s="117">
        <v>0.73605768833200003</v>
      </c>
      <c r="N1079" s="99">
        <v>9.3082932540000005</v>
      </c>
      <c r="O1079" s="95" t="s">
        <v>72</v>
      </c>
      <c r="P1079" s="118">
        <v>0.83808459170000005</v>
      </c>
      <c r="Q1079" s="100"/>
      <c r="R1079" s="101"/>
    </row>
    <row r="1080" spans="2:18" x14ac:dyDescent="0.25">
      <c r="B1080" s="102" t="s">
        <v>96</v>
      </c>
      <c r="C1080" s="103"/>
      <c r="D1080" s="103"/>
      <c r="E1080" s="103"/>
      <c r="F1080" s="103"/>
      <c r="G1080" s="103"/>
      <c r="H1080" s="96"/>
      <c r="I1080" s="104">
        <v>5716154029</v>
      </c>
      <c r="J1080" s="119">
        <v>4227945798</v>
      </c>
      <c r="K1080" s="104">
        <v>4225643225.7661142</v>
      </c>
      <c r="L1080" s="119">
        <v>5716154029</v>
      </c>
      <c r="M1080" s="100"/>
      <c r="N1080" s="120"/>
      <c r="O1080" s="100"/>
      <c r="P1080" s="121">
        <v>5.0530448124000005</v>
      </c>
      <c r="Q1080" s="103"/>
      <c r="R1080" s="122"/>
    </row>
    <row r="1081" spans="2:18" x14ac:dyDescent="0.25">
      <c r="B1081" s="94" t="s">
        <v>68</v>
      </c>
      <c r="C1081" s="95" t="s">
        <v>148</v>
      </c>
      <c r="D1081" s="96" t="s">
        <v>69</v>
      </c>
      <c r="E1081" s="95" t="s">
        <v>70</v>
      </c>
      <c r="F1081" s="97">
        <v>43763.655810185242</v>
      </c>
      <c r="G1081" s="97">
        <v>44354</v>
      </c>
      <c r="H1081" s="96" t="s">
        <v>71</v>
      </c>
      <c r="I1081" s="98">
        <v>173013699</v>
      </c>
      <c r="J1081" s="116">
        <v>151752754</v>
      </c>
      <c r="K1081" s="98">
        <v>150962108.87851942</v>
      </c>
      <c r="L1081" s="116">
        <v>173013699</v>
      </c>
      <c r="M1081" s="117">
        <v>0.88917671700500001</v>
      </c>
      <c r="N1081" s="99">
        <v>9.0413188978000001</v>
      </c>
      <c r="O1081" s="95" t="s">
        <v>72</v>
      </c>
      <c r="P1081" s="118">
        <v>6.0173742600000003E-2</v>
      </c>
      <c r="Q1081" s="100"/>
      <c r="R1081" s="101"/>
    </row>
    <row r="1082" spans="2:18" x14ac:dyDescent="0.25">
      <c r="B1082" s="94" t="s">
        <v>68</v>
      </c>
      <c r="C1082" s="95" t="s">
        <v>148</v>
      </c>
      <c r="D1082" s="96" t="s">
        <v>69</v>
      </c>
      <c r="E1082" s="95" t="s">
        <v>70</v>
      </c>
      <c r="F1082" s="97">
        <v>43850.650787036866</v>
      </c>
      <c r="G1082" s="97">
        <v>44382</v>
      </c>
      <c r="H1082" s="96" t="s">
        <v>71</v>
      </c>
      <c r="I1082" s="98">
        <v>114191781</v>
      </c>
      <c r="J1082" s="116">
        <v>99386963</v>
      </c>
      <c r="K1082" s="98">
        <v>101338378.1619527</v>
      </c>
      <c r="L1082" s="116">
        <v>114191781</v>
      </c>
      <c r="M1082" s="117">
        <v>0.76942440595600003</v>
      </c>
      <c r="N1082" s="99">
        <v>10.3812683588</v>
      </c>
      <c r="O1082" s="95" t="s">
        <v>72</v>
      </c>
      <c r="P1082" s="118">
        <v>0.59805295120000002</v>
      </c>
      <c r="Q1082" s="100"/>
      <c r="R1082" s="101"/>
    </row>
    <row r="1083" spans="2:18" x14ac:dyDescent="0.25">
      <c r="B1083" s="94" t="s">
        <v>68</v>
      </c>
      <c r="C1083" s="95" t="s">
        <v>148</v>
      </c>
      <c r="D1083" s="96" t="s">
        <v>69</v>
      </c>
      <c r="E1083" s="95" t="s">
        <v>70</v>
      </c>
      <c r="F1083" s="97">
        <v>43507.678206018638</v>
      </c>
      <c r="G1083" s="97">
        <v>45126</v>
      </c>
      <c r="H1083" s="96" t="s">
        <v>71</v>
      </c>
      <c r="I1083" s="98">
        <v>212532534</v>
      </c>
      <c r="J1083" s="116">
        <v>147001628</v>
      </c>
      <c r="K1083" s="98">
        <v>149763944.64594513</v>
      </c>
      <c r="L1083" s="116">
        <v>212532534</v>
      </c>
      <c r="M1083" s="117">
        <v>0.87254425372699995</v>
      </c>
      <c r="N1083" s="99">
        <v>9.0413192276000007</v>
      </c>
      <c r="O1083" s="95" t="s">
        <v>72</v>
      </c>
      <c r="P1083" s="118">
        <v>0.1805212273</v>
      </c>
      <c r="Q1083" s="100"/>
      <c r="R1083" s="101"/>
    </row>
    <row r="1084" spans="2:18" x14ac:dyDescent="0.25">
      <c r="B1084" s="94" t="s">
        <v>68</v>
      </c>
      <c r="C1084" s="95" t="s">
        <v>148</v>
      </c>
      <c r="D1084" s="96" t="s">
        <v>69</v>
      </c>
      <c r="E1084" s="95" t="s">
        <v>70</v>
      </c>
      <c r="F1084" s="97">
        <v>43763.656840277836</v>
      </c>
      <c r="G1084" s="97">
        <v>44354</v>
      </c>
      <c r="H1084" s="96" t="s">
        <v>71</v>
      </c>
      <c r="I1084" s="98">
        <v>173013699</v>
      </c>
      <c r="J1084" s="116">
        <v>151752754</v>
      </c>
      <c r="K1084" s="98">
        <v>150962108.87851942</v>
      </c>
      <c r="L1084" s="116">
        <v>173013699</v>
      </c>
      <c r="M1084" s="117">
        <v>0.88744021044700006</v>
      </c>
      <c r="N1084" s="99">
        <v>10.5126563521</v>
      </c>
      <c r="O1084" s="95" t="s">
        <v>72</v>
      </c>
      <c r="P1084" s="118">
        <v>0.1211809277</v>
      </c>
      <c r="Q1084" s="100"/>
      <c r="R1084" s="101"/>
    </row>
    <row r="1085" spans="2:18" x14ac:dyDescent="0.25">
      <c r="B1085" s="94" t="s">
        <v>68</v>
      </c>
      <c r="C1085" s="95" t="s">
        <v>148</v>
      </c>
      <c r="D1085" s="96" t="s">
        <v>69</v>
      </c>
      <c r="E1085" s="95" t="s">
        <v>70</v>
      </c>
      <c r="F1085" s="97">
        <v>43469.716273148078</v>
      </c>
      <c r="G1085" s="97">
        <v>44564</v>
      </c>
      <c r="H1085" s="96" t="s">
        <v>71</v>
      </c>
      <c r="I1085" s="98">
        <v>650000000</v>
      </c>
      <c r="J1085" s="116">
        <v>500000000</v>
      </c>
      <c r="K1085" s="98">
        <v>500125863.87163782</v>
      </c>
      <c r="L1085" s="116">
        <v>650000000</v>
      </c>
      <c r="M1085" s="117">
        <v>0.70466361938699995</v>
      </c>
      <c r="N1085" s="99">
        <v>10.332669683100001</v>
      </c>
      <c r="O1085" s="95" t="s">
        <v>72</v>
      </c>
      <c r="P1085" s="118">
        <v>0.1790884566</v>
      </c>
      <c r="Q1085" s="100"/>
      <c r="R1085" s="101"/>
    </row>
    <row r="1086" spans="2:18" x14ac:dyDescent="0.25">
      <c r="B1086" s="94" t="s">
        <v>68</v>
      </c>
      <c r="C1086" s="95" t="s">
        <v>148</v>
      </c>
      <c r="D1086" s="96" t="s">
        <v>69</v>
      </c>
      <c r="E1086" s="95" t="s">
        <v>70</v>
      </c>
      <c r="F1086" s="97">
        <v>43858.76884259237</v>
      </c>
      <c r="G1086" s="97">
        <v>44235</v>
      </c>
      <c r="H1086" s="96" t="s">
        <v>71</v>
      </c>
      <c r="I1086" s="98">
        <v>108779454</v>
      </c>
      <c r="J1086" s="116">
        <v>98870069</v>
      </c>
      <c r="K1086" s="98">
        <v>100513748.2615546</v>
      </c>
      <c r="L1086" s="116">
        <v>108779454</v>
      </c>
      <c r="M1086" s="117">
        <v>0.87254425372699995</v>
      </c>
      <c r="N1086" s="99">
        <v>9.0413192276000007</v>
      </c>
      <c r="O1086" s="95" t="s">
        <v>72</v>
      </c>
      <c r="P1086" s="118">
        <v>0.1805212273</v>
      </c>
      <c r="Q1086" s="100"/>
      <c r="R1086" s="101"/>
    </row>
    <row r="1087" spans="2:18" x14ac:dyDescent="0.25">
      <c r="B1087" s="94" t="s">
        <v>68</v>
      </c>
      <c r="C1087" s="95" t="s">
        <v>148</v>
      </c>
      <c r="D1087" s="96" t="s">
        <v>69</v>
      </c>
      <c r="E1087" s="95" t="s">
        <v>70</v>
      </c>
      <c r="F1087" s="97">
        <v>43651.599328703713</v>
      </c>
      <c r="G1087" s="97">
        <v>44012</v>
      </c>
      <c r="H1087" s="96" t="s">
        <v>71</v>
      </c>
      <c r="I1087" s="98">
        <v>97338081</v>
      </c>
      <c r="J1087" s="116">
        <v>88744884</v>
      </c>
      <c r="K1087" s="98">
        <v>89828555.220742583</v>
      </c>
      <c r="L1087" s="116">
        <v>97338081</v>
      </c>
      <c r="M1087" s="117">
        <v>0.76942440595600003</v>
      </c>
      <c r="N1087" s="99">
        <v>10.3812683588</v>
      </c>
      <c r="O1087" s="95" t="s">
        <v>72</v>
      </c>
      <c r="P1087" s="118">
        <v>0.59805295120000002</v>
      </c>
      <c r="Q1087" s="100"/>
      <c r="R1087" s="101"/>
    </row>
    <row r="1088" spans="2:18" x14ac:dyDescent="0.25">
      <c r="B1088" s="94" t="s">
        <v>68</v>
      </c>
      <c r="C1088" s="95" t="s">
        <v>148</v>
      </c>
      <c r="D1088" s="96" t="s">
        <v>69</v>
      </c>
      <c r="E1088" s="95" t="s">
        <v>70</v>
      </c>
      <c r="F1088" s="97">
        <v>43843.696886573918</v>
      </c>
      <c r="G1088" s="97">
        <v>44313</v>
      </c>
      <c r="H1088" s="96" t="s">
        <v>71</v>
      </c>
      <c r="I1088" s="98">
        <v>169352057</v>
      </c>
      <c r="J1088" s="116">
        <v>150463505</v>
      </c>
      <c r="K1088" s="98">
        <v>150497554.36503786</v>
      </c>
      <c r="L1088" s="116">
        <v>169352057</v>
      </c>
      <c r="M1088" s="117">
        <v>0.92401409057999995</v>
      </c>
      <c r="N1088" s="99">
        <v>10.023687708100001</v>
      </c>
      <c r="O1088" s="95" t="s">
        <v>72</v>
      </c>
      <c r="P1088" s="118">
        <v>0.1201948312</v>
      </c>
      <c r="Q1088" s="100"/>
      <c r="R1088" s="101"/>
    </row>
    <row r="1089" spans="2:18" x14ac:dyDescent="0.25">
      <c r="B1089" s="94" t="s">
        <v>68</v>
      </c>
      <c r="C1089" s="95" t="s">
        <v>148</v>
      </c>
      <c r="D1089" s="96" t="s">
        <v>69</v>
      </c>
      <c r="E1089" s="95" t="s">
        <v>70</v>
      </c>
      <c r="F1089" s="97">
        <v>43469.716840277892</v>
      </c>
      <c r="G1089" s="97">
        <v>44564</v>
      </c>
      <c r="H1089" s="96" t="s">
        <v>71</v>
      </c>
      <c r="I1089" s="98">
        <v>650000000</v>
      </c>
      <c r="J1089" s="116">
        <v>500000000</v>
      </c>
      <c r="K1089" s="98">
        <v>500125863.87163782</v>
      </c>
      <c r="L1089" s="116">
        <v>650000000</v>
      </c>
      <c r="M1089" s="117">
        <v>0.92285110100699996</v>
      </c>
      <c r="N1089" s="99">
        <v>10.112312058600001</v>
      </c>
      <c r="O1089" s="95" t="s">
        <v>72</v>
      </c>
      <c r="P1089" s="118">
        <v>0.1074174252</v>
      </c>
      <c r="Q1089" s="100"/>
      <c r="R1089" s="101"/>
    </row>
    <row r="1090" spans="2:18" x14ac:dyDescent="0.25">
      <c r="B1090" s="94" t="s">
        <v>68</v>
      </c>
      <c r="C1090" s="95" t="s">
        <v>148</v>
      </c>
      <c r="D1090" s="96" t="s">
        <v>69</v>
      </c>
      <c r="E1090" s="95" t="s">
        <v>70</v>
      </c>
      <c r="F1090" s="97">
        <v>43913.704687499907</v>
      </c>
      <c r="G1090" s="97">
        <v>44585</v>
      </c>
      <c r="H1090" s="96" t="s">
        <v>71</v>
      </c>
      <c r="I1090" s="98">
        <v>197395377</v>
      </c>
      <c r="J1090" s="116">
        <v>164382732</v>
      </c>
      <c r="K1090" s="98">
        <v>164774164.81559762</v>
      </c>
      <c r="L1090" s="116">
        <v>197395377</v>
      </c>
      <c r="M1090" s="117">
        <v>0.88866682242299999</v>
      </c>
      <c r="N1090" s="99">
        <v>10.2462934744</v>
      </c>
      <c r="O1090" s="95" t="s">
        <v>72</v>
      </c>
      <c r="P1090" s="118">
        <v>0.1799657107</v>
      </c>
      <c r="Q1090" s="100"/>
      <c r="R1090" s="101"/>
    </row>
    <row r="1091" spans="2:18" x14ac:dyDescent="0.25">
      <c r="B1091" s="94" t="s">
        <v>68</v>
      </c>
      <c r="C1091" s="95" t="s">
        <v>148</v>
      </c>
      <c r="D1091" s="96" t="s">
        <v>69</v>
      </c>
      <c r="E1091" s="95" t="s">
        <v>70</v>
      </c>
      <c r="F1091" s="97">
        <v>43763.654525463004</v>
      </c>
      <c r="G1091" s="97">
        <v>44354</v>
      </c>
      <c r="H1091" s="96" t="s">
        <v>71</v>
      </c>
      <c r="I1091" s="98">
        <v>173013699</v>
      </c>
      <c r="J1091" s="116">
        <v>151752754</v>
      </c>
      <c r="K1091" s="98">
        <v>150962108.87851942</v>
      </c>
      <c r="L1091" s="116">
        <v>173013699</v>
      </c>
      <c r="M1091" s="117">
        <v>0.76942440595600003</v>
      </c>
      <c r="N1091" s="99">
        <v>10.3812683588</v>
      </c>
      <c r="O1091" s="95" t="s">
        <v>72</v>
      </c>
      <c r="P1091" s="118">
        <v>0.59805295120000002</v>
      </c>
      <c r="Q1091" s="100"/>
      <c r="R1091" s="101"/>
    </row>
    <row r="1092" spans="2:18" x14ac:dyDescent="0.25">
      <c r="B1092" s="94" t="s">
        <v>68</v>
      </c>
      <c r="C1092" s="95" t="s">
        <v>148</v>
      </c>
      <c r="D1092" s="96" t="s">
        <v>69</v>
      </c>
      <c r="E1092" s="95" t="s">
        <v>70</v>
      </c>
      <c r="F1092" s="97">
        <v>43845.586493055336</v>
      </c>
      <c r="G1092" s="97">
        <v>44354</v>
      </c>
      <c r="H1092" s="96" t="s">
        <v>71</v>
      </c>
      <c r="I1092" s="98">
        <v>56592466</v>
      </c>
      <c r="J1092" s="116">
        <v>50488213</v>
      </c>
      <c r="K1092" s="98">
        <v>50320703.125125125</v>
      </c>
      <c r="L1092" s="116">
        <v>56592466</v>
      </c>
      <c r="M1092" s="117">
        <v>0.83474176203999995</v>
      </c>
      <c r="N1092" s="99">
        <v>11.462126043</v>
      </c>
      <c r="O1092" s="95" t="s">
        <v>72</v>
      </c>
      <c r="P1092" s="118">
        <v>0.1970377512</v>
      </c>
      <c r="Q1092" s="100"/>
      <c r="R1092" s="101"/>
    </row>
    <row r="1093" spans="2:18" x14ac:dyDescent="0.25">
      <c r="B1093" s="94" t="s">
        <v>68</v>
      </c>
      <c r="C1093" s="95" t="s">
        <v>148</v>
      </c>
      <c r="D1093" s="96" t="s">
        <v>69</v>
      </c>
      <c r="E1093" s="95" t="s">
        <v>70</v>
      </c>
      <c r="F1093" s="97">
        <v>43469.717268518638</v>
      </c>
      <c r="G1093" s="97">
        <v>44564</v>
      </c>
      <c r="H1093" s="96" t="s">
        <v>71</v>
      </c>
      <c r="I1093" s="98">
        <v>650000000</v>
      </c>
      <c r="J1093" s="116">
        <v>500000000</v>
      </c>
      <c r="K1093" s="98">
        <v>500125863.87163782</v>
      </c>
      <c r="L1093" s="116">
        <v>650000000</v>
      </c>
      <c r="M1093" s="117">
        <v>0.87254425372699995</v>
      </c>
      <c r="N1093" s="99">
        <v>9.0413192276000007</v>
      </c>
      <c r="O1093" s="95" t="s">
        <v>72</v>
      </c>
      <c r="P1093" s="118">
        <v>0.1805212273</v>
      </c>
      <c r="Q1093" s="100"/>
      <c r="R1093" s="101"/>
    </row>
    <row r="1094" spans="2:18" x14ac:dyDescent="0.25">
      <c r="B1094" s="102" t="s">
        <v>149</v>
      </c>
      <c r="C1094" s="103"/>
      <c r="D1094" s="103"/>
      <c r="E1094" s="103"/>
      <c r="F1094" s="103"/>
      <c r="G1094" s="103"/>
      <c r="H1094" s="96"/>
      <c r="I1094" s="104">
        <v>3425222847</v>
      </c>
      <c r="J1094" s="119">
        <v>2754596256</v>
      </c>
      <c r="K1094" s="104">
        <v>2760300966.8464274</v>
      </c>
      <c r="L1094" s="119">
        <v>3425222847</v>
      </c>
      <c r="M1094" s="100"/>
      <c r="N1094" s="120"/>
      <c r="O1094" s="100"/>
      <c r="P1094" s="121">
        <v>3.3007813806999997</v>
      </c>
      <c r="Q1094" s="103"/>
      <c r="R1094" s="122"/>
    </row>
    <row r="1095" spans="2:18" x14ac:dyDescent="0.25">
      <c r="B1095" s="94" t="s">
        <v>76</v>
      </c>
      <c r="C1095" s="95" t="s">
        <v>97</v>
      </c>
      <c r="D1095" s="96" t="s">
        <v>69</v>
      </c>
      <c r="E1095" s="95" t="s">
        <v>70</v>
      </c>
      <c r="F1095" s="97">
        <v>43845.581990740742</v>
      </c>
      <c r="G1095" s="97">
        <v>47269</v>
      </c>
      <c r="H1095" s="96" t="s">
        <v>71</v>
      </c>
      <c r="I1095" s="98">
        <v>1324761631</v>
      </c>
      <c r="J1095" s="116">
        <v>689533204</v>
      </c>
      <c r="K1095" s="98">
        <v>0</v>
      </c>
      <c r="L1095" s="116">
        <v>1324761631</v>
      </c>
      <c r="M1095" s="117">
        <v>0</v>
      </c>
      <c r="N1095" s="99">
        <v>10.3513717671</v>
      </c>
      <c r="O1095" s="95" t="s">
        <v>72</v>
      </c>
      <c r="P1095" s="118">
        <v>0</v>
      </c>
      <c r="Q1095" s="100"/>
      <c r="R1095" s="101"/>
    </row>
    <row r="1096" spans="2:18" x14ac:dyDescent="0.25">
      <c r="B1096" s="94" t="s">
        <v>76</v>
      </c>
      <c r="C1096" s="95" t="s">
        <v>97</v>
      </c>
      <c r="D1096" s="96" t="s">
        <v>69</v>
      </c>
      <c r="E1096" s="95" t="s">
        <v>70</v>
      </c>
      <c r="F1096" s="97">
        <v>43642.596828703703</v>
      </c>
      <c r="G1096" s="97">
        <v>47269</v>
      </c>
      <c r="H1096" s="96" t="s">
        <v>71</v>
      </c>
      <c r="I1096" s="98">
        <v>3196931506</v>
      </c>
      <c r="J1096" s="116">
        <v>1607013699</v>
      </c>
      <c r="K1096" s="98">
        <v>1600005835.8436506</v>
      </c>
      <c r="L1096" s="116">
        <v>3196931506</v>
      </c>
      <c r="M1096" s="117">
        <v>0.50048173782899996</v>
      </c>
      <c r="N1096" s="99">
        <v>10.471119535</v>
      </c>
      <c r="O1096" s="95" t="s">
        <v>72</v>
      </c>
      <c r="P1096" s="118">
        <v>1.9132947948000001</v>
      </c>
      <c r="Q1096" s="100"/>
      <c r="R1096" s="101"/>
    </row>
    <row r="1097" spans="2:18" x14ac:dyDescent="0.25">
      <c r="B1097" s="94" t="s">
        <v>76</v>
      </c>
      <c r="C1097" s="95" t="s">
        <v>97</v>
      </c>
      <c r="D1097" s="96" t="s">
        <v>69</v>
      </c>
      <c r="E1097" s="95" t="s">
        <v>70</v>
      </c>
      <c r="F1097" s="97">
        <v>43783.624247685184</v>
      </c>
      <c r="G1097" s="97">
        <v>47269</v>
      </c>
      <c r="H1097" s="96" t="s">
        <v>71</v>
      </c>
      <c r="I1097" s="98">
        <v>669945222</v>
      </c>
      <c r="J1097" s="116">
        <v>344989322</v>
      </c>
      <c r="K1097" s="98">
        <v>343639692.26316905</v>
      </c>
      <c r="L1097" s="116">
        <v>669945222</v>
      </c>
      <c r="M1097" s="117">
        <v>0.51293699988999997</v>
      </c>
      <c r="N1097" s="99">
        <v>10.3837825303</v>
      </c>
      <c r="O1097" s="95" t="s">
        <v>72</v>
      </c>
      <c r="P1097" s="118">
        <v>0.4109260227</v>
      </c>
      <c r="Q1097" s="100"/>
      <c r="R1097" s="101"/>
    </row>
    <row r="1098" spans="2:18" x14ac:dyDescent="0.25">
      <c r="B1098" s="94" t="s">
        <v>76</v>
      </c>
      <c r="C1098" s="95" t="s">
        <v>97</v>
      </c>
      <c r="D1098" s="96" t="s">
        <v>69</v>
      </c>
      <c r="E1098" s="95" t="s">
        <v>70</v>
      </c>
      <c r="F1098" s="97">
        <v>43901.555543981478</v>
      </c>
      <c r="G1098" s="97">
        <v>47476</v>
      </c>
      <c r="H1098" s="96" t="s">
        <v>71</v>
      </c>
      <c r="I1098" s="98">
        <v>1594122720</v>
      </c>
      <c r="J1098" s="116">
        <v>811444791</v>
      </c>
      <c r="K1098" s="98">
        <v>808793531.38332963</v>
      </c>
      <c r="L1098" s="116">
        <v>1594122720</v>
      </c>
      <c r="M1098" s="117">
        <v>0.507359641285</v>
      </c>
      <c r="N1098" s="99">
        <v>10.3664847286</v>
      </c>
      <c r="O1098" s="95" t="s">
        <v>72</v>
      </c>
      <c r="P1098" s="118">
        <v>0.96715925589999996</v>
      </c>
      <c r="Q1098" s="100"/>
      <c r="R1098" s="101"/>
    </row>
    <row r="1099" spans="2:18" x14ac:dyDescent="0.25">
      <c r="B1099" s="94" t="s">
        <v>76</v>
      </c>
      <c r="C1099" s="95" t="s">
        <v>97</v>
      </c>
      <c r="D1099" s="96" t="s">
        <v>69</v>
      </c>
      <c r="E1099" s="95" t="s">
        <v>70</v>
      </c>
      <c r="F1099" s="97">
        <v>43738.575567129628</v>
      </c>
      <c r="G1099" s="97">
        <v>47269</v>
      </c>
      <c r="H1099" s="96" t="s">
        <v>71</v>
      </c>
      <c r="I1099" s="98">
        <v>1967397258</v>
      </c>
      <c r="J1099" s="116">
        <v>1007000002</v>
      </c>
      <c r="K1099" s="98">
        <v>1006777999.1886503</v>
      </c>
      <c r="L1099" s="116">
        <v>1967397258</v>
      </c>
      <c r="M1099" s="117">
        <v>0.51173091509299995</v>
      </c>
      <c r="N1099" s="99">
        <v>10.347797823600001</v>
      </c>
      <c r="O1099" s="95" t="s">
        <v>72</v>
      </c>
      <c r="P1099" s="118">
        <v>1.2039100496999999</v>
      </c>
      <c r="Q1099" s="100"/>
      <c r="R1099" s="101"/>
    </row>
    <row r="1100" spans="2:18" x14ac:dyDescent="0.25">
      <c r="B1100" s="94" t="s">
        <v>76</v>
      </c>
      <c r="C1100" s="95" t="s">
        <v>97</v>
      </c>
      <c r="D1100" s="96" t="s">
        <v>69</v>
      </c>
      <c r="E1100" s="95" t="s">
        <v>70</v>
      </c>
      <c r="F1100" s="97">
        <v>43787.583506944444</v>
      </c>
      <c r="G1100" s="97">
        <v>47269</v>
      </c>
      <c r="H1100" s="96" t="s">
        <v>71</v>
      </c>
      <c r="I1100" s="98">
        <v>1155753425</v>
      </c>
      <c r="J1100" s="116">
        <v>595801727</v>
      </c>
      <c r="K1100" s="98">
        <v>592828698.50208104</v>
      </c>
      <c r="L1100" s="116">
        <v>1155753425</v>
      </c>
      <c r="M1100" s="117">
        <v>0.51293700341199999</v>
      </c>
      <c r="N1100" s="99">
        <v>10.383782308600001</v>
      </c>
      <c r="O1100" s="95" t="s">
        <v>72</v>
      </c>
      <c r="P1100" s="118">
        <v>0.70890745369999997</v>
      </c>
      <c r="Q1100" s="100"/>
      <c r="R1100" s="101"/>
    </row>
    <row r="1101" spans="2:18" x14ac:dyDescent="0.25">
      <c r="B1101" s="94" t="s">
        <v>76</v>
      </c>
      <c r="C1101" s="95" t="s">
        <v>97</v>
      </c>
      <c r="D1101" s="96" t="s">
        <v>69</v>
      </c>
      <c r="E1101" s="95" t="s">
        <v>70</v>
      </c>
      <c r="F1101" s="97">
        <v>43762.599120370367</v>
      </c>
      <c r="G1101" s="97">
        <v>47269</v>
      </c>
      <c r="H1101" s="96" t="s">
        <v>71</v>
      </c>
      <c r="I1101" s="98">
        <v>3730185244</v>
      </c>
      <c r="J1101" s="116">
        <v>1921738849</v>
      </c>
      <c r="K1101" s="98">
        <v>1908914374.9062726</v>
      </c>
      <c r="L1101" s="116">
        <v>3730185244</v>
      </c>
      <c r="M1101" s="117">
        <v>0.51174787578600001</v>
      </c>
      <c r="N1101" s="99">
        <v>10.3471934186</v>
      </c>
      <c r="O1101" s="95" t="s">
        <v>72</v>
      </c>
      <c r="P1101" s="118">
        <v>2.2826891349</v>
      </c>
      <c r="Q1101" s="100"/>
      <c r="R1101" s="101"/>
    </row>
    <row r="1102" spans="2:18" x14ac:dyDescent="0.25">
      <c r="B1102" s="94" t="s">
        <v>76</v>
      </c>
      <c r="C1102" s="95" t="s">
        <v>97</v>
      </c>
      <c r="D1102" s="96" t="s">
        <v>69</v>
      </c>
      <c r="E1102" s="95" t="s">
        <v>70</v>
      </c>
      <c r="F1102" s="97">
        <v>43789.726956018516</v>
      </c>
      <c r="G1102" s="97">
        <v>47269</v>
      </c>
      <c r="H1102" s="96" t="s">
        <v>71</v>
      </c>
      <c r="I1102" s="98">
        <v>97945222</v>
      </c>
      <c r="J1102" s="116">
        <v>50519019</v>
      </c>
      <c r="K1102" s="98">
        <v>0</v>
      </c>
      <c r="L1102" s="116">
        <v>97945222</v>
      </c>
      <c r="M1102" s="117">
        <v>0</v>
      </c>
      <c r="N1102" s="99">
        <v>10.3837788829</v>
      </c>
      <c r="O1102" s="95" t="s">
        <v>72</v>
      </c>
      <c r="P1102" s="118">
        <v>0</v>
      </c>
      <c r="Q1102" s="100"/>
      <c r="R1102" s="101"/>
    </row>
    <row r="1103" spans="2:18" x14ac:dyDescent="0.25">
      <c r="B1103" s="94" t="s">
        <v>76</v>
      </c>
      <c r="C1103" s="95" t="s">
        <v>97</v>
      </c>
      <c r="D1103" s="96" t="s">
        <v>69</v>
      </c>
      <c r="E1103" s="95" t="s">
        <v>70</v>
      </c>
      <c r="F1103" s="97">
        <v>43637.622002314813</v>
      </c>
      <c r="G1103" s="97">
        <v>47269</v>
      </c>
      <c r="H1103" s="96" t="s">
        <v>71</v>
      </c>
      <c r="I1103" s="98">
        <v>2797315068</v>
      </c>
      <c r="J1103" s="116">
        <v>1404219175</v>
      </c>
      <c r="K1103" s="98">
        <v>1400004233.3969433</v>
      </c>
      <c r="L1103" s="116">
        <v>2797315068</v>
      </c>
      <c r="M1103" s="117">
        <v>0.50048142571200005</v>
      </c>
      <c r="N1103" s="99">
        <v>10.471130929799999</v>
      </c>
      <c r="O1103" s="95" t="s">
        <v>72</v>
      </c>
      <c r="P1103" s="118">
        <v>1.6741319016</v>
      </c>
      <c r="Q1103" s="100"/>
      <c r="R1103" s="101"/>
    </row>
    <row r="1104" spans="2:18" x14ac:dyDescent="0.25">
      <c r="B1104" s="94" t="s">
        <v>76</v>
      </c>
      <c r="C1104" s="95" t="s">
        <v>97</v>
      </c>
      <c r="D1104" s="96" t="s">
        <v>69</v>
      </c>
      <c r="E1104" s="95" t="s">
        <v>70</v>
      </c>
      <c r="F1104" s="97">
        <v>43781.650578703702</v>
      </c>
      <c r="G1104" s="97">
        <v>47269</v>
      </c>
      <c r="H1104" s="96" t="s">
        <v>71</v>
      </c>
      <c r="I1104" s="98">
        <v>861917770</v>
      </c>
      <c r="J1104" s="116">
        <v>443605703</v>
      </c>
      <c r="K1104" s="98">
        <v>0</v>
      </c>
      <c r="L1104" s="116">
        <v>861917770</v>
      </c>
      <c r="M1104" s="117">
        <v>0</v>
      </c>
      <c r="N1104" s="99">
        <v>10.3837828551</v>
      </c>
      <c r="O1104" s="95" t="s">
        <v>72</v>
      </c>
      <c r="P1104" s="118">
        <v>0</v>
      </c>
      <c r="Q1104" s="100"/>
      <c r="R1104" s="101"/>
    </row>
    <row r="1105" spans="2:18" x14ac:dyDescent="0.25">
      <c r="B1105" s="102" t="s">
        <v>98</v>
      </c>
      <c r="C1105" s="103"/>
      <c r="D1105" s="103"/>
      <c r="E1105" s="103"/>
      <c r="F1105" s="103"/>
      <c r="G1105" s="103"/>
      <c r="H1105" s="96"/>
      <c r="I1105" s="104">
        <v>17396275066</v>
      </c>
      <c r="J1105" s="119">
        <v>8875865491</v>
      </c>
      <c r="K1105" s="104">
        <v>7660964365.4840965</v>
      </c>
      <c r="L1105" s="119">
        <v>17396275066</v>
      </c>
      <c r="M1105" s="100"/>
      <c r="N1105" s="120"/>
      <c r="O1105" s="100"/>
      <c r="P1105" s="121">
        <v>9.1610186132999996</v>
      </c>
      <c r="Q1105" s="103"/>
      <c r="R1105" s="122"/>
    </row>
    <row r="1106" spans="2:18" x14ac:dyDescent="0.25">
      <c r="B1106" s="94" t="s">
        <v>68</v>
      </c>
      <c r="C1106" s="95" t="s">
        <v>150</v>
      </c>
      <c r="D1106" s="96" t="s">
        <v>69</v>
      </c>
      <c r="E1106" s="95" t="s">
        <v>70</v>
      </c>
      <c r="F1106" s="97">
        <v>43752.67981481459</v>
      </c>
      <c r="G1106" s="97">
        <v>44845</v>
      </c>
      <c r="H1106" s="96" t="s">
        <v>71</v>
      </c>
      <c r="I1106" s="98">
        <v>646383560</v>
      </c>
      <c r="J1106" s="116">
        <v>500400685</v>
      </c>
      <c r="K1106" s="98">
        <v>510758731.0835579</v>
      </c>
      <c r="L1106" s="116">
        <v>646383560</v>
      </c>
      <c r="M1106" s="117">
        <v>0.98079765526499996</v>
      </c>
      <c r="N1106" s="99">
        <v>10.638764091700001</v>
      </c>
      <c r="O1106" s="95" t="s">
        <v>72</v>
      </c>
      <c r="P1106" s="118">
        <v>0.2330352953</v>
      </c>
      <c r="Q1106" s="100"/>
      <c r="R1106" s="101"/>
    </row>
    <row r="1107" spans="2:18" x14ac:dyDescent="0.25">
      <c r="B1107" s="94" t="s">
        <v>68</v>
      </c>
      <c r="C1107" s="95" t="s">
        <v>150</v>
      </c>
      <c r="D1107" s="96" t="s">
        <v>69</v>
      </c>
      <c r="E1107" s="95" t="s">
        <v>70</v>
      </c>
      <c r="F1107" s="97">
        <v>43747.640428240877</v>
      </c>
      <c r="G1107" s="97">
        <v>43937</v>
      </c>
      <c r="H1107" s="96" t="s">
        <v>71</v>
      </c>
      <c r="I1107" s="98">
        <v>64813151</v>
      </c>
      <c r="J1107" s="116">
        <v>61386144</v>
      </c>
      <c r="K1107" s="98">
        <v>64517328.395077646</v>
      </c>
      <c r="L1107" s="116">
        <v>64813151</v>
      </c>
      <c r="M1107" s="117">
        <v>0.79017902479400004</v>
      </c>
      <c r="N1107" s="99">
        <v>10.1059182437</v>
      </c>
      <c r="O1107" s="95" t="s">
        <v>72</v>
      </c>
      <c r="P1107" s="118">
        <v>0.61076778580000002</v>
      </c>
      <c r="Q1107" s="100"/>
      <c r="R1107" s="101"/>
    </row>
    <row r="1108" spans="2:18" x14ac:dyDescent="0.25">
      <c r="B1108" s="94" t="s">
        <v>68</v>
      </c>
      <c r="C1108" s="95" t="s">
        <v>150</v>
      </c>
      <c r="D1108" s="96" t="s">
        <v>69</v>
      </c>
      <c r="E1108" s="95" t="s">
        <v>70</v>
      </c>
      <c r="F1108" s="97">
        <v>43404.606516203843</v>
      </c>
      <c r="G1108" s="97">
        <v>44501</v>
      </c>
      <c r="H1108" s="96" t="s">
        <v>71</v>
      </c>
      <c r="I1108" s="98">
        <v>325205482</v>
      </c>
      <c r="J1108" s="116">
        <v>253282135</v>
      </c>
      <c r="K1108" s="98">
        <v>262183602.99273741</v>
      </c>
      <c r="L1108" s="116">
        <v>325205482</v>
      </c>
      <c r="M1108" s="117">
        <v>0.80620905090600004</v>
      </c>
      <c r="N1108" s="99">
        <v>9.7256250023999993</v>
      </c>
      <c r="O1108" s="95" t="s">
        <v>72</v>
      </c>
      <c r="P1108" s="118">
        <v>0.31352043330000001</v>
      </c>
      <c r="Q1108" s="100"/>
      <c r="R1108" s="101"/>
    </row>
    <row r="1109" spans="2:18" x14ac:dyDescent="0.25">
      <c r="B1109" s="94" t="s">
        <v>68</v>
      </c>
      <c r="C1109" s="95" t="s">
        <v>150</v>
      </c>
      <c r="D1109" s="96" t="s">
        <v>69</v>
      </c>
      <c r="E1109" s="95" t="s">
        <v>70</v>
      </c>
      <c r="F1109" s="97">
        <v>43811.734004629776</v>
      </c>
      <c r="G1109" s="97">
        <v>43991</v>
      </c>
      <c r="H1109" s="96" t="s">
        <v>71</v>
      </c>
      <c r="I1109" s="98">
        <v>198692723</v>
      </c>
      <c r="J1109" s="116">
        <v>189029262</v>
      </c>
      <c r="K1109" s="98">
        <v>194877356.83665326</v>
      </c>
      <c r="L1109" s="116">
        <v>198692723</v>
      </c>
      <c r="M1109" s="117">
        <v>0.79017902479400004</v>
      </c>
      <c r="N1109" s="99">
        <v>10.1059182437</v>
      </c>
      <c r="O1109" s="95" t="s">
        <v>72</v>
      </c>
      <c r="P1109" s="118">
        <v>0.61076778580000002</v>
      </c>
      <c r="Q1109" s="100"/>
      <c r="R1109" s="101"/>
    </row>
    <row r="1110" spans="2:18" x14ac:dyDescent="0.25">
      <c r="B1110" s="94" t="s">
        <v>68</v>
      </c>
      <c r="C1110" s="95" t="s">
        <v>150</v>
      </c>
      <c r="D1110" s="96" t="s">
        <v>69</v>
      </c>
      <c r="E1110" s="95" t="s">
        <v>70</v>
      </c>
      <c r="F1110" s="97">
        <v>43752.677789351903</v>
      </c>
      <c r="G1110" s="97">
        <v>44845</v>
      </c>
      <c r="H1110" s="96" t="s">
        <v>71</v>
      </c>
      <c r="I1110" s="98">
        <v>646383560</v>
      </c>
      <c r="J1110" s="116">
        <v>500400685</v>
      </c>
      <c r="K1110" s="98">
        <v>510758731.0835579</v>
      </c>
      <c r="L1110" s="116">
        <v>646383560</v>
      </c>
      <c r="M1110" s="117">
        <v>0.99543576264400002</v>
      </c>
      <c r="N1110" s="99">
        <v>10.999999323100001</v>
      </c>
      <c r="O1110" s="95" t="s">
        <v>72</v>
      </c>
      <c r="P1110" s="118">
        <v>7.7150136499999994E-2</v>
      </c>
      <c r="Q1110" s="100"/>
      <c r="R1110" s="101"/>
    </row>
    <row r="1111" spans="2:18" x14ac:dyDescent="0.25">
      <c r="B1111" s="94" t="s">
        <v>68</v>
      </c>
      <c r="C1111" s="95" t="s">
        <v>150</v>
      </c>
      <c r="D1111" s="96" t="s">
        <v>69</v>
      </c>
      <c r="E1111" s="95" t="s">
        <v>70</v>
      </c>
      <c r="F1111" s="97">
        <v>43404.608379629441</v>
      </c>
      <c r="G1111" s="97">
        <v>44501</v>
      </c>
      <c r="H1111" s="96" t="s">
        <v>71</v>
      </c>
      <c r="I1111" s="98">
        <v>325205482</v>
      </c>
      <c r="J1111" s="116">
        <v>253282135</v>
      </c>
      <c r="K1111" s="98">
        <v>262183602.99273741</v>
      </c>
      <c r="L1111" s="116">
        <v>325205482</v>
      </c>
      <c r="M1111" s="117">
        <v>0.80620905090600004</v>
      </c>
      <c r="N1111" s="99">
        <v>9.7256250023999993</v>
      </c>
      <c r="O1111" s="95" t="s">
        <v>72</v>
      </c>
      <c r="P1111" s="118">
        <v>0.31352043330000001</v>
      </c>
      <c r="Q1111" s="100"/>
      <c r="R1111" s="101"/>
    </row>
    <row r="1112" spans="2:18" x14ac:dyDescent="0.25">
      <c r="B1112" s="94" t="s">
        <v>68</v>
      </c>
      <c r="C1112" s="95" t="s">
        <v>150</v>
      </c>
      <c r="D1112" s="96" t="s">
        <v>69</v>
      </c>
      <c r="E1112" s="95" t="s">
        <v>70</v>
      </c>
      <c r="F1112" s="97">
        <v>43752.680173611268</v>
      </c>
      <c r="G1112" s="97">
        <v>44845</v>
      </c>
      <c r="H1112" s="96" t="s">
        <v>71</v>
      </c>
      <c r="I1112" s="98">
        <v>646383560</v>
      </c>
      <c r="J1112" s="116">
        <v>500400685</v>
      </c>
      <c r="K1112" s="98">
        <v>510758731.0835579</v>
      </c>
      <c r="L1112" s="116">
        <v>646383560</v>
      </c>
      <c r="M1112" s="117">
        <v>0.98079765526499996</v>
      </c>
      <c r="N1112" s="99">
        <v>10.638764091700001</v>
      </c>
      <c r="O1112" s="95" t="s">
        <v>72</v>
      </c>
      <c r="P1112" s="118">
        <v>0.2330352953</v>
      </c>
      <c r="Q1112" s="100"/>
      <c r="R1112" s="101"/>
    </row>
    <row r="1113" spans="2:18" x14ac:dyDescent="0.25">
      <c r="B1113" s="94" t="s">
        <v>68</v>
      </c>
      <c r="C1113" s="95" t="s">
        <v>150</v>
      </c>
      <c r="D1113" s="96" t="s">
        <v>69</v>
      </c>
      <c r="E1113" s="95" t="s">
        <v>70</v>
      </c>
      <c r="F1113" s="97">
        <v>43752.676979166456</v>
      </c>
      <c r="G1113" s="97">
        <v>44845</v>
      </c>
      <c r="H1113" s="96" t="s">
        <v>71</v>
      </c>
      <c r="I1113" s="98">
        <v>646383560</v>
      </c>
      <c r="J1113" s="116">
        <v>500400685</v>
      </c>
      <c r="K1113" s="98">
        <v>510758731.0835579</v>
      </c>
      <c r="L1113" s="116">
        <v>646383560</v>
      </c>
      <c r="M1113" s="117">
        <v>0.79017902479400004</v>
      </c>
      <c r="N1113" s="99">
        <v>10.1059182437</v>
      </c>
      <c r="O1113" s="95" t="s">
        <v>72</v>
      </c>
      <c r="P1113" s="118">
        <v>0.61076778580000002</v>
      </c>
      <c r="Q1113" s="100"/>
      <c r="R1113" s="101"/>
    </row>
    <row r="1114" spans="2:18" x14ac:dyDescent="0.25">
      <c r="B1114" s="94" t="s">
        <v>68</v>
      </c>
      <c r="C1114" s="95" t="s">
        <v>150</v>
      </c>
      <c r="D1114" s="96" t="s">
        <v>69</v>
      </c>
      <c r="E1114" s="95" t="s">
        <v>70</v>
      </c>
      <c r="F1114" s="97">
        <v>43404.607037037145</v>
      </c>
      <c r="G1114" s="97">
        <v>44501</v>
      </c>
      <c r="H1114" s="96" t="s">
        <v>71</v>
      </c>
      <c r="I1114" s="98">
        <v>325205482</v>
      </c>
      <c r="J1114" s="116">
        <v>253282135</v>
      </c>
      <c r="K1114" s="98">
        <v>262183602.99273741</v>
      </c>
      <c r="L1114" s="116">
        <v>325205482</v>
      </c>
      <c r="M1114" s="117">
        <v>0.80620905090600004</v>
      </c>
      <c r="N1114" s="99">
        <v>9.7256250023999993</v>
      </c>
      <c r="O1114" s="95" t="s">
        <v>72</v>
      </c>
      <c r="P1114" s="118">
        <v>0.31352043330000001</v>
      </c>
      <c r="Q1114" s="100"/>
      <c r="R1114" s="101"/>
    </row>
    <row r="1115" spans="2:18" x14ac:dyDescent="0.25">
      <c r="B1115" s="94" t="s">
        <v>68</v>
      </c>
      <c r="C1115" s="95" t="s">
        <v>150</v>
      </c>
      <c r="D1115" s="96" t="s">
        <v>69</v>
      </c>
      <c r="E1115" s="95" t="s">
        <v>70</v>
      </c>
      <c r="F1115" s="97">
        <v>43818.581574073993</v>
      </c>
      <c r="G1115" s="97">
        <v>44655</v>
      </c>
      <c r="H1115" s="96" t="s">
        <v>71</v>
      </c>
      <c r="I1115" s="98">
        <v>184750855</v>
      </c>
      <c r="J1115" s="116">
        <v>152885533</v>
      </c>
      <c r="K1115" s="98">
        <v>156836929.66033286</v>
      </c>
      <c r="L1115" s="116">
        <v>184750855</v>
      </c>
      <c r="M1115" s="117">
        <v>0.79017902479400004</v>
      </c>
      <c r="N1115" s="99">
        <v>10.1059182437</v>
      </c>
      <c r="O1115" s="95" t="s">
        <v>72</v>
      </c>
      <c r="P1115" s="118">
        <v>0.61076778580000002</v>
      </c>
      <c r="Q1115" s="100"/>
      <c r="R1115" s="101"/>
    </row>
    <row r="1116" spans="2:18" x14ac:dyDescent="0.25">
      <c r="B1116" s="94" t="s">
        <v>68</v>
      </c>
      <c r="C1116" s="95" t="s">
        <v>150</v>
      </c>
      <c r="D1116" s="96" t="s">
        <v>69</v>
      </c>
      <c r="E1116" s="95" t="s">
        <v>70</v>
      </c>
      <c r="F1116" s="97">
        <v>43752.678113426082</v>
      </c>
      <c r="G1116" s="97">
        <v>44845</v>
      </c>
      <c r="H1116" s="96" t="s">
        <v>71</v>
      </c>
      <c r="I1116" s="98">
        <v>646383560</v>
      </c>
      <c r="J1116" s="116">
        <v>500400685</v>
      </c>
      <c r="K1116" s="98">
        <v>510758731.0835579</v>
      </c>
      <c r="L1116" s="116">
        <v>646383560</v>
      </c>
      <c r="M1116" s="117">
        <v>0.79017902479400004</v>
      </c>
      <c r="N1116" s="99">
        <v>10.1059182437</v>
      </c>
      <c r="O1116" s="95" t="s">
        <v>72</v>
      </c>
      <c r="P1116" s="118">
        <v>0.61076778580000002</v>
      </c>
      <c r="Q1116" s="100"/>
      <c r="R1116" s="101"/>
    </row>
    <row r="1117" spans="2:18" x14ac:dyDescent="0.25">
      <c r="B1117" s="94" t="s">
        <v>68</v>
      </c>
      <c r="C1117" s="95" t="s">
        <v>150</v>
      </c>
      <c r="D1117" s="96" t="s">
        <v>69</v>
      </c>
      <c r="E1117" s="95" t="s">
        <v>70</v>
      </c>
      <c r="F1117" s="97">
        <v>43432.64651620388</v>
      </c>
      <c r="G1117" s="97">
        <v>44207</v>
      </c>
      <c r="H1117" s="96" t="s">
        <v>71</v>
      </c>
      <c r="I1117" s="98">
        <v>123815070</v>
      </c>
      <c r="J1117" s="116">
        <v>100857527</v>
      </c>
      <c r="K1117" s="98">
        <v>100956851.46943137</v>
      </c>
      <c r="L1117" s="116">
        <v>123815070</v>
      </c>
      <c r="M1117" s="117">
        <v>0.80620905090600004</v>
      </c>
      <c r="N1117" s="99">
        <v>9.7256250023999993</v>
      </c>
      <c r="O1117" s="95" t="s">
        <v>72</v>
      </c>
      <c r="P1117" s="118">
        <v>0.31352043330000001</v>
      </c>
      <c r="Q1117" s="100"/>
      <c r="R1117" s="101"/>
    </row>
    <row r="1118" spans="2:18" x14ac:dyDescent="0.25">
      <c r="B1118" s="94" t="s">
        <v>68</v>
      </c>
      <c r="C1118" s="95" t="s">
        <v>150</v>
      </c>
      <c r="D1118" s="96" t="s">
        <v>69</v>
      </c>
      <c r="E1118" s="95" t="s">
        <v>70</v>
      </c>
      <c r="F1118" s="97">
        <v>43780.653437499888</v>
      </c>
      <c r="G1118" s="97">
        <v>44848</v>
      </c>
      <c r="H1118" s="96" t="s">
        <v>71</v>
      </c>
      <c r="I1118" s="98">
        <v>192789036</v>
      </c>
      <c r="J1118" s="116">
        <v>151081295</v>
      </c>
      <c r="K1118" s="98">
        <v>153024455.84161955</v>
      </c>
      <c r="L1118" s="116">
        <v>192789036</v>
      </c>
      <c r="M1118" s="117">
        <v>0.84891044028100004</v>
      </c>
      <c r="N1118" s="99">
        <v>9.4639063640999996</v>
      </c>
      <c r="O1118" s="95" t="s">
        <v>72</v>
      </c>
      <c r="P1118" s="118">
        <v>0.18754636669999999</v>
      </c>
      <c r="Q1118" s="100"/>
      <c r="R1118" s="101"/>
    </row>
    <row r="1119" spans="2:18" x14ac:dyDescent="0.25">
      <c r="B1119" s="94" t="s">
        <v>68</v>
      </c>
      <c r="C1119" s="95" t="s">
        <v>150</v>
      </c>
      <c r="D1119" s="96" t="s">
        <v>69</v>
      </c>
      <c r="E1119" s="95" t="s">
        <v>70</v>
      </c>
      <c r="F1119" s="97">
        <v>43752.677233796101</v>
      </c>
      <c r="G1119" s="97">
        <v>44845</v>
      </c>
      <c r="H1119" s="96" t="s">
        <v>71</v>
      </c>
      <c r="I1119" s="98">
        <v>646383560</v>
      </c>
      <c r="J1119" s="116">
        <v>500400685</v>
      </c>
      <c r="K1119" s="98">
        <v>510758731.0835579</v>
      </c>
      <c r="L1119" s="116">
        <v>646383560</v>
      </c>
      <c r="M1119" s="117">
        <v>0.79017902479400004</v>
      </c>
      <c r="N1119" s="99">
        <v>10.1059182437</v>
      </c>
      <c r="O1119" s="95" t="s">
        <v>72</v>
      </c>
      <c r="P1119" s="118">
        <v>0.61076778580000002</v>
      </c>
      <c r="Q1119" s="100"/>
      <c r="R1119" s="101"/>
    </row>
    <row r="1120" spans="2:18" x14ac:dyDescent="0.25">
      <c r="B1120" s="94" t="s">
        <v>68</v>
      </c>
      <c r="C1120" s="95" t="s">
        <v>150</v>
      </c>
      <c r="D1120" s="96" t="s">
        <v>69</v>
      </c>
      <c r="E1120" s="95" t="s">
        <v>70</v>
      </c>
      <c r="F1120" s="97">
        <v>43404.607476851903</v>
      </c>
      <c r="G1120" s="97">
        <v>44501</v>
      </c>
      <c r="H1120" s="96" t="s">
        <v>71</v>
      </c>
      <c r="I1120" s="98">
        <v>325205482</v>
      </c>
      <c r="J1120" s="116">
        <v>253282135</v>
      </c>
      <c r="K1120" s="98">
        <v>262183602.99273741</v>
      </c>
      <c r="L1120" s="116">
        <v>325205482</v>
      </c>
      <c r="M1120" s="117">
        <v>0.81538419733099998</v>
      </c>
      <c r="N1120" s="99">
        <v>11.302500246499999</v>
      </c>
      <c r="O1120" s="95" t="s">
        <v>72</v>
      </c>
      <c r="P1120" s="118">
        <v>0.1207246962</v>
      </c>
      <c r="Q1120" s="100"/>
      <c r="R1120" s="101"/>
    </row>
    <row r="1121" spans="2:18" x14ac:dyDescent="0.25">
      <c r="B1121" s="94" t="s">
        <v>68</v>
      </c>
      <c r="C1121" s="95" t="s">
        <v>150</v>
      </c>
      <c r="D1121" s="96" t="s">
        <v>69</v>
      </c>
      <c r="E1121" s="95" t="s">
        <v>70</v>
      </c>
      <c r="F1121" s="97">
        <v>43899.670300926082</v>
      </c>
      <c r="G1121" s="97">
        <v>44746</v>
      </c>
      <c r="H1121" s="96" t="s">
        <v>71</v>
      </c>
      <c r="I1121" s="98">
        <v>24508220</v>
      </c>
      <c r="J1121" s="116">
        <v>20328892</v>
      </c>
      <c r="K1121" s="98">
        <v>20438240.002151251</v>
      </c>
      <c r="L1121" s="116">
        <v>24508220</v>
      </c>
      <c r="M1121" s="117">
        <v>0.79374044819400003</v>
      </c>
      <c r="N1121" s="99">
        <v>9.8438279699999995</v>
      </c>
      <c r="O1121" s="95" t="s">
        <v>72</v>
      </c>
      <c r="P1121" s="118">
        <v>0.18298739180000001</v>
      </c>
      <c r="Q1121" s="100"/>
      <c r="R1121" s="101"/>
    </row>
    <row r="1122" spans="2:18" x14ac:dyDescent="0.25">
      <c r="B1122" s="94" t="s">
        <v>68</v>
      </c>
      <c r="C1122" s="95" t="s">
        <v>150</v>
      </c>
      <c r="D1122" s="96" t="s">
        <v>69</v>
      </c>
      <c r="E1122" s="95" t="s">
        <v>70</v>
      </c>
      <c r="F1122" s="97">
        <v>43752.678553240839</v>
      </c>
      <c r="G1122" s="97">
        <v>44845</v>
      </c>
      <c r="H1122" s="96" t="s">
        <v>71</v>
      </c>
      <c r="I1122" s="98">
        <v>646383560</v>
      </c>
      <c r="J1122" s="116">
        <v>500400685</v>
      </c>
      <c r="K1122" s="98">
        <v>510758731.0835579</v>
      </c>
      <c r="L1122" s="116">
        <v>646383560</v>
      </c>
      <c r="M1122" s="117">
        <v>0.79017902479400004</v>
      </c>
      <c r="N1122" s="99">
        <v>10.1059182437</v>
      </c>
      <c r="O1122" s="95" t="s">
        <v>72</v>
      </c>
      <c r="P1122" s="118">
        <v>0.61076778580000002</v>
      </c>
      <c r="Q1122" s="100"/>
      <c r="R1122" s="101"/>
    </row>
    <row r="1123" spans="2:18" x14ac:dyDescent="0.25">
      <c r="B1123" s="94" t="s">
        <v>68</v>
      </c>
      <c r="C1123" s="95" t="s">
        <v>150</v>
      </c>
      <c r="D1123" s="96" t="s">
        <v>69</v>
      </c>
      <c r="E1123" s="95" t="s">
        <v>70</v>
      </c>
      <c r="F1123" s="97">
        <v>43725.563136573881</v>
      </c>
      <c r="G1123" s="97">
        <v>44183</v>
      </c>
      <c r="H1123" s="96" t="s">
        <v>71</v>
      </c>
      <c r="I1123" s="98">
        <v>291295204</v>
      </c>
      <c r="J1123" s="116">
        <v>259704039</v>
      </c>
      <c r="K1123" s="98">
        <v>252608916.43860471</v>
      </c>
      <c r="L1123" s="116">
        <v>291295204</v>
      </c>
      <c r="M1123" s="117">
        <v>0.80620905090600004</v>
      </c>
      <c r="N1123" s="99">
        <v>9.7256250023999993</v>
      </c>
      <c r="O1123" s="95" t="s">
        <v>72</v>
      </c>
      <c r="P1123" s="118">
        <v>0.31352043330000001</v>
      </c>
      <c r="Q1123" s="100"/>
      <c r="R1123" s="101"/>
    </row>
    <row r="1124" spans="2:18" x14ac:dyDescent="0.25">
      <c r="B1124" s="94" t="s">
        <v>68</v>
      </c>
      <c r="C1124" s="95" t="s">
        <v>150</v>
      </c>
      <c r="D1124" s="96" t="s">
        <v>69</v>
      </c>
      <c r="E1124" s="95" t="s">
        <v>70</v>
      </c>
      <c r="F1124" s="97">
        <v>43404.605925926007</v>
      </c>
      <c r="G1124" s="97">
        <v>44501</v>
      </c>
      <c r="H1124" s="96" t="s">
        <v>71</v>
      </c>
      <c r="I1124" s="98">
        <v>325205482</v>
      </c>
      <c r="J1124" s="116">
        <v>253282135</v>
      </c>
      <c r="K1124" s="98">
        <v>262183602.99273741</v>
      </c>
      <c r="L1124" s="116">
        <v>325205482</v>
      </c>
      <c r="M1124" s="117">
        <v>0.83393408424399995</v>
      </c>
      <c r="N1124" s="99">
        <v>9.3083322748999997</v>
      </c>
      <c r="O1124" s="95" t="s">
        <v>72</v>
      </c>
      <c r="P1124" s="118">
        <v>2.4440147200000002E-2</v>
      </c>
      <c r="Q1124" s="100"/>
      <c r="R1124" s="101"/>
    </row>
    <row r="1125" spans="2:18" x14ac:dyDescent="0.25">
      <c r="B1125" s="94" t="s">
        <v>68</v>
      </c>
      <c r="C1125" s="95" t="s">
        <v>150</v>
      </c>
      <c r="D1125" s="96" t="s">
        <v>69</v>
      </c>
      <c r="E1125" s="95" t="s">
        <v>70</v>
      </c>
      <c r="F1125" s="97">
        <v>43811.733472221997</v>
      </c>
      <c r="G1125" s="97">
        <v>43991</v>
      </c>
      <c r="H1125" s="96" t="s">
        <v>71</v>
      </c>
      <c r="I1125" s="98">
        <v>198692723</v>
      </c>
      <c r="J1125" s="116">
        <v>189029262</v>
      </c>
      <c r="K1125" s="98">
        <v>194877356.83665326</v>
      </c>
      <c r="L1125" s="116">
        <v>198692723</v>
      </c>
      <c r="M1125" s="117">
        <v>0.79017902479400004</v>
      </c>
      <c r="N1125" s="99">
        <v>10.1059182437</v>
      </c>
      <c r="O1125" s="95" t="s">
        <v>72</v>
      </c>
      <c r="P1125" s="118">
        <v>0.61076778580000002</v>
      </c>
      <c r="Q1125" s="100"/>
      <c r="R1125" s="101"/>
    </row>
    <row r="1126" spans="2:18" x14ac:dyDescent="0.25">
      <c r="B1126" s="94" t="s">
        <v>68</v>
      </c>
      <c r="C1126" s="95" t="s">
        <v>150</v>
      </c>
      <c r="D1126" s="96" t="s">
        <v>69</v>
      </c>
      <c r="E1126" s="95" t="s">
        <v>70</v>
      </c>
      <c r="F1126" s="97">
        <v>43752.677488425747</v>
      </c>
      <c r="G1126" s="97">
        <v>44845</v>
      </c>
      <c r="H1126" s="96" t="s">
        <v>71</v>
      </c>
      <c r="I1126" s="98">
        <v>646383560</v>
      </c>
      <c r="J1126" s="116">
        <v>500400685</v>
      </c>
      <c r="K1126" s="98">
        <v>510758731.0835579</v>
      </c>
      <c r="L1126" s="116">
        <v>646383560</v>
      </c>
      <c r="M1126" s="117">
        <v>0.86719215754300005</v>
      </c>
      <c r="N1126" s="99">
        <v>10.3812889959</v>
      </c>
      <c r="O1126" s="95" t="s">
        <v>72</v>
      </c>
      <c r="P1126" s="118">
        <v>0.30207097630000002</v>
      </c>
      <c r="Q1126" s="100"/>
      <c r="R1126" s="101"/>
    </row>
    <row r="1127" spans="2:18" x14ac:dyDescent="0.25">
      <c r="B1127" s="94" t="s">
        <v>68</v>
      </c>
      <c r="C1127" s="95" t="s">
        <v>150</v>
      </c>
      <c r="D1127" s="96" t="s">
        <v>69</v>
      </c>
      <c r="E1127" s="95" t="s">
        <v>70</v>
      </c>
      <c r="F1127" s="97">
        <v>43404.607939814683</v>
      </c>
      <c r="G1127" s="97">
        <v>44501</v>
      </c>
      <c r="H1127" s="96" t="s">
        <v>71</v>
      </c>
      <c r="I1127" s="98">
        <v>325205482</v>
      </c>
      <c r="J1127" s="116">
        <v>253282135</v>
      </c>
      <c r="K1127" s="98">
        <v>262183602.99273741</v>
      </c>
      <c r="L1127" s="116">
        <v>325205482</v>
      </c>
      <c r="M1127" s="117">
        <v>0.80620905090600004</v>
      </c>
      <c r="N1127" s="99">
        <v>9.7256250023999993</v>
      </c>
      <c r="O1127" s="95" t="s">
        <v>72</v>
      </c>
      <c r="P1127" s="118">
        <v>0.31352043330000001</v>
      </c>
      <c r="Q1127" s="100"/>
      <c r="R1127" s="101"/>
    </row>
    <row r="1128" spans="2:18" x14ac:dyDescent="0.25">
      <c r="B1128" s="102" t="s">
        <v>151</v>
      </c>
      <c r="C1128" s="103"/>
      <c r="D1128" s="103"/>
      <c r="E1128" s="103"/>
      <c r="F1128" s="103"/>
      <c r="G1128" s="103"/>
      <c r="H1128" s="96"/>
      <c r="I1128" s="104">
        <v>8401658354</v>
      </c>
      <c r="J1128" s="119">
        <v>6647200244</v>
      </c>
      <c r="K1128" s="104">
        <v>6797308902.1054134</v>
      </c>
      <c r="L1128" s="119">
        <v>8401658354</v>
      </c>
      <c r="M1128" s="100"/>
      <c r="N1128" s="120"/>
      <c r="O1128" s="100"/>
      <c r="P1128" s="121">
        <v>8.1282551915000028</v>
      </c>
      <c r="Q1128" s="103"/>
      <c r="R1128" s="122"/>
    </row>
    <row r="1129" spans="2:18" x14ac:dyDescent="0.25">
      <c r="B1129" s="94" t="s">
        <v>91</v>
      </c>
      <c r="C1129" s="95" t="s">
        <v>233</v>
      </c>
      <c r="D1129" s="96" t="s">
        <v>69</v>
      </c>
      <c r="E1129" s="95" t="s">
        <v>70</v>
      </c>
      <c r="F1129" s="97">
        <v>43357.544814814813</v>
      </c>
      <c r="G1129" s="97">
        <v>45763</v>
      </c>
      <c r="H1129" s="96" t="s">
        <v>71</v>
      </c>
      <c r="I1129" s="98">
        <v>9038903</v>
      </c>
      <c r="J1129" s="116">
        <v>5083836</v>
      </c>
      <c r="K1129" s="98">
        <v>5113470.9156091902</v>
      </c>
      <c r="L1129" s="116">
        <v>9038903</v>
      </c>
      <c r="M1129" s="117">
        <v>0.98582737403800003</v>
      </c>
      <c r="N1129" s="99">
        <v>18.965958776299999</v>
      </c>
      <c r="O1129" s="95" t="s">
        <v>72</v>
      </c>
      <c r="P1129" s="118">
        <v>2.21926161E-2</v>
      </c>
      <c r="Q1129" s="100"/>
      <c r="R1129" s="101"/>
    </row>
    <row r="1130" spans="2:18" x14ac:dyDescent="0.25">
      <c r="B1130" s="94" t="s">
        <v>68</v>
      </c>
      <c r="C1130" s="95" t="s">
        <v>233</v>
      </c>
      <c r="D1130" s="96" t="s">
        <v>69</v>
      </c>
      <c r="E1130" s="95" t="s">
        <v>70</v>
      </c>
      <c r="F1130" s="97">
        <v>43859.653182870243</v>
      </c>
      <c r="G1130" s="97">
        <v>44299</v>
      </c>
      <c r="H1130" s="96" t="s">
        <v>71</v>
      </c>
      <c r="I1130" s="98">
        <v>559863013</v>
      </c>
      <c r="J1130" s="116">
        <v>502573214</v>
      </c>
      <c r="K1130" s="98">
        <v>510652677.63273138</v>
      </c>
      <c r="L1130" s="116">
        <v>559863013</v>
      </c>
      <c r="M1130" s="117">
        <v>0.55542188085400002</v>
      </c>
      <c r="N1130" s="99">
        <v>12.5488086796</v>
      </c>
      <c r="O1130" s="95" t="s">
        <v>72</v>
      </c>
      <c r="P1130" s="118">
        <v>6.1027777E-3</v>
      </c>
      <c r="Q1130" s="100"/>
      <c r="R1130" s="101"/>
    </row>
    <row r="1131" spans="2:18" x14ac:dyDescent="0.25">
      <c r="B1131" s="94" t="s">
        <v>91</v>
      </c>
      <c r="C1131" s="95" t="s">
        <v>233</v>
      </c>
      <c r="D1131" s="96" t="s">
        <v>69</v>
      </c>
      <c r="E1131" s="95" t="s">
        <v>70</v>
      </c>
      <c r="F1131" s="97">
        <v>43256.605497685261</v>
      </c>
      <c r="G1131" s="97">
        <v>45468</v>
      </c>
      <c r="H1131" s="96" t="s">
        <v>71</v>
      </c>
      <c r="I1131" s="98">
        <v>9285101</v>
      </c>
      <c r="J1131" s="116">
        <v>5273663</v>
      </c>
      <c r="K1131" s="98">
        <v>5120722.4497426618</v>
      </c>
      <c r="L1131" s="116">
        <v>9285101</v>
      </c>
      <c r="M1131" s="117">
        <v>0.82812080462100002</v>
      </c>
      <c r="N1131" s="99">
        <v>10.3812890357</v>
      </c>
      <c r="O1131" s="95" t="s">
        <v>72</v>
      </c>
      <c r="P1131" s="118">
        <v>0.60718528289999996</v>
      </c>
      <c r="Q1131" s="100"/>
      <c r="R1131" s="101"/>
    </row>
    <row r="1132" spans="2:18" x14ac:dyDescent="0.25">
      <c r="B1132" s="94" t="s">
        <v>68</v>
      </c>
      <c r="C1132" s="95" t="s">
        <v>233</v>
      </c>
      <c r="D1132" s="96" t="s">
        <v>69</v>
      </c>
      <c r="E1132" s="95" t="s">
        <v>70</v>
      </c>
      <c r="F1132" s="97">
        <v>43798.597719907295</v>
      </c>
      <c r="G1132" s="97">
        <v>44299</v>
      </c>
      <c r="H1132" s="96" t="s">
        <v>71</v>
      </c>
      <c r="I1132" s="98">
        <v>571575342</v>
      </c>
      <c r="J1132" s="116">
        <v>506347097</v>
      </c>
      <c r="K1132" s="98">
        <v>510659429.30642605</v>
      </c>
      <c r="L1132" s="116">
        <v>571575342</v>
      </c>
      <c r="M1132" s="117">
        <v>0.60562019516800003</v>
      </c>
      <c r="N1132" s="99">
        <v>14.473199255300001</v>
      </c>
      <c r="O1132" s="95" t="s">
        <v>72</v>
      </c>
      <c r="P1132" s="118">
        <v>1.7938544599999998E-2</v>
      </c>
      <c r="Q1132" s="100"/>
      <c r="R1132" s="101"/>
    </row>
    <row r="1133" spans="2:18" x14ac:dyDescent="0.25">
      <c r="B1133" s="94" t="s">
        <v>91</v>
      </c>
      <c r="C1133" s="95" t="s">
        <v>233</v>
      </c>
      <c r="D1133" s="96" t="s">
        <v>69</v>
      </c>
      <c r="E1133" s="95" t="s">
        <v>70</v>
      </c>
      <c r="F1133" s="97">
        <v>43682.624513888732</v>
      </c>
      <c r="G1133" s="97">
        <v>45763</v>
      </c>
      <c r="H1133" s="96" t="s">
        <v>71</v>
      </c>
      <c r="I1133" s="98">
        <v>42202735</v>
      </c>
      <c r="J1133" s="116">
        <v>25098631</v>
      </c>
      <c r="K1133" s="98">
        <v>25566249.4227526</v>
      </c>
      <c r="L1133" s="116">
        <v>42202735</v>
      </c>
      <c r="M1133" s="117">
        <v>0.59527517395200003</v>
      </c>
      <c r="N1133" s="99">
        <v>12.548638199699999</v>
      </c>
      <c r="O1133" s="95" t="s">
        <v>72</v>
      </c>
      <c r="P1133" s="118">
        <v>0.12840959790000001</v>
      </c>
      <c r="Q1133" s="100"/>
      <c r="R1133" s="101"/>
    </row>
    <row r="1134" spans="2:18" x14ac:dyDescent="0.25">
      <c r="B1134" s="94" t="s">
        <v>91</v>
      </c>
      <c r="C1134" s="95" t="s">
        <v>233</v>
      </c>
      <c r="D1134" s="96" t="s">
        <v>69</v>
      </c>
      <c r="E1134" s="95" t="s">
        <v>70</v>
      </c>
      <c r="F1134" s="97">
        <v>43523.609907407314</v>
      </c>
      <c r="G1134" s="97">
        <v>45763</v>
      </c>
      <c r="H1134" s="96" t="s">
        <v>71</v>
      </c>
      <c r="I1134" s="98">
        <v>26219175</v>
      </c>
      <c r="J1134" s="116">
        <v>15172602</v>
      </c>
      <c r="K1134" s="98">
        <v>15340420.437877208</v>
      </c>
      <c r="L1134" s="116">
        <v>26219175</v>
      </c>
      <c r="M1134" s="117">
        <v>0.56571808720700001</v>
      </c>
      <c r="N1134" s="99">
        <v>12.548776568299999</v>
      </c>
      <c r="O1134" s="95" t="s">
        <v>72</v>
      </c>
      <c r="P1134" s="118">
        <v>6.1147134999999997E-3</v>
      </c>
      <c r="Q1134" s="100"/>
      <c r="R1134" s="101"/>
    </row>
    <row r="1135" spans="2:18" x14ac:dyDescent="0.25">
      <c r="B1135" s="94" t="s">
        <v>91</v>
      </c>
      <c r="C1135" s="95" t="s">
        <v>233</v>
      </c>
      <c r="D1135" s="96" t="s">
        <v>69</v>
      </c>
      <c r="E1135" s="95" t="s">
        <v>70</v>
      </c>
      <c r="F1135" s="97">
        <v>43278.609745370224</v>
      </c>
      <c r="G1135" s="97">
        <v>43951</v>
      </c>
      <c r="H1135" s="96" t="s">
        <v>71</v>
      </c>
      <c r="I1135" s="98">
        <v>40770408</v>
      </c>
      <c r="J1135" s="116">
        <v>34803698</v>
      </c>
      <c r="K1135" s="98">
        <v>31122105.16632425</v>
      </c>
      <c r="L1135" s="116">
        <v>40770408</v>
      </c>
      <c r="M1135" s="117">
        <v>0.91210289977299996</v>
      </c>
      <c r="N1135" s="99">
        <v>9.8438279630000007</v>
      </c>
      <c r="O1135" s="95" t="s">
        <v>72</v>
      </c>
      <c r="P1135" s="118">
        <v>0.61064096649999999</v>
      </c>
      <c r="Q1135" s="100"/>
      <c r="R1135" s="101"/>
    </row>
    <row r="1136" spans="2:18" x14ac:dyDescent="0.25">
      <c r="B1136" s="94" t="s">
        <v>76</v>
      </c>
      <c r="C1136" s="95" t="s">
        <v>233</v>
      </c>
      <c r="D1136" s="96" t="s">
        <v>69</v>
      </c>
      <c r="E1136" s="95" t="s">
        <v>70</v>
      </c>
      <c r="F1136" s="97">
        <v>43913.691817129496</v>
      </c>
      <c r="G1136" s="97">
        <v>44061</v>
      </c>
      <c r="H1136" s="96" t="s">
        <v>71</v>
      </c>
      <c r="I1136" s="98">
        <v>10897534</v>
      </c>
      <c r="J1136" s="116">
        <v>10360271</v>
      </c>
      <c r="K1136" s="98">
        <v>10389372.282291599</v>
      </c>
      <c r="L1136" s="116">
        <v>10897534</v>
      </c>
      <c r="M1136" s="117">
        <v>0.55149884204199995</v>
      </c>
      <c r="N1136" s="99">
        <v>13.648315502199999</v>
      </c>
      <c r="O1136" s="95" t="s">
        <v>72</v>
      </c>
      <c r="P1136" s="118">
        <v>6.1233848999999998E-3</v>
      </c>
      <c r="Q1136" s="100"/>
      <c r="R1136" s="101"/>
    </row>
    <row r="1137" spans="2:18" x14ac:dyDescent="0.25">
      <c r="B1137" s="94" t="s">
        <v>68</v>
      </c>
      <c r="C1137" s="95" t="s">
        <v>233</v>
      </c>
      <c r="D1137" s="96" t="s">
        <v>69</v>
      </c>
      <c r="E1137" s="95" t="s">
        <v>70</v>
      </c>
      <c r="F1137" s="97">
        <v>43850.645740740933</v>
      </c>
      <c r="G1137" s="97">
        <v>44298</v>
      </c>
      <c r="H1137" s="96" t="s">
        <v>71</v>
      </c>
      <c r="I1137" s="98">
        <v>55537673</v>
      </c>
      <c r="J1137" s="116">
        <v>49878477</v>
      </c>
      <c r="K1137" s="98">
        <v>50773667.608980536</v>
      </c>
      <c r="L1137" s="116">
        <v>55537673</v>
      </c>
      <c r="M1137" s="117">
        <v>0.893424526537</v>
      </c>
      <c r="N1137" s="99">
        <v>9.8423430374999992</v>
      </c>
      <c r="O1137" s="95" t="s">
        <v>72</v>
      </c>
      <c r="P1137" s="118">
        <v>0.61064904019999999</v>
      </c>
      <c r="Q1137" s="100"/>
      <c r="R1137" s="101"/>
    </row>
    <row r="1138" spans="2:18" x14ac:dyDescent="0.25">
      <c r="B1138" s="94" t="s">
        <v>68</v>
      </c>
      <c r="C1138" s="95" t="s">
        <v>233</v>
      </c>
      <c r="D1138" s="96" t="s">
        <v>69</v>
      </c>
      <c r="E1138" s="95" t="s">
        <v>70</v>
      </c>
      <c r="F1138" s="97">
        <v>43760.590451389086</v>
      </c>
      <c r="G1138" s="97">
        <v>44600</v>
      </c>
      <c r="H1138" s="96" t="s">
        <v>71</v>
      </c>
      <c r="I1138" s="98">
        <v>625479452</v>
      </c>
      <c r="J1138" s="116">
        <v>510384770</v>
      </c>
      <c r="K1138" s="98">
        <v>507762838.67431885</v>
      </c>
      <c r="L1138" s="116">
        <v>625479452</v>
      </c>
      <c r="M1138" s="117">
        <v>0.60579603247900005</v>
      </c>
      <c r="N1138" s="99">
        <v>12.5500662457</v>
      </c>
      <c r="O1138" s="95" t="s">
        <v>72</v>
      </c>
      <c r="P1138" s="118">
        <v>3.0572246000000001E-2</v>
      </c>
      <c r="Q1138" s="100"/>
      <c r="R1138" s="101"/>
    </row>
    <row r="1139" spans="2:18" x14ac:dyDescent="0.25">
      <c r="B1139" s="94" t="s">
        <v>91</v>
      </c>
      <c r="C1139" s="95" t="s">
        <v>233</v>
      </c>
      <c r="D1139" s="96" t="s">
        <v>69</v>
      </c>
      <c r="E1139" s="95" t="s">
        <v>70</v>
      </c>
      <c r="F1139" s="97">
        <v>43635.648159722332</v>
      </c>
      <c r="G1139" s="97">
        <v>45763</v>
      </c>
      <c r="H1139" s="96" t="s">
        <v>71</v>
      </c>
      <c r="I1139" s="98">
        <v>8590136</v>
      </c>
      <c r="J1139" s="116">
        <v>5092058</v>
      </c>
      <c r="K1139" s="98">
        <v>5113494.6307051666</v>
      </c>
      <c r="L1139" s="116">
        <v>8590136</v>
      </c>
      <c r="M1139" s="117">
        <v>0.58508402487400002</v>
      </c>
      <c r="N1139" s="99">
        <v>12.5487616101</v>
      </c>
      <c r="O1139" s="95" t="s">
        <v>72</v>
      </c>
      <c r="P1139" s="118">
        <v>1.83441497E-2</v>
      </c>
      <c r="Q1139" s="100"/>
      <c r="R1139" s="101"/>
    </row>
    <row r="1140" spans="2:18" x14ac:dyDescent="0.25">
      <c r="B1140" s="94" t="s">
        <v>91</v>
      </c>
      <c r="C1140" s="95" t="s">
        <v>233</v>
      </c>
      <c r="D1140" s="96" t="s">
        <v>69</v>
      </c>
      <c r="E1140" s="95" t="s">
        <v>70</v>
      </c>
      <c r="F1140" s="97">
        <v>43418.607974537183</v>
      </c>
      <c r="G1140" s="97">
        <v>45771</v>
      </c>
      <c r="H1140" s="96" t="s">
        <v>71</v>
      </c>
      <c r="I1140" s="98">
        <v>17778628</v>
      </c>
      <c r="J1140" s="116">
        <v>10042742</v>
      </c>
      <c r="K1140" s="98">
        <v>10206540.367037239</v>
      </c>
      <c r="L1140" s="116">
        <v>17778628</v>
      </c>
      <c r="M1140" s="117">
        <v>0.95336910922200002</v>
      </c>
      <c r="N1140" s="99">
        <v>13.652776894900001</v>
      </c>
      <c r="O1140" s="95" t="s">
        <v>72</v>
      </c>
      <c r="P1140" s="118">
        <v>1.24236621E-2</v>
      </c>
      <c r="Q1140" s="100"/>
      <c r="R1140" s="101"/>
    </row>
    <row r="1141" spans="2:18" x14ac:dyDescent="0.25">
      <c r="B1141" s="94" t="s">
        <v>68</v>
      </c>
      <c r="C1141" s="95" t="s">
        <v>233</v>
      </c>
      <c r="D1141" s="96" t="s">
        <v>69</v>
      </c>
      <c r="E1141" s="95" t="s">
        <v>70</v>
      </c>
      <c r="F1141" s="97">
        <v>43885.645624999888</v>
      </c>
      <c r="G1141" s="97">
        <v>44299</v>
      </c>
      <c r="H1141" s="96" t="s">
        <v>71</v>
      </c>
      <c r="I1141" s="98">
        <v>559863013</v>
      </c>
      <c r="J1141" s="116">
        <v>505945694</v>
      </c>
      <c r="K1141" s="98">
        <v>510652677.96226782</v>
      </c>
      <c r="L1141" s="116">
        <v>559863013</v>
      </c>
      <c r="M1141" s="117">
        <v>0.76335034877100005</v>
      </c>
      <c r="N1141" s="99">
        <v>10.3857219029</v>
      </c>
      <c r="O1141" s="95" t="s">
        <v>72</v>
      </c>
      <c r="P1141" s="118">
        <v>3.7215965400000002E-2</v>
      </c>
      <c r="Q1141" s="100"/>
      <c r="R1141" s="101"/>
    </row>
    <row r="1142" spans="2:18" x14ac:dyDescent="0.25">
      <c r="B1142" s="94" t="s">
        <v>91</v>
      </c>
      <c r="C1142" s="95" t="s">
        <v>233</v>
      </c>
      <c r="D1142" s="96" t="s">
        <v>69</v>
      </c>
      <c r="E1142" s="95" t="s">
        <v>70</v>
      </c>
      <c r="F1142" s="97">
        <v>43256.618761573918</v>
      </c>
      <c r="G1142" s="97">
        <v>45771</v>
      </c>
      <c r="H1142" s="96" t="s">
        <v>71</v>
      </c>
      <c r="I1142" s="98">
        <v>9188492</v>
      </c>
      <c r="J1142" s="116">
        <v>5054247</v>
      </c>
      <c r="K1142" s="98">
        <v>5103456.9525624197</v>
      </c>
      <c r="L1142" s="116">
        <v>9188492</v>
      </c>
      <c r="M1142" s="117">
        <v>0.91422029167399999</v>
      </c>
      <c r="N1142" s="99">
        <v>9.5758352619</v>
      </c>
      <c r="O1142" s="95" t="s">
        <v>72</v>
      </c>
      <c r="P1142" s="118">
        <v>6.07153998E-2</v>
      </c>
      <c r="Q1142" s="100"/>
      <c r="R1142" s="101"/>
    </row>
    <row r="1143" spans="2:18" x14ac:dyDescent="0.25">
      <c r="B1143" s="94" t="s">
        <v>91</v>
      </c>
      <c r="C1143" s="95" t="s">
        <v>233</v>
      </c>
      <c r="D1143" s="96" t="s">
        <v>69</v>
      </c>
      <c r="E1143" s="95" t="s">
        <v>70</v>
      </c>
      <c r="F1143" s="97">
        <v>43817.65528935194</v>
      </c>
      <c r="G1143" s="97">
        <v>45468</v>
      </c>
      <c r="H1143" s="96" t="s">
        <v>71</v>
      </c>
      <c r="I1143" s="98">
        <v>41283397</v>
      </c>
      <c r="J1143" s="116">
        <v>25734589</v>
      </c>
      <c r="K1143" s="98">
        <v>25001719.85999883</v>
      </c>
      <c r="L1143" s="116">
        <v>41283397</v>
      </c>
      <c r="M1143" s="117">
        <v>0.81179779295800003</v>
      </c>
      <c r="N1143" s="99">
        <v>10.381289028199999</v>
      </c>
      <c r="O1143" s="95" t="s">
        <v>72</v>
      </c>
      <c r="P1143" s="118">
        <v>0.60718528299999996</v>
      </c>
      <c r="Q1143" s="100"/>
      <c r="R1143" s="101"/>
    </row>
    <row r="1144" spans="2:18" x14ac:dyDescent="0.25">
      <c r="B1144" s="94" t="s">
        <v>68</v>
      </c>
      <c r="C1144" s="95" t="s">
        <v>233</v>
      </c>
      <c r="D1144" s="96" t="s">
        <v>69</v>
      </c>
      <c r="E1144" s="95" t="s">
        <v>70</v>
      </c>
      <c r="F1144" s="97">
        <v>43685.687175925821</v>
      </c>
      <c r="G1144" s="97">
        <v>44512</v>
      </c>
      <c r="H1144" s="96" t="s">
        <v>71</v>
      </c>
      <c r="I1144" s="98">
        <v>181660275</v>
      </c>
      <c r="J1144" s="116">
        <v>148043511</v>
      </c>
      <c r="K1144" s="98">
        <v>148580008.68512109</v>
      </c>
      <c r="L1144" s="116">
        <v>181660275</v>
      </c>
      <c r="M1144" s="117">
        <v>0.59527516569100003</v>
      </c>
      <c r="N1144" s="99">
        <v>12.548638199699999</v>
      </c>
      <c r="O1144" s="95" t="s">
        <v>72</v>
      </c>
      <c r="P1144" s="118">
        <v>6.1147418999999998E-3</v>
      </c>
      <c r="Q1144" s="100"/>
      <c r="R1144" s="101"/>
    </row>
    <row r="1145" spans="2:18" x14ac:dyDescent="0.25">
      <c r="B1145" s="94" t="s">
        <v>91</v>
      </c>
      <c r="C1145" s="95" t="s">
        <v>233</v>
      </c>
      <c r="D1145" s="96" t="s">
        <v>69</v>
      </c>
      <c r="E1145" s="95" t="s">
        <v>70</v>
      </c>
      <c r="F1145" s="97">
        <v>43614.53659722209</v>
      </c>
      <c r="G1145" s="97">
        <v>45763</v>
      </c>
      <c r="H1145" s="96" t="s">
        <v>71</v>
      </c>
      <c r="I1145" s="98">
        <v>25770408</v>
      </c>
      <c r="J1145" s="116">
        <v>15172606</v>
      </c>
      <c r="K1145" s="98">
        <v>15340459.763618859</v>
      </c>
      <c r="L1145" s="116">
        <v>25770408</v>
      </c>
      <c r="M1145" s="117">
        <v>0.57409043977100005</v>
      </c>
      <c r="N1145" s="99">
        <v>12.550081416999999</v>
      </c>
      <c r="O1145" s="95" t="s">
        <v>72</v>
      </c>
      <c r="P1145" s="118">
        <v>1.2205030800000001E-2</v>
      </c>
      <c r="Q1145" s="100"/>
      <c r="R1145" s="101"/>
    </row>
    <row r="1146" spans="2:18" x14ac:dyDescent="0.25">
      <c r="B1146" s="94" t="s">
        <v>91</v>
      </c>
      <c r="C1146" s="95" t="s">
        <v>233</v>
      </c>
      <c r="D1146" s="96" t="s">
        <v>69</v>
      </c>
      <c r="E1146" s="95" t="s">
        <v>70</v>
      </c>
      <c r="F1146" s="97">
        <v>43278.612858796492</v>
      </c>
      <c r="G1146" s="97">
        <v>44021</v>
      </c>
      <c r="H1146" s="96" t="s">
        <v>71</v>
      </c>
      <c r="I1146" s="98">
        <v>5615563</v>
      </c>
      <c r="J1146" s="116">
        <v>4732318</v>
      </c>
      <c r="K1146" s="98">
        <v>4246969.9169970835</v>
      </c>
      <c r="L1146" s="116">
        <v>5615563</v>
      </c>
      <c r="M1146" s="117">
        <v>0.91210290036099995</v>
      </c>
      <c r="N1146" s="99">
        <v>9.8438278905000001</v>
      </c>
      <c r="O1146" s="95" t="s">
        <v>72</v>
      </c>
      <c r="P1146" s="118">
        <v>0.61064096690000003</v>
      </c>
      <c r="Q1146" s="100"/>
      <c r="R1146" s="101"/>
    </row>
    <row r="1147" spans="2:18" x14ac:dyDescent="0.25">
      <c r="B1147" s="94" t="s">
        <v>68</v>
      </c>
      <c r="C1147" s="95" t="s">
        <v>233</v>
      </c>
      <c r="D1147" s="96" t="s">
        <v>69</v>
      </c>
      <c r="E1147" s="95" t="s">
        <v>70</v>
      </c>
      <c r="F1147" s="97">
        <v>43921.622581018601</v>
      </c>
      <c r="G1147" s="97">
        <v>44299</v>
      </c>
      <c r="H1147" s="96" t="s">
        <v>71</v>
      </c>
      <c r="I1147" s="98">
        <v>559863013</v>
      </c>
      <c r="J1147" s="116">
        <v>510652678</v>
      </c>
      <c r="K1147" s="98">
        <v>510652677.96226782</v>
      </c>
      <c r="L1147" s="116">
        <v>559863013</v>
      </c>
      <c r="M1147" s="117">
        <v>0.55541833769500004</v>
      </c>
      <c r="N1147" s="99">
        <v>12.5489980251</v>
      </c>
      <c r="O1147" s="95" t="s">
        <v>72</v>
      </c>
      <c r="P1147" s="118">
        <v>6.1027388000000002E-3</v>
      </c>
      <c r="Q1147" s="100"/>
      <c r="R1147" s="101"/>
    </row>
    <row r="1148" spans="2:18" x14ac:dyDescent="0.25">
      <c r="B1148" s="94" t="s">
        <v>68</v>
      </c>
      <c r="C1148" s="95" t="s">
        <v>233</v>
      </c>
      <c r="D1148" s="96" t="s">
        <v>69</v>
      </c>
      <c r="E1148" s="95" t="s">
        <v>70</v>
      </c>
      <c r="F1148" s="97">
        <v>43850.648194444366</v>
      </c>
      <c r="G1148" s="97">
        <v>44293</v>
      </c>
      <c r="H1148" s="96" t="s">
        <v>71</v>
      </c>
      <c r="I1148" s="98">
        <v>133522190</v>
      </c>
      <c r="J1148" s="116">
        <v>120069320</v>
      </c>
      <c r="K1148" s="98">
        <v>122224253.36219484</v>
      </c>
      <c r="L1148" s="116">
        <v>133522190</v>
      </c>
      <c r="M1148" s="117">
        <v>0.60561198149499995</v>
      </c>
      <c r="N1148" s="99">
        <v>14.47367524</v>
      </c>
      <c r="O1148" s="95" t="s">
        <v>72</v>
      </c>
      <c r="P1148" s="118">
        <v>2.9897178699999999E-2</v>
      </c>
      <c r="Q1148" s="100"/>
      <c r="R1148" s="101"/>
    </row>
    <row r="1149" spans="2:18" x14ac:dyDescent="0.25">
      <c r="B1149" s="94" t="s">
        <v>68</v>
      </c>
      <c r="C1149" s="95" t="s">
        <v>233</v>
      </c>
      <c r="D1149" s="96" t="s">
        <v>69</v>
      </c>
      <c r="E1149" s="95" t="s">
        <v>70</v>
      </c>
      <c r="F1149" s="97">
        <v>43760.591041666456</v>
      </c>
      <c r="G1149" s="97">
        <v>44600</v>
      </c>
      <c r="H1149" s="96" t="s">
        <v>71</v>
      </c>
      <c r="I1149" s="98">
        <v>625479452</v>
      </c>
      <c r="J1149" s="116">
        <v>510384770</v>
      </c>
      <c r="K1149" s="98">
        <v>507762838.67431885</v>
      </c>
      <c r="L1149" s="116">
        <v>625479452</v>
      </c>
      <c r="M1149" s="117">
        <v>0.81790038402800003</v>
      </c>
      <c r="N1149" s="99">
        <v>10.4713065974</v>
      </c>
      <c r="O1149" s="95" t="s">
        <v>72</v>
      </c>
      <c r="P1149" s="118">
        <v>0.17767270020000001</v>
      </c>
      <c r="Q1149" s="100"/>
      <c r="R1149" s="101"/>
    </row>
    <row r="1150" spans="2:18" x14ac:dyDescent="0.25">
      <c r="B1150" s="94" t="s">
        <v>91</v>
      </c>
      <c r="C1150" s="95" t="s">
        <v>233</v>
      </c>
      <c r="D1150" s="96" t="s">
        <v>69</v>
      </c>
      <c r="E1150" s="95" t="s">
        <v>70</v>
      </c>
      <c r="F1150" s="97">
        <v>43651.478715277743</v>
      </c>
      <c r="G1150" s="97">
        <v>43951</v>
      </c>
      <c r="H1150" s="96" t="s">
        <v>71</v>
      </c>
      <c r="I1150" s="98">
        <v>6692602</v>
      </c>
      <c r="J1150" s="116">
        <v>4024661</v>
      </c>
      <c r="K1150" s="98">
        <v>4019743.1104463059</v>
      </c>
      <c r="L1150" s="116">
        <v>6692602</v>
      </c>
      <c r="M1150" s="117">
        <v>0.59527422940399999</v>
      </c>
      <c r="N1150" s="99">
        <v>12.548685126500001</v>
      </c>
      <c r="O1150" s="95" t="s">
        <v>72</v>
      </c>
      <c r="P1150" s="118">
        <v>1.8344196699999999E-2</v>
      </c>
      <c r="Q1150" s="100"/>
      <c r="R1150" s="101"/>
    </row>
    <row r="1151" spans="2:18" x14ac:dyDescent="0.25">
      <c r="B1151" s="94" t="s">
        <v>91</v>
      </c>
      <c r="C1151" s="95" t="s">
        <v>233</v>
      </c>
      <c r="D1151" s="96" t="s">
        <v>69</v>
      </c>
      <c r="E1151" s="95" t="s">
        <v>70</v>
      </c>
      <c r="F1151" s="97">
        <v>43433.631828703918</v>
      </c>
      <c r="G1151" s="97">
        <v>44021</v>
      </c>
      <c r="H1151" s="96" t="s">
        <v>71</v>
      </c>
      <c r="I1151" s="98">
        <v>3942410</v>
      </c>
      <c r="J1151" s="116">
        <v>3343693</v>
      </c>
      <c r="K1151" s="98">
        <v>3170993.5398962158</v>
      </c>
      <c r="L1151" s="116">
        <v>3942410</v>
      </c>
      <c r="M1151" s="117">
        <v>0.91210290036099995</v>
      </c>
      <c r="N1151" s="99">
        <v>9.8438278905000001</v>
      </c>
      <c r="O1151" s="95" t="s">
        <v>72</v>
      </c>
      <c r="P1151" s="118">
        <v>0.61064096690000003</v>
      </c>
      <c r="Q1151" s="100"/>
      <c r="R1151" s="101"/>
    </row>
    <row r="1152" spans="2:18" x14ac:dyDescent="0.25">
      <c r="B1152" s="94" t="s">
        <v>91</v>
      </c>
      <c r="C1152" s="95" t="s">
        <v>233</v>
      </c>
      <c r="D1152" s="96" t="s">
        <v>69</v>
      </c>
      <c r="E1152" s="95" t="s">
        <v>70</v>
      </c>
      <c r="F1152" s="97">
        <v>43913.562638889067</v>
      </c>
      <c r="G1152" s="97">
        <v>45763</v>
      </c>
      <c r="H1152" s="96" t="s">
        <v>71</v>
      </c>
      <c r="I1152" s="98">
        <v>84670246</v>
      </c>
      <c r="J1152" s="116">
        <v>53042851</v>
      </c>
      <c r="K1152" s="98">
        <v>53180461.205389448</v>
      </c>
      <c r="L1152" s="116">
        <v>84670246</v>
      </c>
      <c r="M1152" s="117">
        <v>0.75628568622500003</v>
      </c>
      <c r="N1152" s="99">
        <v>10.383651281400001</v>
      </c>
      <c r="O1152" s="95" t="s">
        <v>72</v>
      </c>
      <c r="P1152" s="118">
        <v>5.0785474000000002E-3</v>
      </c>
      <c r="Q1152" s="100"/>
      <c r="R1152" s="101"/>
    </row>
    <row r="1153" spans="2:18" x14ac:dyDescent="0.25">
      <c r="B1153" s="94" t="s">
        <v>91</v>
      </c>
      <c r="C1153" s="95" t="s">
        <v>233</v>
      </c>
      <c r="D1153" s="96" t="s">
        <v>69</v>
      </c>
      <c r="E1153" s="95" t="s">
        <v>70</v>
      </c>
      <c r="F1153" s="97">
        <v>43266.661539352033</v>
      </c>
      <c r="G1153" s="97">
        <v>45468</v>
      </c>
      <c r="H1153" s="96" t="s">
        <v>71</v>
      </c>
      <c r="I1153" s="98">
        <v>18570200</v>
      </c>
      <c r="J1153" s="116">
        <v>11018000</v>
      </c>
      <c r="K1153" s="98">
        <v>10574883.697458999</v>
      </c>
      <c r="L1153" s="116">
        <v>18570200</v>
      </c>
      <c r="M1153" s="117">
        <v>0.91538532555700003</v>
      </c>
      <c r="N1153" s="99">
        <v>9.5758342235999994</v>
      </c>
      <c r="O1153" s="95" t="s">
        <v>72</v>
      </c>
      <c r="P1153" s="118">
        <v>0.14615635930000001</v>
      </c>
      <c r="Q1153" s="100"/>
      <c r="R1153" s="101"/>
    </row>
    <row r="1154" spans="2:18" x14ac:dyDescent="0.25">
      <c r="B1154" s="94" t="s">
        <v>68</v>
      </c>
      <c r="C1154" s="95" t="s">
        <v>233</v>
      </c>
      <c r="D1154" s="96" t="s">
        <v>69</v>
      </c>
      <c r="E1154" s="95" t="s">
        <v>70</v>
      </c>
      <c r="F1154" s="97">
        <v>43818.577094907407</v>
      </c>
      <c r="G1154" s="97">
        <v>44117</v>
      </c>
      <c r="H1154" s="96" t="s">
        <v>71</v>
      </c>
      <c r="I1154" s="98">
        <v>618378897</v>
      </c>
      <c r="J1154" s="116">
        <v>571935007</v>
      </c>
      <c r="K1154" s="98">
        <v>587526358.38550413</v>
      </c>
      <c r="L1154" s="116">
        <v>618378897</v>
      </c>
      <c r="M1154" s="117">
        <v>0.81179779295800003</v>
      </c>
      <c r="N1154" s="99">
        <v>10.381289028199999</v>
      </c>
      <c r="O1154" s="95" t="s">
        <v>72</v>
      </c>
      <c r="P1154" s="118">
        <v>0.60718528299999996</v>
      </c>
      <c r="Q1154" s="100"/>
      <c r="R1154" s="101"/>
    </row>
    <row r="1155" spans="2:18" x14ac:dyDescent="0.25">
      <c r="B1155" s="94" t="s">
        <v>91</v>
      </c>
      <c r="C1155" s="95" t="s">
        <v>233</v>
      </c>
      <c r="D1155" s="96" t="s">
        <v>69</v>
      </c>
      <c r="E1155" s="95" t="s">
        <v>70</v>
      </c>
      <c r="F1155" s="97">
        <v>43689.617407407612</v>
      </c>
      <c r="G1155" s="97">
        <v>45274</v>
      </c>
      <c r="H1155" s="96" t="s">
        <v>71</v>
      </c>
      <c r="I1155" s="98">
        <v>272723554</v>
      </c>
      <c r="J1155" s="116">
        <v>182827071</v>
      </c>
      <c r="K1155" s="98">
        <v>178196950.13258055</v>
      </c>
      <c r="L1155" s="116">
        <v>272723554</v>
      </c>
      <c r="M1155" s="117">
        <v>0.60062485569099999</v>
      </c>
      <c r="N1155" s="99">
        <v>15.8626017746</v>
      </c>
      <c r="O1155" s="95" t="s">
        <v>72</v>
      </c>
      <c r="P1155" s="118">
        <v>4.8068284000000001E-3</v>
      </c>
      <c r="Q1155" s="100"/>
      <c r="R1155" s="101"/>
    </row>
    <row r="1156" spans="2:18" x14ac:dyDescent="0.25">
      <c r="B1156" s="94" t="s">
        <v>91</v>
      </c>
      <c r="C1156" s="95" t="s">
        <v>233</v>
      </c>
      <c r="D1156" s="96" t="s">
        <v>69</v>
      </c>
      <c r="E1156" s="95" t="s">
        <v>70</v>
      </c>
      <c r="F1156" s="97">
        <v>43627.627893518656</v>
      </c>
      <c r="G1156" s="97">
        <v>45763</v>
      </c>
      <c r="H1156" s="96" t="s">
        <v>71</v>
      </c>
      <c r="I1156" s="98">
        <v>176956816</v>
      </c>
      <c r="J1156" s="116">
        <v>104625424</v>
      </c>
      <c r="K1156" s="98">
        <v>105338390.07851093</v>
      </c>
      <c r="L1156" s="116">
        <v>176956816</v>
      </c>
      <c r="M1156" s="117">
        <v>0.80432870754100005</v>
      </c>
      <c r="N1156" s="99">
        <v>12.276272054</v>
      </c>
      <c r="O1156" s="95" t="s">
        <v>72</v>
      </c>
      <c r="P1156" s="118">
        <v>3.7918895999999999E-3</v>
      </c>
      <c r="Q1156" s="100"/>
      <c r="R1156" s="101"/>
    </row>
    <row r="1157" spans="2:18" x14ac:dyDescent="0.25">
      <c r="B1157" s="94" t="s">
        <v>91</v>
      </c>
      <c r="C1157" s="95" t="s">
        <v>233</v>
      </c>
      <c r="D1157" s="96" t="s">
        <v>69</v>
      </c>
      <c r="E1157" s="95" t="s">
        <v>70</v>
      </c>
      <c r="F1157" s="97">
        <v>43280.53288194444</v>
      </c>
      <c r="G1157" s="97">
        <v>44021</v>
      </c>
      <c r="H1157" s="96" t="s">
        <v>71</v>
      </c>
      <c r="I1157" s="98">
        <v>29481699</v>
      </c>
      <c r="J1157" s="116">
        <v>24857980</v>
      </c>
      <c r="K1157" s="98">
        <v>22296571.621956844</v>
      </c>
      <c r="L1157" s="116">
        <v>29481699</v>
      </c>
      <c r="M1157" s="117">
        <v>0.62808913068899996</v>
      </c>
      <c r="N1157" s="99">
        <v>12.5485760752</v>
      </c>
      <c r="O1157" s="95" t="s">
        <v>72</v>
      </c>
      <c r="P1157" s="118">
        <v>6.3593455300000004E-2</v>
      </c>
      <c r="Q1157" s="100"/>
      <c r="R1157" s="101"/>
    </row>
    <row r="1158" spans="2:18" x14ac:dyDescent="0.25">
      <c r="B1158" s="94" t="s">
        <v>68</v>
      </c>
      <c r="C1158" s="95" t="s">
        <v>233</v>
      </c>
      <c r="D1158" s="96" t="s">
        <v>69</v>
      </c>
      <c r="E1158" s="95" t="s">
        <v>70</v>
      </c>
      <c r="F1158" s="97">
        <v>43921.623321759049</v>
      </c>
      <c r="G1158" s="97">
        <v>44299</v>
      </c>
      <c r="H1158" s="96" t="s">
        <v>71</v>
      </c>
      <c r="I1158" s="98">
        <v>559863013</v>
      </c>
      <c r="J1158" s="116">
        <v>510652678</v>
      </c>
      <c r="K1158" s="98">
        <v>510652677.96226782</v>
      </c>
      <c r="L1158" s="116">
        <v>559863013</v>
      </c>
      <c r="M1158" s="117">
        <v>0.56945448608299998</v>
      </c>
      <c r="N1158" s="99">
        <v>12.551191727200001</v>
      </c>
      <c r="O1158" s="95" t="s">
        <v>72</v>
      </c>
      <c r="P1158" s="118">
        <v>1.26454976E-2</v>
      </c>
      <c r="Q1158" s="100"/>
      <c r="R1158" s="101"/>
    </row>
    <row r="1159" spans="2:18" x14ac:dyDescent="0.25">
      <c r="B1159" s="94" t="s">
        <v>68</v>
      </c>
      <c r="C1159" s="95" t="s">
        <v>233</v>
      </c>
      <c r="D1159" s="96" t="s">
        <v>69</v>
      </c>
      <c r="E1159" s="95" t="s">
        <v>70</v>
      </c>
      <c r="F1159" s="97">
        <v>43852.424328703899</v>
      </c>
      <c r="G1159" s="97">
        <v>44299</v>
      </c>
      <c r="H1159" s="96" t="s">
        <v>71</v>
      </c>
      <c r="I1159" s="98">
        <v>559863013</v>
      </c>
      <c r="J1159" s="116">
        <v>501669084</v>
      </c>
      <c r="K1159" s="98">
        <v>510652678.22482437</v>
      </c>
      <c r="L1159" s="116">
        <v>559863013</v>
      </c>
      <c r="M1159" s="117">
        <v>0.950107387616</v>
      </c>
      <c r="N1159" s="99">
        <v>10.000000057299999</v>
      </c>
      <c r="O1159" s="95" t="s">
        <v>72</v>
      </c>
      <c r="P1159" s="118">
        <v>0.70256688950000001</v>
      </c>
      <c r="Q1159" s="100"/>
      <c r="R1159" s="101"/>
    </row>
    <row r="1160" spans="2:18" x14ac:dyDescent="0.25">
      <c r="B1160" s="94" t="s">
        <v>68</v>
      </c>
      <c r="C1160" s="95" t="s">
        <v>233</v>
      </c>
      <c r="D1160" s="96" t="s">
        <v>69</v>
      </c>
      <c r="E1160" s="95" t="s">
        <v>70</v>
      </c>
      <c r="F1160" s="97">
        <v>43768.689074073918</v>
      </c>
      <c r="G1160" s="97">
        <v>44600</v>
      </c>
      <c r="H1160" s="96" t="s">
        <v>71</v>
      </c>
      <c r="I1160" s="98">
        <v>625479452</v>
      </c>
      <c r="J1160" s="116">
        <v>511490865</v>
      </c>
      <c r="K1160" s="98">
        <v>507762838.56565762</v>
      </c>
      <c r="L1160" s="116">
        <v>625479452</v>
      </c>
      <c r="M1160" s="117">
        <v>0.65339772644899996</v>
      </c>
      <c r="N1160" s="99">
        <v>12.563772757200001</v>
      </c>
      <c r="O1160" s="95" t="s">
        <v>72</v>
      </c>
      <c r="P1160" s="118">
        <v>0.21308878349999999</v>
      </c>
      <c r="Q1160" s="100"/>
      <c r="R1160" s="101"/>
    </row>
    <row r="1161" spans="2:18" x14ac:dyDescent="0.25">
      <c r="B1161" s="94" t="s">
        <v>91</v>
      </c>
      <c r="C1161" s="95" t="s">
        <v>233</v>
      </c>
      <c r="D1161" s="96" t="s">
        <v>69</v>
      </c>
      <c r="E1161" s="95" t="s">
        <v>70</v>
      </c>
      <c r="F1161" s="97">
        <v>43651.484212962911</v>
      </c>
      <c r="G1161" s="97">
        <v>45274</v>
      </c>
      <c r="H1161" s="96" t="s">
        <v>71</v>
      </c>
      <c r="I1161" s="98">
        <v>5897535</v>
      </c>
      <c r="J1161" s="116">
        <v>5307807</v>
      </c>
      <c r="K1161" s="98">
        <v>5170294.0999986082</v>
      </c>
      <c r="L1161" s="116">
        <v>5897535</v>
      </c>
      <c r="M1161" s="117">
        <v>0.59527738156499999</v>
      </c>
      <c r="N1161" s="99">
        <v>12.548527393700001</v>
      </c>
      <c r="O1161" s="95" t="s">
        <v>72</v>
      </c>
      <c r="P1161" s="118">
        <v>0.1259641615</v>
      </c>
      <c r="Q1161" s="100"/>
      <c r="R1161" s="101"/>
    </row>
    <row r="1162" spans="2:18" x14ac:dyDescent="0.25">
      <c r="B1162" s="94" t="s">
        <v>91</v>
      </c>
      <c r="C1162" s="95" t="s">
        <v>233</v>
      </c>
      <c r="D1162" s="96" t="s">
        <v>69</v>
      </c>
      <c r="E1162" s="95" t="s">
        <v>70</v>
      </c>
      <c r="F1162" s="97">
        <v>43518.607048611157</v>
      </c>
      <c r="G1162" s="97">
        <v>45763</v>
      </c>
      <c r="H1162" s="96" t="s">
        <v>71</v>
      </c>
      <c r="I1162" s="98">
        <v>17479450</v>
      </c>
      <c r="J1162" s="116">
        <v>10098630</v>
      </c>
      <c r="K1162" s="98">
        <v>10226884.736411937</v>
      </c>
      <c r="L1162" s="116">
        <v>17479450</v>
      </c>
      <c r="M1162" s="117">
        <v>0.91210290036099995</v>
      </c>
      <c r="N1162" s="99">
        <v>9.8438278905000001</v>
      </c>
      <c r="O1162" s="95" t="s">
        <v>72</v>
      </c>
      <c r="P1162" s="118">
        <v>0.61064096690000003</v>
      </c>
      <c r="Q1162" s="100"/>
      <c r="R1162" s="101"/>
    </row>
    <row r="1163" spans="2:18" x14ac:dyDescent="0.25">
      <c r="B1163" s="94" t="s">
        <v>91</v>
      </c>
      <c r="C1163" s="95" t="s">
        <v>233</v>
      </c>
      <c r="D1163" s="96" t="s">
        <v>69</v>
      </c>
      <c r="E1163" s="95" t="s">
        <v>70</v>
      </c>
      <c r="F1163" s="97">
        <v>43913.563113425858</v>
      </c>
      <c r="G1163" s="97">
        <v>43951</v>
      </c>
      <c r="H1163" s="96" t="s">
        <v>71</v>
      </c>
      <c r="I1163" s="98">
        <v>18825534</v>
      </c>
      <c r="J1163" s="116">
        <v>18488219</v>
      </c>
      <c r="K1163" s="98">
        <v>18558726.748091612</v>
      </c>
      <c r="L1163" s="116">
        <v>18825534</v>
      </c>
      <c r="M1163" s="117">
        <v>0.756285165993</v>
      </c>
      <c r="N1163" s="99">
        <v>10.384007281400001</v>
      </c>
      <c r="O1163" s="95" t="s">
        <v>72</v>
      </c>
      <c r="P1163" s="118">
        <v>2.6662349299999999E-2</v>
      </c>
      <c r="Q1163" s="100"/>
      <c r="R1163" s="101"/>
    </row>
    <row r="1164" spans="2:18" x14ac:dyDescent="0.25">
      <c r="B1164" s="94" t="s">
        <v>91</v>
      </c>
      <c r="C1164" s="95" t="s">
        <v>233</v>
      </c>
      <c r="D1164" s="96" t="s">
        <v>69</v>
      </c>
      <c r="E1164" s="95" t="s">
        <v>70</v>
      </c>
      <c r="F1164" s="97">
        <v>43269.610092592426</v>
      </c>
      <c r="G1164" s="97">
        <v>45771</v>
      </c>
      <c r="H1164" s="96" t="s">
        <v>71</v>
      </c>
      <c r="I1164" s="98">
        <v>9188492</v>
      </c>
      <c r="J1164" s="116">
        <v>5075618</v>
      </c>
      <c r="K1164" s="98">
        <v>5103489.5088548819</v>
      </c>
      <c r="L1164" s="116">
        <v>9188492</v>
      </c>
      <c r="M1164" s="117">
        <v>0.91210290083000001</v>
      </c>
      <c r="N1164" s="99">
        <v>9.8438278327000006</v>
      </c>
      <c r="O1164" s="95" t="s">
        <v>72</v>
      </c>
      <c r="P1164" s="118">
        <v>0.61064096720000005</v>
      </c>
      <c r="Q1164" s="100"/>
      <c r="R1164" s="101"/>
    </row>
    <row r="1165" spans="2:18" x14ac:dyDescent="0.25">
      <c r="B1165" s="94" t="s">
        <v>68</v>
      </c>
      <c r="C1165" s="95" t="s">
        <v>233</v>
      </c>
      <c r="D1165" s="96" t="s">
        <v>69</v>
      </c>
      <c r="E1165" s="95" t="s">
        <v>70</v>
      </c>
      <c r="F1165" s="97">
        <v>43826.616805555765</v>
      </c>
      <c r="G1165" s="97">
        <v>44600</v>
      </c>
      <c r="H1165" s="96" t="s">
        <v>71</v>
      </c>
      <c r="I1165" s="98">
        <v>613150685</v>
      </c>
      <c r="J1165" s="116">
        <v>507078581</v>
      </c>
      <c r="K1165" s="98">
        <v>507762838.61588687</v>
      </c>
      <c r="L1165" s="116">
        <v>613150685</v>
      </c>
      <c r="M1165" s="117">
        <v>0.81179779278399999</v>
      </c>
      <c r="N1165" s="99">
        <v>10.381289042100001</v>
      </c>
      <c r="O1165" s="95" t="s">
        <v>72</v>
      </c>
      <c r="P1165" s="118">
        <v>0.60718528289999996</v>
      </c>
      <c r="Q1165" s="100"/>
      <c r="R1165" s="101"/>
    </row>
    <row r="1166" spans="2:18" x14ac:dyDescent="0.25">
      <c r="B1166" s="94" t="s">
        <v>91</v>
      </c>
      <c r="C1166" s="95" t="s">
        <v>233</v>
      </c>
      <c r="D1166" s="96" t="s">
        <v>69</v>
      </c>
      <c r="E1166" s="95" t="s">
        <v>70</v>
      </c>
      <c r="F1166" s="97">
        <v>43756.661875000224</v>
      </c>
      <c r="G1166" s="97">
        <v>45468</v>
      </c>
      <c r="H1166" s="96" t="s">
        <v>71</v>
      </c>
      <c r="I1166" s="98">
        <v>24770030</v>
      </c>
      <c r="J1166" s="116">
        <v>15096061</v>
      </c>
      <c r="K1166" s="98">
        <v>15001230.402916482</v>
      </c>
      <c r="L1166" s="116">
        <v>24770030</v>
      </c>
      <c r="M1166" s="117">
        <v>0.87668731088499996</v>
      </c>
      <c r="N1166" s="99">
        <v>14.8090866982</v>
      </c>
      <c r="O1166" s="95" t="s">
        <v>72</v>
      </c>
      <c r="P1166" s="118">
        <v>6.1826629000000001E-3</v>
      </c>
      <c r="Q1166" s="100"/>
      <c r="R1166" s="101"/>
    </row>
    <row r="1167" spans="2:18" x14ac:dyDescent="0.25">
      <c r="B1167" s="94" t="s">
        <v>91</v>
      </c>
      <c r="C1167" s="95" t="s">
        <v>233</v>
      </c>
      <c r="D1167" s="96" t="s">
        <v>69</v>
      </c>
      <c r="E1167" s="95" t="s">
        <v>70</v>
      </c>
      <c r="F1167" s="97">
        <v>43634.63886574097</v>
      </c>
      <c r="G1167" s="97">
        <v>45763</v>
      </c>
      <c r="H1167" s="96" t="s">
        <v>71</v>
      </c>
      <c r="I1167" s="98">
        <v>180392880</v>
      </c>
      <c r="J1167" s="116">
        <v>106898629</v>
      </c>
      <c r="K1167" s="98">
        <v>107383403.0216511</v>
      </c>
      <c r="L1167" s="116">
        <v>180392880</v>
      </c>
      <c r="M1167" s="117">
        <v>0.58508046514099998</v>
      </c>
      <c r="N1167" s="99">
        <v>12.5489431328</v>
      </c>
      <c r="O1167" s="95" t="s">
        <v>72</v>
      </c>
      <c r="P1167" s="118">
        <v>1.22293587E-2</v>
      </c>
      <c r="Q1167" s="100"/>
      <c r="R1167" s="101"/>
    </row>
    <row r="1168" spans="2:18" x14ac:dyDescent="0.25">
      <c r="B1168" s="102" t="s">
        <v>234</v>
      </c>
      <c r="C1168" s="103"/>
      <c r="D1168" s="103"/>
      <c r="E1168" s="103"/>
      <c r="F1168" s="103"/>
      <c r="G1168" s="103"/>
      <c r="H1168" s="96"/>
      <c r="I1168" s="104">
        <v>7945810411</v>
      </c>
      <c r="J1168" s="119">
        <v>6673431651</v>
      </c>
      <c r="K1168" s="104">
        <v>6699965465.6924496</v>
      </c>
      <c r="L1168" s="119">
        <v>7945810411</v>
      </c>
      <c r="M1168" s="100"/>
      <c r="N1168" s="120"/>
      <c r="O1168" s="100"/>
      <c r="P1168" s="121">
        <v>8.0118514342000005</v>
      </c>
      <c r="Q1168" s="103"/>
      <c r="R1168" s="122"/>
    </row>
    <row r="1169" spans="2:18" x14ac:dyDescent="0.25">
      <c r="B1169" s="105"/>
      <c r="C1169" s="92"/>
      <c r="D1169" s="92"/>
      <c r="E1169" s="92"/>
      <c r="F1169" s="106" t="s">
        <v>81</v>
      </c>
      <c r="G1169" s="106"/>
      <c r="H1169" s="106"/>
      <c r="I1169" s="123">
        <v>233550754</v>
      </c>
      <c r="J1169" s="124" t="s">
        <v>82</v>
      </c>
      <c r="K1169" s="124" t="s">
        <v>82</v>
      </c>
      <c r="L1169" s="124" t="s">
        <v>82</v>
      </c>
      <c r="M1169" s="92"/>
      <c r="N1169" s="92"/>
      <c r="O1169" s="92"/>
      <c r="P1169" s="125">
        <v>0.27928113259999998</v>
      </c>
      <c r="Q1169" s="92"/>
      <c r="R1169" s="93"/>
    </row>
    <row r="1170" spans="2:18" x14ac:dyDescent="0.25">
      <c r="B1170" s="107"/>
      <c r="C1170" s="100"/>
      <c r="D1170" s="100"/>
      <c r="E1170" s="100"/>
      <c r="F1170" s="103" t="s">
        <v>83</v>
      </c>
      <c r="G1170" s="103"/>
      <c r="H1170" s="103"/>
      <c r="I1170" s="126">
        <v>196097919.80931485</v>
      </c>
      <c r="J1170" s="127" t="s">
        <v>82</v>
      </c>
      <c r="K1170" s="127" t="s">
        <v>82</v>
      </c>
      <c r="L1170" s="127" t="s">
        <v>82</v>
      </c>
      <c r="M1170" s="100"/>
      <c r="N1170" s="100"/>
      <c r="O1170" s="100"/>
      <c r="P1170" s="100"/>
      <c r="Q1170" s="100"/>
      <c r="R1170" s="128"/>
    </row>
    <row r="1171" spans="2:18" x14ac:dyDescent="0.25">
      <c r="B1171" s="107"/>
      <c r="C1171" s="100"/>
      <c r="D1171" s="100"/>
      <c r="E1171" s="100"/>
      <c r="F1171" s="103" t="s">
        <v>84</v>
      </c>
      <c r="G1171" s="103"/>
      <c r="H1171" s="103"/>
      <c r="I1171" s="126">
        <v>0</v>
      </c>
      <c r="J1171" s="127" t="s">
        <v>82</v>
      </c>
      <c r="K1171" s="127" t="s">
        <v>82</v>
      </c>
      <c r="L1171" s="127" t="s">
        <v>82</v>
      </c>
      <c r="M1171" s="100"/>
      <c r="N1171" s="100"/>
      <c r="O1171" s="100"/>
      <c r="P1171" s="100"/>
      <c r="Q1171" s="100"/>
      <c r="R1171" s="128"/>
    </row>
    <row r="1172" spans="2:18" x14ac:dyDescent="0.25">
      <c r="B1172" s="108"/>
      <c r="C1172" s="109"/>
      <c r="D1172" s="109"/>
      <c r="E1172" s="109"/>
      <c r="F1172" s="110" t="s">
        <v>85</v>
      </c>
      <c r="G1172" s="110"/>
      <c r="H1172" s="110"/>
      <c r="I1172" s="129">
        <v>132935327306.80931</v>
      </c>
      <c r="J1172" s="129">
        <v>84161879923</v>
      </c>
      <c r="K1172" s="129">
        <v>83392132030.934052</v>
      </c>
      <c r="L1172" s="129">
        <v>132505678633</v>
      </c>
      <c r="M1172" s="111"/>
      <c r="N1172" s="111"/>
      <c r="O1172" s="111"/>
      <c r="P1172" s="130">
        <v>100.0000000007999</v>
      </c>
      <c r="Q1172" s="109"/>
      <c r="R1172" s="112"/>
    </row>
  </sheetData>
  <mergeCells count="9">
    <mergeCell ref="B677:R677"/>
    <mergeCell ref="B678:R678"/>
    <mergeCell ref="B679:R679"/>
    <mergeCell ref="B680:R680"/>
    <mergeCell ref="B2:R2"/>
    <mergeCell ref="B3:R3"/>
    <mergeCell ref="B4:R4"/>
    <mergeCell ref="B5:R5"/>
    <mergeCell ref="B6:R6"/>
  </mergeCells>
  <hyperlinks>
    <hyperlink ref="A1" location="INDICE!A1" display="INDICE" xr:uid="{73EE7D92-BE5B-4C2B-AE0D-8CB2174E0D5A}"/>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C31F-C57C-41CD-8128-B64DB8C029D3}">
  <sheetPr>
    <tabColor theme="9" tint="0.59999389629810485"/>
  </sheetPr>
  <dimension ref="A1:G373"/>
  <sheetViews>
    <sheetView showGridLines="0" topLeftCell="A362" workbookViewId="0">
      <selection activeCell="G373" sqref="G373"/>
    </sheetView>
  </sheetViews>
  <sheetFormatPr baseColWidth="10" defaultRowHeight="15" x14ac:dyDescent="0.25"/>
  <cols>
    <col min="1" max="1" width="3.5703125" style="82" customWidth="1"/>
    <col min="2" max="2" width="23.28515625" style="82" bestFit="1" customWidth="1"/>
    <col min="3" max="3" width="27.7109375" style="82" bestFit="1" customWidth="1"/>
    <col min="4" max="4" width="11.42578125" style="82"/>
    <col min="5" max="5" width="13.140625" style="82" bestFit="1" customWidth="1"/>
    <col min="6" max="6" width="11.42578125" style="82"/>
    <col min="7" max="7" width="19.7109375" style="82" bestFit="1" customWidth="1"/>
    <col min="8" max="8" width="13.7109375" style="82" bestFit="1" customWidth="1"/>
    <col min="9" max="9" width="11.42578125" style="82"/>
    <col min="10" max="10" width="13.7109375" style="82" bestFit="1" customWidth="1"/>
    <col min="11" max="11" width="11.42578125" style="82"/>
    <col min="12" max="12" width="13.7109375" style="82" bestFit="1" customWidth="1"/>
    <col min="13" max="13" width="12.7109375" style="82" bestFit="1" customWidth="1"/>
    <col min="14" max="15" width="11.42578125" style="82"/>
    <col min="16" max="16" width="13.7109375" style="82" bestFit="1" customWidth="1"/>
    <col min="17" max="17" width="12.7109375" style="82" bestFit="1" customWidth="1"/>
    <col min="18" max="19" width="11.42578125" style="82"/>
    <col min="20" max="21" width="13.7109375" style="82" bestFit="1" customWidth="1"/>
    <col min="22" max="23" width="11.42578125" style="82"/>
    <col min="24" max="24" width="11.5703125" style="82" bestFit="1" customWidth="1"/>
    <col min="25" max="26" width="11.42578125" style="82"/>
    <col min="27" max="27" width="11.5703125" style="82" bestFit="1" customWidth="1"/>
    <col min="28" max="31" width="11.42578125" style="82"/>
    <col min="32" max="32" width="11.5703125" style="82" bestFit="1" customWidth="1"/>
    <col min="33" max="36" width="11.42578125" style="82"/>
    <col min="37" max="37" width="11.5703125" style="82" bestFit="1" customWidth="1"/>
    <col min="38" max="16384" width="11.42578125" style="82"/>
  </cols>
  <sheetData>
    <row r="1" spans="1:7" ht="21.75" customHeight="1" x14ac:dyDescent="0.25">
      <c r="A1" s="2" t="s">
        <v>160</v>
      </c>
    </row>
    <row r="2" spans="1:7" ht="21.75" customHeight="1" x14ac:dyDescent="0.25">
      <c r="A2" s="2"/>
      <c r="B2" s="198" t="s">
        <v>214</v>
      </c>
      <c r="C2" s="198"/>
      <c r="D2" s="198"/>
      <c r="E2" s="198"/>
      <c r="F2" s="198"/>
      <c r="G2" s="198"/>
    </row>
    <row r="3" spans="1:7" ht="13.5" customHeight="1" x14ac:dyDescent="0.25">
      <c r="B3" s="202" t="s">
        <v>124</v>
      </c>
      <c r="C3" s="202"/>
      <c r="D3" s="202"/>
      <c r="E3" s="202"/>
      <c r="F3" s="202"/>
      <c r="G3" s="202"/>
    </row>
    <row r="4" spans="1:7" ht="13.5" customHeight="1" x14ac:dyDescent="0.25">
      <c r="B4" s="202" t="s">
        <v>128</v>
      </c>
      <c r="C4" s="202"/>
      <c r="D4" s="202"/>
      <c r="E4" s="202"/>
      <c r="F4" s="202"/>
      <c r="G4" s="202"/>
    </row>
    <row r="5" spans="1:7" ht="13.5" customHeight="1" x14ac:dyDescent="0.25">
      <c r="B5" s="203">
        <v>44286</v>
      </c>
      <c r="C5" s="204"/>
      <c r="D5" s="204"/>
      <c r="E5" s="204"/>
      <c r="F5" s="204"/>
      <c r="G5" s="204"/>
    </row>
    <row r="6" spans="1:7" ht="14.25" customHeight="1" x14ac:dyDescent="0.25">
      <c r="B6" s="204" t="s">
        <v>129</v>
      </c>
      <c r="C6" s="204"/>
      <c r="D6" s="204"/>
      <c r="E6" s="204"/>
      <c r="F6" s="204"/>
      <c r="G6" s="204"/>
    </row>
    <row r="7" spans="1:7" s="83" customFormat="1" ht="30" x14ac:dyDescent="0.25">
      <c r="B7" s="84" t="s">
        <v>56</v>
      </c>
      <c r="C7" s="84" t="s">
        <v>57</v>
      </c>
      <c r="D7" s="84" t="s">
        <v>59</v>
      </c>
      <c r="E7" s="84" t="s">
        <v>61</v>
      </c>
      <c r="F7" s="84" t="s">
        <v>62</v>
      </c>
      <c r="G7" s="84" t="s">
        <v>65</v>
      </c>
    </row>
    <row r="8" spans="1:7" x14ac:dyDescent="0.25">
      <c r="B8" s="137" t="s">
        <v>76</v>
      </c>
      <c r="C8" s="138" t="s">
        <v>97</v>
      </c>
      <c r="D8" s="138" t="s">
        <v>70</v>
      </c>
      <c r="E8" s="139">
        <v>44316</v>
      </c>
      <c r="F8" s="138" t="s">
        <v>71</v>
      </c>
      <c r="G8" s="140">
        <v>24456536.1540551</v>
      </c>
    </row>
    <row r="9" spans="1:7" x14ac:dyDescent="0.25">
      <c r="B9" s="141" t="s">
        <v>76</v>
      </c>
      <c r="C9" s="142" t="s">
        <v>97</v>
      </c>
      <c r="D9" s="142" t="s">
        <v>70</v>
      </c>
      <c r="E9" s="143">
        <v>44316</v>
      </c>
      <c r="F9" s="142" t="s">
        <v>71</v>
      </c>
      <c r="G9" s="144">
        <v>40764317.681493402</v>
      </c>
    </row>
    <row r="10" spans="1:7" x14ac:dyDescent="0.25">
      <c r="B10" s="141" t="s">
        <v>76</v>
      </c>
      <c r="C10" s="142" t="s">
        <v>97</v>
      </c>
      <c r="D10" s="142" t="s">
        <v>70</v>
      </c>
      <c r="E10" s="143">
        <v>44347</v>
      </c>
      <c r="F10" s="142" t="s">
        <v>71</v>
      </c>
      <c r="G10" s="144">
        <v>25058911.684093598</v>
      </c>
    </row>
    <row r="11" spans="1:7" x14ac:dyDescent="0.25">
      <c r="B11" s="141" t="s">
        <v>76</v>
      </c>
      <c r="C11" s="142" t="s">
        <v>97</v>
      </c>
      <c r="D11" s="142" t="s">
        <v>70</v>
      </c>
      <c r="E11" s="143">
        <v>44347</v>
      </c>
      <c r="F11" s="142" t="s">
        <v>71</v>
      </c>
      <c r="G11" s="144">
        <v>41771986.592849799</v>
      </c>
    </row>
    <row r="12" spans="1:7" x14ac:dyDescent="0.25">
      <c r="B12" s="141" t="s">
        <v>76</v>
      </c>
      <c r="C12" s="142" t="s">
        <v>97</v>
      </c>
      <c r="D12" s="142" t="s">
        <v>70</v>
      </c>
      <c r="E12" s="143">
        <v>44354</v>
      </c>
      <c r="F12" s="142" t="s">
        <v>71</v>
      </c>
      <c r="G12" s="144">
        <v>59504121.870685302</v>
      </c>
    </row>
    <row r="13" spans="1:7" x14ac:dyDescent="0.25">
      <c r="B13" s="141" t="s">
        <v>76</v>
      </c>
      <c r="C13" s="142" t="s">
        <v>97</v>
      </c>
      <c r="D13" s="142" t="s">
        <v>70</v>
      </c>
      <c r="E13" s="143">
        <v>44354</v>
      </c>
      <c r="F13" s="142" t="s">
        <v>71</v>
      </c>
      <c r="G13" s="144">
        <v>107413007.509663</v>
      </c>
    </row>
    <row r="14" spans="1:7" x14ac:dyDescent="0.25">
      <c r="B14" s="141" t="s">
        <v>76</v>
      </c>
      <c r="C14" s="142" t="s">
        <v>97</v>
      </c>
      <c r="D14" s="142" t="s">
        <v>70</v>
      </c>
      <c r="E14" s="143">
        <v>44354</v>
      </c>
      <c r="F14" s="142" t="s">
        <v>71</v>
      </c>
      <c r="G14" s="144">
        <v>107412743.954484</v>
      </c>
    </row>
    <row r="15" spans="1:7" x14ac:dyDescent="0.25">
      <c r="B15" s="141" t="s">
        <v>76</v>
      </c>
      <c r="C15" s="142" t="s">
        <v>97</v>
      </c>
      <c r="D15" s="142" t="s">
        <v>70</v>
      </c>
      <c r="E15" s="143">
        <v>44354</v>
      </c>
      <c r="F15" s="142" t="s">
        <v>71</v>
      </c>
      <c r="G15" s="144">
        <v>59482655.803931497</v>
      </c>
    </row>
    <row r="16" spans="1:7" x14ac:dyDescent="0.25">
      <c r="B16" s="141" t="s">
        <v>76</v>
      </c>
      <c r="C16" s="142" t="s">
        <v>97</v>
      </c>
      <c r="D16" s="142" t="s">
        <v>70</v>
      </c>
      <c r="E16" s="143">
        <v>44354</v>
      </c>
      <c r="F16" s="142" t="s">
        <v>71</v>
      </c>
      <c r="G16" s="144">
        <v>42957240.793766499</v>
      </c>
    </row>
    <row r="17" spans="2:7" x14ac:dyDescent="0.25">
      <c r="B17" s="141" t="s">
        <v>76</v>
      </c>
      <c r="C17" s="142" t="s">
        <v>95</v>
      </c>
      <c r="D17" s="142" t="s">
        <v>70</v>
      </c>
      <c r="E17" s="143">
        <v>44356</v>
      </c>
      <c r="F17" s="142" t="s">
        <v>71</v>
      </c>
      <c r="G17" s="144">
        <v>11032674.4082224</v>
      </c>
    </row>
    <row r="18" spans="2:7" x14ac:dyDescent="0.25">
      <c r="B18" s="141" t="s">
        <v>76</v>
      </c>
      <c r="C18" s="142" t="s">
        <v>95</v>
      </c>
      <c r="D18" s="142" t="s">
        <v>70</v>
      </c>
      <c r="E18" s="143">
        <v>44356</v>
      </c>
      <c r="F18" s="142" t="s">
        <v>71</v>
      </c>
      <c r="G18" s="144">
        <v>48207851.881492101</v>
      </c>
    </row>
    <row r="19" spans="2:7" x14ac:dyDescent="0.25">
      <c r="B19" s="141" t="s">
        <v>76</v>
      </c>
      <c r="C19" s="142" t="s">
        <v>95</v>
      </c>
      <c r="D19" s="142" t="s">
        <v>70</v>
      </c>
      <c r="E19" s="143">
        <v>44356</v>
      </c>
      <c r="F19" s="142" t="s">
        <v>71</v>
      </c>
      <c r="G19" s="144">
        <v>110381048.537661</v>
      </c>
    </row>
    <row r="20" spans="2:7" x14ac:dyDescent="0.25">
      <c r="B20" s="141" t="s">
        <v>215</v>
      </c>
      <c r="C20" s="142" t="s">
        <v>198</v>
      </c>
      <c r="D20" s="142" t="s">
        <v>70</v>
      </c>
      <c r="E20" s="143">
        <v>44364</v>
      </c>
      <c r="F20" s="142" t="s">
        <v>71</v>
      </c>
      <c r="G20" s="144">
        <v>300285376.55565298</v>
      </c>
    </row>
    <row r="21" spans="2:7" x14ac:dyDescent="0.25">
      <c r="B21" s="141" t="s">
        <v>215</v>
      </c>
      <c r="C21" s="142" t="s">
        <v>198</v>
      </c>
      <c r="D21" s="142" t="s">
        <v>70</v>
      </c>
      <c r="E21" s="143">
        <v>44364</v>
      </c>
      <c r="F21" s="142" t="s">
        <v>71</v>
      </c>
      <c r="G21" s="144">
        <v>450425470.05195999</v>
      </c>
    </row>
    <row r="22" spans="2:7" x14ac:dyDescent="0.25">
      <c r="B22" s="141" t="s">
        <v>76</v>
      </c>
      <c r="C22" s="142" t="s">
        <v>97</v>
      </c>
      <c r="D22" s="142" t="s">
        <v>70</v>
      </c>
      <c r="E22" s="143">
        <v>44377</v>
      </c>
      <c r="F22" s="142" t="s">
        <v>71</v>
      </c>
      <c r="G22" s="144">
        <v>40098347.7554297</v>
      </c>
    </row>
    <row r="23" spans="2:7" x14ac:dyDescent="0.25">
      <c r="B23" s="141" t="s">
        <v>76</v>
      </c>
      <c r="C23" s="142" t="s">
        <v>97</v>
      </c>
      <c r="D23" s="142" t="s">
        <v>70</v>
      </c>
      <c r="E23" s="143">
        <v>44377</v>
      </c>
      <c r="F23" s="142" t="s">
        <v>71</v>
      </c>
      <c r="G23" s="144">
        <v>24052879.140504301</v>
      </c>
    </row>
    <row r="24" spans="2:7" x14ac:dyDescent="0.25">
      <c r="B24" s="141" t="s">
        <v>76</v>
      </c>
      <c r="C24" s="142" t="s">
        <v>97</v>
      </c>
      <c r="D24" s="142" t="s">
        <v>70</v>
      </c>
      <c r="E24" s="143">
        <v>44407</v>
      </c>
      <c r="F24" s="142" t="s">
        <v>71</v>
      </c>
      <c r="G24" s="144">
        <v>39774823.863024399</v>
      </c>
    </row>
    <row r="25" spans="2:7" x14ac:dyDescent="0.25">
      <c r="B25" s="141" t="s">
        <v>76</v>
      </c>
      <c r="C25" s="142" t="s">
        <v>97</v>
      </c>
      <c r="D25" s="142" t="s">
        <v>70</v>
      </c>
      <c r="E25" s="143">
        <v>44407</v>
      </c>
      <c r="F25" s="142" t="s">
        <v>71</v>
      </c>
      <c r="G25" s="144">
        <v>23856810.184273999</v>
      </c>
    </row>
    <row r="26" spans="2:7" x14ac:dyDescent="0.25">
      <c r="B26" s="141" t="s">
        <v>76</v>
      </c>
      <c r="C26" s="142" t="s">
        <v>97</v>
      </c>
      <c r="D26" s="142" t="s">
        <v>70</v>
      </c>
      <c r="E26" s="143">
        <v>44439</v>
      </c>
      <c r="F26" s="142" t="s">
        <v>71</v>
      </c>
      <c r="G26" s="144">
        <v>25226060.431957498</v>
      </c>
    </row>
    <row r="27" spans="2:7" x14ac:dyDescent="0.25">
      <c r="B27" s="141" t="s">
        <v>76</v>
      </c>
      <c r="C27" s="142" t="s">
        <v>97</v>
      </c>
      <c r="D27" s="142" t="s">
        <v>70</v>
      </c>
      <c r="E27" s="143">
        <v>44439</v>
      </c>
      <c r="F27" s="142" t="s">
        <v>71</v>
      </c>
      <c r="G27" s="144">
        <v>42061448.8506824</v>
      </c>
    </row>
    <row r="28" spans="2:7" x14ac:dyDescent="0.25">
      <c r="B28" s="141" t="s">
        <v>76</v>
      </c>
      <c r="C28" s="142" t="s">
        <v>97</v>
      </c>
      <c r="D28" s="142" t="s">
        <v>70</v>
      </c>
      <c r="E28" s="143">
        <v>44445</v>
      </c>
      <c r="F28" s="142" t="s">
        <v>71</v>
      </c>
      <c r="G28" s="144">
        <v>105227981.545505</v>
      </c>
    </row>
    <row r="29" spans="2:7" x14ac:dyDescent="0.25">
      <c r="B29" s="141" t="s">
        <v>76</v>
      </c>
      <c r="C29" s="142" t="s">
        <v>95</v>
      </c>
      <c r="D29" s="142" t="s">
        <v>70</v>
      </c>
      <c r="E29" s="143">
        <v>44445</v>
      </c>
      <c r="F29" s="142" t="s">
        <v>71</v>
      </c>
      <c r="G29" s="144">
        <v>339653154.30115497</v>
      </c>
    </row>
    <row r="30" spans="2:7" x14ac:dyDescent="0.25">
      <c r="B30" s="141" t="s">
        <v>76</v>
      </c>
      <c r="C30" s="142" t="s">
        <v>95</v>
      </c>
      <c r="D30" s="142" t="s">
        <v>70</v>
      </c>
      <c r="E30" s="143">
        <v>44445</v>
      </c>
      <c r="F30" s="142" t="s">
        <v>71</v>
      </c>
      <c r="G30" s="144">
        <v>57189594.243690297</v>
      </c>
    </row>
    <row r="31" spans="2:7" x14ac:dyDescent="0.25">
      <c r="B31" s="141" t="s">
        <v>76</v>
      </c>
      <c r="C31" s="142" t="s">
        <v>97</v>
      </c>
      <c r="D31" s="142" t="s">
        <v>70</v>
      </c>
      <c r="E31" s="143">
        <v>44445</v>
      </c>
      <c r="F31" s="142" t="s">
        <v>71</v>
      </c>
      <c r="G31" s="144">
        <v>105227377.82848699</v>
      </c>
    </row>
    <row r="32" spans="2:7" x14ac:dyDescent="0.25">
      <c r="B32" s="141" t="s">
        <v>76</v>
      </c>
      <c r="C32" s="142" t="s">
        <v>97</v>
      </c>
      <c r="D32" s="142" t="s">
        <v>70</v>
      </c>
      <c r="E32" s="143">
        <v>44445</v>
      </c>
      <c r="F32" s="142" t="s">
        <v>71</v>
      </c>
      <c r="G32" s="144">
        <v>42072955.8238203</v>
      </c>
    </row>
    <row r="33" spans="2:7" x14ac:dyDescent="0.25">
      <c r="B33" s="141" t="s">
        <v>76</v>
      </c>
      <c r="C33" s="142" t="s">
        <v>97</v>
      </c>
      <c r="D33" s="142" t="s">
        <v>70</v>
      </c>
      <c r="E33" s="143">
        <v>44445</v>
      </c>
      <c r="F33" s="142" t="s">
        <v>71</v>
      </c>
      <c r="G33" s="144">
        <v>58212870.3276195</v>
      </c>
    </row>
    <row r="34" spans="2:7" x14ac:dyDescent="0.25">
      <c r="B34" s="141" t="s">
        <v>76</v>
      </c>
      <c r="C34" s="142" t="s">
        <v>97</v>
      </c>
      <c r="D34" s="142" t="s">
        <v>70</v>
      </c>
      <c r="E34" s="143">
        <v>44445</v>
      </c>
      <c r="F34" s="142" t="s">
        <v>71</v>
      </c>
      <c r="G34" s="144">
        <v>58233878.155925602</v>
      </c>
    </row>
    <row r="35" spans="2:7" x14ac:dyDescent="0.25">
      <c r="B35" s="141" t="s">
        <v>76</v>
      </c>
      <c r="C35" s="142" t="s">
        <v>95</v>
      </c>
      <c r="D35" s="142" t="s">
        <v>70</v>
      </c>
      <c r="E35" s="143">
        <v>44447</v>
      </c>
      <c r="F35" s="142" t="s">
        <v>71</v>
      </c>
      <c r="G35" s="144">
        <v>47190450.088548802</v>
      </c>
    </row>
    <row r="36" spans="2:7" x14ac:dyDescent="0.25">
      <c r="B36" s="141" t="s">
        <v>76</v>
      </c>
      <c r="C36" s="142" t="s">
        <v>95</v>
      </c>
      <c r="D36" s="142" t="s">
        <v>70</v>
      </c>
      <c r="E36" s="143">
        <v>44447</v>
      </c>
      <c r="F36" s="142" t="s">
        <v>71</v>
      </c>
      <c r="G36" s="144">
        <v>10794847.0610191</v>
      </c>
    </row>
    <row r="37" spans="2:7" x14ac:dyDescent="0.25">
      <c r="B37" s="141" t="s">
        <v>76</v>
      </c>
      <c r="C37" s="142" t="s">
        <v>95</v>
      </c>
      <c r="D37" s="142" t="s">
        <v>70</v>
      </c>
      <c r="E37" s="143">
        <v>44447</v>
      </c>
      <c r="F37" s="142" t="s">
        <v>71</v>
      </c>
      <c r="G37" s="144">
        <v>108070716.27778301</v>
      </c>
    </row>
    <row r="38" spans="2:7" x14ac:dyDescent="0.25">
      <c r="B38" s="141" t="s">
        <v>76</v>
      </c>
      <c r="C38" s="142" t="s">
        <v>97</v>
      </c>
      <c r="D38" s="142" t="s">
        <v>70</v>
      </c>
      <c r="E38" s="143">
        <v>44469</v>
      </c>
      <c r="F38" s="142" t="s">
        <v>71</v>
      </c>
      <c r="G38" s="144">
        <v>23456651.076240901</v>
      </c>
    </row>
    <row r="39" spans="2:7" x14ac:dyDescent="0.25">
      <c r="B39" s="141" t="s">
        <v>76</v>
      </c>
      <c r="C39" s="142" t="s">
        <v>97</v>
      </c>
      <c r="D39" s="142" t="s">
        <v>70</v>
      </c>
      <c r="E39" s="143">
        <v>44469</v>
      </c>
      <c r="F39" s="142" t="s">
        <v>71</v>
      </c>
      <c r="G39" s="144">
        <v>39114455.764100797</v>
      </c>
    </row>
    <row r="40" spans="2:7" x14ac:dyDescent="0.25">
      <c r="B40" s="141" t="s">
        <v>76</v>
      </c>
      <c r="C40" s="142" t="s">
        <v>97</v>
      </c>
      <c r="D40" s="142" t="s">
        <v>70</v>
      </c>
      <c r="E40" s="143">
        <v>44498</v>
      </c>
      <c r="F40" s="142" t="s">
        <v>71</v>
      </c>
      <c r="G40" s="144">
        <v>22496064.217854399</v>
      </c>
    </row>
    <row r="41" spans="2:7" x14ac:dyDescent="0.25">
      <c r="B41" s="141" t="s">
        <v>76</v>
      </c>
      <c r="C41" s="142" t="s">
        <v>97</v>
      </c>
      <c r="D41" s="142" t="s">
        <v>70</v>
      </c>
      <c r="E41" s="143">
        <v>44498</v>
      </c>
      <c r="F41" s="142" t="s">
        <v>71</v>
      </c>
      <c r="G41" s="144">
        <v>37515703.602756798</v>
      </c>
    </row>
    <row r="42" spans="2:7" x14ac:dyDescent="0.25">
      <c r="B42" s="141" t="s">
        <v>76</v>
      </c>
      <c r="C42" s="142" t="s">
        <v>97</v>
      </c>
      <c r="D42" s="142" t="s">
        <v>70</v>
      </c>
      <c r="E42" s="143">
        <v>44530</v>
      </c>
      <c r="F42" s="142" t="s">
        <v>71</v>
      </c>
      <c r="G42" s="144">
        <v>41040469.086127199</v>
      </c>
    </row>
    <row r="43" spans="2:7" x14ac:dyDescent="0.25">
      <c r="B43" s="141" t="s">
        <v>76</v>
      </c>
      <c r="C43" s="142" t="s">
        <v>97</v>
      </c>
      <c r="D43" s="142" t="s">
        <v>70</v>
      </c>
      <c r="E43" s="143">
        <v>44530</v>
      </c>
      <c r="F43" s="142" t="s">
        <v>71</v>
      </c>
      <c r="G43" s="144">
        <v>24607464.102490202</v>
      </c>
    </row>
    <row r="44" spans="2:7" x14ac:dyDescent="0.25">
      <c r="B44" s="141" t="s">
        <v>76</v>
      </c>
      <c r="C44" s="142" t="s">
        <v>97</v>
      </c>
      <c r="D44" s="142" t="s">
        <v>70</v>
      </c>
      <c r="E44" s="143">
        <v>44536</v>
      </c>
      <c r="F44" s="142" t="s">
        <v>71</v>
      </c>
      <c r="G44" s="144">
        <v>103087404.00977799</v>
      </c>
    </row>
    <row r="45" spans="2:7" x14ac:dyDescent="0.25">
      <c r="B45" s="141" t="s">
        <v>76</v>
      </c>
      <c r="C45" s="142" t="s">
        <v>97</v>
      </c>
      <c r="D45" s="142" t="s">
        <v>70</v>
      </c>
      <c r="E45" s="143">
        <v>44536</v>
      </c>
      <c r="F45" s="142" t="s">
        <v>71</v>
      </c>
      <c r="G45" s="144">
        <v>56990750.535608903</v>
      </c>
    </row>
    <row r="46" spans="2:7" x14ac:dyDescent="0.25">
      <c r="B46" s="141" t="s">
        <v>76</v>
      </c>
      <c r="C46" s="142" t="s">
        <v>97</v>
      </c>
      <c r="D46" s="142" t="s">
        <v>70</v>
      </c>
      <c r="E46" s="143">
        <v>44536</v>
      </c>
      <c r="F46" s="142" t="s">
        <v>71</v>
      </c>
      <c r="G46" s="144">
        <v>56970191.163683102</v>
      </c>
    </row>
    <row r="47" spans="2:7" x14ac:dyDescent="0.25">
      <c r="B47" s="141" t="s">
        <v>76</v>
      </c>
      <c r="C47" s="142" t="s">
        <v>97</v>
      </c>
      <c r="D47" s="142" t="s">
        <v>70</v>
      </c>
      <c r="E47" s="143">
        <v>44536</v>
      </c>
      <c r="F47" s="142" t="s">
        <v>71</v>
      </c>
      <c r="G47" s="144">
        <v>103086474.08043399</v>
      </c>
    </row>
    <row r="48" spans="2:7" x14ac:dyDescent="0.25">
      <c r="B48" s="141" t="s">
        <v>76</v>
      </c>
      <c r="C48" s="142" t="s">
        <v>97</v>
      </c>
      <c r="D48" s="142" t="s">
        <v>70</v>
      </c>
      <c r="E48" s="143">
        <v>44536</v>
      </c>
      <c r="F48" s="142" t="s">
        <v>71</v>
      </c>
      <c r="G48" s="144">
        <v>41206874.072733298</v>
      </c>
    </row>
    <row r="49" spans="2:7" x14ac:dyDescent="0.25">
      <c r="B49" s="141" t="s">
        <v>76</v>
      </c>
      <c r="C49" s="142" t="s">
        <v>95</v>
      </c>
      <c r="D49" s="142" t="s">
        <v>70</v>
      </c>
      <c r="E49" s="143">
        <v>44539</v>
      </c>
      <c r="F49" s="142" t="s">
        <v>71</v>
      </c>
      <c r="G49" s="144">
        <v>10675657.449628299</v>
      </c>
    </row>
    <row r="50" spans="2:7" x14ac:dyDescent="0.25">
      <c r="B50" s="141" t="s">
        <v>76</v>
      </c>
      <c r="C50" s="142" t="s">
        <v>95</v>
      </c>
      <c r="D50" s="142" t="s">
        <v>70</v>
      </c>
      <c r="E50" s="143">
        <v>44539</v>
      </c>
      <c r="F50" s="142" t="s">
        <v>71</v>
      </c>
      <c r="G50" s="144">
        <v>106946611.86045299</v>
      </c>
    </row>
    <row r="51" spans="2:7" x14ac:dyDescent="0.25">
      <c r="B51" s="141" t="s">
        <v>76</v>
      </c>
      <c r="C51" s="142" t="s">
        <v>95</v>
      </c>
      <c r="D51" s="142" t="s">
        <v>70</v>
      </c>
      <c r="E51" s="143">
        <v>44539</v>
      </c>
      <c r="F51" s="142" t="s">
        <v>71</v>
      </c>
      <c r="G51" s="144">
        <v>46691205.9247692</v>
      </c>
    </row>
    <row r="52" spans="2:7" x14ac:dyDescent="0.25">
      <c r="B52" s="141" t="s">
        <v>215</v>
      </c>
      <c r="C52" s="142" t="s">
        <v>198</v>
      </c>
      <c r="D52" s="142" t="s">
        <v>70</v>
      </c>
      <c r="E52" s="143">
        <v>44547</v>
      </c>
      <c r="F52" s="142" t="s">
        <v>71</v>
      </c>
      <c r="G52" s="144">
        <v>292978674.21397799</v>
      </c>
    </row>
    <row r="53" spans="2:7" x14ac:dyDescent="0.25">
      <c r="B53" s="141" t="s">
        <v>215</v>
      </c>
      <c r="C53" s="142" t="s">
        <v>198</v>
      </c>
      <c r="D53" s="142" t="s">
        <v>70</v>
      </c>
      <c r="E53" s="143">
        <v>44547</v>
      </c>
      <c r="F53" s="142" t="s">
        <v>71</v>
      </c>
      <c r="G53" s="144">
        <v>439459544.28913099</v>
      </c>
    </row>
    <row r="54" spans="2:7" x14ac:dyDescent="0.25">
      <c r="B54" s="141" t="s">
        <v>76</v>
      </c>
      <c r="C54" s="142" t="s">
        <v>97</v>
      </c>
      <c r="D54" s="142" t="s">
        <v>70</v>
      </c>
      <c r="E54" s="143">
        <v>44560</v>
      </c>
      <c r="F54" s="142" t="s">
        <v>71</v>
      </c>
      <c r="G54" s="144">
        <v>22881444.404692098</v>
      </c>
    </row>
    <row r="55" spans="2:7" x14ac:dyDescent="0.25">
      <c r="B55" s="141" t="s">
        <v>76</v>
      </c>
      <c r="C55" s="142" t="s">
        <v>97</v>
      </c>
      <c r="D55" s="142" t="s">
        <v>70</v>
      </c>
      <c r="E55" s="143">
        <v>44560</v>
      </c>
      <c r="F55" s="142" t="s">
        <v>71</v>
      </c>
      <c r="G55" s="144">
        <v>38165009.919320099</v>
      </c>
    </row>
    <row r="56" spans="2:7" x14ac:dyDescent="0.25">
      <c r="B56" s="141" t="s">
        <v>76</v>
      </c>
      <c r="C56" s="142" t="s">
        <v>97</v>
      </c>
      <c r="D56" s="142" t="s">
        <v>70</v>
      </c>
      <c r="E56" s="143">
        <v>44592</v>
      </c>
      <c r="F56" s="142" t="s">
        <v>71</v>
      </c>
      <c r="G56" s="144">
        <v>40359087.902827099</v>
      </c>
    </row>
    <row r="57" spans="2:7" x14ac:dyDescent="0.25">
      <c r="B57" s="141" t="s">
        <v>76</v>
      </c>
      <c r="C57" s="142" t="s">
        <v>97</v>
      </c>
      <c r="D57" s="142" t="s">
        <v>70</v>
      </c>
      <c r="E57" s="143">
        <v>44592</v>
      </c>
      <c r="F57" s="142" t="s">
        <v>71</v>
      </c>
      <c r="G57" s="144">
        <v>24194713.998425599</v>
      </c>
    </row>
    <row r="58" spans="2:7" x14ac:dyDescent="0.25">
      <c r="B58" s="141" t="s">
        <v>76</v>
      </c>
      <c r="C58" s="142" t="s">
        <v>97</v>
      </c>
      <c r="D58" s="142" t="s">
        <v>70</v>
      </c>
      <c r="E58" s="143">
        <v>44620</v>
      </c>
      <c r="F58" s="142" t="s">
        <v>71</v>
      </c>
      <c r="G58" s="144">
        <v>21009263.891206499</v>
      </c>
    </row>
    <row r="59" spans="2:7" x14ac:dyDescent="0.25">
      <c r="B59" s="141" t="s">
        <v>76</v>
      </c>
      <c r="C59" s="142" t="s">
        <v>97</v>
      </c>
      <c r="D59" s="142" t="s">
        <v>70</v>
      </c>
      <c r="E59" s="143">
        <v>44620</v>
      </c>
      <c r="F59" s="142" t="s">
        <v>71</v>
      </c>
      <c r="G59" s="144">
        <v>35048200.972967997</v>
      </c>
    </row>
    <row r="60" spans="2:7" x14ac:dyDescent="0.25">
      <c r="B60" s="141" t="s">
        <v>76</v>
      </c>
      <c r="C60" s="142" t="s">
        <v>97</v>
      </c>
      <c r="D60" s="142" t="s">
        <v>70</v>
      </c>
      <c r="E60" s="143">
        <v>44627</v>
      </c>
      <c r="F60" s="142" t="s">
        <v>71</v>
      </c>
      <c r="G60" s="144">
        <v>100990370.702907</v>
      </c>
    </row>
    <row r="61" spans="2:7" x14ac:dyDescent="0.25">
      <c r="B61" s="141" t="s">
        <v>76</v>
      </c>
      <c r="C61" s="142" t="s">
        <v>97</v>
      </c>
      <c r="D61" s="142" t="s">
        <v>70</v>
      </c>
      <c r="E61" s="143">
        <v>44627</v>
      </c>
      <c r="F61" s="142" t="s">
        <v>71</v>
      </c>
      <c r="G61" s="144">
        <v>55774160.148398101</v>
      </c>
    </row>
    <row r="62" spans="2:7" x14ac:dyDescent="0.25">
      <c r="B62" s="141" t="s">
        <v>76</v>
      </c>
      <c r="C62" s="142" t="s">
        <v>97</v>
      </c>
      <c r="D62" s="142" t="s">
        <v>70</v>
      </c>
      <c r="E62" s="143">
        <v>44627</v>
      </c>
      <c r="F62" s="142" t="s">
        <v>71</v>
      </c>
      <c r="G62" s="144">
        <v>40358620.8160607</v>
      </c>
    </row>
    <row r="63" spans="2:7" x14ac:dyDescent="0.25">
      <c r="B63" s="141" t="s">
        <v>76</v>
      </c>
      <c r="C63" s="142" t="s">
        <v>97</v>
      </c>
      <c r="D63" s="142" t="s">
        <v>70</v>
      </c>
      <c r="E63" s="143">
        <v>44627</v>
      </c>
      <c r="F63" s="142" t="s">
        <v>71</v>
      </c>
      <c r="G63" s="144">
        <v>55754039.6596075</v>
      </c>
    </row>
    <row r="64" spans="2:7" x14ac:dyDescent="0.25">
      <c r="B64" s="141" t="s">
        <v>76</v>
      </c>
      <c r="C64" s="142" t="s">
        <v>95</v>
      </c>
      <c r="D64" s="142" t="s">
        <v>70</v>
      </c>
      <c r="E64" s="143">
        <v>44627</v>
      </c>
      <c r="F64" s="142" t="s">
        <v>71</v>
      </c>
      <c r="G64" s="144">
        <v>331682399.25239003</v>
      </c>
    </row>
    <row r="65" spans="2:7" x14ac:dyDescent="0.25">
      <c r="B65" s="141" t="s">
        <v>76</v>
      </c>
      <c r="C65" s="142" t="s">
        <v>95</v>
      </c>
      <c r="D65" s="142" t="s">
        <v>70</v>
      </c>
      <c r="E65" s="143">
        <v>44627</v>
      </c>
      <c r="F65" s="142" t="s">
        <v>71</v>
      </c>
      <c r="G65" s="144">
        <v>55606402.615018398</v>
      </c>
    </row>
    <row r="66" spans="2:7" x14ac:dyDescent="0.25">
      <c r="B66" s="141" t="s">
        <v>76</v>
      </c>
      <c r="C66" s="142" t="s">
        <v>97</v>
      </c>
      <c r="D66" s="142" t="s">
        <v>70</v>
      </c>
      <c r="E66" s="143">
        <v>44627</v>
      </c>
      <c r="F66" s="142" t="s">
        <v>71</v>
      </c>
      <c r="G66" s="144">
        <v>100989128.083955</v>
      </c>
    </row>
    <row r="67" spans="2:7" x14ac:dyDescent="0.25">
      <c r="B67" s="141" t="s">
        <v>76</v>
      </c>
      <c r="C67" s="142" t="s">
        <v>95</v>
      </c>
      <c r="D67" s="142" t="s">
        <v>70</v>
      </c>
      <c r="E67" s="143">
        <v>44630</v>
      </c>
      <c r="F67" s="142" t="s">
        <v>71</v>
      </c>
      <c r="G67" s="144">
        <v>103570031.651365</v>
      </c>
    </row>
    <row r="68" spans="2:7" x14ac:dyDescent="0.25">
      <c r="B68" s="141" t="s">
        <v>76</v>
      </c>
      <c r="C68" s="142" t="s">
        <v>95</v>
      </c>
      <c r="D68" s="142" t="s">
        <v>70</v>
      </c>
      <c r="E68" s="143">
        <v>44630</v>
      </c>
      <c r="F68" s="142" t="s">
        <v>71</v>
      </c>
      <c r="G68" s="144">
        <v>10331987.558654699</v>
      </c>
    </row>
    <row r="69" spans="2:7" x14ac:dyDescent="0.25">
      <c r="B69" s="141" t="s">
        <v>76</v>
      </c>
      <c r="C69" s="142" t="s">
        <v>95</v>
      </c>
      <c r="D69" s="142" t="s">
        <v>70</v>
      </c>
      <c r="E69" s="143">
        <v>44630</v>
      </c>
      <c r="F69" s="142" t="s">
        <v>71</v>
      </c>
      <c r="G69" s="144">
        <v>45209010.355994701</v>
      </c>
    </row>
    <row r="70" spans="2:7" x14ac:dyDescent="0.25">
      <c r="B70" s="141" t="s">
        <v>76</v>
      </c>
      <c r="C70" s="142" t="s">
        <v>97</v>
      </c>
      <c r="D70" s="142" t="s">
        <v>70</v>
      </c>
      <c r="E70" s="143">
        <v>44651</v>
      </c>
      <c r="F70" s="142" t="s">
        <v>71</v>
      </c>
      <c r="G70" s="144">
        <v>23064354.629347902</v>
      </c>
    </row>
    <row r="71" spans="2:7" x14ac:dyDescent="0.25">
      <c r="B71" s="141" t="s">
        <v>76</v>
      </c>
      <c r="C71" s="142" t="s">
        <v>97</v>
      </c>
      <c r="D71" s="142" t="s">
        <v>70</v>
      </c>
      <c r="E71" s="143">
        <v>44651</v>
      </c>
      <c r="F71" s="142" t="s">
        <v>71</v>
      </c>
      <c r="G71" s="144">
        <v>38479897.487062603</v>
      </c>
    </row>
    <row r="72" spans="2:7" x14ac:dyDescent="0.25">
      <c r="B72" s="141" t="s">
        <v>76</v>
      </c>
      <c r="C72" s="142" t="s">
        <v>97</v>
      </c>
      <c r="D72" s="142" t="s">
        <v>70</v>
      </c>
      <c r="E72" s="143">
        <v>44680</v>
      </c>
      <c r="F72" s="142" t="s">
        <v>71</v>
      </c>
      <c r="G72" s="144">
        <v>35716531.030042201</v>
      </c>
    </row>
    <row r="73" spans="2:7" x14ac:dyDescent="0.25">
      <c r="B73" s="141" t="s">
        <v>76</v>
      </c>
      <c r="C73" s="142" t="s">
        <v>97</v>
      </c>
      <c r="D73" s="142" t="s">
        <v>70</v>
      </c>
      <c r="E73" s="143">
        <v>44680</v>
      </c>
      <c r="F73" s="142" t="s">
        <v>71</v>
      </c>
      <c r="G73" s="144">
        <v>21406289.763463799</v>
      </c>
    </row>
    <row r="74" spans="2:7" x14ac:dyDescent="0.25">
      <c r="B74" s="141" t="s">
        <v>76</v>
      </c>
      <c r="C74" s="142" t="s">
        <v>97</v>
      </c>
      <c r="D74" s="142" t="s">
        <v>70</v>
      </c>
      <c r="E74" s="143">
        <v>44712</v>
      </c>
      <c r="F74" s="142" t="s">
        <v>71</v>
      </c>
      <c r="G74" s="144">
        <v>39072256.330931</v>
      </c>
    </row>
    <row r="75" spans="2:7" x14ac:dyDescent="0.25">
      <c r="B75" s="141" t="s">
        <v>76</v>
      </c>
      <c r="C75" s="142" t="s">
        <v>97</v>
      </c>
      <c r="D75" s="142" t="s">
        <v>70</v>
      </c>
      <c r="E75" s="143">
        <v>44712</v>
      </c>
      <c r="F75" s="142" t="s">
        <v>71</v>
      </c>
      <c r="G75" s="144">
        <v>23415407.3272902</v>
      </c>
    </row>
    <row r="76" spans="2:7" x14ac:dyDescent="0.25">
      <c r="B76" s="141" t="s">
        <v>76</v>
      </c>
      <c r="C76" s="142" t="s">
        <v>97</v>
      </c>
      <c r="D76" s="142" t="s">
        <v>70</v>
      </c>
      <c r="E76" s="143">
        <v>44718</v>
      </c>
      <c r="F76" s="142" t="s">
        <v>71</v>
      </c>
      <c r="G76" s="144">
        <v>98935995.852451503</v>
      </c>
    </row>
    <row r="77" spans="2:7" x14ac:dyDescent="0.25">
      <c r="B77" s="141" t="s">
        <v>76</v>
      </c>
      <c r="C77" s="142" t="s">
        <v>97</v>
      </c>
      <c r="D77" s="142" t="s">
        <v>70</v>
      </c>
      <c r="E77" s="143">
        <v>44718</v>
      </c>
      <c r="F77" s="142" t="s">
        <v>71</v>
      </c>
      <c r="G77" s="144">
        <v>98934453.6514135</v>
      </c>
    </row>
    <row r="78" spans="2:7" x14ac:dyDescent="0.25">
      <c r="B78" s="141" t="s">
        <v>76</v>
      </c>
      <c r="C78" s="142" t="s">
        <v>97</v>
      </c>
      <c r="D78" s="142" t="s">
        <v>70</v>
      </c>
      <c r="E78" s="143">
        <v>44718</v>
      </c>
      <c r="F78" s="142" t="s">
        <v>71</v>
      </c>
      <c r="G78" s="144">
        <v>54563849.534977801</v>
      </c>
    </row>
    <row r="79" spans="2:7" x14ac:dyDescent="0.25">
      <c r="B79" s="141" t="s">
        <v>76</v>
      </c>
      <c r="C79" s="142" t="s">
        <v>97</v>
      </c>
      <c r="D79" s="142" t="s">
        <v>70</v>
      </c>
      <c r="E79" s="143">
        <v>44718</v>
      </c>
      <c r="F79" s="142" t="s">
        <v>71</v>
      </c>
      <c r="G79" s="144">
        <v>39527829.056760497</v>
      </c>
    </row>
    <row r="80" spans="2:7" x14ac:dyDescent="0.25">
      <c r="B80" s="141" t="s">
        <v>76</v>
      </c>
      <c r="C80" s="142" t="s">
        <v>97</v>
      </c>
      <c r="D80" s="142" t="s">
        <v>70</v>
      </c>
      <c r="E80" s="143">
        <v>44718</v>
      </c>
      <c r="F80" s="142" t="s">
        <v>71</v>
      </c>
      <c r="G80" s="144">
        <v>54583540.509520598</v>
      </c>
    </row>
    <row r="81" spans="2:7" x14ac:dyDescent="0.25">
      <c r="B81" s="141" t="s">
        <v>76</v>
      </c>
      <c r="C81" s="142" t="s">
        <v>95</v>
      </c>
      <c r="D81" s="142" t="s">
        <v>70</v>
      </c>
      <c r="E81" s="143">
        <v>44721</v>
      </c>
      <c r="F81" s="142" t="s">
        <v>71</v>
      </c>
      <c r="G81" s="144">
        <v>10109264.6637569</v>
      </c>
    </row>
    <row r="82" spans="2:7" x14ac:dyDescent="0.25">
      <c r="B82" s="141" t="s">
        <v>76</v>
      </c>
      <c r="C82" s="142" t="s">
        <v>95</v>
      </c>
      <c r="D82" s="142" t="s">
        <v>70</v>
      </c>
      <c r="E82" s="143">
        <v>44721</v>
      </c>
      <c r="F82" s="142" t="s">
        <v>71</v>
      </c>
      <c r="G82" s="144">
        <v>101402257.49537501</v>
      </c>
    </row>
    <row r="83" spans="2:7" x14ac:dyDescent="0.25">
      <c r="B83" s="141" t="s">
        <v>76</v>
      </c>
      <c r="C83" s="142" t="s">
        <v>95</v>
      </c>
      <c r="D83" s="142" t="s">
        <v>70</v>
      </c>
      <c r="E83" s="143">
        <v>44721</v>
      </c>
      <c r="F83" s="142" t="s">
        <v>71</v>
      </c>
      <c r="G83" s="144">
        <v>44254897.566984303</v>
      </c>
    </row>
    <row r="84" spans="2:7" x14ac:dyDescent="0.25">
      <c r="B84" s="141" t="s">
        <v>215</v>
      </c>
      <c r="C84" s="142" t="s">
        <v>198</v>
      </c>
      <c r="D84" s="142" t="s">
        <v>70</v>
      </c>
      <c r="E84" s="143">
        <v>44729</v>
      </c>
      <c r="F84" s="142" t="s">
        <v>71</v>
      </c>
      <c r="G84" s="144">
        <v>282780786.71406502</v>
      </c>
    </row>
    <row r="85" spans="2:7" x14ac:dyDescent="0.25">
      <c r="B85" s="141" t="s">
        <v>215</v>
      </c>
      <c r="C85" s="142" t="s">
        <v>198</v>
      </c>
      <c r="D85" s="142" t="s">
        <v>70</v>
      </c>
      <c r="E85" s="143">
        <v>44729</v>
      </c>
      <c r="F85" s="142" t="s">
        <v>71</v>
      </c>
      <c r="G85" s="144">
        <v>424157306.64839798</v>
      </c>
    </row>
    <row r="86" spans="2:7" x14ac:dyDescent="0.25">
      <c r="B86" s="141" t="s">
        <v>76</v>
      </c>
      <c r="C86" s="142" t="s">
        <v>97</v>
      </c>
      <c r="D86" s="142" t="s">
        <v>70</v>
      </c>
      <c r="E86" s="143">
        <v>44742</v>
      </c>
      <c r="F86" s="142" t="s">
        <v>71</v>
      </c>
      <c r="G86" s="144">
        <v>21773001.018759601</v>
      </c>
    </row>
    <row r="87" spans="2:7" x14ac:dyDescent="0.25">
      <c r="B87" s="141" t="s">
        <v>76</v>
      </c>
      <c r="C87" s="142" t="s">
        <v>97</v>
      </c>
      <c r="D87" s="142" t="s">
        <v>70</v>
      </c>
      <c r="E87" s="143">
        <v>44742</v>
      </c>
      <c r="F87" s="142" t="s">
        <v>71</v>
      </c>
      <c r="G87" s="144">
        <v>36334698.010171197</v>
      </c>
    </row>
    <row r="88" spans="2:7" x14ac:dyDescent="0.25">
      <c r="B88" s="141" t="s">
        <v>76</v>
      </c>
      <c r="C88" s="142" t="s">
        <v>97</v>
      </c>
      <c r="D88" s="142" t="s">
        <v>70</v>
      </c>
      <c r="E88" s="143">
        <v>44771</v>
      </c>
      <c r="F88" s="142" t="s">
        <v>71</v>
      </c>
      <c r="G88" s="144">
        <v>34849564.8036597</v>
      </c>
    </row>
    <row r="89" spans="2:7" x14ac:dyDescent="0.25">
      <c r="B89" s="141" t="s">
        <v>76</v>
      </c>
      <c r="C89" s="142" t="s">
        <v>97</v>
      </c>
      <c r="D89" s="142" t="s">
        <v>70</v>
      </c>
      <c r="E89" s="143">
        <v>44771</v>
      </c>
      <c r="F89" s="142" t="s">
        <v>71</v>
      </c>
      <c r="G89" s="144">
        <v>20881362.283670999</v>
      </c>
    </row>
    <row r="90" spans="2:7" x14ac:dyDescent="0.25">
      <c r="B90" s="141" t="s">
        <v>76</v>
      </c>
      <c r="C90" s="142" t="s">
        <v>97</v>
      </c>
      <c r="D90" s="142" t="s">
        <v>70</v>
      </c>
      <c r="E90" s="143">
        <v>44804</v>
      </c>
      <c r="F90" s="142" t="s">
        <v>71</v>
      </c>
      <c r="G90" s="144">
        <v>39304589.6873523</v>
      </c>
    </row>
    <row r="91" spans="2:7" x14ac:dyDescent="0.25">
      <c r="B91" s="141" t="s">
        <v>76</v>
      </c>
      <c r="C91" s="142" t="s">
        <v>97</v>
      </c>
      <c r="D91" s="142" t="s">
        <v>70</v>
      </c>
      <c r="E91" s="143">
        <v>44804</v>
      </c>
      <c r="F91" s="142" t="s">
        <v>71</v>
      </c>
      <c r="G91" s="144">
        <v>23548574.375443399</v>
      </c>
    </row>
    <row r="92" spans="2:7" x14ac:dyDescent="0.25">
      <c r="B92" s="141" t="s">
        <v>76</v>
      </c>
      <c r="C92" s="142" t="s">
        <v>95</v>
      </c>
      <c r="D92" s="142" t="s">
        <v>70</v>
      </c>
      <c r="E92" s="143">
        <v>44806</v>
      </c>
      <c r="F92" s="142" t="s">
        <v>71</v>
      </c>
      <c r="G92" s="144">
        <v>315239813.32704002</v>
      </c>
    </row>
    <row r="93" spans="2:7" x14ac:dyDescent="0.25">
      <c r="B93" s="141" t="s">
        <v>76</v>
      </c>
      <c r="C93" s="142" t="s">
        <v>95</v>
      </c>
      <c r="D93" s="142" t="s">
        <v>70</v>
      </c>
      <c r="E93" s="143">
        <v>44806</v>
      </c>
      <c r="F93" s="142" t="s">
        <v>71</v>
      </c>
      <c r="G93" s="144">
        <v>52625401.472478703</v>
      </c>
    </row>
    <row r="94" spans="2:7" x14ac:dyDescent="0.25">
      <c r="B94" s="141" t="s">
        <v>76</v>
      </c>
      <c r="C94" s="142" t="s">
        <v>97</v>
      </c>
      <c r="D94" s="142" t="s">
        <v>70</v>
      </c>
      <c r="E94" s="143">
        <v>44809</v>
      </c>
      <c r="F94" s="142" t="s">
        <v>71</v>
      </c>
      <c r="G94" s="144">
        <v>38714139.339180499</v>
      </c>
    </row>
    <row r="95" spans="2:7" x14ac:dyDescent="0.25">
      <c r="B95" s="141" t="s">
        <v>76</v>
      </c>
      <c r="C95" s="142" t="s">
        <v>97</v>
      </c>
      <c r="D95" s="142" t="s">
        <v>70</v>
      </c>
      <c r="E95" s="143">
        <v>44809</v>
      </c>
      <c r="F95" s="142" t="s">
        <v>71</v>
      </c>
      <c r="G95" s="144">
        <v>53399066.578756697</v>
      </c>
    </row>
    <row r="96" spans="2:7" x14ac:dyDescent="0.25">
      <c r="B96" s="141" t="s">
        <v>76</v>
      </c>
      <c r="C96" s="142" t="s">
        <v>97</v>
      </c>
      <c r="D96" s="142" t="s">
        <v>70</v>
      </c>
      <c r="E96" s="143">
        <v>44809</v>
      </c>
      <c r="F96" s="142" t="s">
        <v>71</v>
      </c>
      <c r="G96" s="144">
        <v>53418337.207937099</v>
      </c>
    </row>
    <row r="97" spans="2:7" x14ac:dyDescent="0.25">
      <c r="B97" s="141" t="s">
        <v>76</v>
      </c>
      <c r="C97" s="142" t="s">
        <v>97</v>
      </c>
      <c r="D97" s="142" t="s">
        <v>70</v>
      </c>
      <c r="E97" s="143">
        <v>44809</v>
      </c>
      <c r="F97" s="142" t="s">
        <v>71</v>
      </c>
      <c r="G97" s="144">
        <v>96923411.671639606</v>
      </c>
    </row>
    <row r="98" spans="2:7" x14ac:dyDescent="0.25">
      <c r="B98" s="141" t="s">
        <v>76</v>
      </c>
      <c r="C98" s="142" t="s">
        <v>97</v>
      </c>
      <c r="D98" s="142" t="s">
        <v>70</v>
      </c>
      <c r="E98" s="143">
        <v>44809</v>
      </c>
      <c r="F98" s="142" t="s">
        <v>71</v>
      </c>
      <c r="G98" s="144">
        <v>96921582.592134297</v>
      </c>
    </row>
    <row r="99" spans="2:7" x14ac:dyDescent="0.25">
      <c r="B99" s="141" t="s">
        <v>76</v>
      </c>
      <c r="C99" s="142" t="s">
        <v>95</v>
      </c>
      <c r="D99" s="142" t="s">
        <v>70</v>
      </c>
      <c r="E99" s="143">
        <v>44812</v>
      </c>
      <c r="F99" s="142" t="s">
        <v>71</v>
      </c>
      <c r="G99" s="144">
        <v>9891342.9243674893</v>
      </c>
    </row>
    <row r="100" spans="2:7" x14ac:dyDescent="0.25">
      <c r="B100" s="141" t="s">
        <v>76</v>
      </c>
      <c r="C100" s="142" t="s">
        <v>95</v>
      </c>
      <c r="D100" s="142" t="s">
        <v>70</v>
      </c>
      <c r="E100" s="143">
        <v>44812</v>
      </c>
      <c r="F100" s="142" t="s">
        <v>71</v>
      </c>
      <c r="G100" s="144">
        <v>99279855.961600795</v>
      </c>
    </row>
    <row r="101" spans="2:7" x14ac:dyDescent="0.25">
      <c r="B101" s="141" t="s">
        <v>76</v>
      </c>
      <c r="C101" s="142" t="s">
        <v>95</v>
      </c>
      <c r="D101" s="142" t="s">
        <v>70</v>
      </c>
      <c r="E101" s="143">
        <v>44812</v>
      </c>
      <c r="F101" s="142" t="s">
        <v>71</v>
      </c>
      <c r="G101" s="144">
        <v>43320920.831371702</v>
      </c>
    </row>
    <row r="102" spans="2:7" x14ac:dyDescent="0.25">
      <c r="B102" s="141" t="s">
        <v>76</v>
      </c>
      <c r="C102" s="142" t="s">
        <v>97</v>
      </c>
      <c r="D102" s="142" t="s">
        <v>70</v>
      </c>
      <c r="E102" s="143">
        <v>44834</v>
      </c>
      <c r="F102" s="142" t="s">
        <v>71</v>
      </c>
      <c r="G102" s="144">
        <v>35443154.583055303</v>
      </c>
    </row>
    <row r="103" spans="2:7" x14ac:dyDescent="0.25">
      <c r="B103" s="141" t="s">
        <v>76</v>
      </c>
      <c r="C103" s="142" t="s">
        <v>97</v>
      </c>
      <c r="D103" s="142" t="s">
        <v>70</v>
      </c>
      <c r="E103" s="143">
        <v>44834</v>
      </c>
      <c r="F103" s="142" t="s">
        <v>71</v>
      </c>
      <c r="G103" s="144">
        <v>21233287.0753773</v>
      </c>
    </row>
    <row r="104" spans="2:7" x14ac:dyDescent="0.25">
      <c r="B104" s="141" t="s">
        <v>76</v>
      </c>
      <c r="C104" s="142" t="s">
        <v>97</v>
      </c>
      <c r="D104" s="142" t="s">
        <v>70</v>
      </c>
      <c r="E104" s="143">
        <v>44865</v>
      </c>
      <c r="F104" s="142" t="s">
        <v>71</v>
      </c>
      <c r="G104" s="144">
        <v>21756272.527156301</v>
      </c>
    </row>
    <row r="105" spans="2:7" x14ac:dyDescent="0.25">
      <c r="B105" s="141" t="s">
        <v>76</v>
      </c>
      <c r="C105" s="142" t="s">
        <v>97</v>
      </c>
      <c r="D105" s="142" t="s">
        <v>70</v>
      </c>
      <c r="E105" s="143">
        <v>44865</v>
      </c>
      <c r="F105" s="142" t="s">
        <v>71</v>
      </c>
      <c r="G105" s="144">
        <v>36319287.612405203</v>
      </c>
    </row>
    <row r="106" spans="2:7" x14ac:dyDescent="0.25">
      <c r="B106" s="141" t="s">
        <v>76</v>
      </c>
      <c r="C106" s="142" t="s">
        <v>97</v>
      </c>
      <c r="D106" s="142" t="s">
        <v>70</v>
      </c>
      <c r="E106" s="143">
        <v>44895</v>
      </c>
      <c r="F106" s="142" t="s">
        <v>71</v>
      </c>
      <c r="G106" s="144">
        <v>34864116.928568102</v>
      </c>
    </row>
    <row r="107" spans="2:7" x14ac:dyDescent="0.25">
      <c r="B107" s="141" t="s">
        <v>76</v>
      </c>
      <c r="C107" s="142" t="s">
        <v>97</v>
      </c>
      <c r="D107" s="142" t="s">
        <v>70</v>
      </c>
      <c r="E107" s="143">
        <v>44895</v>
      </c>
      <c r="F107" s="142" t="s">
        <v>71</v>
      </c>
      <c r="G107" s="144">
        <v>20882830.038294699</v>
      </c>
    </row>
    <row r="108" spans="2:7" x14ac:dyDescent="0.25">
      <c r="B108" s="141" t="s">
        <v>76</v>
      </c>
      <c r="C108" s="142" t="s">
        <v>97</v>
      </c>
      <c r="D108" s="142" t="s">
        <v>70</v>
      </c>
      <c r="E108" s="143">
        <v>44900</v>
      </c>
      <c r="F108" s="142" t="s">
        <v>71</v>
      </c>
      <c r="G108" s="144">
        <v>94949664.411515996</v>
      </c>
    </row>
    <row r="109" spans="2:7" x14ac:dyDescent="0.25">
      <c r="B109" s="141" t="s">
        <v>76</v>
      </c>
      <c r="C109" s="142" t="s">
        <v>97</v>
      </c>
      <c r="D109" s="142" t="s">
        <v>70</v>
      </c>
      <c r="E109" s="143">
        <v>44900</v>
      </c>
      <c r="F109" s="142" t="s">
        <v>71</v>
      </c>
      <c r="G109" s="144">
        <v>52259148.429426201</v>
      </c>
    </row>
    <row r="110" spans="2:7" x14ac:dyDescent="0.25">
      <c r="B110" s="141" t="s">
        <v>76</v>
      </c>
      <c r="C110" s="142" t="s">
        <v>97</v>
      </c>
      <c r="D110" s="142" t="s">
        <v>70</v>
      </c>
      <c r="E110" s="143">
        <v>44900</v>
      </c>
      <c r="F110" s="142" t="s">
        <v>71</v>
      </c>
      <c r="G110" s="144">
        <v>52278007.686403699</v>
      </c>
    </row>
    <row r="111" spans="2:7" x14ac:dyDescent="0.25">
      <c r="B111" s="141" t="s">
        <v>76</v>
      </c>
      <c r="C111" s="142" t="s">
        <v>97</v>
      </c>
      <c r="D111" s="142" t="s">
        <v>70</v>
      </c>
      <c r="E111" s="143">
        <v>44900</v>
      </c>
      <c r="F111" s="142" t="s">
        <v>71</v>
      </c>
      <c r="G111" s="144">
        <v>37917199.620205</v>
      </c>
    </row>
    <row r="112" spans="2:7" x14ac:dyDescent="0.25">
      <c r="B112" s="141" t="s">
        <v>76</v>
      </c>
      <c r="C112" s="142" t="s">
        <v>97</v>
      </c>
      <c r="D112" s="142" t="s">
        <v>70</v>
      </c>
      <c r="E112" s="143">
        <v>44900</v>
      </c>
      <c r="F112" s="142" t="s">
        <v>71</v>
      </c>
      <c r="G112" s="144">
        <v>94951768.058760896</v>
      </c>
    </row>
    <row r="113" spans="2:7" x14ac:dyDescent="0.25">
      <c r="B113" s="141" t="s">
        <v>76</v>
      </c>
      <c r="C113" s="142" t="s">
        <v>95</v>
      </c>
      <c r="D113" s="142" t="s">
        <v>70</v>
      </c>
      <c r="E113" s="143">
        <v>44904</v>
      </c>
      <c r="F113" s="142" t="s">
        <v>71</v>
      </c>
      <c r="G113" s="144">
        <v>42862613.761741303</v>
      </c>
    </row>
    <row r="114" spans="2:7" x14ac:dyDescent="0.25">
      <c r="B114" s="141" t="s">
        <v>76</v>
      </c>
      <c r="C114" s="142" t="s">
        <v>95</v>
      </c>
      <c r="D114" s="142" t="s">
        <v>70</v>
      </c>
      <c r="E114" s="143">
        <v>44904</v>
      </c>
      <c r="F114" s="142" t="s">
        <v>71</v>
      </c>
      <c r="G114" s="144">
        <v>98247190.2360266</v>
      </c>
    </row>
    <row r="115" spans="2:7" x14ac:dyDescent="0.25">
      <c r="B115" s="141" t="s">
        <v>76</v>
      </c>
      <c r="C115" s="142" t="s">
        <v>95</v>
      </c>
      <c r="D115" s="142" t="s">
        <v>70</v>
      </c>
      <c r="E115" s="143">
        <v>44904</v>
      </c>
      <c r="F115" s="142" t="s">
        <v>71</v>
      </c>
      <c r="G115" s="144">
        <v>9782129.2122486904</v>
      </c>
    </row>
    <row r="116" spans="2:7" x14ac:dyDescent="0.25">
      <c r="B116" s="141" t="s">
        <v>215</v>
      </c>
      <c r="C116" s="142" t="s">
        <v>198</v>
      </c>
      <c r="D116" s="142" t="s">
        <v>70</v>
      </c>
      <c r="E116" s="143">
        <v>44911</v>
      </c>
      <c r="F116" s="142" t="s">
        <v>71</v>
      </c>
      <c r="G116" s="144">
        <v>411637286.539487</v>
      </c>
    </row>
    <row r="117" spans="2:7" x14ac:dyDescent="0.25">
      <c r="B117" s="141" t="s">
        <v>215</v>
      </c>
      <c r="C117" s="142" t="s">
        <v>198</v>
      </c>
      <c r="D117" s="142" t="s">
        <v>70</v>
      </c>
      <c r="E117" s="143">
        <v>44911</v>
      </c>
      <c r="F117" s="142" t="s">
        <v>71</v>
      </c>
      <c r="G117" s="144">
        <v>274437521.10822803</v>
      </c>
    </row>
    <row r="118" spans="2:7" x14ac:dyDescent="0.25">
      <c r="B118" s="141" t="s">
        <v>76</v>
      </c>
      <c r="C118" s="142" t="s">
        <v>97</v>
      </c>
      <c r="D118" s="142" t="s">
        <v>70</v>
      </c>
      <c r="E118" s="143">
        <v>44925</v>
      </c>
      <c r="F118" s="142" t="s">
        <v>71</v>
      </c>
      <c r="G118" s="144">
        <v>34582824.171001203</v>
      </c>
    </row>
    <row r="119" spans="2:7" x14ac:dyDescent="0.25">
      <c r="B119" s="141" t="s">
        <v>76</v>
      </c>
      <c r="C119" s="142" t="s">
        <v>97</v>
      </c>
      <c r="D119" s="142" t="s">
        <v>70</v>
      </c>
      <c r="E119" s="143">
        <v>44925</v>
      </c>
      <c r="F119" s="142" t="s">
        <v>71</v>
      </c>
      <c r="G119" s="144">
        <v>20712601.989302099</v>
      </c>
    </row>
    <row r="120" spans="2:7" x14ac:dyDescent="0.25">
      <c r="B120" s="141" t="s">
        <v>76</v>
      </c>
      <c r="C120" s="142" t="s">
        <v>97</v>
      </c>
      <c r="D120" s="142" t="s">
        <v>70</v>
      </c>
      <c r="E120" s="143">
        <v>44957</v>
      </c>
      <c r="F120" s="142" t="s">
        <v>71</v>
      </c>
      <c r="G120" s="144">
        <v>36570964.964924499</v>
      </c>
    </row>
    <row r="121" spans="2:7" x14ac:dyDescent="0.25">
      <c r="B121" s="141" t="s">
        <v>76</v>
      </c>
      <c r="C121" s="142" t="s">
        <v>97</v>
      </c>
      <c r="D121" s="142" t="s">
        <v>70</v>
      </c>
      <c r="E121" s="143">
        <v>44957</v>
      </c>
      <c r="F121" s="142" t="s">
        <v>71</v>
      </c>
      <c r="G121" s="144">
        <v>21901391.906518899</v>
      </c>
    </row>
    <row r="122" spans="2:7" x14ac:dyDescent="0.25">
      <c r="B122" s="141" t="s">
        <v>76</v>
      </c>
      <c r="C122" s="142" t="s">
        <v>97</v>
      </c>
      <c r="D122" s="142" t="s">
        <v>70</v>
      </c>
      <c r="E122" s="143">
        <v>44985</v>
      </c>
      <c r="F122" s="142" t="s">
        <v>71</v>
      </c>
      <c r="G122" s="144">
        <v>31758560.375599101</v>
      </c>
    </row>
    <row r="123" spans="2:7" x14ac:dyDescent="0.25">
      <c r="B123" s="141" t="s">
        <v>76</v>
      </c>
      <c r="C123" s="142" t="s">
        <v>97</v>
      </c>
      <c r="D123" s="142" t="s">
        <v>70</v>
      </c>
      <c r="E123" s="143">
        <v>44985</v>
      </c>
      <c r="F123" s="142" t="s">
        <v>71</v>
      </c>
      <c r="G123" s="144">
        <v>19017878.127376601</v>
      </c>
    </row>
    <row r="124" spans="2:7" x14ac:dyDescent="0.25">
      <c r="B124" s="141" t="s">
        <v>76</v>
      </c>
      <c r="C124" s="142" t="s">
        <v>95</v>
      </c>
      <c r="D124" s="142" t="s">
        <v>70</v>
      </c>
      <c r="E124" s="143">
        <v>44987</v>
      </c>
      <c r="F124" s="142" t="s">
        <v>71</v>
      </c>
      <c r="G124" s="144">
        <v>51182703.905859903</v>
      </c>
    </row>
    <row r="125" spans="2:7" x14ac:dyDescent="0.25">
      <c r="B125" s="141" t="s">
        <v>76</v>
      </c>
      <c r="C125" s="142" t="s">
        <v>95</v>
      </c>
      <c r="D125" s="142" t="s">
        <v>70</v>
      </c>
      <c r="E125" s="143">
        <v>44987</v>
      </c>
      <c r="F125" s="142" t="s">
        <v>71</v>
      </c>
      <c r="G125" s="144">
        <v>307919739.25537902</v>
      </c>
    </row>
    <row r="126" spans="2:7" x14ac:dyDescent="0.25">
      <c r="B126" s="141" t="s">
        <v>76</v>
      </c>
      <c r="C126" s="142" t="s">
        <v>97</v>
      </c>
      <c r="D126" s="142" t="s">
        <v>70</v>
      </c>
      <c r="E126" s="143">
        <v>44991</v>
      </c>
      <c r="F126" s="142" t="s">
        <v>71</v>
      </c>
      <c r="G126" s="144">
        <v>93017865.887054503</v>
      </c>
    </row>
    <row r="127" spans="2:7" x14ac:dyDescent="0.25">
      <c r="B127" s="141" t="s">
        <v>76</v>
      </c>
      <c r="C127" s="142" t="s">
        <v>97</v>
      </c>
      <c r="D127" s="142" t="s">
        <v>70</v>
      </c>
      <c r="E127" s="143">
        <v>44991</v>
      </c>
      <c r="F127" s="142" t="s">
        <v>71</v>
      </c>
      <c r="G127" s="144">
        <v>51162020.951432198</v>
      </c>
    </row>
    <row r="128" spans="2:7" x14ac:dyDescent="0.25">
      <c r="B128" s="141" t="s">
        <v>76</v>
      </c>
      <c r="C128" s="142" t="s">
        <v>97</v>
      </c>
      <c r="D128" s="142" t="s">
        <v>70</v>
      </c>
      <c r="E128" s="143">
        <v>44991</v>
      </c>
      <c r="F128" s="142" t="s">
        <v>71</v>
      </c>
      <c r="G128" s="144">
        <v>93020232.173478305</v>
      </c>
    </row>
    <row r="129" spans="2:7" x14ac:dyDescent="0.25">
      <c r="B129" s="141" t="s">
        <v>76</v>
      </c>
      <c r="C129" s="142" t="s">
        <v>97</v>
      </c>
      <c r="D129" s="142" t="s">
        <v>70</v>
      </c>
      <c r="E129" s="143">
        <v>44991</v>
      </c>
      <c r="F129" s="142" t="s">
        <v>71</v>
      </c>
      <c r="G129" s="144">
        <v>37136665.090821102</v>
      </c>
    </row>
    <row r="130" spans="2:7" x14ac:dyDescent="0.25">
      <c r="B130" s="141" t="s">
        <v>76</v>
      </c>
      <c r="C130" s="142" t="s">
        <v>97</v>
      </c>
      <c r="D130" s="142" t="s">
        <v>70</v>
      </c>
      <c r="E130" s="143">
        <v>44991</v>
      </c>
      <c r="F130" s="142" t="s">
        <v>71</v>
      </c>
      <c r="G130" s="144">
        <v>51143564.285052299</v>
      </c>
    </row>
    <row r="131" spans="2:7" x14ac:dyDescent="0.25">
      <c r="B131" s="141" t="s">
        <v>76</v>
      </c>
      <c r="C131" s="142" t="s">
        <v>95</v>
      </c>
      <c r="D131" s="142" t="s">
        <v>70</v>
      </c>
      <c r="E131" s="143">
        <v>44995</v>
      </c>
      <c r="F131" s="142" t="s">
        <v>71</v>
      </c>
      <c r="G131" s="144">
        <v>95145273.191826105</v>
      </c>
    </row>
    <row r="132" spans="2:7" x14ac:dyDescent="0.25">
      <c r="B132" s="141" t="s">
        <v>76</v>
      </c>
      <c r="C132" s="142" t="s">
        <v>95</v>
      </c>
      <c r="D132" s="142" t="s">
        <v>70</v>
      </c>
      <c r="E132" s="143">
        <v>44995</v>
      </c>
      <c r="F132" s="142" t="s">
        <v>71</v>
      </c>
      <c r="G132" s="144">
        <v>9467223.7091706693</v>
      </c>
    </row>
    <row r="133" spans="2:7" x14ac:dyDescent="0.25">
      <c r="B133" s="141" t="s">
        <v>76</v>
      </c>
      <c r="C133" s="142" t="s">
        <v>95</v>
      </c>
      <c r="D133" s="142" t="s">
        <v>70</v>
      </c>
      <c r="E133" s="143">
        <v>44995</v>
      </c>
      <c r="F133" s="142" t="s">
        <v>71</v>
      </c>
      <c r="G133" s="144">
        <v>41501955.476622097</v>
      </c>
    </row>
    <row r="134" spans="2:7" x14ac:dyDescent="0.25">
      <c r="B134" s="141" t="s">
        <v>76</v>
      </c>
      <c r="C134" s="142" t="s">
        <v>97</v>
      </c>
      <c r="D134" s="142" t="s">
        <v>70</v>
      </c>
      <c r="E134" s="143">
        <v>45016</v>
      </c>
      <c r="F134" s="142" t="s">
        <v>71</v>
      </c>
      <c r="G134" s="144">
        <v>34868156.243805401</v>
      </c>
    </row>
    <row r="135" spans="2:7" x14ac:dyDescent="0.25">
      <c r="B135" s="141" t="s">
        <v>76</v>
      </c>
      <c r="C135" s="142" t="s">
        <v>97</v>
      </c>
      <c r="D135" s="142" t="s">
        <v>70</v>
      </c>
      <c r="E135" s="143">
        <v>45016</v>
      </c>
      <c r="F135" s="142" t="s">
        <v>71</v>
      </c>
      <c r="G135" s="144">
        <v>20878174.870806601</v>
      </c>
    </row>
    <row r="136" spans="2:7" x14ac:dyDescent="0.25">
      <c r="B136" s="141" t="s">
        <v>76</v>
      </c>
      <c r="C136" s="142" t="s">
        <v>97</v>
      </c>
      <c r="D136" s="142" t="s">
        <v>70</v>
      </c>
      <c r="E136" s="143">
        <v>45044</v>
      </c>
      <c r="F136" s="142" t="s">
        <v>71</v>
      </c>
      <c r="G136" s="144">
        <v>18714195.494058199</v>
      </c>
    </row>
    <row r="137" spans="2:7" x14ac:dyDescent="0.25">
      <c r="B137" s="141" t="s">
        <v>76</v>
      </c>
      <c r="C137" s="142" t="s">
        <v>97</v>
      </c>
      <c r="D137" s="142" t="s">
        <v>70</v>
      </c>
      <c r="E137" s="143">
        <v>45044</v>
      </c>
      <c r="F137" s="142" t="s">
        <v>71</v>
      </c>
      <c r="G137" s="144">
        <v>31256594.286354899</v>
      </c>
    </row>
    <row r="138" spans="2:7" x14ac:dyDescent="0.25">
      <c r="B138" s="141" t="s">
        <v>76</v>
      </c>
      <c r="C138" s="142" t="s">
        <v>97</v>
      </c>
      <c r="D138" s="142" t="s">
        <v>70</v>
      </c>
      <c r="E138" s="143">
        <v>45077</v>
      </c>
      <c r="F138" s="142" t="s">
        <v>71</v>
      </c>
      <c r="G138" s="144">
        <v>36511319.633759603</v>
      </c>
    </row>
    <row r="139" spans="2:7" x14ac:dyDescent="0.25">
      <c r="B139" s="141" t="s">
        <v>76</v>
      </c>
      <c r="C139" s="142" t="s">
        <v>97</v>
      </c>
      <c r="D139" s="142" t="s">
        <v>70</v>
      </c>
      <c r="E139" s="143">
        <v>45077</v>
      </c>
      <c r="F139" s="142" t="s">
        <v>71</v>
      </c>
      <c r="G139" s="144">
        <v>21858326.331425801</v>
      </c>
    </row>
    <row r="140" spans="2:7" x14ac:dyDescent="0.25">
      <c r="B140" s="141" t="s">
        <v>76</v>
      </c>
      <c r="C140" s="142" t="s">
        <v>97</v>
      </c>
      <c r="D140" s="142" t="s">
        <v>70</v>
      </c>
      <c r="E140" s="143">
        <v>45082</v>
      </c>
      <c r="F140" s="142" t="s">
        <v>71</v>
      </c>
      <c r="G140" s="144">
        <v>50051794.692713201</v>
      </c>
    </row>
    <row r="141" spans="2:7" x14ac:dyDescent="0.25">
      <c r="B141" s="141" t="s">
        <v>76</v>
      </c>
      <c r="C141" s="142" t="s">
        <v>97</v>
      </c>
      <c r="D141" s="142" t="s">
        <v>70</v>
      </c>
      <c r="E141" s="143">
        <v>45082</v>
      </c>
      <c r="F141" s="142" t="s">
        <v>71</v>
      </c>
      <c r="G141" s="144">
        <v>50069857.362641998</v>
      </c>
    </row>
    <row r="142" spans="2:7" x14ac:dyDescent="0.25">
      <c r="B142" s="141" t="s">
        <v>76</v>
      </c>
      <c r="C142" s="142" t="s">
        <v>97</v>
      </c>
      <c r="D142" s="142" t="s">
        <v>70</v>
      </c>
      <c r="E142" s="143">
        <v>45082</v>
      </c>
      <c r="F142" s="142" t="s">
        <v>71</v>
      </c>
      <c r="G142" s="144">
        <v>91127988.148322999</v>
      </c>
    </row>
    <row r="143" spans="2:7" x14ac:dyDescent="0.25">
      <c r="B143" s="141" t="s">
        <v>76</v>
      </c>
      <c r="C143" s="142" t="s">
        <v>97</v>
      </c>
      <c r="D143" s="142" t="s">
        <v>70</v>
      </c>
      <c r="E143" s="143">
        <v>45082</v>
      </c>
      <c r="F143" s="142" t="s">
        <v>71</v>
      </c>
      <c r="G143" s="144">
        <v>36372198.052515604</v>
      </c>
    </row>
    <row r="144" spans="2:7" x14ac:dyDescent="0.25">
      <c r="B144" s="141" t="s">
        <v>76</v>
      </c>
      <c r="C144" s="142" t="s">
        <v>97</v>
      </c>
      <c r="D144" s="142" t="s">
        <v>70</v>
      </c>
      <c r="E144" s="143">
        <v>45082</v>
      </c>
      <c r="F144" s="142" t="s">
        <v>71</v>
      </c>
      <c r="G144" s="144">
        <v>91125370.7795728</v>
      </c>
    </row>
    <row r="145" spans="2:7" x14ac:dyDescent="0.25">
      <c r="B145" s="141" t="s">
        <v>76</v>
      </c>
      <c r="C145" s="142" t="s">
        <v>95</v>
      </c>
      <c r="D145" s="142" t="s">
        <v>70</v>
      </c>
      <c r="E145" s="143">
        <v>45086</v>
      </c>
      <c r="F145" s="142" t="s">
        <v>71</v>
      </c>
      <c r="G145" s="144">
        <v>93153833.573615193</v>
      </c>
    </row>
    <row r="146" spans="2:7" x14ac:dyDescent="0.25">
      <c r="B146" s="141" t="s">
        <v>76</v>
      </c>
      <c r="C146" s="142" t="s">
        <v>95</v>
      </c>
      <c r="D146" s="142" t="s">
        <v>70</v>
      </c>
      <c r="E146" s="143">
        <v>45086</v>
      </c>
      <c r="F146" s="142" t="s">
        <v>71</v>
      </c>
      <c r="G146" s="144">
        <v>40626078.164170898</v>
      </c>
    </row>
    <row r="147" spans="2:7" x14ac:dyDescent="0.25">
      <c r="B147" s="141" t="s">
        <v>76</v>
      </c>
      <c r="C147" s="142" t="s">
        <v>95</v>
      </c>
      <c r="D147" s="142" t="s">
        <v>70</v>
      </c>
      <c r="E147" s="143">
        <v>45086</v>
      </c>
      <c r="F147" s="142" t="s">
        <v>71</v>
      </c>
      <c r="G147" s="144">
        <v>9263142.2137971409</v>
      </c>
    </row>
    <row r="148" spans="2:7" x14ac:dyDescent="0.25">
      <c r="B148" s="141" t="s">
        <v>215</v>
      </c>
      <c r="C148" s="142" t="s">
        <v>198</v>
      </c>
      <c r="D148" s="142" t="s">
        <v>70</v>
      </c>
      <c r="E148" s="143">
        <v>45093</v>
      </c>
      <c r="F148" s="142" t="s">
        <v>71</v>
      </c>
      <c r="G148" s="144">
        <v>399486824.84928203</v>
      </c>
    </row>
    <row r="149" spans="2:7" x14ac:dyDescent="0.25">
      <c r="B149" s="141" t="s">
        <v>215</v>
      </c>
      <c r="C149" s="142" t="s">
        <v>198</v>
      </c>
      <c r="D149" s="142" t="s">
        <v>70</v>
      </c>
      <c r="E149" s="143">
        <v>45093</v>
      </c>
      <c r="F149" s="142" t="s">
        <v>71</v>
      </c>
      <c r="G149" s="144">
        <v>266340418.19886801</v>
      </c>
    </row>
    <row r="150" spans="2:7" x14ac:dyDescent="0.25">
      <c r="B150" s="141" t="s">
        <v>76</v>
      </c>
      <c r="C150" s="142" t="s">
        <v>97</v>
      </c>
      <c r="D150" s="142" t="s">
        <v>70</v>
      </c>
      <c r="E150" s="143">
        <v>45107</v>
      </c>
      <c r="F150" s="142" t="s">
        <v>71</v>
      </c>
      <c r="G150" s="144">
        <v>19709223.606607601</v>
      </c>
    </row>
    <row r="151" spans="2:7" x14ac:dyDescent="0.25">
      <c r="B151" s="141" t="s">
        <v>76</v>
      </c>
      <c r="C151" s="142" t="s">
        <v>97</v>
      </c>
      <c r="D151" s="142" t="s">
        <v>70</v>
      </c>
      <c r="E151" s="143">
        <v>45107</v>
      </c>
      <c r="F151" s="142" t="s">
        <v>71</v>
      </c>
      <c r="G151" s="144">
        <v>32924306.196919799</v>
      </c>
    </row>
    <row r="152" spans="2:7" x14ac:dyDescent="0.25">
      <c r="B152" s="141" t="s">
        <v>76</v>
      </c>
      <c r="C152" s="142" t="s">
        <v>97</v>
      </c>
      <c r="D152" s="142" t="s">
        <v>70</v>
      </c>
      <c r="E152" s="143">
        <v>45138</v>
      </c>
      <c r="F152" s="142" t="s">
        <v>71</v>
      </c>
      <c r="G152" s="144">
        <v>20194670.684717599</v>
      </c>
    </row>
    <row r="153" spans="2:7" x14ac:dyDescent="0.25">
      <c r="B153" s="141" t="s">
        <v>76</v>
      </c>
      <c r="C153" s="142" t="s">
        <v>97</v>
      </c>
      <c r="D153" s="142" t="s">
        <v>70</v>
      </c>
      <c r="E153" s="143">
        <v>45138</v>
      </c>
      <c r="F153" s="142" t="s">
        <v>71</v>
      </c>
      <c r="G153" s="144">
        <v>33738174.8366905</v>
      </c>
    </row>
    <row r="154" spans="2:7" x14ac:dyDescent="0.25">
      <c r="B154" s="141" t="s">
        <v>76</v>
      </c>
      <c r="C154" s="142" t="s">
        <v>95</v>
      </c>
      <c r="D154" s="142" t="s">
        <v>70</v>
      </c>
      <c r="E154" s="143">
        <v>45166</v>
      </c>
      <c r="F154" s="142" t="s">
        <v>71</v>
      </c>
      <c r="G154" s="144">
        <v>294272025.29588997</v>
      </c>
    </row>
    <row r="155" spans="2:7" x14ac:dyDescent="0.25">
      <c r="B155" s="141" t="s">
        <v>76</v>
      </c>
      <c r="C155" s="142" t="s">
        <v>95</v>
      </c>
      <c r="D155" s="142" t="s">
        <v>70</v>
      </c>
      <c r="E155" s="143">
        <v>45166</v>
      </c>
      <c r="F155" s="142" t="s">
        <v>71</v>
      </c>
      <c r="G155" s="144">
        <v>48706470.500298701</v>
      </c>
    </row>
    <row r="156" spans="2:7" x14ac:dyDescent="0.25">
      <c r="B156" s="141" t="s">
        <v>76</v>
      </c>
      <c r="C156" s="142" t="s">
        <v>97</v>
      </c>
      <c r="D156" s="142" t="s">
        <v>70</v>
      </c>
      <c r="E156" s="143">
        <v>45169</v>
      </c>
      <c r="F156" s="142" t="s">
        <v>71</v>
      </c>
      <c r="G156" s="144">
        <v>20024588.1108073</v>
      </c>
    </row>
    <row r="157" spans="2:7" x14ac:dyDescent="0.25">
      <c r="B157" s="141" t="s">
        <v>76</v>
      </c>
      <c r="C157" s="142" t="s">
        <v>97</v>
      </c>
      <c r="D157" s="142" t="s">
        <v>70</v>
      </c>
      <c r="E157" s="143">
        <v>45169</v>
      </c>
      <c r="F157" s="142" t="s">
        <v>71</v>
      </c>
      <c r="G157" s="144">
        <v>33456930.783553399</v>
      </c>
    </row>
    <row r="158" spans="2:7" x14ac:dyDescent="0.25">
      <c r="B158" s="141" t="s">
        <v>76</v>
      </c>
      <c r="C158" s="142" t="s">
        <v>97</v>
      </c>
      <c r="D158" s="142" t="s">
        <v>70</v>
      </c>
      <c r="E158" s="143">
        <v>45173</v>
      </c>
      <c r="F158" s="142" t="s">
        <v>71</v>
      </c>
      <c r="G158" s="144">
        <v>89271379.426322296</v>
      </c>
    </row>
    <row r="159" spans="2:7" x14ac:dyDescent="0.25">
      <c r="B159" s="141" t="s">
        <v>76</v>
      </c>
      <c r="C159" s="142" t="s">
        <v>97</v>
      </c>
      <c r="D159" s="142" t="s">
        <v>70</v>
      </c>
      <c r="E159" s="143">
        <v>45173</v>
      </c>
      <c r="F159" s="142" t="s">
        <v>71</v>
      </c>
      <c r="G159" s="144">
        <v>89274236.682071507</v>
      </c>
    </row>
    <row r="160" spans="2:7" x14ac:dyDescent="0.25">
      <c r="B160" s="141" t="s">
        <v>76</v>
      </c>
      <c r="C160" s="142" t="s">
        <v>97</v>
      </c>
      <c r="D160" s="142" t="s">
        <v>70</v>
      </c>
      <c r="E160" s="143">
        <v>45173</v>
      </c>
      <c r="F160" s="142" t="s">
        <v>71</v>
      </c>
      <c r="G160" s="144">
        <v>35623467.7461126</v>
      </c>
    </row>
    <row r="161" spans="2:7" x14ac:dyDescent="0.25">
      <c r="B161" s="141" t="s">
        <v>76</v>
      </c>
      <c r="C161" s="142" t="s">
        <v>97</v>
      </c>
      <c r="D161" s="142" t="s">
        <v>70</v>
      </c>
      <c r="E161" s="143">
        <v>45173</v>
      </c>
      <c r="F161" s="142" t="s">
        <v>71</v>
      </c>
      <c r="G161" s="144">
        <v>49001008.354971103</v>
      </c>
    </row>
    <row r="162" spans="2:7" x14ac:dyDescent="0.25">
      <c r="B162" s="141" t="s">
        <v>76</v>
      </c>
      <c r="C162" s="142" t="s">
        <v>97</v>
      </c>
      <c r="D162" s="142" t="s">
        <v>70</v>
      </c>
      <c r="E162" s="143">
        <v>45173</v>
      </c>
      <c r="F162" s="142" t="s">
        <v>71</v>
      </c>
      <c r="G162" s="144">
        <v>48983331.270810001</v>
      </c>
    </row>
    <row r="163" spans="2:7" x14ac:dyDescent="0.25">
      <c r="B163" s="141" t="s">
        <v>76</v>
      </c>
      <c r="C163" s="142" t="s">
        <v>95</v>
      </c>
      <c r="D163" s="142" t="s">
        <v>70</v>
      </c>
      <c r="E163" s="143">
        <v>45177</v>
      </c>
      <c r="F163" s="142" t="s">
        <v>71</v>
      </c>
      <c r="G163" s="144">
        <v>39768685.786138996</v>
      </c>
    </row>
    <row r="164" spans="2:7" x14ac:dyDescent="0.25">
      <c r="B164" s="141" t="s">
        <v>76</v>
      </c>
      <c r="C164" s="142" t="s">
        <v>95</v>
      </c>
      <c r="D164" s="142" t="s">
        <v>70</v>
      </c>
      <c r="E164" s="143">
        <v>45177</v>
      </c>
      <c r="F164" s="142" t="s">
        <v>71</v>
      </c>
      <c r="G164" s="144">
        <v>9063460.0281402804</v>
      </c>
    </row>
    <row r="165" spans="2:7" x14ac:dyDescent="0.25">
      <c r="B165" s="141" t="s">
        <v>76</v>
      </c>
      <c r="C165" s="142" t="s">
        <v>95</v>
      </c>
      <c r="D165" s="142" t="s">
        <v>70</v>
      </c>
      <c r="E165" s="143">
        <v>45177</v>
      </c>
      <c r="F165" s="142" t="s">
        <v>71</v>
      </c>
      <c r="G165" s="144">
        <v>91204075.805523694</v>
      </c>
    </row>
    <row r="166" spans="2:7" x14ac:dyDescent="0.25">
      <c r="B166" s="141" t="s">
        <v>76</v>
      </c>
      <c r="C166" s="142" t="s">
        <v>97</v>
      </c>
      <c r="D166" s="142" t="s">
        <v>70</v>
      </c>
      <c r="E166" s="143">
        <v>45197</v>
      </c>
      <c r="F166" s="142" t="s">
        <v>71</v>
      </c>
      <c r="G166" s="144">
        <v>29991540.253981002</v>
      </c>
    </row>
    <row r="167" spans="2:7" x14ac:dyDescent="0.25">
      <c r="B167" s="141" t="s">
        <v>76</v>
      </c>
      <c r="C167" s="142" t="s">
        <v>97</v>
      </c>
      <c r="D167" s="142" t="s">
        <v>70</v>
      </c>
      <c r="E167" s="143">
        <v>45197</v>
      </c>
      <c r="F167" s="142" t="s">
        <v>71</v>
      </c>
      <c r="G167" s="144">
        <v>17949081.225372698</v>
      </c>
    </row>
    <row r="168" spans="2:7" x14ac:dyDescent="0.25">
      <c r="B168" s="141" t="s">
        <v>76</v>
      </c>
      <c r="C168" s="142" t="s">
        <v>97</v>
      </c>
      <c r="D168" s="142" t="s">
        <v>70</v>
      </c>
      <c r="E168" s="143">
        <v>45230</v>
      </c>
      <c r="F168" s="142" t="s">
        <v>71</v>
      </c>
      <c r="G168" s="144">
        <v>20964666.896743301</v>
      </c>
    </row>
    <row r="169" spans="2:7" x14ac:dyDescent="0.25">
      <c r="B169" s="141" t="s">
        <v>76</v>
      </c>
      <c r="C169" s="142" t="s">
        <v>97</v>
      </c>
      <c r="D169" s="142" t="s">
        <v>70</v>
      </c>
      <c r="E169" s="143">
        <v>45230</v>
      </c>
      <c r="F169" s="142" t="s">
        <v>71</v>
      </c>
      <c r="G169" s="144">
        <v>35033590.111892097</v>
      </c>
    </row>
    <row r="170" spans="2:7" x14ac:dyDescent="0.25">
      <c r="B170" s="141" t="s">
        <v>76</v>
      </c>
      <c r="C170" s="142" t="s">
        <v>97</v>
      </c>
      <c r="D170" s="142" t="s">
        <v>70</v>
      </c>
      <c r="E170" s="143">
        <v>45260</v>
      </c>
      <c r="F170" s="142" t="s">
        <v>71</v>
      </c>
      <c r="G170" s="144">
        <v>18903428.443736799</v>
      </c>
    </row>
    <row r="171" spans="2:7" x14ac:dyDescent="0.25">
      <c r="B171" s="141" t="s">
        <v>76</v>
      </c>
      <c r="C171" s="142" t="s">
        <v>97</v>
      </c>
      <c r="D171" s="142" t="s">
        <v>70</v>
      </c>
      <c r="E171" s="143">
        <v>45260</v>
      </c>
      <c r="F171" s="142" t="s">
        <v>71</v>
      </c>
      <c r="G171" s="144">
        <v>31591754.546028301</v>
      </c>
    </row>
    <row r="172" spans="2:7" x14ac:dyDescent="0.25">
      <c r="B172" s="141" t="s">
        <v>76</v>
      </c>
      <c r="C172" s="142" t="s">
        <v>97</v>
      </c>
      <c r="D172" s="142" t="s">
        <v>70</v>
      </c>
      <c r="E172" s="143">
        <v>45264</v>
      </c>
      <c r="F172" s="142" t="s">
        <v>71</v>
      </c>
      <c r="G172" s="144">
        <v>34890150.233206198</v>
      </c>
    </row>
    <row r="173" spans="2:7" x14ac:dyDescent="0.25">
      <c r="B173" s="141" t="s">
        <v>76</v>
      </c>
      <c r="C173" s="142" t="s">
        <v>97</v>
      </c>
      <c r="D173" s="142" t="s">
        <v>70</v>
      </c>
      <c r="E173" s="143">
        <v>45264</v>
      </c>
      <c r="F173" s="142" t="s">
        <v>71</v>
      </c>
      <c r="G173" s="144">
        <v>87458194.762858704</v>
      </c>
    </row>
    <row r="174" spans="2:7" x14ac:dyDescent="0.25">
      <c r="B174" s="141" t="s">
        <v>76</v>
      </c>
      <c r="C174" s="142" t="s">
        <v>97</v>
      </c>
      <c r="D174" s="142" t="s">
        <v>70</v>
      </c>
      <c r="E174" s="143">
        <v>45264</v>
      </c>
      <c r="F174" s="142" t="s">
        <v>71</v>
      </c>
      <c r="G174" s="144">
        <v>87455108.463842899</v>
      </c>
    </row>
    <row r="175" spans="2:7" x14ac:dyDescent="0.25">
      <c r="B175" s="141" t="s">
        <v>76</v>
      </c>
      <c r="C175" s="142" t="s">
        <v>97</v>
      </c>
      <c r="D175" s="142" t="s">
        <v>70</v>
      </c>
      <c r="E175" s="143">
        <v>45264</v>
      </c>
      <c r="F175" s="142" t="s">
        <v>71</v>
      </c>
      <c r="G175" s="144">
        <v>47954976.236925803</v>
      </c>
    </row>
    <row r="176" spans="2:7" x14ac:dyDescent="0.25">
      <c r="B176" s="141" t="s">
        <v>76</v>
      </c>
      <c r="C176" s="142" t="s">
        <v>97</v>
      </c>
      <c r="D176" s="142" t="s">
        <v>70</v>
      </c>
      <c r="E176" s="143">
        <v>45264</v>
      </c>
      <c r="F176" s="142" t="s">
        <v>71</v>
      </c>
      <c r="G176" s="144">
        <v>47937676.507389903</v>
      </c>
    </row>
    <row r="177" spans="2:7" x14ac:dyDescent="0.25">
      <c r="B177" s="141" t="s">
        <v>76</v>
      </c>
      <c r="C177" s="142" t="s">
        <v>95</v>
      </c>
      <c r="D177" s="142" t="s">
        <v>70</v>
      </c>
      <c r="E177" s="143">
        <v>45271</v>
      </c>
      <c r="F177" s="142" t="s">
        <v>71</v>
      </c>
      <c r="G177" s="144">
        <v>9153857.9047007002</v>
      </c>
    </row>
    <row r="178" spans="2:7" x14ac:dyDescent="0.25">
      <c r="B178" s="141" t="s">
        <v>76</v>
      </c>
      <c r="C178" s="142" t="s">
        <v>95</v>
      </c>
      <c r="D178" s="142" t="s">
        <v>70</v>
      </c>
      <c r="E178" s="143">
        <v>45271</v>
      </c>
      <c r="F178" s="142" t="s">
        <v>71</v>
      </c>
      <c r="G178" s="144">
        <v>92174623.257409796</v>
      </c>
    </row>
    <row r="179" spans="2:7" x14ac:dyDescent="0.25">
      <c r="B179" s="141" t="s">
        <v>76</v>
      </c>
      <c r="C179" s="142" t="s">
        <v>95</v>
      </c>
      <c r="D179" s="142" t="s">
        <v>70</v>
      </c>
      <c r="E179" s="143">
        <v>45271</v>
      </c>
      <c r="F179" s="142" t="s">
        <v>71</v>
      </c>
      <c r="G179" s="144">
        <v>40184507.300589599</v>
      </c>
    </row>
    <row r="180" spans="2:7" x14ac:dyDescent="0.25">
      <c r="B180" s="141" t="s">
        <v>215</v>
      </c>
      <c r="C180" s="142" t="s">
        <v>198</v>
      </c>
      <c r="D180" s="142" t="s">
        <v>70</v>
      </c>
      <c r="E180" s="143">
        <v>45278</v>
      </c>
      <c r="F180" s="142" t="s">
        <v>71</v>
      </c>
      <c r="G180" s="144">
        <v>262613238.24200201</v>
      </c>
    </row>
    <row r="181" spans="2:7" x14ac:dyDescent="0.25">
      <c r="B181" s="141" t="s">
        <v>215</v>
      </c>
      <c r="C181" s="142" t="s">
        <v>198</v>
      </c>
      <c r="D181" s="142" t="s">
        <v>70</v>
      </c>
      <c r="E181" s="143">
        <v>45278</v>
      </c>
      <c r="F181" s="142" t="s">
        <v>71</v>
      </c>
      <c r="G181" s="144">
        <v>393891009.05297399</v>
      </c>
    </row>
    <row r="182" spans="2:7" x14ac:dyDescent="0.25">
      <c r="B182" s="141" t="s">
        <v>76</v>
      </c>
      <c r="C182" s="142" t="s">
        <v>97</v>
      </c>
      <c r="D182" s="142" t="s">
        <v>70</v>
      </c>
      <c r="E182" s="143">
        <v>45289</v>
      </c>
      <c r="F182" s="142" t="s">
        <v>71</v>
      </c>
      <c r="G182" s="144">
        <v>18129303.231879801</v>
      </c>
    </row>
    <row r="183" spans="2:7" x14ac:dyDescent="0.25">
      <c r="B183" s="141" t="s">
        <v>76</v>
      </c>
      <c r="C183" s="142" t="s">
        <v>97</v>
      </c>
      <c r="D183" s="142" t="s">
        <v>70</v>
      </c>
      <c r="E183" s="143">
        <v>45289</v>
      </c>
      <c r="F183" s="142" t="s">
        <v>71</v>
      </c>
      <c r="G183" s="144">
        <v>30300482.943464398</v>
      </c>
    </row>
    <row r="184" spans="2:7" x14ac:dyDescent="0.25">
      <c r="B184" s="141" t="s">
        <v>76</v>
      </c>
      <c r="C184" s="142" t="s">
        <v>97</v>
      </c>
      <c r="D184" s="142" t="s">
        <v>70</v>
      </c>
      <c r="E184" s="143">
        <v>45322</v>
      </c>
      <c r="F184" s="142" t="s">
        <v>71</v>
      </c>
      <c r="G184" s="144">
        <v>34173971.931391902</v>
      </c>
    </row>
    <row r="185" spans="2:7" x14ac:dyDescent="0.25">
      <c r="B185" s="141" t="s">
        <v>76</v>
      </c>
      <c r="C185" s="142" t="s">
        <v>97</v>
      </c>
      <c r="D185" s="142" t="s">
        <v>70</v>
      </c>
      <c r="E185" s="143">
        <v>45322</v>
      </c>
      <c r="F185" s="142" t="s">
        <v>71</v>
      </c>
      <c r="G185" s="144">
        <v>20444990.1175621</v>
      </c>
    </row>
    <row r="186" spans="2:7" x14ac:dyDescent="0.25">
      <c r="B186" s="141" t="s">
        <v>76</v>
      </c>
      <c r="C186" s="142" t="s">
        <v>95</v>
      </c>
      <c r="D186" s="142" t="s">
        <v>70</v>
      </c>
      <c r="E186" s="143">
        <v>45345</v>
      </c>
      <c r="F186" s="142" t="s">
        <v>71</v>
      </c>
      <c r="G186" s="144">
        <v>46867915.278875098</v>
      </c>
    </row>
    <row r="187" spans="2:7" x14ac:dyDescent="0.25">
      <c r="B187" s="141" t="s">
        <v>76</v>
      </c>
      <c r="C187" s="142" t="s">
        <v>95</v>
      </c>
      <c r="D187" s="142" t="s">
        <v>70</v>
      </c>
      <c r="E187" s="143">
        <v>45345</v>
      </c>
      <c r="F187" s="142" t="s">
        <v>71</v>
      </c>
      <c r="G187" s="144">
        <v>284371435.37384701</v>
      </c>
    </row>
    <row r="188" spans="2:7" x14ac:dyDescent="0.25">
      <c r="B188" s="141" t="s">
        <v>76</v>
      </c>
      <c r="C188" s="142" t="s">
        <v>97</v>
      </c>
      <c r="D188" s="142" t="s">
        <v>70</v>
      </c>
      <c r="E188" s="143">
        <v>45351</v>
      </c>
      <c r="F188" s="142" t="s">
        <v>71</v>
      </c>
      <c r="G188" s="144">
        <v>29797414.158376899</v>
      </c>
    </row>
    <row r="189" spans="2:7" x14ac:dyDescent="0.25">
      <c r="B189" s="141" t="s">
        <v>76</v>
      </c>
      <c r="C189" s="142" t="s">
        <v>97</v>
      </c>
      <c r="D189" s="142" t="s">
        <v>70</v>
      </c>
      <c r="E189" s="143">
        <v>45351</v>
      </c>
      <c r="F189" s="142" t="s">
        <v>71</v>
      </c>
      <c r="G189" s="144">
        <v>17825213.718047298</v>
      </c>
    </row>
    <row r="190" spans="2:7" x14ac:dyDescent="0.25">
      <c r="B190" s="141" t="s">
        <v>76</v>
      </c>
      <c r="C190" s="142" t="s">
        <v>97</v>
      </c>
      <c r="D190" s="142" t="s">
        <v>70</v>
      </c>
      <c r="E190" s="143">
        <v>45355</v>
      </c>
      <c r="F190" s="142" t="s">
        <v>71</v>
      </c>
      <c r="G190" s="144">
        <v>34171928.2319723</v>
      </c>
    </row>
    <row r="191" spans="2:7" x14ac:dyDescent="0.25">
      <c r="B191" s="141" t="s">
        <v>76</v>
      </c>
      <c r="C191" s="142" t="s">
        <v>97</v>
      </c>
      <c r="D191" s="142" t="s">
        <v>70</v>
      </c>
      <c r="E191" s="143">
        <v>45355</v>
      </c>
      <c r="F191" s="142" t="s">
        <v>71</v>
      </c>
      <c r="G191" s="144">
        <v>46931273.924524799</v>
      </c>
    </row>
    <row r="192" spans="2:7" x14ac:dyDescent="0.25">
      <c r="B192" s="141" t="s">
        <v>76</v>
      </c>
      <c r="C192" s="142" t="s">
        <v>97</v>
      </c>
      <c r="D192" s="142" t="s">
        <v>70</v>
      </c>
      <c r="E192" s="143">
        <v>45355</v>
      </c>
      <c r="F192" s="142" t="s">
        <v>71</v>
      </c>
      <c r="G192" s="144">
        <v>85675790.437453002</v>
      </c>
    </row>
    <row r="193" spans="2:7" x14ac:dyDescent="0.25">
      <c r="B193" s="141" t="s">
        <v>76</v>
      </c>
      <c r="C193" s="142" t="s">
        <v>97</v>
      </c>
      <c r="D193" s="142" t="s">
        <v>70</v>
      </c>
      <c r="E193" s="143">
        <v>45355</v>
      </c>
      <c r="F193" s="142" t="s">
        <v>71</v>
      </c>
      <c r="G193" s="144">
        <v>46914343.494185701</v>
      </c>
    </row>
    <row r="194" spans="2:7" x14ac:dyDescent="0.25">
      <c r="B194" s="141" t="s">
        <v>76</v>
      </c>
      <c r="C194" s="142" t="s">
        <v>97</v>
      </c>
      <c r="D194" s="142" t="s">
        <v>70</v>
      </c>
      <c r="E194" s="143">
        <v>45355</v>
      </c>
      <c r="F194" s="142" t="s">
        <v>71</v>
      </c>
      <c r="G194" s="144">
        <v>85679095.277928993</v>
      </c>
    </row>
    <row r="195" spans="2:7" x14ac:dyDescent="0.25">
      <c r="B195" s="141" t="s">
        <v>76</v>
      </c>
      <c r="C195" s="142" t="s">
        <v>95</v>
      </c>
      <c r="D195" s="142" t="s">
        <v>70</v>
      </c>
      <c r="E195" s="143">
        <v>45362</v>
      </c>
      <c r="F195" s="142" t="s">
        <v>71</v>
      </c>
      <c r="G195" s="144">
        <v>1697139277.47206</v>
      </c>
    </row>
    <row r="196" spans="2:7" x14ac:dyDescent="0.25">
      <c r="B196" s="141" t="s">
        <v>76</v>
      </c>
      <c r="C196" s="142" t="s">
        <v>95</v>
      </c>
      <c r="D196" s="142" t="s">
        <v>70</v>
      </c>
      <c r="E196" s="143">
        <v>45362</v>
      </c>
      <c r="F196" s="142" t="s">
        <v>71</v>
      </c>
      <c r="G196" s="144">
        <v>87365189.882352799</v>
      </c>
    </row>
    <row r="197" spans="2:7" x14ac:dyDescent="0.25">
      <c r="B197" s="141" t="s">
        <v>76</v>
      </c>
      <c r="C197" s="142" t="s">
        <v>95</v>
      </c>
      <c r="D197" s="142" t="s">
        <v>70</v>
      </c>
      <c r="E197" s="143">
        <v>45362</v>
      </c>
      <c r="F197" s="142" t="s">
        <v>71</v>
      </c>
      <c r="G197" s="144">
        <v>38081015.674931899</v>
      </c>
    </row>
    <row r="198" spans="2:7" x14ac:dyDescent="0.25">
      <c r="B198" s="141" t="s">
        <v>76</v>
      </c>
      <c r="C198" s="142" t="s">
        <v>95</v>
      </c>
      <c r="D198" s="142" t="s">
        <v>70</v>
      </c>
      <c r="E198" s="143">
        <v>45362</v>
      </c>
      <c r="F198" s="142" t="s">
        <v>71</v>
      </c>
      <c r="G198" s="144">
        <v>8670684.7786718309</v>
      </c>
    </row>
    <row r="199" spans="2:7" x14ac:dyDescent="0.25">
      <c r="B199" s="141" t="s">
        <v>76</v>
      </c>
      <c r="C199" s="142" t="s">
        <v>95</v>
      </c>
      <c r="D199" s="142" t="s">
        <v>70</v>
      </c>
      <c r="E199" s="143">
        <v>45362</v>
      </c>
      <c r="F199" s="142" t="s">
        <v>71</v>
      </c>
      <c r="G199" s="144">
        <v>3893564622.2762399</v>
      </c>
    </row>
    <row r="200" spans="2:7" x14ac:dyDescent="0.25">
      <c r="B200" s="141" t="s">
        <v>76</v>
      </c>
      <c r="C200" s="142" t="s">
        <v>95</v>
      </c>
      <c r="D200" s="142" t="s">
        <v>70</v>
      </c>
      <c r="E200" s="143">
        <v>45362</v>
      </c>
      <c r="F200" s="142" t="s">
        <v>71</v>
      </c>
      <c r="G200" s="144">
        <v>386422462.44207102</v>
      </c>
    </row>
    <row r="201" spans="2:7" x14ac:dyDescent="0.25">
      <c r="B201" s="141" t="s">
        <v>76</v>
      </c>
      <c r="C201" s="142" t="s">
        <v>97</v>
      </c>
      <c r="D201" s="142" t="s">
        <v>70</v>
      </c>
      <c r="E201" s="143">
        <v>45380</v>
      </c>
      <c r="F201" s="142" t="s">
        <v>71</v>
      </c>
      <c r="G201" s="144">
        <v>17684734.391442299</v>
      </c>
    </row>
    <row r="202" spans="2:7" x14ac:dyDescent="0.25">
      <c r="B202" s="141" t="s">
        <v>76</v>
      </c>
      <c r="C202" s="142" t="s">
        <v>97</v>
      </c>
      <c r="D202" s="142" t="s">
        <v>70</v>
      </c>
      <c r="E202" s="143">
        <v>45380</v>
      </c>
      <c r="F202" s="142" t="s">
        <v>71</v>
      </c>
      <c r="G202" s="144">
        <v>29564983.316446099</v>
      </c>
    </row>
    <row r="203" spans="2:7" x14ac:dyDescent="0.25">
      <c r="B203" s="141" t="s">
        <v>76</v>
      </c>
      <c r="C203" s="142" t="s">
        <v>97</v>
      </c>
      <c r="D203" s="142" t="s">
        <v>70</v>
      </c>
      <c r="E203" s="143">
        <v>45412</v>
      </c>
      <c r="F203" s="142" t="s">
        <v>71</v>
      </c>
      <c r="G203" s="144">
        <v>19344560.1188365</v>
      </c>
    </row>
    <row r="204" spans="2:7" x14ac:dyDescent="0.25">
      <c r="B204" s="141" t="s">
        <v>76</v>
      </c>
      <c r="C204" s="142" t="s">
        <v>97</v>
      </c>
      <c r="D204" s="142" t="s">
        <v>70</v>
      </c>
      <c r="E204" s="143">
        <v>45412</v>
      </c>
      <c r="F204" s="142" t="s">
        <v>71</v>
      </c>
      <c r="G204" s="144">
        <v>32342743.632863801</v>
      </c>
    </row>
    <row r="205" spans="2:7" x14ac:dyDescent="0.25">
      <c r="B205" s="141" t="s">
        <v>76</v>
      </c>
      <c r="C205" s="142" t="s">
        <v>97</v>
      </c>
      <c r="D205" s="142" t="s">
        <v>70</v>
      </c>
      <c r="E205" s="143">
        <v>45443</v>
      </c>
      <c r="F205" s="142" t="s">
        <v>71</v>
      </c>
      <c r="G205" s="144">
        <v>31070846.627833601</v>
      </c>
    </row>
    <row r="206" spans="2:7" x14ac:dyDescent="0.25">
      <c r="B206" s="141" t="s">
        <v>76</v>
      </c>
      <c r="C206" s="142" t="s">
        <v>97</v>
      </c>
      <c r="D206" s="142" t="s">
        <v>70</v>
      </c>
      <c r="E206" s="143">
        <v>45443</v>
      </c>
      <c r="F206" s="142" t="s">
        <v>71</v>
      </c>
      <c r="G206" s="144">
        <v>18582211.002296299</v>
      </c>
    </row>
    <row r="207" spans="2:7" x14ac:dyDescent="0.25">
      <c r="B207" s="141" t="s">
        <v>76</v>
      </c>
      <c r="C207" s="142" t="s">
        <v>97</v>
      </c>
      <c r="D207" s="142" t="s">
        <v>70</v>
      </c>
      <c r="E207" s="143">
        <v>45446</v>
      </c>
      <c r="F207" s="142" t="s">
        <v>71</v>
      </c>
      <c r="G207" s="144">
        <v>3847463230.2905002</v>
      </c>
    </row>
    <row r="208" spans="2:7" x14ac:dyDescent="0.25">
      <c r="B208" s="141" t="s">
        <v>76</v>
      </c>
      <c r="C208" s="142" t="s">
        <v>97</v>
      </c>
      <c r="D208" s="142" t="s">
        <v>70</v>
      </c>
      <c r="E208" s="143">
        <v>45446</v>
      </c>
      <c r="F208" s="142" t="s">
        <v>71</v>
      </c>
      <c r="G208" s="144">
        <v>45929424.748071</v>
      </c>
    </row>
    <row r="209" spans="2:7" x14ac:dyDescent="0.25">
      <c r="B209" s="141" t="s">
        <v>76</v>
      </c>
      <c r="C209" s="142" t="s">
        <v>97</v>
      </c>
      <c r="D209" s="142" t="s">
        <v>70</v>
      </c>
      <c r="E209" s="143">
        <v>45446</v>
      </c>
      <c r="F209" s="142" t="s">
        <v>71</v>
      </c>
      <c r="G209" s="144">
        <v>33468491.0034329</v>
      </c>
    </row>
    <row r="210" spans="2:7" x14ac:dyDescent="0.25">
      <c r="B210" s="141" t="s">
        <v>76</v>
      </c>
      <c r="C210" s="142" t="s">
        <v>97</v>
      </c>
      <c r="D210" s="142" t="s">
        <v>70</v>
      </c>
      <c r="E210" s="143">
        <v>45446</v>
      </c>
      <c r="F210" s="142" t="s">
        <v>71</v>
      </c>
      <c r="G210" s="144">
        <v>3847624275.51685</v>
      </c>
    </row>
    <row r="211" spans="2:7" x14ac:dyDescent="0.25">
      <c r="B211" s="141" t="s">
        <v>76</v>
      </c>
      <c r="C211" s="142" t="s">
        <v>97</v>
      </c>
      <c r="D211" s="142" t="s">
        <v>70</v>
      </c>
      <c r="E211" s="143">
        <v>45446</v>
      </c>
      <c r="F211" s="142" t="s">
        <v>71</v>
      </c>
      <c r="G211" s="144">
        <v>83932673.5352723</v>
      </c>
    </row>
    <row r="212" spans="2:7" x14ac:dyDescent="0.25">
      <c r="B212" s="141" t="s">
        <v>76</v>
      </c>
      <c r="C212" s="142" t="s">
        <v>97</v>
      </c>
      <c r="D212" s="142" t="s">
        <v>70</v>
      </c>
      <c r="E212" s="143">
        <v>45446</v>
      </c>
      <c r="F212" s="142" t="s">
        <v>71</v>
      </c>
      <c r="G212" s="144">
        <v>1534191423.85149</v>
      </c>
    </row>
    <row r="213" spans="2:7" x14ac:dyDescent="0.25">
      <c r="B213" s="141" t="s">
        <v>76</v>
      </c>
      <c r="C213" s="142" t="s">
        <v>97</v>
      </c>
      <c r="D213" s="142" t="s">
        <v>70</v>
      </c>
      <c r="E213" s="143">
        <v>45446</v>
      </c>
      <c r="F213" s="142" t="s">
        <v>71</v>
      </c>
      <c r="G213" s="144">
        <v>83936186.747900695</v>
      </c>
    </row>
    <row r="214" spans="2:7" x14ac:dyDescent="0.25">
      <c r="B214" s="141" t="s">
        <v>76</v>
      </c>
      <c r="C214" s="142" t="s">
        <v>97</v>
      </c>
      <c r="D214" s="142" t="s">
        <v>70</v>
      </c>
      <c r="E214" s="143">
        <v>45446</v>
      </c>
      <c r="F214" s="142" t="s">
        <v>71</v>
      </c>
      <c r="G214" s="144">
        <v>45912855.733457297</v>
      </c>
    </row>
    <row r="215" spans="2:7" x14ac:dyDescent="0.25">
      <c r="B215" s="141" t="s">
        <v>76</v>
      </c>
      <c r="C215" s="142" t="s">
        <v>97</v>
      </c>
      <c r="D215" s="142" t="s">
        <v>70</v>
      </c>
      <c r="E215" s="143">
        <v>45446</v>
      </c>
      <c r="F215" s="142" t="s">
        <v>71</v>
      </c>
      <c r="G215" s="144">
        <v>2104639533.5318799</v>
      </c>
    </row>
    <row r="216" spans="2:7" x14ac:dyDescent="0.25">
      <c r="B216" s="141" t="s">
        <v>76</v>
      </c>
      <c r="C216" s="142" t="s">
        <v>97</v>
      </c>
      <c r="D216" s="142" t="s">
        <v>70</v>
      </c>
      <c r="E216" s="143">
        <v>45446</v>
      </c>
      <c r="F216" s="142" t="s">
        <v>71</v>
      </c>
      <c r="G216" s="144">
        <v>2105399057.46559</v>
      </c>
    </row>
    <row r="217" spans="2:7" x14ac:dyDescent="0.25">
      <c r="B217" s="141" t="s">
        <v>215</v>
      </c>
      <c r="C217" s="142" t="s">
        <v>198</v>
      </c>
      <c r="D217" s="142" t="s">
        <v>70</v>
      </c>
      <c r="E217" s="143">
        <v>45460</v>
      </c>
      <c r="F217" s="142" t="s">
        <v>71</v>
      </c>
      <c r="G217" s="144">
        <v>250732057.72794899</v>
      </c>
    </row>
    <row r="218" spans="2:7" x14ac:dyDescent="0.25">
      <c r="B218" s="141" t="s">
        <v>215</v>
      </c>
      <c r="C218" s="142" t="s">
        <v>198</v>
      </c>
      <c r="D218" s="142" t="s">
        <v>70</v>
      </c>
      <c r="E218" s="143">
        <v>45460</v>
      </c>
      <c r="F218" s="142" t="s">
        <v>71</v>
      </c>
      <c r="G218" s="144">
        <v>376065489.55566102</v>
      </c>
    </row>
    <row r="219" spans="2:7" x14ac:dyDescent="0.25">
      <c r="B219" s="141" t="s">
        <v>76</v>
      </c>
      <c r="C219" s="142" t="s">
        <v>97</v>
      </c>
      <c r="D219" s="142" t="s">
        <v>70</v>
      </c>
      <c r="E219" s="143">
        <v>45471</v>
      </c>
      <c r="F219" s="142" t="s">
        <v>71</v>
      </c>
      <c r="G219" s="144">
        <v>27852601.103810001</v>
      </c>
    </row>
    <row r="220" spans="2:7" x14ac:dyDescent="0.25">
      <c r="B220" s="141" t="s">
        <v>76</v>
      </c>
      <c r="C220" s="142" t="s">
        <v>97</v>
      </c>
      <c r="D220" s="142" t="s">
        <v>70</v>
      </c>
      <c r="E220" s="143">
        <v>45471</v>
      </c>
      <c r="F220" s="142" t="s">
        <v>71</v>
      </c>
      <c r="G220" s="144">
        <v>16656203.5008354</v>
      </c>
    </row>
    <row r="221" spans="2:7" x14ac:dyDescent="0.25">
      <c r="B221" s="141" t="s">
        <v>76</v>
      </c>
      <c r="C221" s="142" t="s">
        <v>97</v>
      </c>
      <c r="D221" s="142" t="s">
        <v>70</v>
      </c>
      <c r="E221" s="143">
        <v>45504</v>
      </c>
      <c r="F221" s="142" t="s">
        <v>71</v>
      </c>
      <c r="G221" s="144">
        <v>19454575.628404301</v>
      </c>
    </row>
    <row r="222" spans="2:7" x14ac:dyDescent="0.25">
      <c r="B222" s="141" t="s">
        <v>76</v>
      </c>
      <c r="C222" s="142" t="s">
        <v>97</v>
      </c>
      <c r="D222" s="142" t="s">
        <v>70</v>
      </c>
      <c r="E222" s="143">
        <v>45504</v>
      </c>
      <c r="F222" s="142" t="s">
        <v>71</v>
      </c>
      <c r="G222" s="144">
        <v>32535061.632634599</v>
      </c>
    </row>
    <row r="223" spans="2:7" x14ac:dyDescent="0.25">
      <c r="B223" s="141" t="s">
        <v>76</v>
      </c>
      <c r="C223" s="142" t="s">
        <v>95</v>
      </c>
      <c r="D223" s="142" t="s">
        <v>70</v>
      </c>
      <c r="E223" s="143">
        <v>45526</v>
      </c>
      <c r="F223" s="142" t="s">
        <v>71</v>
      </c>
      <c r="G223" s="144">
        <v>277768145.19066501</v>
      </c>
    </row>
    <row r="224" spans="2:7" x14ac:dyDescent="0.25">
      <c r="B224" s="141" t="s">
        <v>76</v>
      </c>
      <c r="C224" s="142" t="s">
        <v>95</v>
      </c>
      <c r="D224" s="142" t="s">
        <v>70</v>
      </c>
      <c r="E224" s="143">
        <v>45526</v>
      </c>
      <c r="F224" s="142" t="s">
        <v>71</v>
      </c>
      <c r="G224" s="144">
        <v>45583056.156755596</v>
      </c>
    </row>
    <row r="225" spans="2:7" x14ac:dyDescent="0.25">
      <c r="B225" s="141" t="s">
        <v>76</v>
      </c>
      <c r="C225" s="142" t="s">
        <v>97</v>
      </c>
      <c r="D225" s="142" t="s">
        <v>70</v>
      </c>
      <c r="E225" s="143">
        <v>45534</v>
      </c>
      <c r="F225" s="142" t="s">
        <v>71</v>
      </c>
      <c r="G225" s="144">
        <v>17541808.801738501</v>
      </c>
    </row>
    <row r="226" spans="2:7" x14ac:dyDescent="0.25">
      <c r="B226" s="141" t="s">
        <v>76</v>
      </c>
      <c r="C226" s="142" t="s">
        <v>97</v>
      </c>
      <c r="D226" s="142" t="s">
        <v>70</v>
      </c>
      <c r="E226" s="143">
        <v>45534</v>
      </c>
      <c r="F226" s="142" t="s">
        <v>71</v>
      </c>
      <c r="G226" s="144">
        <v>29338691.180530701</v>
      </c>
    </row>
    <row r="227" spans="2:7" x14ac:dyDescent="0.25">
      <c r="B227" s="141" t="s">
        <v>76</v>
      </c>
      <c r="C227" s="142" t="s">
        <v>97</v>
      </c>
      <c r="D227" s="142" t="s">
        <v>70</v>
      </c>
      <c r="E227" s="143">
        <v>45565</v>
      </c>
      <c r="F227" s="142" t="s">
        <v>71</v>
      </c>
      <c r="G227" s="144">
        <v>17973871.474400699</v>
      </c>
    </row>
    <row r="228" spans="2:7" x14ac:dyDescent="0.25">
      <c r="B228" s="141" t="s">
        <v>76</v>
      </c>
      <c r="C228" s="142" t="s">
        <v>97</v>
      </c>
      <c r="D228" s="142" t="s">
        <v>70</v>
      </c>
      <c r="E228" s="143">
        <v>45565</v>
      </c>
      <c r="F228" s="142" t="s">
        <v>71</v>
      </c>
      <c r="G228" s="144">
        <v>30063925.617998801</v>
      </c>
    </row>
    <row r="229" spans="2:7" x14ac:dyDescent="0.25">
      <c r="B229" s="141" t="s">
        <v>76</v>
      </c>
      <c r="C229" s="142" t="s">
        <v>97</v>
      </c>
      <c r="D229" s="142" t="s">
        <v>70</v>
      </c>
      <c r="E229" s="143">
        <v>45596</v>
      </c>
      <c r="F229" s="142" t="s">
        <v>71</v>
      </c>
      <c r="G229" s="144">
        <v>29813310.395456199</v>
      </c>
    </row>
    <row r="230" spans="2:7" x14ac:dyDescent="0.25">
      <c r="B230" s="141" t="s">
        <v>76</v>
      </c>
      <c r="C230" s="142" t="s">
        <v>97</v>
      </c>
      <c r="D230" s="142" t="s">
        <v>70</v>
      </c>
      <c r="E230" s="143">
        <v>45596</v>
      </c>
      <c r="F230" s="142" t="s">
        <v>71</v>
      </c>
      <c r="G230" s="144">
        <v>17822492.8094359</v>
      </c>
    </row>
    <row r="231" spans="2:7" x14ac:dyDescent="0.25">
      <c r="B231" s="141" t="s">
        <v>76</v>
      </c>
      <c r="C231" s="142" t="s">
        <v>97</v>
      </c>
      <c r="D231" s="142" t="s">
        <v>70</v>
      </c>
      <c r="E231" s="143">
        <v>45625</v>
      </c>
      <c r="F231" s="142" t="s">
        <v>71</v>
      </c>
      <c r="G231" s="144">
        <v>16541258.209002299</v>
      </c>
    </row>
    <row r="232" spans="2:7" x14ac:dyDescent="0.25">
      <c r="B232" s="141" t="s">
        <v>76</v>
      </c>
      <c r="C232" s="142" t="s">
        <v>97</v>
      </c>
      <c r="D232" s="142" t="s">
        <v>70</v>
      </c>
      <c r="E232" s="143">
        <v>45625</v>
      </c>
      <c r="F232" s="142" t="s">
        <v>71</v>
      </c>
      <c r="G232" s="144">
        <v>27672319.711887099</v>
      </c>
    </row>
    <row r="233" spans="2:7" x14ac:dyDescent="0.25">
      <c r="B233" s="141" t="s">
        <v>215</v>
      </c>
      <c r="C233" s="142" t="s">
        <v>198</v>
      </c>
      <c r="D233" s="142" t="s">
        <v>70</v>
      </c>
      <c r="E233" s="143">
        <v>45643</v>
      </c>
      <c r="F233" s="142" t="s">
        <v>71</v>
      </c>
      <c r="G233" s="144">
        <v>244631112.90556899</v>
      </c>
    </row>
    <row r="234" spans="2:7" x14ac:dyDescent="0.25">
      <c r="B234" s="141" t="s">
        <v>215</v>
      </c>
      <c r="C234" s="142" t="s">
        <v>198</v>
      </c>
      <c r="D234" s="142" t="s">
        <v>70</v>
      </c>
      <c r="E234" s="143">
        <v>45643</v>
      </c>
      <c r="F234" s="142" t="s">
        <v>71</v>
      </c>
      <c r="G234" s="144">
        <v>366909909.96564901</v>
      </c>
    </row>
    <row r="235" spans="2:7" x14ac:dyDescent="0.25">
      <c r="B235" s="141" t="s">
        <v>76</v>
      </c>
      <c r="C235" s="142" t="s">
        <v>97</v>
      </c>
      <c r="D235" s="142" t="s">
        <v>70</v>
      </c>
      <c r="E235" s="143">
        <v>45656</v>
      </c>
      <c r="F235" s="142" t="s">
        <v>71</v>
      </c>
      <c r="G235" s="144">
        <v>17533114.149238098</v>
      </c>
    </row>
    <row r="236" spans="2:7" x14ac:dyDescent="0.25">
      <c r="B236" s="141" t="s">
        <v>76</v>
      </c>
      <c r="C236" s="142" t="s">
        <v>97</v>
      </c>
      <c r="D236" s="142" t="s">
        <v>70</v>
      </c>
      <c r="E236" s="143">
        <v>45656</v>
      </c>
      <c r="F236" s="142" t="s">
        <v>71</v>
      </c>
      <c r="G236" s="144">
        <v>29334168.071889602</v>
      </c>
    </row>
    <row r="237" spans="2:7" x14ac:dyDescent="0.25">
      <c r="B237" s="141" t="s">
        <v>76</v>
      </c>
      <c r="C237" s="142" t="s">
        <v>97</v>
      </c>
      <c r="D237" s="142" t="s">
        <v>70</v>
      </c>
      <c r="E237" s="143">
        <v>45688</v>
      </c>
      <c r="F237" s="142" t="s">
        <v>71</v>
      </c>
      <c r="G237" s="144">
        <v>30019904.068499502</v>
      </c>
    </row>
    <row r="238" spans="2:7" x14ac:dyDescent="0.25">
      <c r="B238" s="141" t="s">
        <v>76</v>
      </c>
      <c r="C238" s="142" t="s">
        <v>97</v>
      </c>
      <c r="D238" s="142" t="s">
        <v>70</v>
      </c>
      <c r="E238" s="143">
        <v>45688</v>
      </c>
      <c r="F238" s="142" t="s">
        <v>71</v>
      </c>
      <c r="G238" s="144">
        <v>17941372.966501899</v>
      </c>
    </row>
    <row r="239" spans="2:7" x14ac:dyDescent="0.25">
      <c r="B239" s="141" t="s">
        <v>76</v>
      </c>
      <c r="C239" s="142" t="s">
        <v>95</v>
      </c>
      <c r="D239" s="142" t="s">
        <v>70</v>
      </c>
      <c r="E239" s="143">
        <v>45707</v>
      </c>
      <c r="F239" s="142" t="s">
        <v>71</v>
      </c>
      <c r="G239" s="144">
        <v>268320196.638926</v>
      </c>
    </row>
    <row r="240" spans="2:7" x14ac:dyDescent="0.25">
      <c r="B240" s="141" t="s">
        <v>76</v>
      </c>
      <c r="C240" s="142" t="s">
        <v>95</v>
      </c>
      <c r="D240" s="142" t="s">
        <v>70</v>
      </c>
      <c r="E240" s="143">
        <v>45707</v>
      </c>
      <c r="F240" s="142" t="s">
        <v>71</v>
      </c>
      <c r="G240" s="144">
        <v>43843548.893248901</v>
      </c>
    </row>
    <row r="241" spans="2:7" x14ac:dyDescent="0.25">
      <c r="B241" s="141" t="s">
        <v>76</v>
      </c>
      <c r="C241" s="142" t="s">
        <v>97</v>
      </c>
      <c r="D241" s="142" t="s">
        <v>70</v>
      </c>
      <c r="E241" s="143">
        <v>45716</v>
      </c>
      <c r="F241" s="142" t="s">
        <v>71</v>
      </c>
      <c r="G241" s="144">
        <v>26069559.1911107</v>
      </c>
    </row>
    <row r="242" spans="2:7" x14ac:dyDescent="0.25">
      <c r="B242" s="141" t="s">
        <v>76</v>
      </c>
      <c r="C242" s="142" t="s">
        <v>97</v>
      </c>
      <c r="D242" s="142" t="s">
        <v>70</v>
      </c>
      <c r="E242" s="143">
        <v>45716</v>
      </c>
      <c r="F242" s="142" t="s">
        <v>71</v>
      </c>
      <c r="G242" s="144">
        <v>15579231.0356851</v>
      </c>
    </row>
    <row r="243" spans="2:7" x14ac:dyDescent="0.25">
      <c r="B243" s="141" t="s">
        <v>76</v>
      </c>
      <c r="C243" s="142" t="s">
        <v>97</v>
      </c>
      <c r="D243" s="142" t="s">
        <v>70</v>
      </c>
      <c r="E243" s="143">
        <v>45747</v>
      </c>
      <c r="F243" s="142" t="s">
        <v>71</v>
      </c>
      <c r="G243" s="144">
        <v>28622124.3133296</v>
      </c>
    </row>
    <row r="244" spans="2:7" x14ac:dyDescent="0.25">
      <c r="B244" s="141" t="s">
        <v>76</v>
      </c>
      <c r="C244" s="142" t="s">
        <v>97</v>
      </c>
      <c r="D244" s="142" t="s">
        <v>70</v>
      </c>
      <c r="E244" s="143">
        <v>45747</v>
      </c>
      <c r="F244" s="142" t="s">
        <v>71</v>
      </c>
      <c r="G244" s="144">
        <v>17103165.123742402</v>
      </c>
    </row>
    <row r="245" spans="2:7" x14ac:dyDescent="0.25">
      <c r="B245" s="141" t="s">
        <v>76</v>
      </c>
      <c r="C245" s="142" t="s">
        <v>97</v>
      </c>
      <c r="D245" s="142" t="s">
        <v>70</v>
      </c>
      <c r="E245" s="143">
        <v>45777</v>
      </c>
      <c r="F245" s="142" t="s">
        <v>71</v>
      </c>
      <c r="G245" s="144">
        <v>27475348.623342801</v>
      </c>
    </row>
    <row r="246" spans="2:7" x14ac:dyDescent="0.25">
      <c r="B246" s="141" t="s">
        <v>76</v>
      </c>
      <c r="C246" s="142" t="s">
        <v>97</v>
      </c>
      <c r="D246" s="142" t="s">
        <v>70</v>
      </c>
      <c r="E246" s="143">
        <v>45777</v>
      </c>
      <c r="F246" s="142" t="s">
        <v>71</v>
      </c>
      <c r="G246" s="144">
        <v>16416529.531230999</v>
      </c>
    </row>
    <row r="247" spans="2:7" x14ac:dyDescent="0.25">
      <c r="B247" s="141" t="s">
        <v>76</v>
      </c>
      <c r="C247" s="142" t="s">
        <v>97</v>
      </c>
      <c r="D247" s="142" t="s">
        <v>70</v>
      </c>
      <c r="E247" s="143">
        <v>45807</v>
      </c>
      <c r="F247" s="142" t="s">
        <v>71</v>
      </c>
      <c r="G247" s="144">
        <v>27253670.369015899</v>
      </c>
    </row>
    <row r="248" spans="2:7" x14ac:dyDescent="0.25">
      <c r="B248" s="141" t="s">
        <v>76</v>
      </c>
      <c r="C248" s="142" t="s">
        <v>97</v>
      </c>
      <c r="D248" s="142" t="s">
        <v>70</v>
      </c>
      <c r="E248" s="143">
        <v>45807</v>
      </c>
      <c r="F248" s="142" t="s">
        <v>71</v>
      </c>
      <c r="G248" s="144">
        <v>16282708.8858392</v>
      </c>
    </row>
    <row r="249" spans="2:7" x14ac:dyDescent="0.25">
      <c r="B249" s="141" t="s">
        <v>215</v>
      </c>
      <c r="C249" s="142" t="s">
        <v>198</v>
      </c>
      <c r="D249" s="142" t="s">
        <v>70</v>
      </c>
      <c r="E249" s="143">
        <v>45825</v>
      </c>
      <c r="F249" s="142" t="s">
        <v>71</v>
      </c>
      <c r="G249" s="144">
        <v>236116088.47560799</v>
      </c>
    </row>
    <row r="250" spans="2:7" x14ac:dyDescent="0.25">
      <c r="B250" s="141" t="s">
        <v>215</v>
      </c>
      <c r="C250" s="142" t="s">
        <v>198</v>
      </c>
      <c r="D250" s="142" t="s">
        <v>70</v>
      </c>
      <c r="E250" s="143">
        <v>45825</v>
      </c>
      <c r="F250" s="142" t="s">
        <v>71</v>
      </c>
      <c r="G250" s="144">
        <v>354133892.90561098</v>
      </c>
    </row>
    <row r="251" spans="2:7" x14ac:dyDescent="0.25">
      <c r="B251" s="141" t="s">
        <v>76</v>
      </c>
      <c r="C251" s="142" t="s">
        <v>97</v>
      </c>
      <c r="D251" s="142" t="s">
        <v>70</v>
      </c>
      <c r="E251" s="143">
        <v>45838</v>
      </c>
      <c r="F251" s="142" t="s">
        <v>71</v>
      </c>
      <c r="G251" s="144">
        <v>27927364.3718394</v>
      </c>
    </row>
    <row r="252" spans="2:7" x14ac:dyDescent="0.25">
      <c r="B252" s="141" t="s">
        <v>76</v>
      </c>
      <c r="C252" s="142" t="s">
        <v>97</v>
      </c>
      <c r="D252" s="142" t="s">
        <v>70</v>
      </c>
      <c r="E252" s="143">
        <v>45838</v>
      </c>
      <c r="F252" s="142" t="s">
        <v>71</v>
      </c>
      <c r="G252" s="144">
        <v>16683759.3589637</v>
      </c>
    </row>
    <row r="253" spans="2:7" x14ac:dyDescent="0.25">
      <c r="B253" s="141" t="s">
        <v>76</v>
      </c>
      <c r="C253" s="142" t="s">
        <v>97</v>
      </c>
      <c r="D253" s="142" t="s">
        <v>70</v>
      </c>
      <c r="E253" s="143">
        <v>45869</v>
      </c>
      <c r="F253" s="142" t="s">
        <v>71</v>
      </c>
      <c r="G253" s="144">
        <v>27694559.687312402</v>
      </c>
    </row>
    <row r="254" spans="2:7" x14ac:dyDescent="0.25">
      <c r="B254" s="141" t="s">
        <v>76</v>
      </c>
      <c r="C254" s="142" t="s">
        <v>97</v>
      </c>
      <c r="D254" s="142" t="s">
        <v>70</v>
      </c>
      <c r="E254" s="143">
        <v>45869</v>
      </c>
      <c r="F254" s="142" t="s">
        <v>71</v>
      </c>
      <c r="G254" s="144">
        <v>16543246.211778799</v>
      </c>
    </row>
    <row r="255" spans="2:7" x14ac:dyDescent="0.25">
      <c r="B255" s="141" t="s">
        <v>76</v>
      </c>
      <c r="C255" s="142" t="s">
        <v>95</v>
      </c>
      <c r="D255" s="142" t="s">
        <v>70</v>
      </c>
      <c r="E255" s="143">
        <v>45887</v>
      </c>
      <c r="F255" s="142" t="s">
        <v>71</v>
      </c>
      <c r="G255" s="144">
        <v>257810886.02349901</v>
      </c>
    </row>
    <row r="256" spans="2:7" x14ac:dyDescent="0.25">
      <c r="B256" s="141" t="s">
        <v>76</v>
      </c>
      <c r="C256" s="142" t="s">
        <v>95</v>
      </c>
      <c r="D256" s="142" t="s">
        <v>70</v>
      </c>
      <c r="E256" s="143">
        <v>45887</v>
      </c>
      <c r="F256" s="142" t="s">
        <v>71</v>
      </c>
      <c r="G256" s="144">
        <v>41946453.7632313</v>
      </c>
    </row>
    <row r="257" spans="2:7" x14ac:dyDescent="0.25">
      <c r="B257" s="141" t="s">
        <v>76</v>
      </c>
      <c r="C257" s="142" t="s">
        <v>97</v>
      </c>
      <c r="D257" s="142" t="s">
        <v>70</v>
      </c>
      <c r="E257" s="143">
        <v>45898</v>
      </c>
      <c r="F257" s="142" t="s">
        <v>71</v>
      </c>
      <c r="G257" s="144">
        <v>15353974.8973417</v>
      </c>
    </row>
    <row r="258" spans="2:7" x14ac:dyDescent="0.25">
      <c r="B258" s="141" t="s">
        <v>76</v>
      </c>
      <c r="C258" s="142" t="s">
        <v>97</v>
      </c>
      <c r="D258" s="142" t="s">
        <v>70</v>
      </c>
      <c r="E258" s="143">
        <v>45898</v>
      </c>
      <c r="F258" s="142" t="s">
        <v>71</v>
      </c>
      <c r="G258" s="144">
        <v>25705723.3759606</v>
      </c>
    </row>
    <row r="259" spans="2:7" x14ac:dyDescent="0.25">
      <c r="B259" s="141" t="s">
        <v>76</v>
      </c>
      <c r="C259" s="142" t="s">
        <v>97</v>
      </c>
      <c r="D259" s="142" t="s">
        <v>70</v>
      </c>
      <c r="E259" s="143">
        <v>45930</v>
      </c>
      <c r="F259" s="142" t="s">
        <v>71</v>
      </c>
      <c r="G259" s="144">
        <v>16795043.900035098</v>
      </c>
    </row>
    <row r="260" spans="2:7" x14ac:dyDescent="0.25">
      <c r="B260" s="141" t="s">
        <v>76</v>
      </c>
      <c r="C260" s="142" t="s">
        <v>97</v>
      </c>
      <c r="D260" s="142" t="s">
        <v>70</v>
      </c>
      <c r="E260" s="143">
        <v>45930</v>
      </c>
      <c r="F260" s="142" t="s">
        <v>71</v>
      </c>
      <c r="G260" s="144">
        <v>28120889.233972002</v>
      </c>
    </row>
    <row r="261" spans="2:7" x14ac:dyDescent="0.25">
      <c r="B261" s="141" t="s">
        <v>76</v>
      </c>
      <c r="C261" s="142" t="s">
        <v>97</v>
      </c>
      <c r="D261" s="142" t="s">
        <v>70</v>
      </c>
      <c r="E261" s="143">
        <v>45961</v>
      </c>
      <c r="F261" s="142" t="s">
        <v>71</v>
      </c>
      <c r="G261" s="144">
        <v>16133168.5836819</v>
      </c>
    </row>
    <row r="262" spans="2:7" x14ac:dyDescent="0.25">
      <c r="B262" s="141" t="s">
        <v>76</v>
      </c>
      <c r="C262" s="142" t="s">
        <v>97</v>
      </c>
      <c r="D262" s="142" t="s">
        <v>70</v>
      </c>
      <c r="E262" s="143">
        <v>45961</v>
      </c>
      <c r="F262" s="142" t="s">
        <v>71</v>
      </c>
      <c r="G262" s="144">
        <v>27015019.0853117</v>
      </c>
    </row>
    <row r="263" spans="2:7" x14ac:dyDescent="0.25">
      <c r="B263" s="141" t="s">
        <v>76</v>
      </c>
      <c r="C263" s="142" t="s">
        <v>97</v>
      </c>
      <c r="D263" s="142" t="s">
        <v>70</v>
      </c>
      <c r="E263" s="143">
        <v>45989</v>
      </c>
      <c r="F263" s="142" t="s">
        <v>71</v>
      </c>
      <c r="G263" s="144">
        <v>24216866.679164</v>
      </c>
    </row>
    <row r="264" spans="2:7" x14ac:dyDescent="0.25">
      <c r="B264" s="141" t="s">
        <v>76</v>
      </c>
      <c r="C264" s="142" t="s">
        <v>97</v>
      </c>
      <c r="D264" s="142" t="s">
        <v>70</v>
      </c>
      <c r="E264" s="143">
        <v>45989</v>
      </c>
      <c r="F264" s="142" t="s">
        <v>71</v>
      </c>
      <c r="G264" s="144">
        <v>14460999.2325394</v>
      </c>
    </row>
    <row r="265" spans="2:7" x14ac:dyDescent="0.25">
      <c r="B265" s="141" t="s">
        <v>215</v>
      </c>
      <c r="C265" s="142" t="s">
        <v>198</v>
      </c>
      <c r="D265" s="142" t="s">
        <v>70</v>
      </c>
      <c r="E265" s="143">
        <v>46007</v>
      </c>
      <c r="F265" s="142" t="s">
        <v>71</v>
      </c>
      <c r="G265" s="144">
        <v>7533743163.00665</v>
      </c>
    </row>
    <row r="266" spans="2:7" x14ac:dyDescent="0.25">
      <c r="B266" s="141" t="s">
        <v>215</v>
      </c>
      <c r="C266" s="142" t="s">
        <v>198</v>
      </c>
      <c r="D266" s="142" t="s">
        <v>70</v>
      </c>
      <c r="E266" s="143">
        <v>46007</v>
      </c>
      <c r="F266" s="142" t="s">
        <v>71</v>
      </c>
      <c r="G266" s="144">
        <v>11299179016.7962</v>
      </c>
    </row>
    <row r="267" spans="2:7" x14ac:dyDescent="0.25">
      <c r="B267" s="141" t="s">
        <v>215</v>
      </c>
      <c r="C267" s="142" t="s">
        <v>198</v>
      </c>
      <c r="D267" s="142" t="s">
        <v>70</v>
      </c>
      <c r="E267" s="143">
        <v>46007</v>
      </c>
      <c r="F267" s="142" t="s">
        <v>71</v>
      </c>
      <c r="G267" s="144">
        <v>229149634.83901301</v>
      </c>
    </row>
    <row r="268" spans="2:7" x14ac:dyDescent="0.25">
      <c r="B268" s="141" t="s">
        <v>215</v>
      </c>
      <c r="C268" s="142" t="s">
        <v>198</v>
      </c>
      <c r="D268" s="142" t="s">
        <v>70</v>
      </c>
      <c r="E268" s="143">
        <v>46007</v>
      </c>
      <c r="F268" s="142" t="s">
        <v>71</v>
      </c>
      <c r="G268" s="144">
        <v>343680781.78167498</v>
      </c>
    </row>
    <row r="269" spans="2:7" x14ac:dyDescent="0.25">
      <c r="B269" s="141" t="s">
        <v>76</v>
      </c>
      <c r="C269" s="142" t="s">
        <v>97</v>
      </c>
      <c r="D269" s="142" t="s">
        <v>70</v>
      </c>
      <c r="E269" s="143">
        <v>46021</v>
      </c>
      <c r="F269" s="142" t="s">
        <v>71</v>
      </c>
      <c r="G269" s="144">
        <v>16383193.919027301</v>
      </c>
    </row>
    <row r="270" spans="2:7" x14ac:dyDescent="0.25">
      <c r="B270" s="141" t="s">
        <v>76</v>
      </c>
      <c r="C270" s="142" t="s">
        <v>97</v>
      </c>
      <c r="D270" s="142" t="s">
        <v>70</v>
      </c>
      <c r="E270" s="143">
        <v>46021</v>
      </c>
      <c r="F270" s="142" t="s">
        <v>71</v>
      </c>
      <c r="G270" s="144">
        <v>27438296.036312301</v>
      </c>
    </row>
    <row r="271" spans="2:7" x14ac:dyDescent="0.25">
      <c r="B271" s="141" t="s">
        <v>76</v>
      </c>
      <c r="C271" s="142" t="s">
        <v>97</v>
      </c>
      <c r="D271" s="142" t="s">
        <v>70</v>
      </c>
      <c r="E271" s="143">
        <v>46052</v>
      </c>
      <c r="F271" s="142" t="s">
        <v>71</v>
      </c>
      <c r="G271" s="144">
        <v>15737549.183062701</v>
      </c>
    </row>
    <row r="272" spans="2:7" x14ac:dyDescent="0.25">
      <c r="B272" s="141" t="s">
        <v>76</v>
      </c>
      <c r="C272" s="142" t="s">
        <v>97</v>
      </c>
      <c r="D272" s="142" t="s">
        <v>70</v>
      </c>
      <c r="E272" s="143">
        <v>46052</v>
      </c>
      <c r="F272" s="142" t="s">
        <v>71</v>
      </c>
      <c r="G272" s="144">
        <v>26359269.255286399</v>
      </c>
    </row>
    <row r="273" spans="2:7" x14ac:dyDescent="0.25">
      <c r="B273" s="141" t="s">
        <v>76</v>
      </c>
      <c r="C273" s="142" t="s">
        <v>95</v>
      </c>
      <c r="D273" s="142" t="s">
        <v>70</v>
      </c>
      <c r="E273" s="143">
        <v>46066</v>
      </c>
      <c r="F273" s="142" t="s">
        <v>71</v>
      </c>
      <c r="G273" s="144">
        <v>247752913.15217999</v>
      </c>
    </row>
    <row r="274" spans="2:7" x14ac:dyDescent="0.25">
      <c r="B274" s="141" t="s">
        <v>76</v>
      </c>
      <c r="C274" s="142" t="s">
        <v>95</v>
      </c>
      <c r="D274" s="142" t="s">
        <v>70</v>
      </c>
      <c r="E274" s="143">
        <v>46066</v>
      </c>
      <c r="F274" s="142" t="s">
        <v>71</v>
      </c>
      <c r="G274" s="144">
        <v>40138834.1329154</v>
      </c>
    </row>
    <row r="275" spans="2:7" x14ac:dyDescent="0.25">
      <c r="B275" s="141" t="s">
        <v>76</v>
      </c>
      <c r="C275" s="142" t="s">
        <v>97</v>
      </c>
      <c r="D275" s="142" t="s">
        <v>70</v>
      </c>
      <c r="E275" s="143">
        <v>46080</v>
      </c>
      <c r="F275" s="142" t="s">
        <v>71</v>
      </c>
      <c r="G275" s="144">
        <v>14106384.959524199</v>
      </c>
    </row>
    <row r="276" spans="2:7" x14ac:dyDescent="0.25">
      <c r="B276" s="141" t="s">
        <v>76</v>
      </c>
      <c r="C276" s="142" t="s">
        <v>97</v>
      </c>
      <c r="D276" s="142" t="s">
        <v>70</v>
      </c>
      <c r="E276" s="143">
        <v>46080</v>
      </c>
      <c r="F276" s="142" t="s">
        <v>71</v>
      </c>
      <c r="G276" s="144">
        <v>23629037.8807294</v>
      </c>
    </row>
    <row r="277" spans="2:7" x14ac:dyDescent="0.25">
      <c r="B277" s="141" t="s">
        <v>76</v>
      </c>
      <c r="C277" s="142" t="s">
        <v>97</v>
      </c>
      <c r="D277" s="142" t="s">
        <v>70</v>
      </c>
      <c r="E277" s="143">
        <v>46112</v>
      </c>
      <c r="F277" s="142" t="s">
        <v>71</v>
      </c>
      <c r="G277" s="144">
        <v>15981443.3686096</v>
      </c>
    </row>
    <row r="278" spans="2:7" x14ac:dyDescent="0.25">
      <c r="B278" s="141" t="s">
        <v>76</v>
      </c>
      <c r="C278" s="142" t="s">
        <v>97</v>
      </c>
      <c r="D278" s="142" t="s">
        <v>70</v>
      </c>
      <c r="E278" s="143">
        <v>46112</v>
      </c>
      <c r="F278" s="142" t="s">
        <v>71</v>
      </c>
      <c r="G278" s="144">
        <v>26772271.7812424</v>
      </c>
    </row>
    <row r="279" spans="2:7" x14ac:dyDescent="0.25">
      <c r="B279" s="141" t="s">
        <v>76</v>
      </c>
      <c r="C279" s="142" t="s">
        <v>97</v>
      </c>
      <c r="D279" s="142" t="s">
        <v>70</v>
      </c>
      <c r="E279" s="143">
        <v>46142</v>
      </c>
      <c r="F279" s="142" t="s">
        <v>71</v>
      </c>
      <c r="G279" s="144">
        <v>14860471.0529675</v>
      </c>
    </row>
    <row r="280" spans="2:7" x14ac:dyDescent="0.25">
      <c r="B280" s="141" t="s">
        <v>76</v>
      </c>
      <c r="C280" s="142" t="s">
        <v>97</v>
      </c>
      <c r="D280" s="142" t="s">
        <v>70</v>
      </c>
      <c r="E280" s="143">
        <v>46142</v>
      </c>
      <c r="F280" s="142" t="s">
        <v>71</v>
      </c>
      <c r="G280" s="144">
        <v>24896499.502729598</v>
      </c>
    </row>
    <row r="281" spans="2:7" x14ac:dyDescent="0.25">
      <c r="B281" s="141" t="s">
        <v>76</v>
      </c>
      <c r="C281" s="142" t="s">
        <v>97</v>
      </c>
      <c r="D281" s="142" t="s">
        <v>70</v>
      </c>
      <c r="E281" s="143">
        <v>46171</v>
      </c>
      <c r="F281" s="142" t="s">
        <v>71</v>
      </c>
      <c r="G281" s="144">
        <v>23878887.683662001</v>
      </c>
    </row>
    <row r="282" spans="2:7" x14ac:dyDescent="0.25">
      <c r="B282" s="141" t="s">
        <v>76</v>
      </c>
      <c r="C282" s="142" t="s">
        <v>97</v>
      </c>
      <c r="D282" s="142" t="s">
        <v>70</v>
      </c>
      <c r="E282" s="143">
        <v>46171</v>
      </c>
      <c r="F282" s="142" t="s">
        <v>71</v>
      </c>
      <c r="G282" s="144">
        <v>14251911.3233706</v>
      </c>
    </row>
    <row r="283" spans="2:7" x14ac:dyDescent="0.25">
      <c r="B283" s="141" t="s">
        <v>76</v>
      </c>
      <c r="C283" s="142" t="s">
        <v>97</v>
      </c>
      <c r="D283" s="142" t="s">
        <v>70</v>
      </c>
      <c r="E283" s="143">
        <v>46203</v>
      </c>
      <c r="F283" s="142" t="s">
        <v>71</v>
      </c>
      <c r="G283" s="144">
        <v>15589544.5925769</v>
      </c>
    </row>
    <row r="284" spans="2:7" x14ac:dyDescent="0.25">
      <c r="B284" s="141" t="s">
        <v>76</v>
      </c>
      <c r="C284" s="142" t="s">
        <v>97</v>
      </c>
      <c r="D284" s="142" t="s">
        <v>70</v>
      </c>
      <c r="E284" s="143">
        <v>46203</v>
      </c>
      <c r="F284" s="142" t="s">
        <v>71</v>
      </c>
      <c r="G284" s="144">
        <v>26122414.2873444</v>
      </c>
    </row>
    <row r="285" spans="2:7" x14ac:dyDescent="0.25">
      <c r="B285" s="141" t="s">
        <v>76</v>
      </c>
      <c r="C285" s="142" t="s">
        <v>97</v>
      </c>
      <c r="D285" s="142" t="s">
        <v>70</v>
      </c>
      <c r="E285" s="143">
        <v>46234</v>
      </c>
      <c r="F285" s="142" t="s">
        <v>71</v>
      </c>
      <c r="G285" s="144">
        <v>25095135.313322201</v>
      </c>
    </row>
    <row r="286" spans="2:7" x14ac:dyDescent="0.25">
      <c r="B286" s="141" t="s">
        <v>76</v>
      </c>
      <c r="C286" s="142" t="s">
        <v>97</v>
      </c>
      <c r="D286" s="142" t="s">
        <v>70</v>
      </c>
      <c r="E286" s="143">
        <v>46234</v>
      </c>
      <c r="F286" s="142" t="s">
        <v>71</v>
      </c>
      <c r="G286" s="144">
        <v>14975176.7561203</v>
      </c>
    </row>
    <row r="287" spans="2:7" x14ac:dyDescent="0.25">
      <c r="B287" s="141" t="s">
        <v>76</v>
      </c>
      <c r="C287" s="142" t="s">
        <v>95</v>
      </c>
      <c r="D287" s="142" t="s">
        <v>70</v>
      </c>
      <c r="E287" s="143">
        <v>46246</v>
      </c>
      <c r="F287" s="142" t="s">
        <v>71</v>
      </c>
      <c r="G287" s="144">
        <v>240708929.56582499</v>
      </c>
    </row>
    <row r="288" spans="2:7" x14ac:dyDescent="0.25">
      <c r="B288" s="141" t="s">
        <v>76</v>
      </c>
      <c r="C288" s="142" t="s">
        <v>95</v>
      </c>
      <c r="D288" s="142" t="s">
        <v>70</v>
      </c>
      <c r="E288" s="143">
        <v>46246</v>
      </c>
      <c r="F288" s="142" t="s">
        <v>71</v>
      </c>
      <c r="G288" s="144">
        <v>38831113.643922701</v>
      </c>
    </row>
    <row r="289" spans="2:7" x14ac:dyDescent="0.25">
      <c r="B289" s="141" t="s">
        <v>76</v>
      </c>
      <c r="C289" s="142" t="s">
        <v>97</v>
      </c>
      <c r="D289" s="142" t="s">
        <v>70</v>
      </c>
      <c r="E289" s="143">
        <v>46265</v>
      </c>
      <c r="F289" s="142" t="s">
        <v>71</v>
      </c>
      <c r="G289" s="144">
        <v>24885940.3108152</v>
      </c>
    </row>
    <row r="290" spans="2:7" x14ac:dyDescent="0.25">
      <c r="B290" s="141" t="s">
        <v>76</v>
      </c>
      <c r="C290" s="142" t="s">
        <v>97</v>
      </c>
      <c r="D290" s="142" t="s">
        <v>70</v>
      </c>
      <c r="E290" s="143">
        <v>46265</v>
      </c>
      <c r="F290" s="142" t="s">
        <v>71</v>
      </c>
      <c r="G290" s="144">
        <v>14849053.55029</v>
      </c>
    </row>
    <row r="291" spans="2:7" x14ac:dyDescent="0.25">
      <c r="B291" s="141" t="s">
        <v>76</v>
      </c>
      <c r="C291" s="142" t="s">
        <v>97</v>
      </c>
      <c r="D291" s="142" t="s">
        <v>70</v>
      </c>
      <c r="E291" s="143">
        <v>46295</v>
      </c>
      <c r="F291" s="142" t="s">
        <v>71</v>
      </c>
      <c r="G291" s="144">
        <v>14252913.091302101</v>
      </c>
    </row>
    <row r="292" spans="2:7" x14ac:dyDescent="0.25">
      <c r="B292" s="141" t="s">
        <v>76</v>
      </c>
      <c r="C292" s="142" t="s">
        <v>97</v>
      </c>
      <c r="D292" s="142" t="s">
        <v>70</v>
      </c>
      <c r="E292" s="143">
        <v>46295</v>
      </c>
      <c r="F292" s="142" t="s">
        <v>71</v>
      </c>
      <c r="G292" s="144">
        <v>23888858.7830473</v>
      </c>
    </row>
    <row r="293" spans="2:7" x14ac:dyDescent="0.25">
      <c r="B293" s="141" t="s">
        <v>76</v>
      </c>
      <c r="C293" s="142" t="s">
        <v>97</v>
      </c>
      <c r="D293" s="142" t="s">
        <v>70</v>
      </c>
      <c r="E293" s="143">
        <v>46325</v>
      </c>
      <c r="F293" s="142" t="s">
        <v>71</v>
      </c>
      <c r="G293" s="144">
        <v>23696117.263319399</v>
      </c>
    </row>
    <row r="294" spans="2:7" x14ac:dyDescent="0.25">
      <c r="B294" s="141" t="s">
        <v>76</v>
      </c>
      <c r="C294" s="142" t="s">
        <v>97</v>
      </c>
      <c r="D294" s="142" t="s">
        <v>70</v>
      </c>
      <c r="E294" s="143">
        <v>46325</v>
      </c>
      <c r="F294" s="142" t="s">
        <v>71</v>
      </c>
      <c r="G294" s="144">
        <v>14136729.3387099</v>
      </c>
    </row>
    <row r="295" spans="2:7" x14ac:dyDescent="0.25">
      <c r="B295" s="141" t="s">
        <v>76</v>
      </c>
      <c r="C295" s="142" t="s">
        <v>97</v>
      </c>
      <c r="D295" s="142" t="s">
        <v>70</v>
      </c>
      <c r="E295" s="143">
        <v>46356</v>
      </c>
      <c r="F295" s="142" t="s">
        <v>71</v>
      </c>
      <c r="G295" s="144">
        <v>14484923.3664649</v>
      </c>
    </row>
    <row r="296" spans="2:7" x14ac:dyDescent="0.25">
      <c r="B296" s="141" t="s">
        <v>76</v>
      </c>
      <c r="C296" s="142" t="s">
        <v>97</v>
      </c>
      <c r="D296" s="142" t="s">
        <v>70</v>
      </c>
      <c r="E296" s="143">
        <v>46356</v>
      </c>
      <c r="F296" s="142" t="s">
        <v>71</v>
      </c>
      <c r="G296" s="144">
        <v>24281870.737047799</v>
      </c>
    </row>
    <row r="297" spans="2:7" x14ac:dyDescent="0.25">
      <c r="B297" s="141" t="s">
        <v>76</v>
      </c>
      <c r="C297" s="142" t="s">
        <v>97</v>
      </c>
      <c r="D297" s="142" t="s">
        <v>70</v>
      </c>
      <c r="E297" s="143">
        <v>46386</v>
      </c>
      <c r="F297" s="142" t="s">
        <v>71</v>
      </c>
      <c r="G297" s="144">
        <v>13903401.531767201</v>
      </c>
    </row>
    <row r="298" spans="2:7" x14ac:dyDescent="0.25">
      <c r="B298" s="141" t="s">
        <v>76</v>
      </c>
      <c r="C298" s="142" t="s">
        <v>97</v>
      </c>
      <c r="D298" s="142" t="s">
        <v>70</v>
      </c>
      <c r="E298" s="143">
        <v>46386</v>
      </c>
      <c r="F298" s="142" t="s">
        <v>71</v>
      </c>
      <c r="G298" s="144">
        <v>23308991.895855799</v>
      </c>
    </row>
    <row r="299" spans="2:7" x14ac:dyDescent="0.25">
      <c r="B299" s="141" t="s">
        <v>76</v>
      </c>
      <c r="C299" s="142" t="s">
        <v>97</v>
      </c>
      <c r="D299" s="142" t="s">
        <v>70</v>
      </c>
      <c r="E299" s="143">
        <v>46416</v>
      </c>
      <c r="F299" s="142" t="s">
        <v>71</v>
      </c>
      <c r="G299" s="144">
        <v>23120928.8905623</v>
      </c>
    </row>
    <row r="300" spans="2:7" x14ac:dyDescent="0.25">
      <c r="B300" s="141" t="s">
        <v>76</v>
      </c>
      <c r="C300" s="142" t="s">
        <v>97</v>
      </c>
      <c r="D300" s="142" t="s">
        <v>70</v>
      </c>
      <c r="E300" s="143">
        <v>46416</v>
      </c>
      <c r="F300" s="142" t="s">
        <v>71</v>
      </c>
      <c r="G300" s="144">
        <v>13790066.8490267</v>
      </c>
    </row>
    <row r="301" spans="2:7" x14ac:dyDescent="0.25">
      <c r="B301" s="141" t="s">
        <v>76</v>
      </c>
      <c r="C301" s="142" t="s">
        <v>95</v>
      </c>
      <c r="D301" s="142" t="s">
        <v>70</v>
      </c>
      <c r="E301" s="143">
        <v>46426</v>
      </c>
      <c r="F301" s="142" t="s">
        <v>71</v>
      </c>
      <c r="G301" s="144">
        <v>232565966.01726601</v>
      </c>
    </row>
    <row r="302" spans="2:7" x14ac:dyDescent="0.25">
      <c r="B302" s="141" t="s">
        <v>76</v>
      </c>
      <c r="C302" s="142" t="s">
        <v>95</v>
      </c>
      <c r="D302" s="142" t="s">
        <v>70</v>
      </c>
      <c r="E302" s="143">
        <v>46426</v>
      </c>
      <c r="F302" s="142" t="s">
        <v>71</v>
      </c>
      <c r="G302" s="144">
        <v>37357298.684980102</v>
      </c>
    </row>
    <row r="303" spans="2:7" x14ac:dyDescent="0.25">
      <c r="B303" s="141" t="s">
        <v>76</v>
      </c>
      <c r="C303" s="142" t="s">
        <v>97</v>
      </c>
      <c r="D303" s="142" t="s">
        <v>70</v>
      </c>
      <c r="E303" s="143">
        <v>46444</v>
      </c>
      <c r="F303" s="142" t="s">
        <v>71</v>
      </c>
      <c r="G303" s="144">
        <v>12772780.3875873</v>
      </c>
    </row>
    <row r="304" spans="2:7" x14ac:dyDescent="0.25">
      <c r="B304" s="141" t="s">
        <v>76</v>
      </c>
      <c r="C304" s="142" t="s">
        <v>97</v>
      </c>
      <c r="D304" s="142" t="s">
        <v>70</v>
      </c>
      <c r="E304" s="143">
        <v>46444</v>
      </c>
      <c r="F304" s="142" t="s">
        <v>71</v>
      </c>
      <c r="G304" s="144">
        <v>21416987.800826699</v>
      </c>
    </row>
    <row r="305" spans="2:7" x14ac:dyDescent="0.25">
      <c r="B305" s="141" t="s">
        <v>76</v>
      </c>
      <c r="C305" s="142" t="s">
        <v>97</v>
      </c>
      <c r="D305" s="142" t="s">
        <v>70</v>
      </c>
      <c r="E305" s="143">
        <v>46477</v>
      </c>
      <c r="F305" s="142" t="s">
        <v>71</v>
      </c>
      <c r="G305" s="144">
        <v>14918707.1365244</v>
      </c>
    </row>
    <row r="306" spans="2:7" x14ac:dyDescent="0.25">
      <c r="B306" s="141" t="s">
        <v>76</v>
      </c>
      <c r="C306" s="142" t="s">
        <v>97</v>
      </c>
      <c r="D306" s="142" t="s">
        <v>70</v>
      </c>
      <c r="E306" s="143">
        <v>46477</v>
      </c>
      <c r="F306" s="142" t="s">
        <v>71</v>
      </c>
      <c r="G306" s="144">
        <v>25017520.463823501</v>
      </c>
    </row>
    <row r="307" spans="2:7" x14ac:dyDescent="0.25">
      <c r="B307" s="141" t="s">
        <v>76</v>
      </c>
      <c r="C307" s="142" t="s">
        <v>97</v>
      </c>
      <c r="D307" s="142" t="s">
        <v>70</v>
      </c>
      <c r="E307" s="143">
        <v>46507</v>
      </c>
      <c r="F307" s="142" t="s">
        <v>71</v>
      </c>
      <c r="G307" s="144">
        <v>13451905.2578054</v>
      </c>
    </row>
    <row r="308" spans="2:7" x14ac:dyDescent="0.25">
      <c r="B308" s="141" t="s">
        <v>76</v>
      </c>
      <c r="C308" s="142" t="s">
        <v>97</v>
      </c>
      <c r="D308" s="142" t="s">
        <v>70</v>
      </c>
      <c r="E308" s="143">
        <v>46507</v>
      </c>
      <c r="F308" s="142" t="s">
        <v>71</v>
      </c>
      <c r="G308" s="144">
        <v>22559702.371266998</v>
      </c>
    </row>
    <row r="309" spans="2:7" x14ac:dyDescent="0.25">
      <c r="B309" s="141" t="s">
        <v>76</v>
      </c>
      <c r="C309" s="142" t="s">
        <v>97</v>
      </c>
      <c r="D309" s="142" t="s">
        <v>70</v>
      </c>
      <c r="E309" s="143">
        <v>46538</v>
      </c>
      <c r="F309" s="142" t="s">
        <v>71</v>
      </c>
      <c r="G309" s="144">
        <v>23117364.366411898</v>
      </c>
    </row>
    <row r="310" spans="2:7" x14ac:dyDescent="0.25">
      <c r="B310" s="141" t="s">
        <v>76</v>
      </c>
      <c r="C310" s="142" t="s">
        <v>97</v>
      </c>
      <c r="D310" s="142" t="s">
        <v>70</v>
      </c>
      <c r="E310" s="143">
        <v>46538</v>
      </c>
      <c r="F310" s="142" t="s">
        <v>71</v>
      </c>
      <c r="G310" s="144">
        <v>13783231.759181401</v>
      </c>
    </row>
    <row r="311" spans="2:7" x14ac:dyDescent="0.25">
      <c r="B311" s="141" t="s">
        <v>76</v>
      </c>
      <c r="C311" s="142" t="s">
        <v>97</v>
      </c>
      <c r="D311" s="142" t="s">
        <v>70</v>
      </c>
      <c r="E311" s="143">
        <v>46568</v>
      </c>
      <c r="F311" s="142" t="s">
        <v>71</v>
      </c>
      <c r="G311" s="144">
        <v>13229880.5250824</v>
      </c>
    </row>
    <row r="312" spans="2:7" x14ac:dyDescent="0.25">
      <c r="B312" s="141" t="s">
        <v>76</v>
      </c>
      <c r="C312" s="142" t="s">
        <v>97</v>
      </c>
      <c r="D312" s="142" t="s">
        <v>70</v>
      </c>
      <c r="E312" s="143">
        <v>46568</v>
      </c>
      <c r="F312" s="142" t="s">
        <v>71</v>
      </c>
      <c r="G312" s="144">
        <v>22191142.705001999</v>
      </c>
    </row>
    <row r="313" spans="2:7" x14ac:dyDescent="0.25">
      <c r="B313" s="141" t="s">
        <v>76</v>
      </c>
      <c r="C313" s="142" t="s">
        <v>97</v>
      </c>
      <c r="D313" s="142" t="s">
        <v>70</v>
      </c>
      <c r="E313" s="143">
        <v>46598</v>
      </c>
      <c r="F313" s="142" t="s">
        <v>71</v>
      </c>
      <c r="G313" s="144">
        <v>13122036.102364801</v>
      </c>
    </row>
    <row r="314" spans="2:7" x14ac:dyDescent="0.25">
      <c r="B314" s="141" t="s">
        <v>76</v>
      </c>
      <c r="C314" s="142" t="s">
        <v>97</v>
      </c>
      <c r="D314" s="142" t="s">
        <v>70</v>
      </c>
      <c r="E314" s="143">
        <v>46598</v>
      </c>
      <c r="F314" s="142" t="s">
        <v>71</v>
      </c>
      <c r="G314" s="144">
        <v>22012098.797541499</v>
      </c>
    </row>
    <row r="315" spans="2:7" x14ac:dyDescent="0.25">
      <c r="B315" s="141" t="s">
        <v>76</v>
      </c>
      <c r="C315" s="142" t="s">
        <v>95</v>
      </c>
      <c r="D315" s="142" t="s">
        <v>70</v>
      </c>
      <c r="E315" s="143">
        <v>46605</v>
      </c>
      <c r="F315" s="142" t="s">
        <v>71</v>
      </c>
      <c r="G315" s="144">
        <v>223492872.894346</v>
      </c>
    </row>
    <row r="316" spans="2:7" x14ac:dyDescent="0.25">
      <c r="B316" s="141" t="s">
        <v>76</v>
      </c>
      <c r="C316" s="142" t="s">
        <v>95</v>
      </c>
      <c r="D316" s="142" t="s">
        <v>70</v>
      </c>
      <c r="E316" s="143">
        <v>46605</v>
      </c>
      <c r="F316" s="142" t="s">
        <v>71</v>
      </c>
      <c r="G316" s="144">
        <v>35747441.822712101</v>
      </c>
    </row>
    <row r="317" spans="2:7" x14ac:dyDescent="0.25">
      <c r="B317" s="141" t="s">
        <v>76</v>
      </c>
      <c r="C317" s="142" t="s">
        <v>97</v>
      </c>
      <c r="D317" s="142" t="s">
        <v>70</v>
      </c>
      <c r="E317" s="143">
        <v>46630</v>
      </c>
      <c r="F317" s="142" t="s">
        <v>71</v>
      </c>
      <c r="G317" s="144">
        <v>23277557.956193998</v>
      </c>
    </row>
    <row r="318" spans="2:7" x14ac:dyDescent="0.25">
      <c r="B318" s="141" t="s">
        <v>76</v>
      </c>
      <c r="C318" s="142" t="s">
        <v>97</v>
      </c>
      <c r="D318" s="142" t="s">
        <v>70</v>
      </c>
      <c r="E318" s="143">
        <v>46630</v>
      </c>
      <c r="F318" s="142" t="s">
        <v>71</v>
      </c>
      <c r="G318" s="144">
        <v>13875169.1090196</v>
      </c>
    </row>
    <row r="319" spans="2:7" x14ac:dyDescent="0.25">
      <c r="B319" s="141" t="s">
        <v>76</v>
      </c>
      <c r="C319" s="142" t="s">
        <v>97</v>
      </c>
      <c r="D319" s="142" t="s">
        <v>70</v>
      </c>
      <c r="E319" s="143">
        <v>46660</v>
      </c>
      <c r="F319" s="142" t="s">
        <v>71</v>
      </c>
      <c r="G319" s="144">
        <v>21646639.2825903</v>
      </c>
    </row>
    <row r="320" spans="2:7" x14ac:dyDescent="0.25">
      <c r="B320" s="141" t="s">
        <v>76</v>
      </c>
      <c r="C320" s="142" t="s">
        <v>97</v>
      </c>
      <c r="D320" s="142" t="s">
        <v>70</v>
      </c>
      <c r="E320" s="143">
        <v>46660</v>
      </c>
      <c r="F320" s="142" t="s">
        <v>71</v>
      </c>
      <c r="G320" s="144">
        <v>12901935.3335805</v>
      </c>
    </row>
    <row r="321" spans="2:7" x14ac:dyDescent="0.25">
      <c r="B321" s="141" t="s">
        <v>76</v>
      </c>
      <c r="C321" s="142" t="s">
        <v>97</v>
      </c>
      <c r="D321" s="142" t="s">
        <v>70</v>
      </c>
      <c r="E321" s="143">
        <v>46689</v>
      </c>
      <c r="F321" s="142" t="s">
        <v>71</v>
      </c>
      <c r="G321" s="144">
        <v>12373580.732196501</v>
      </c>
    </row>
    <row r="322" spans="2:7" x14ac:dyDescent="0.25">
      <c r="B322" s="141" t="s">
        <v>76</v>
      </c>
      <c r="C322" s="142" t="s">
        <v>97</v>
      </c>
      <c r="D322" s="142" t="s">
        <v>70</v>
      </c>
      <c r="E322" s="143">
        <v>46689</v>
      </c>
      <c r="F322" s="142" t="s">
        <v>71</v>
      </c>
      <c r="G322" s="144">
        <v>20761861.246879101</v>
      </c>
    </row>
    <row r="323" spans="2:7" x14ac:dyDescent="0.25">
      <c r="B323" s="141" t="s">
        <v>76</v>
      </c>
      <c r="C323" s="142" t="s">
        <v>97</v>
      </c>
      <c r="D323" s="142" t="s">
        <v>70</v>
      </c>
      <c r="E323" s="143">
        <v>46721</v>
      </c>
      <c r="F323" s="142" t="s">
        <v>71</v>
      </c>
      <c r="G323" s="144">
        <v>22712529.496858198</v>
      </c>
    </row>
    <row r="324" spans="2:7" x14ac:dyDescent="0.25">
      <c r="B324" s="141" t="s">
        <v>76</v>
      </c>
      <c r="C324" s="142" t="s">
        <v>97</v>
      </c>
      <c r="D324" s="142" t="s">
        <v>70</v>
      </c>
      <c r="E324" s="143">
        <v>46721</v>
      </c>
      <c r="F324" s="142" t="s">
        <v>71</v>
      </c>
      <c r="G324" s="144">
        <v>13534920.630477799</v>
      </c>
    </row>
    <row r="325" spans="2:7" x14ac:dyDescent="0.25">
      <c r="B325" s="141" t="s">
        <v>76</v>
      </c>
      <c r="C325" s="142" t="s">
        <v>97</v>
      </c>
      <c r="D325" s="142" t="s">
        <v>70</v>
      </c>
      <c r="E325" s="143">
        <v>46751</v>
      </c>
      <c r="F325" s="142" t="s">
        <v>71</v>
      </c>
      <c r="G325" s="144">
        <v>12585552.6046203</v>
      </c>
    </row>
    <row r="326" spans="2:7" x14ac:dyDescent="0.25">
      <c r="B326" s="141" t="s">
        <v>76</v>
      </c>
      <c r="C326" s="142" t="s">
        <v>97</v>
      </c>
      <c r="D326" s="142" t="s">
        <v>70</v>
      </c>
      <c r="E326" s="143">
        <v>46751</v>
      </c>
      <c r="F326" s="142" t="s">
        <v>71</v>
      </c>
      <c r="G326" s="144">
        <v>21121198.973660201</v>
      </c>
    </row>
    <row r="327" spans="2:7" x14ac:dyDescent="0.25">
      <c r="B327" s="141" t="s">
        <v>76</v>
      </c>
      <c r="C327" s="142" t="s">
        <v>97</v>
      </c>
      <c r="D327" s="142" t="s">
        <v>70</v>
      </c>
      <c r="E327" s="143">
        <v>46783</v>
      </c>
      <c r="F327" s="142" t="s">
        <v>71</v>
      </c>
      <c r="G327" s="144">
        <v>22335440.9652474</v>
      </c>
    </row>
    <row r="328" spans="2:7" x14ac:dyDescent="0.25">
      <c r="B328" s="141" t="s">
        <v>76</v>
      </c>
      <c r="C328" s="142" t="s">
        <v>97</v>
      </c>
      <c r="D328" s="142" t="s">
        <v>70</v>
      </c>
      <c r="E328" s="143">
        <v>46783</v>
      </c>
      <c r="F328" s="142" t="s">
        <v>71</v>
      </c>
      <c r="G328" s="144">
        <v>13307894.3966705</v>
      </c>
    </row>
    <row r="329" spans="2:7" x14ac:dyDescent="0.25">
      <c r="B329" s="141" t="s">
        <v>76</v>
      </c>
      <c r="C329" s="142" t="s">
        <v>95</v>
      </c>
      <c r="D329" s="142" t="s">
        <v>70</v>
      </c>
      <c r="E329" s="143">
        <v>46785</v>
      </c>
      <c r="F329" s="142" t="s">
        <v>71</v>
      </c>
      <c r="G329" s="144">
        <v>6201533885.1744404</v>
      </c>
    </row>
    <row r="330" spans="2:7" x14ac:dyDescent="0.25">
      <c r="B330" s="141" t="s">
        <v>76</v>
      </c>
      <c r="C330" s="142" t="s">
        <v>95</v>
      </c>
      <c r="D330" s="142" t="s">
        <v>70</v>
      </c>
      <c r="E330" s="143">
        <v>46785</v>
      </c>
      <c r="F330" s="142" t="s">
        <v>71</v>
      </c>
      <c r="G330" s="144">
        <v>217138638.31318399</v>
      </c>
    </row>
    <row r="331" spans="2:7" x14ac:dyDescent="0.25">
      <c r="B331" s="141" t="s">
        <v>76</v>
      </c>
      <c r="C331" s="142" t="s">
        <v>95</v>
      </c>
      <c r="D331" s="142" t="s">
        <v>70</v>
      </c>
      <c r="E331" s="143">
        <v>46786</v>
      </c>
      <c r="F331" s="142" t="s">
        <v>71</v>
      </c>
      <c r="G331" s="144">
        <v>34767444.599176504</v>
      </c>
    </row>
    <row r="332" spans="2:7" x14ac:dyDescent="0.25">
      <c r="B332" s="141" t="s">
        <v>76</v>
      </c>
      <c r="C332" s="142" t="s">
        <v>97</v>
      </c>
      <c r="D332" s="142" t="s">
        <v>70</v>
      </c>
      <c r="E332" s="143">
        <v>46812</v>
      </c>
      <c r="F332" s="142" t="s">
        <v>71</v>
      </c>
      <c r="G332" s="144">
        <v>11965232.7524847</v>
      </c>
    </row>
    <row r="333" spans="2:7" x14ac:dyDescent="0.25">
      <c r="B333" s="141" t="s">
        <v>76</v>
      </c>
      <c r="C333" s="142" t="s">
        <v>97</v>
      </c>
      <c r="D333" s="142" t="s">
        <v>70</v>
      </c>
      <c r="E333" s="143">
        <v>46812</v>
      </c>
      <c r="F333" s="142" t="s">
        <v>71</v>
      </c>
      <c r="G333" s="144">
        <v>20083602.244303301</v>
      </c>
    </row>
    <row r="334" spans="2:7" x14ac:dyDescent="0.25">
      <c r="B334" s="141" t="s">
        <v>76</v>
      </c>
      <c r="C334" s="142" t="s">
        <v>97</v>
      </c>
      <c r="D334" s="142" t="s">
        <v>70</v>
      </c>
      <c r="E334" s="143">
        <v>46843</v>
      </c>
      <c r="F334" s="142" t="s">
        <v>71</v>
      </c>
      <c r="G334" s="144">
        <v>12682698.5602185</v>
      </c>
    </row>
    <row r="335" spans="2:7" x14ac:dyDescent="0.25">
      <c r="B335" s="141" t="s">
        <v>76</v>
      </c>
      <c r="C335" s="142" t="s">
        <v>97</v>
      </c>
      <c r="D335" s="142" t="s">
        <v>70</v>
      </c>
      <c r="E335" s="143">
        <v>46843</v>
      </c>
      <c r="F335" s="142" t="s">
        <v>71</v>
      </c>
      <c r="G335" s="144">
        <v>21289713.687078401</v>
      </c>
    </row>
    <row r="336" spans="2:7" x14ac:dyDescent="0.25">
      <c r="B336" s="141" t="s">
        <v>76</v>
      </c>
      <c r="C336" s="142" t="s">
        <v>97</v>
      </c>
      <c r="D336" s="142" t="s">
        <v>70</v>
      </c>
      <c r="E336" s="143">
        <v>46871</v>
      </c>
      <c r="F336" s="142" t="s">
        <v>71</v>
      </c>
      <c r="G336" s="144">
        <v>19084575.006970402</v>
      </c>
    </row>
    <row r="337" spans="2:7" x14ac:dyDescent="0.25">
      <c r="B337" s="141" t="s">
        <v>76</v>
      </c>
      <c r="C337" s="142" t="s">
        <v>97</v>
      </c>
      <c r="D337" s="142" t="s">
        <v>70</v>
      </c>
      <c r="E337" s="143">
        <v>46871</v>
      </c>
      <c r="F337" s="142" t="s">
        <v>71</v>
      </c>
      <c r="G337" s="144">
        <v>11368163.2478333</v>
      </c>
    </row>
    <row r="338" spans="2:7" x14ac:dyDescent="0.25">
      <c r="B338" s="141" t="s">
        <v>76</v>
      </c>
      <c r="C338" s="142" t="s">
        <v>97</v>
      </c>
      <c r="D338" s="142" t="s">
        <v>70</v>
      </c>
      <c r="E338" s="143">
        <v>46904</v>
      </c>
      <c r="F338" s="142" t="s">
        <v>71</v>
      </c>
      <c r="G338" s="144">
        <v>22292992.376912501</v>
      </c>
    </row>
    <row r="339" spans="2:7" x14ac:dyDescent="0.25">
      <c r="B339" s="141" t="s">
        <v>76</v>
      </c>
      <c r="C339" s="142" t="s">
        <v>97</v>
      </c>
      <c r="D339" s="142" t="s">
        <v>70</v>
      </c>
      <c r="E339" s="143">
        <v>46904</v>
      </c>
      <c r="F339" s="142" t="s">
        <v>71</v>
      </c>
      <c r="G339" s="144">
        <v>13278103.359503601</v>
      </c>
    </row>
    <row r="340" spans="2:7" x14ac:dyDescent="0.25">
      <c r="B340" s="141" t="s">
        <v>76</v>
      </c>
      <c r="C340" s="142" t="s">
        <v>97</v>
      </c>
      <c r="D340" s="142" t="s">
        <v>70</v>
      </c>
      <c r="E340" s="143">
        <v>46934</v>
      </c>
      <c r="F340" s="142" t="s">
        <v>71</v>
      </c>
      <c r="G340" s="144">
        <v>11972605.048349701</v>
      </c>
    </row>
    <row r="341" spans="2:7" x14ac:dyDescent="0.25">
      <c r="B341" s="141" t="s">
        <v>76</v>
      </c>
      <c r="C341" s="142" t="s">
        <v>97</v>
      </c>
      <c r="D341" s="142" t="s">
        <v>70</v>
      </c>
      <c r="E341" s="143">
        <v>46934</v>
      </c>
      <c r="F341" s="142" t="s">
        <v>71</v>
      </c>
      <c r="G341" s="144">
        <v>20102842.472568501</v>
      </c>
    </row>
    <row r="342" spans="2:7" x14ac:dyDescent="0.25">
      <c r="B342" s="141" t="s">
        <v>76</v>
      </c>
      <c r="C342" s="142" t="s">
        <v>97</v>
      </c>
      <c r="D342" s="142" t="s">
        <v>70</v>
      </c>
      <c r="E342" s="143">
        <v>46965</v>
      </c>
      <c r="F342" s="142" t="s">
        <v>71</v>
      </c>
      <c r="G342" s="144">
        <v>12267495.717515299</v>
      </c>
    </row>
    <row r="343" spans="2:7" x14ac:dyDescent="0.25">
      <c r="B343" s="141" t="s">
        <v>76</v>
      </c>
      <c r="C343" s="142" t="s">
        <v>97</v>
      </c>
      <c r="D343" s="142" t="s">
        <v>70</v>
      </c>
      <c r="E343" s="143">
        <v>46965</v>
      </c>
      <c r="F343" s="142" t="s">
        <v>71</v>
      </c>
      <c r="G343" s="144">
        <v>20599772.399073798</v>
      </c>
    </row>
    <row r="344" spans="2:7" x14ac:dyDescent="0.25">
      <c r="B344" s="141" t="s">
        <v>76</v>
      </c>
      <c r="C344" s="142" t="s">
        <v>95</v>
      </c>
      <c r="D344" s="142" t="s">
        <v>70</v>
      </c>
      <c r="E344" s="143">
        <v>46966</v>
      </c>
      <c r="F344" s="142" t="s">
        <v>71</v>
      </c>
      <c r="G344" s="144">
        <v>33263069.349060498</v>
      </c>
    </row>
    <row r="345" spans="2:7" x14ac:dyDescent="0.25">
      <c r="B345" s="141" t="s">
        <v>76</v>
      </c>
      <c r="C345" s="142" t="s">
        <v>97</v>
      </c>
      <c r="D345" s="142" t="s">
        <v>70</v>
      </c>
      <c r="E345" s="143">
        <v>46996</v>
      </c>
      <c r="F345" s="142" t="s">
        <v>71</v>
      </c>
      <c r="G345" s="144">
        <v>12164177.0113257</v>
      </c>
    </row>
    <row r="346" spans="2:7" x14ac:dyDescent="0.25">
      <c r="B346" s="141" t="s">
        <v>76</v>
      </c>
      <c r="C346" s="142" t="s">
        <v>97</v>
      </c>
      <c r="D346" s="142" t="s">
        <v>70</v>
      </c>
      <c r="E346" s="143">
        <v>46996</v>
      </c>
      <c r="F346" s="142" t="s">
        <v>71</v>
      </c>
      <c r="G346" s="144">
        <v>20428051.091941401</v>
      </c>
    </row>
    <row r="347" spans="2:7" x14ac:dyDescent="0.25">
      <c r="B347" s="141" t="s">
        <v>76</v>
      </c>
      <c r="C347" s="142" t="s">
        <v>97</v>
      </c>
      <c r="D347" s="142" t="s">
        <v>70</v>
      </c>
      <c r="E347" s="143">
        <v>47024</v>
      </c>
      <c r="F347" s="142" t="s">
        <v>71</v>
      </c>
      <c r="G347" s="144">
        <v>10903385.377326099</v>
      </c>
    </row>
    <row r="348" spans="2:7" x14ac:dyDescent="0.25">
      <c r="B348" s="141" t="s">
        <v>76</v>
      </c>
      <c r="C348" s="142" t="s">
        <v>97</v>
      </c>
      <c r="D348" s="142" t="s">
        <v>70</v>
      </c>
      <c r="E348" s="143">
        <v>47024</v>
      </c>
      <c r="F348" s="142" t="s">
        <v>71</v>
      </c>
      <c r="G348" s="144">
        <v>18312161.4034939</v>
      </c>
    </row>
    <row r="349" spans="2:7" x14ac:dyDescent="0.25">
      <c r="B349" s="141" t="s">
        <v>76</v>
      </c>
      <c r="C349" s="142" t="s">
        <v>97</v>
      </c>
      <c r="D349" s="142" t="s">
        <v>70</v>
      </c>
      <c r="E349" s="143">
        <v>47057</v>
      </c>
      <c r="F349" s="142" t="s">
        <v>71</v>
      </c>
      <c r="G349" s="144">
        <v>12735239.1821649</v>
      </c>
    </row>
    <row r="350" spans="2:7" x14ac:dyDescent="0.25">
      <c r="B350" s="141" t="s">
        <v>76</v>
      </c>
      <c r="C350" s="142" t="s">
        <v>97</v>
      </c>
      <c r="D350" s="142" t="s">
        <v>70</v>
      </c>
      <c r="E350" s="143">
        <v>47057</v>
      </c>
      <c r="F350" s="142" t="s">
        <v>71</v>
      </c>
      <c r="G350" s="144">
        <v>21390723.8942452</v>
      </c>
    </row>
    <row r="351" spans="2:7" x14ac:dyDescent="0.25">
      <c r="B351" s="141" t="s">
        <v>76</v>
      </c>
      <c r="C351" s="142" t="s">
        <v>97</v>
      </c>
      <c r="D351" s="142" t="s">
        <v>70</v>
      </c>
      <c r="E351" s="143">
        <v>47087</v>
      </c>
      <c r="F351" s="142" t="s">
        <v>71</v>
      </c>
      <c r="G351" s="144">
        <v>11483115.080227001</v>
      </c>
    </row>
    <row r="352" spans="2:7" x14ac:dyDescent="0.25">
      <c r="B352" s="141" t="s">
        <v>76</v>
      </c>
      <c r="C352" s="142" t="s">
        <v>97</v>
      </c>
      <c r="D352" s="142" t="s">
        <v>70</v>
      </c>
      <c r="E352" s="143">
        <v>47087</v>
      </c>
      <c r="F352" s="142" t="s">
        <v>71</v>
      </c>
      <c r="G352" s="144">
        <v>19289216.3398198</v>
      </c>
    </row>
    <row r="353" spans="2:7" x14ac:dyDescent="0.25">
      <c r="B353" s="141" t="s">
        <v>76</v>
      </c>
      <c r="C353" s="142" t="s">
        <v>97</v>
      </c>
      <c r="D353" s="142" t="s">
        <v>70</v>
      </c>
      <c r="E353" s="143">
        <v>47116</v>
      </c>
      <c r="F353" s="142" t="s">
        <v>71</v>
      </c>
      <c r="G353" s="144">
        <v>18500794.878168099</v>
      </c>
    </row>
    <row r="354" spans="2:7" x14ac:dyDescent="0.25">
      <c r="B354" s="141" t="s">
        <v>76</v>
      </c>
      <c r="C354" s="142" t="s">
        <v>97</v>
      </c>
      <c r="D354" s="142" t="s">
        <v>70</v>
      </c>
      <c r="E354" s="143">
        <v>47116</v>
      </c>
      <c r="F354" s="142" t="s">
        <v>71</v>
      </c>
      <c r="G354" s="144">
        <v>11012863.404944001</v>
      </c>
    </row>
    <row r="355" spans="2:7" x14ac:dyDescent="0.25">
      <c r="B355" s="141" t="s">
        <v>76</v>
      </c>
      <c r="C355" s="142" t="s">
        <v>95</v>
      </c>
      <c r="D355" s="142" t="s">
        <v>70</v>
      </c>
      <c r="E355" s="143">
        <v>47147</v>
      </c>
      <c r="F355" s="142" t="s">
        <v>71</v>
      </c>
      <c r="G355" s="144">
        <v>32171451.173477899</v>
      </c>
    </row>
    <row r="356" spans="2:7" x14ac:dyDescent="0.25">
      <c r="B356" s="141" t="s">
        <v>76</v>
      </c>
      <c r="C356" s="142" t="s">
        <v>97</v>
      </c>
      <c r="D356" s="142" t="s">
        <v>70</v>
      </c>
      <c r="E356" s="143">
        <v>47149</v>
      </c>
      <c r="F356" s="142" t="s">
        <v>71</v>
      </c>
      <c r="G356" s="144">
        <v>12419555.269184699</v>
      </c>
    </row>
    <row r="357" spans="2:7" x14ac:dyDescent="0.25">
      <c r="B357" s="141" t="s">
        <v>76</v>
      </c>
      <c r="C357" s="142" t="s">
        <v>97</v>
      </c>
      <c r="D357" s="142" t="s">
        <v>70</v>
      </c>
      <c r="E357" s="143">
        <v>47149</v>
      </c>
      <c r="F357" s="142" t="s">
        <v>71</v>
      </c>
      <c r="G357" s="144">
        <v>20865860.324887201</v>
      </c>
    </row>
    <row r="358" spans="2:7" x14ac:dyDescent="0.25">
      <c r="B358" s="141" t="s">
        <v>76</v>
      </c>
      <c r="C358" s="142" t="s">
        <v>97</v>
      </c>
      <c r="D358" s="142" t="s">
        <v>70</v>
      </c>
      <c r="E358" s="143">
        <v>47177</v>
      </c>
      <c r="F358" s="142" t="s">
        <v>71</v>
      </c>
      <c r="G358" s="144">
        <v>10457609.563355399</v>
      </c>
    </row>
    <row r="359" spans="2:7" x14ac:dyDescent="0.25">
      <c r="B359" s="141" t="s">
        <v>76</v>
      </c>
      <c r="C359" s="142" t="s">
        <v>97</v>
      </c>
      <c r="D359" s="142" t="s">
        <v>70</v>
      </c>
      <c r="E359" s="143">
        <v>47177</v>
      </c>
      <c r="F359" s="142" t="s">
        <v>71</v>
      </c>
      <c r="G359" s="144">
        <v>17571009.843194701</v>
      </c>
    </row>
    <row r="360" spans="2:7" x14ac:dyDescent="0.25">
      <c r="B360" s="141" t="s">
        <v>76</v>
      </c>
      <c r="C360" s="142" t="s">
        <v>97</v>
      </c>
      <c r="D360" s="142" t="s">
        <v>70</v>
      </c>
      <c r="E360" s="143">
        <v>47207</v>
      </c>
      <c r="F360" s="142" t="s">
        <v>71</v>
      </c>
      <c r="G360" s="144">
        <v>11113246.3471312</v>
      </c>
    </row>
    <row r="361" spans="2:7" x14ac:dyDescent="0.25">
      <c r="B361" s="141" t="s">
        <v>76</v>
      </c>
      <c r="C361" s="142" t="s">
        <v>97</v>
      </c>
      <c r="D361" s="142" t="s">
        <v>70</v>
      </c>
      <c r="E361" s="143">
        <v>47207</v>
      </c>
      <c r="F361" s="142" t="s">
        <v>71</v>
      </c>
      <c r="G361" s="144">
        <v>18674188.252037901</v>
      </c>
    </row>
    <row r="362" spans="2:7" x14ac:dyDescent="0.25">
      <c r="B362" s="141" t="s">
        <v>76</v>
      </c>
      <c r="C362" s="142" t="s">
        <v>97</v>
      </c>
      <c r="D362" s="142" t="s">
        <v>70</v>
      </c>
      <c r="E362" s="143">
        <v>47238</v>
      </c>
      <c r="F362" s="142" t="s">
        <v>71</v>
      </c>
      <c r="G362" s="144">
        <v>11386970.624533599</v>
      </c>
    </row>
    <row r="363" spans="2:7" x14ac:dyDescent="0.25">
      <c r="B363" s="141" t="s">
        <v>76</v>
      </c>
      <c r="C363" s="142" t="s">
        <v>97</v>
      </c>
      <c r="D363" s="142" t="s">
        <v>70</v>
      </c>
      <c r="E363" s="143">
        <v>47238</v>
      </c>
      <c r="F363" s="142" t="s">
        <v>71</v>
      </c>
      <c r="G363" s="144">
        <v>19135802.725026399</v>
      </c>
    </row>
    <row r="364" spans="2:7" x14ac:dyDescent="0.25">
      <c r="B364" s="141" t="s">
        <v>76</v>
      </c>
      <c r="C364" s="142" t="s">
        <v>97</v>
      </c>
      <c r="D364" s="142" t="s">
        <v>70</v>
      </c>
      <c r="E364" s="143">
        <v>47269</v>
      </c>
      <c r="F364" s="142" t="s">
        <v>71</v>
      </c>
      <c r="G364" s="144">
        <v>18976285.183118202</v>
      </c>
    </row>
    <row r="365" spans="2:7" x14ac:dyDescent="0.25">
      <c r="B365" s="141" t="s">
        <v>76</v>
      </c>
      <c r="C365" s="142" t="s">
        <v>97</v>
      </c>
      <c r="D365" s="142" t="s">
        <v>70</v>
      </c>
      <c r="E365" s="143">
        <v>47269</v>
      </c>
      <c r="F365" s="142" t="s">
        <v>71</v>
      </c>
      <c r="G365" s="144">
        <v>11291067.833985601</v>
      </c>
    </row>
    <row r="366" spans="2:7" x14ac:dyDescent="0.25">
      <c r="B366" s="141" t="s">
        <v>76</v>
      </c>
      <c r="C366" s="142" t="s">
        <v>97</v>
      </c>
      <c r="D366" s="142" t="s">
        <v>70</v>
      </c>
      <c r="E366" s="143">
        <v>47269</v>
      </c>
      <c r="F366" s="142" t="s">
        <v>71</v>
      </c>
      <c r="G366" s="144">
        <v>2234304568.09729</v>
      </c>
    </row>
    <row r="367" spans="2:7" x14ac:dyDescent="0.25">
      <c r="B367" s="141" t="s">
        <v>76</v>
      </c>
      <c r="C367" s="142" t="s">
        <v>97</v>
      </c>
      <c r="D367" s="142" t="s">
        <v>70</v>
      </c>
      <c r="E367" s="143">
        <v>47269</v>
      </c>
      <c r="F367" s="142" t="s">
        <v>71</v>
      </c>
      <c r="G367" s="144">
        <v>1329432183.31214</v>
      </c>
    </row>
    <row r="368" spans="2:7" x14ac:dyDescent="0.25">
      <c r="B368" s="141" t="s">
        <v>76</v>
      </c>
      <c r="C368" s="142" t="s">
        <v>95</v>
      </c>
      <c r="D368" s="142" t="s">
        <v>70</v>
      </c>
      <c r="E368" s="143">
        <v>47326</v>
      </c>
      <c r="F368" s="142" t="s">
        <v>71</v>
      </c>
      <c r="G368" s="144">
        <v>30614987.4460501</v>
      </c>
    </row>
    <row r="369" spans="2:7" x14ac:dyDescent="0.25">
      <c r="B369" s="141" t="s">
        <v>76</v>
      </c>
      <c r="C369" s="142" t="s">
        <v>95</v>
      </c>
      <c r="D369" s="142" t="s">
        <v>70</v>
      </c>
      <c r="E369" s="143">
        <v>47506</v>
      </c>
      <c r="F369" s="142" t="s">
        <v>71</v>
      </c>
      <c r="G369" s="144">
        <v>29617553.235059299</v>
      </c>
    </row>
    <row r="370" spans="2:7" x14ac:dyDescent="0.25">
      <c r="B370" s="141" t="s">
        <v>76</v>
      </c>
      <c r="C370" s="142" t="s">
        <v>95</v>
      </c>
      <c r="D370" s="142" t="s">
        <v>70</v>
      </c>
      <c r="E370" s="143">
        <v>47686</v>
      </c>
      <c r="F370" s="142" t="s">
        <v>71</v>
      </c>
      <c r="G370" s="144">
        <v>28493434.225612801</v>
      </c>
    </row>
    <row r="371" spans="2:7" x14ac:dyDescent="0.25">
      <c r="B371" s="141" t="s">
        <v>76</v>
      </c>
      <c r="C371" s="142" t="s">
        <v>95</v>
      </c>
      <c r="D371" s="142" t="s">
        <v>70</v>
      </c>
      <c r="E371" s="143">
        <v>47865</v>
      </c>
      <c r="F371" s="142" t="s">
        <v>71</v>
      </c>
      <c r="G371" s="144">
        <v>694966942.25379705</v>
      </c>
    </row>
    <row r="372" spans="2:7" ht="15.75" thickBot="1" x14ac:dyDescent="0.3">
      <c r="B372" s="141" t="s">
        <v>76</v>
      </c>
      <c r="C372" s="142" t="s">
        <v>95</v>
      </c>
      <c r="D372" s="142" t="s">
        <v>70</v>
      </c>
      <c r="E372" s="143">
        <v>47865</v>
      </c>
      <c r="F372" s="142" t="s">
        <v>71</v>
      </c>
      <c r="G372" s="144">
        <v>27265552.3328536</v>
      </c>
    </row>
    <row r="373" spans="2:7" ht="15.75" thickBot="1" x14ac:dyDescent="0.3">
      <c r="B373" s="199" t="s">
        <v>46</v>
      </c>
      <c r="C373" s="200"/>
      <c r="D373" s="200"/>
      <c r="E373" s="200"/>
      <c r="F373" s="201"/>
      <c r="G373" s="145">
        <f>SUM(G8:G372)</f>
        <v>70582051270.465759</v>
      </c>
    </row>
  </sheetData>
  <mergeCells count="6">
    <mergeCell ref="B373:F373"/>
    <mergeCell ref="B2:G2"/>
    <mergeCell ref="B3:G3"/>
    <mergeCell ref="B4:G4"/>
    <mergeCell ref="B5:G5"/>
    <mergeCell ref="B6:G6"/>
  </mergeCells>
  <hyperlinks>
    <hyperlink ref="A1" location="INDICE!A1" display="INDICE" xr:uid="{08C0F4C7-09FE-4495-A241-C62BBB54AD09}"/>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14dUikZ4o+HEsACjMkiRCnVU+ap1bcYcZx8tCgTh07Y=</DigestValue>
    </Reference>
    <Reference Type="http://www.w3.org/2000/09/xmldsig#Object" URI="#idOfficeObject">
      <DigestMethod Algorithm="http://www.w3.org/2001/04/xmlenc#sha256"/>
      <DigestValue>Mco2sj6Kv4S2+pHDmKbed2eG+MzGvSW7z045GCsDxZM=</DigestValue>
    </Reference>
    <Reference Type="http://uri.etsi.org/01903#SignedProperties" URI="#idSignedProperties">
      <Transforms>
        <Transform Algorithm="http://www.w3.org/TR/2001/REC-xml-c14n-20010315"/>
      </Transforms>
      <DigestMethod Algorithm="http://www.w3.org/2001/04/xmlenc#sha256"/>
      <DigestValue>wy3qIsc4HjC7gKvrO9jWjpFuzg89vWZHVNwwLZBceFc=</DigestValue>
    </Reference>
  </SignedInfo>
  <SignatureValue>zMbyFLfh2r4SmFATC8owj/Yi6R0sNILdQvbIClQUY2IPJhC2aUYVblyMvFyKSxKP/XuIECF2mM+q
xOa++dj7TlDrE7voW/GWTdOjOhhBiH4iAEeJbVLsDIahKFilcp+TjrQFSDWF5st8UK2i11gXWkI9
XkWKKN1/hVkg2KlSQ4/DN3T/5h/lpVgEyJu7/nVuk3kgxT9f6+MmyjwjHZgfvtivhgAfwCcg+WZG
ho8+I3KJtKHLYsVtmhFr+EdNJtNkN/+9GrkjcnAjvtwB6+TxNKJX4480HfKMr4br9At3A4SIosqd
7d/j/OPVJStd7ORMfKRKIANfujs1QIKgSMunVg==</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MrDuygl+wH8bRDzdwUGfNz/rX+jJmzAxhxDOevJWN78=</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aTOpSctStdPRqqK1z19LIuiT4uilOoiQv5taSBpyukI=</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49K6u//Hbvdy1pk3JmK9z3TfmbgGTbd7b+lu5W/i78Y=</DigestValue>
      </Reference>
      <Reference URI="/xl/styles.xml?ContentType=application/vnd.openxmlformats-officedocument.spreadsheetml.styles+xml">
        <DigestMethod Algorithm="http://www.w3.org/2001/04/xmlenc#sha256"/>
        <DigestValue>dZw+MExGK/POIELsxG8iduJ8BxJwT9SoI+zHBdxD+go=</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tolofmxqile8r2bdWImxey511txDFpf1mrmsIfjkSZk=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6x0SLpGP/9XjKEY3OFbjR/gwVXM4pMnW4pf7ICX3xZA=</DigestValue>
      </Reference>
      <Reference URI="/xl/worksheets/sheet2.xml?ContentType=application/vnd.openxmlformats-officedocument.spreadsheetml.worksheet+xml">
        <DigestMethod Algorithm="http://www.w3.org/2001/04/xmlenc#sha256"/>
        <DigestValue>hVKeiAhaejHet8xUdp4br900zgf0RsE5taUsP48ho0U=</DigestValue>
      </Reference>
      <Reference URI="/xl/worksheets/sheet3.xml?ContentType=application/vnd.openxmlformats-officedocument.spreadsheetml.worksheet+xml">
        <DigestMethod Algorithm="http://www.w3.org/2001/04/xmlenc#sha256"/>
        <DigestValue>nbNX2PE5P5mCZ5+00M6fWRzj/L8rLucWQtXdpuUQ8FU=</DigestValue>
      </Reference>
      <Reference URI="/xl/worksheets/sheet4.xml?ContentType=application/vnd.openxmlformats-officedocument.spreadsheetml.worksheet+xml">
        <DigestMethod Algorithm="http://www.w3.org/2001/04/xmlenc#sha256"/>
        <DigestValue>FRfPGY/cLofLsTZYeUHbU149SCS9ffIi6oWbynWm+HU=</DigestValue>
      </Reference>
      <Reference URI="/xl/worksheets/sheet5.xml?ContentType=application/vnd.openxmlformats-officedocument.spreadsheetml.worksheet+xml">
        <DigestMethod Algorithm="http://www.w3.org/2001/04/xmlenc#sha256"/>
        <DigestValue>4m/WmxpJ4k0fKFPVLzu/WZaVOzUokc1cNcUqb8mWeJc=</DigestValue>
      </Reference>
      <Reference URI="/xl/worksheets/sheet6.xml?ContentType=application/vnd.openxmlformats-officedocument.spreadsheetml.worksheet+xml">
        <DigestMethod Algorithm="http://www.w3.org/2001/04/xmlenc#sha256"/>
        <DigestValue>DvjtBN3VdW3uZymQy+j75p1lEExNFHGF4FYlajN68cs=</DigestValue>
      </Reference>
      <Reference URI="/xl/worksheets/sheet7.xml?ContentType=application/vnd.openxmlformats-officedocument.spreadsheetml.worksheet+xml">
        <DigestMethod Algorithm="http://www.w3.org/2001/04/xmlenc#sha256"/>
        <DigestValue>4xuumMX6eSFsNXO+tBizMxi+2YDt33XZ/f2SuXcjgIY=</DigestValue>
      </Reference>
      <Reference URI="/xl/worksheets/sheet8.xml?ContentType=application/vnd.openxmlformats-officedocument.spreadsheetml.worksheet+xml">
        <DigestMethod Algorithm="http://www.w3.org/2001/04/xmlenc#sha256"/>
        <DigestValue>Pzt3+NbmIFdT3s+VPrSvcK04qR1nP+rpEFS4sRFDVUs=</DigestValue>
      </Reference>
      <Reference URI="/xl/worksheets/sheet9.xml?ContentType=application/vnd.openxmlformats-officedocument.spreadsheetml.worksheet+xml">
        <DigestMethod Algorithm="http://www.w3.org/2001/04/xmlenc#sha256"/>
        <DigestValue>yWJgl+SQNFGn0YF5CNS4KdlC+EKsKysZmTMtG8OvfOU=</DigestValue>
      </Reference>
    </Manifest>
    <SignatureProperties>
      <SignatureProperty Id="idSignatureTime" Target="#idPackageSignature">
        <mdssi:SignatureTime xmlns:mdssi="http://schemas.openxmlformats.org/package/2006/digital-signature">
          <mdssi:Format>YYYY-MM-DDThh:mm:ssTZD</mdssi:Format>
          <mdssi:Value>2021-05-31T13:16:57Z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 de la Entidad</SignatureComments>
          <WindowsVersion>10.0</WindowsVersion>
          <OfficeVersion>16.0.14026/22</OfficeVersion>
          <ApplicationVersion>16.0.14026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2021-05-31T13:16:57Z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 de la Entidad</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cnrNo6lq5N3y9eKd+08SLdJS+psxqJ4FQrqIeH35vCc=</DigestValue>
    </Reference>
    <Reference Type="http://www.w3.org/2000/09/xmldsig#Object" URI="#idOfficeObject">
      <DigestMethod Algorithm="http://www.w3.org/2001/04/xmlenc#sha256"/>
      <DigestValue>1okGKzQFAxPONvR/bRbr2F42Mjh5h/YWlwr/P/ljsP0=</DigestValue>
    </Reference>
    <Reference Type="http://uri.etsi.org/01903#SignedProperties" URI="#idSignedProperties">
      <Transforms>
        <Transform Algorithm="http://www.w3.org/TR/2001/REC-xml-c14n-20010315"/>
      </Transforms>
      <DigestMethod Algorithm="http://www.w3.org/2001/04/xmlenc#sha256"/>
      <DigestValue>rcO0AY9IBUNoUDr7DI0CzCMezJiJrVh3o+svY8YeleM=</DigestValue>
    </Reference>
  </SignedInfo>
  <SignatureValue>frmRHtAenFudlLYCdqmjM5YZJOuIFTTSd/1FPkNfPxLEyC+5uHG54tNszZf6B0tykNG0IByxsPyS
EHgeaLx/GBCSGXOy7zlWiL+nLkXL1zjONcvTOAe+48cs3pf4qh1Npd1kvJOxzbbAtx56YfhoFWr8
szEAT9bYEdZ9+dtGeBJg4VeddzgruuCOC5M1Jp/y/tXstFjCphIFLgcPNEkc7NUINY1ImPimnlZ4
3h/sdez9WtNZPZqbxqCF0PIZxkKhTNQsX3w1DNB+BXBo8X1aGOTo51aacxjZHNjJl0KUlbQ7qwJN
OGL8uIpWFbmaCIBH2MEI7S65JQbs0uCVF8gZpw==</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MrDuygl+wH8bRDzdwUGfNz/rX+jJmzAxhxDOevJWN78=</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aTOpSctStdPRqqK1z19LIuiT4uilOoiQv5taSBpyukI=</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49K6u//Hbvdy1pk3JmK9z3TfmbgGTbd7b+lu5W/i78Y=</DigestValue>
      </Reference>
      <Reference URI="/xl/styles.xml?ContentType=application/vnd.openxmlformats-officedocument.spreadsheetml.styles+xml">
        <DigestMethod Algorithm="http://www.w3.org/2001/04/xmlenc#sha256"/>
        <DigestValue>dZw+MExGK/POIELsxG8iduJ8BxJwT9SoI+zHBdxD+go=</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tolofmxqile8r2bdWImxey511txDFpf1mrmsIfjkSZk=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6x0SLpGP/9XjKEY3OFbjR/gwVXM4pMnW4pf7ICX3xZA=</DigestValue>
      </Reference>
      <Reference URI="/xl/worksheets/sheet2.xml?ContentType=application/vnd.openxmlformats-officedocument.spreadsheetml.worksheet+xml">
        <DigestMethod Algorithm="http://www.w3.org/2001/04/xmlenc#sha256"/>
        <DigestValue>hVKeiAhaejHet8xUdp4br900zgf0RsE5taUsP48ho0U=</DigestValue>
      </Reference>
      <Reference URI="/xl/worksheets/sheet3.xml?ContentType=application/vnd.openxmlformats-officedocument.spreadsheetml.worksheet+xml">
        <DigestMethod Algorithm="http://www.w3.org/2001/04/xmlenc#sha256"/>
        <DigestValue>nbNX2PE5P5mCZ5+00M6fWRzj/L8rLucWQtXdpuUQ8FU=</DigestValue>
      </Reference>
      <Reference URI="/xl/worksheets/sheet4.xml?ContentType=application/vnd.openxmlformats-officedocument.spreadsheetml.worksheet+xml">
        <DigestMethod Algorithm="http://www.w3.org/2001/04/xmlenc#sha256"/>
        <DigestValue>FRfPGY/cLofLsTZYeUHbU149SCS9ffIi6oWbynWm+HU=</DigestValue>
      </Reference>
      <Reference URI="/xl/worksheets/sheet5.xml?ContentType=application/vnd.openxmlformats-officedocument.spreadsheetml.worksheet+xml">
        <DigestMethod Algorithm="http://www.w3.org/2001/04/xmlenc#sha256"/>
        <DigestValue>4m/WmxpJ4k0fKFPVLzu/WZaVOzUokc1cNcUqb8mWeJc=</DigestValue>
      </Reference>
      <Reference URI="/xl/worksheets/sheet6.xml?ContentType=application/vnd.openxmlformats-officedocument.spreadsheetml.worksheet+xml">
        <DigestMethod Algorithm="http://www.w3.org/2001/04/xmlenc#sha256"/>
        <DigestValue>DvjtBN3VdW3uZymQy+j75p1lEExNFHGF4FYlajN68cs=</DigestValue>
      </Reference>
      <Reference URI="/xl/worksheets/sheet7.xml?ContentType=application/vnd.openxmlformats-officedocument.spreadsheetml.worksheet+xml">
        <DigestMethod Algorithm="http://www.w3.org/2001/04/xmlenc#sha256"/>
        <DigestValue>4xuumMX6eSFsNXO+tBizMxi+2YDt33XZ/f2SuXcjgIY=</DigestValue>
      </Reference>
      <Reference URI="/xl/worksheets/sheet8.xml?ContentType=application/vnd.openxmlformats-officedocument.spreadsheetml.worksheet+xml">
        <DigestMethod Algorithm="http://www.w3.org/2001/04/xmlenc#sha256"/>
        <DigestValue>Pzt3+NbmIFdT3s+VPrSvcK04qR1nP+rpEFS4sRFDVUs=</DigestValue>
      </Reference>
      <Reference URI="/xl/worksheets/sheet9.xml?ContentType=application/vnd.openxmlformats-officedocument.spreadsheetml.worksheet+xml">
        <DigestMethod Algorithm="http://www.w3.org/2001/04/xmlenc#sha256"/>
        <DigestValue>yWJgl+SQNFGn0YF5CNS4KdlC+EKsKysZmTMtG8OvfOU=</DigestValue>
      </Reference>
    </Manifest>
    <SignatureProperties>
      <SignatureProperty Id="idSignatureTime" Target="#idPackageSignature">
        <mdssi:SignatureTime xmlns:mdssi="http://schemas.openxmlformats.org/package/2006/digital-signature">
          <mdssi:Format>YYYY-MM-DDThh:mm:ssTZD</mdssi:Format>
          <mdssi:Value>2021-05-31T16:37:37Z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16.0.14026/22</OfficeVersion>
          <ApplicationVersion>16.0.14026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2021-05-31T16:37:37Z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TI+Puzaakf6GiEoCFgkMDyOd/YvDdJ1o/s+EsoUnL5c=</DigestValue>
    </Reference>
    <Reference Type="http://www.w3.org/2000/09/xmldsig#Object" URI="#idOfficeObject">
      <DigestMethod Algorithm="http://www.w3.org/2001/04/xmlenc#sha256"/>
      <DigestValue>Ji9L5obaNprfzLcZz6kL9whpNE214Yw/kI4eR26w8zY=</DigestValue>
    </Reference>
    <Reference Type="http://uri.etsi.org/01903#SignedProperties" URI="#idSignedProperties">
      <Transforms>
        <Transform Algorithm="http://www.w3.org/TR/2001/REC-xml-c14n-20010315"/>
      </Transforms>
      <DigestMethod Algorithm="http://www.w3.org/2001/04/xmlenc#sha256"/>
      <DigestValue>kF2lSVOw7+Jhcr1wYCjFj96cNqNIpmUPlwZibR7vrxE=</DigestValue>
    </Reference>
  </SignedInfo>
  <SignatureValue>MV5SPkeY7wIbHdce7rdRpzaoq3kIBtVyPaeLhiZ9mAmioUjfPbPTAybkF6xAD5FiJpECQOf64s0M
ALJLsL9ySrvhxyvutz8R+uji6fUS+6YgNE6woyzruU6tTP5Oam141WkZpZuX4BJkRhacyzBsQc+K
h9R9wC8h4EDO9Qe1UKcd2toL3kTe+l5VV6GNvTAE9EIn7MLWqG4n89Tx1OrpK1kQsUQtwzfP+lsk
OsVWggfVpLzulbtq4690TNArfQPvnOwMwYRBD4UoQwrP7t5slB4UHKot4Ul0l9bz/qtGeDmVooun
q3bV4H4/dR9X+Z1WLgXbubNFXOvb63HY3/DlkA==</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MrDuygl+wH8bRDzdwUGfNz/rX+jJmzAxhxDOevJWN78=</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aTOpSctStdPRqqK1z19LIuiT4uilOoiQv5taSBpyukI=</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49K6u//Hbvdy1pk3JmK9z3TfmbgGTbd7b+lu5W/i78Y=</DigestValue>
      </Reference>
      <Reference URI="/xl/styles.xml?ContentType=application/vnd.openxmlformats-officedocument.spreadsheetml.styles+xml">
        <DigestMethod Algorithm="http://www.w3.org/2001/04/xmlenc#sha256"/>
        <DigestValue>dZw+MExGK/POIELsxG8iduJ8BxJwT9SoI+zHBdxD+go=</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tolofmxqile8r2bdWImxey511txDFpf1mrmsIfjkSZk=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6x0SLpGP/9XjKEY3OFbjR/gwVXM4pMnW4pf7ICX3xZA=</DigestValue>
      </Reference>
      <Reference URI="/xl/worksheets/sheet2.xml?ContentType=application/vnd.openxmlformats-officedocument.spreadsheetml.worksheet+xml">
        <DigestMethod Algorithm="http://www.w3.org/2001/04/xmlenc#sha256"/>
        <DigestValue>hVKeiAhaejHet8xUdp4br900zgf0RsE5taUsP48ho0U=</DigestValue>
      </Reference>
      <Reference URI="/xl/worksheets/sheet3.xml?ContentType=application/vnd.openxmlformats-officedocument.spreadsheetml.worksheet+xml">
        <DigestMethod Algorithm="http://www.w3.org/2001/04/xmlenc#sha256"/>
        <DigestValue>nbNX2PE5P5mCZ5+00M6fWRzj/L8rLucWQtXdpuUQ8FU=</DigestValue>
      </Reference>
      <Reference URI="/xl/worksheets/sheet4.xml?ContentType=application/vnd.openxmlformats-officedocument.spreadsheetml.worksheet+xml">
        <DigestMethod Algorithm="http://www.w3.org/2001/04/xmlenc#sha256"/>
        <DigestValue>FRfPGY/cLofLsTZYeUHbU149SCS9ffIi6oWbynWm+HU=</DigestValue>
      </Reference>
      <Reference URI="/xl/worksheets/sheet5.xml?ContentType=application/vnd.openxmlformats-officedocument.spreadsheetml.worksheet+xml">
        <DigestMethod Algorithm="http://www.w3.org/2001/04/xmlenc#sha256"/>
        <DigestValue>4m/WmxpJ4k0fKFPVLzu/WZaVOzUokc1cNcUqb8mWeJc=</DigestValue>
      </Reference>
      <Reference URI="/xl/worksheets/sheet6.xml?ContentType=application/vnd.openxmlformats-officedocument.spreadsheetml.worksheet+xml">
        <DigestMethod Algorithm="http://www.w3.org/2001/04/xmlenc#sha256"/>
        <DigestValue>DvjtBN3VdW3uZymQy+j75p1lEExNFHGF4FYlajN68cs=</DigestValue>
      </Reference>
      <Reference URI="/xl/worksheets/sheet7.xml?ContentType=application/vnd.openxmlformats-officedocument.spreadsheetml.worksheet+xml">
        <DigestMethod Algorithm="http://www.w3.org/2001/04/xmlenc#sha256"/>
        <DigestValue>4xuumMX6eSFsNXO+tBizMxi+2YDt33XZ/f2SuXcjgIY=</DigestValue>
      </Reference>
      <Reference URI="/xl/worksheets/sheet8.xml?ContentType=application/vnd.openxmlformats-officedocument.spreadsheetml.worksheet+xml">
        <DigestMethod Algorithm="http://www.w3.org/2001/04/xmlenc#sha256"/>
        <DigestValue>Pzt3+NbmIFdT3s+VPrSvcK04qR1nP+rpEFS4sRFDVUs=</DigestValue>
      </Reference>
      <Reference URI="/xl/worksheets/sheet9.xml?ContentType=application/vnd.openxmlformats-officedocument.spreadsheetml.worksheet+xml">
        <DigestMethod Algorithm="http://www.w3.org/2001/04/xmlenc#sha256"/>
        <DigestValue>yWJgl+SQNFGn0YF5CNS4KdlC+EKsKysZmTMtG8OvfOU=</DigestValue>
      </Reference>
    </Manifest>
    <SignatureProperties>
      <SignatureProperty Id="idSignatureTime" Target="#idPackageSignature">
        <mdssi:SignatureTime xmlns:mdssi="http://schemas.openxmlformats.org/package/2006/digital-signature">
          <mdssi:Format>YYYY-MM-DDThh:mm:ssTZD</mdssi:Format>
          <mdssi:Value>2021-05-31T18:56:05Z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SignatureComments>
          <WindowsVersion>10.0</WindowsVersion>
          <OfficeVersion>16.0.13929/22</OfficeVersion>
          <ApplicationVersion>16.0.13929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2021-05-31T18:56:05Z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xd:CommitmentTypeQualifier>
            </xd:CommitmentTypeQualifiers>
          </xd:CommitmentTypeIndication>
        </xd:SignedDataObject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CARATULA</vt:lpstr>
      <vt:lpstr>INDICE</vt:lpstr>
      <vt:lpstr>01</vt:lpstr>
      <vt:lpstr>02</vt:lpstr>
      <vt:lpstr>03</vt:lpstr>
      <vt:lpstr>04</vt:lpstr>
      <vt:lpstr>05</vt:lpstr>
      <vt:lpstr>06</vt:lpstr>
      <vt:lpstr>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2021-05-26T20:44:31Z</dcterms:modified>
</cp:coreProperties>
</file>