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xr:revisionPtr revIDLastSave="0" documentId="8_{DD230FFE-7DC2-4DD2-B930-88F78B335ADA}" xr6:coauthVersionLast="45" xr6:coauthVersionMax="45" xr10:uidLastSave="{00000000-0000-0000-0000-000000000000}"/>
  <bookViews>
    <workbookView xWindow="-120" yWindow="-120" windowWidth="20730" windowHeight="11760" tabRatio="914" activeTab="7" xr2:uid="{00000000-000D-0000-FFFF-FFFF00000000}"/>
  </bookViews>
  <sheets>
    <sheet name="CARATULA" sheetId="18" r:id="rId1"/>
    <sheet name="INDICE" sheetId="17" r:id="rId2"/>
    <sheet name="01" sheetId="14" r:id="rId3"/>
    <sheet name="02" sheetId="16" r:id="rId4"/>
    <sheet name="03" sheetId="19" r:id="rId5"/>
    <sheet name="04" sheetId="20" r:id="rId6"/>
    <sheet name="05" sheetId="21" r:id="rId7"/>
    <sheet name="06" sheetId="2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9" l="1"/>
  <c r="D19" i="14"/>
  <c r="D29" i="20" l="1"/>
  <c r="D24" i="20"/>
  <c r="D7" i="16"/>
  <c r="D7" i="20" s="1"/>
  <c r="C7" i="16"/>
  <c r="C7" i="20" s="1"/>
  <c r="D31" i="20" l="1"/>
  <c r="D137" i="21"/>
  <c r="C137" i="21"/>
  <c r="D129" i="21" l="1"/>
  <c r="C129" i="21"/>
  <c r="D124" i="21"/>
  <c r="C124" i="21"/>
  <c r="D118" i="21"/>
  <c r="C118" i="21"/>
  <c r="E84" i="21"/>
  <c r="D84" i="21"/>
  <c r="C29" i="20"/>
  <c r="C24" i="20"/>
  <c r="C12" i="19"/>
  <c r="C19" i="16"/>
  <c r="C19" i="14"/>
  <c r="C13" i="14"/>
  <c r="C20" i="14" s="1"/>
  <c r="C31" i="20" l="1"/>
  <c r="E83" i="21"/>
  <c r="D107" i="21" s="1"/>
  <c r="D117" i="21" s="1"/>
  <c r="D123" i="21" s="1"/>
  <c r="D128" i="21" s="1"/>
  <c r="D134" i="21" s="1"/>
  <c r="D139" i="21" s="1"/>
  <c r="D83" i="21"/>
  <c r="C107" i="21" s="1"/>
  <c r="C117" i="21" s="1"/>
  <c r="C123" i="21" s="1"/>
  <c r="C128" i="21" s="1"/>
  <c r="C134" i="21" s="1"/>
  <c r="C139" i="21" s="1"/>
  <c r="C130" i="21" l="1"/>
  <c r="D130" i="21"/>
  <c r="D141" i="21"/>
  <c r="C141" i="21"/>
  <c r="D125" i="21"/>
  <c r="D119" i="21"/>
  <c r="C110" i="21" l="1"/>
  <c r="D110" i="21"/>
  <c r="D13" i="14" s="1"/>
  <c r="D20" i="14" s="1"/>
  <c r="E86" i="21"/>
  <c r="E8" i="19"/>
  <c r="D19" i="16"/>
  <c r="D12" i="16"/>
  <c r="D20" i="16" l="1"/>
  <c r="C119" i="21" l="1"/>
  <c r="C12" i="16"/>
  <c r="C20" i="16" s="1"/>
  <c r="D13" i="19" s="1"/>
  <c r="C125" i="21"/>
  <c r="D86" i="21"/>
  <c r="E14" i="19" l="1"/>
</calcChain>
</file>

<file path=xl/sharedStrings.xml><?xml version="1.0" encoding="utf-8"?>
<sst xmlns="http://schemas.openxmlformats.org/spreadsheetml/2006/main" count="5428" uniqueCount="242">
  <si>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</si>
  <si>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</si>
  <si>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</si>
  <si>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</si>
  <si>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</si>
  <si>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</si>
  <si>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</si>
  <si>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</si>
  <si>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</si>
  <si>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</si>
  <si>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</si>
  <si>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</si>
  <si>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</si>
  <si>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</si>
  <si>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</si>
  <si>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</si>
  <si>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</si>
  <si>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</si>
  <si>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</si>
  <si>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</si>
  <si>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</si>
  <si>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</si>
  <si>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</si>
  <si>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</si>
  <si>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</si>
  <si>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</si>
  <si>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</si>
  <si>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</si>
  <si>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</si>
  <si>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</si>
  <si>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</si>
  <si>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</si>
  <si>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</si>
  <si>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</si>
  <si>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</si>
  <si>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</si>
  <si>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</si>
  <si>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</si>
  <si>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</si>
  <si>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</si>
  <si>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</si>
  <si>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</si>
  <si>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</si>
  <si>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</si>
  <si>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</si>
  <si>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</si>
  <si>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</si>
  <si>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</si>
  <si>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</si>
  <si>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</si>
  <si>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</si>
  <si>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</si>
  <si>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</si>
  <si>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</si>
  <si>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</si>
  <si>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</si>
  <si>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</si>
  <si>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</si>
  <si>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</si>
  <si>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</si>
  <si>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</si>
  <si>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</si>
  <si>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</si>
  <si>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</si>
  <si>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</si>
  <si>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</si>
  <si>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</si>
  <si>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</si>
  <si>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</si>
  <si>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</si>
  <si>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</si>
  <si>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</si>
  <si>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</si>
  <si>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</si>
  <si>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t>
  </si>
  <si>
    <t>TOTALES: Banco Continental S.A.E.C.A.</t>
  </si>
  <si>
    <t>Banco Familiar S.A.E.C.A.</t>
  </si>
  <si>
    <t>TOTALES: Banco Familiar S.A.E.C.A.</t>
  </si>
  <si>
    <t>BONOS</t>
  </si>
  <si>
    <t>Banco Regional S.A.E.C.A.</t>
  </si>
  <si>
    <t>TOTALES: Banco Regional S.A.E.C.A.</t>
  </si>
  <si>
    <t>Interfisa Banco S.A.E.C.A.</t>
  </si>
  <si>
    <t>TOTALES: Interfisa Banco S.A.E.C.A.</t>
  </si>
  <si>
    <t>Vision Banco S.A.E.C.A.</t>
  </si>
  <si>
    <t>TOTALES: Vision Banco S.A.E.C.A.</t>
  </si>
  <si>
    <t>TOTAL DISPONIBILIDADES</t>
  </si>
  <si>
    <t xml:space="preserve">-   </t>
  </si>
  <si>
    <t>TOTAL COMISION ACUMULADA</t>
  </si>
  <si>
    <t>(-) TOTAL DEVOLUCION DE COMISION</t>
  </si>
  <si>
    <t>TOTAL GENERAL</t>
  </si>
  <si>
    <t>COMPOSICIÓN DE LAS INVERSIONES DEL FONDO</t>
  </si>
  <si>
    <t>% Precio de Mercado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</si>
  <si>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</si>
  <si>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</si>
  <si>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</si>
  <si>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</si>
  <si>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</si>
  <si>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</si>
  <si>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Banco Itaú</t>
  </si>
  <si>
    <t>Banco Basa S.A</t>
  </si>
  <si>
    <t>TOTALES: Banco Basa S.A</t>
  </si>
  <si>
    <t>Banco Continental S.A.E.C.</t>
  </si>
  <si>
    <t xml:space="preserve">BONOS </t>
  </si>
  <si>
    <t>2do. TRIMESTRE</t>
  </si>
  <si>
    <t>Abril</t>
  </si>
  <si>
    <t>Mayo</t>
  </si>
  <si>
    <t>Junio</t>
  </si>
  <si>
    <t>TOTAL PASIVO</t>
  </si>
  <si>
    <t>Banco Rio S.A.E.C.A.</t>
  </si>
  <si>
    <t>TOTALES: Banco Rio S.A.E.C.A.</t>
  </si>
  <si>
    <t>Núcleo S.A.</t>
  </si>
  <si>
    <t>TOTALES: Núcleo S.A.</t>
  </si>
  <si>
    <t>Telecel S.A.</t>
  </si>
  <si>
    <t>TOTALES: Telecel S.A.</t>
  </si>
  <si>
    <t>Banco Continental S.A.E.C.A.</t>
  </si>
  <si>
    <t>ESTADO DEL ACTIVO NETO</t>
  </si>
  <si>
    <t>ESTADO DE INGRESOS Y EGRESOS</t>
  </si>
  <si>
    <t>ESTADO DE VARIACIÓN DEL ACTIVO NETO</t>
  </si>
  <si>
    <t>ESTADO DE FLUJO DE EFECTIVO</t>
  </si>
  <si>
    <t>En Gs.</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</si>
  <si>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</si>
  <si>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</si>
  <si>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</si>
  <si>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</si>
  <si>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</si>
  <si>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</si>
  <si>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</si>
  <si>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</si>
  <si>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</si>
  <si>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</si>
  <si>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</si>
  <si>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</si>
  <si>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b) Diferencia de Cambio en Moneda Extranjera:</t>
  </si>
  <si>
    <t>_Gastos Operacionales y comisión de la Sociedad Administradora:</t>
  </si>
  <si>
    <t>_Información Estadística</t>
  </si>
  <si>
    <t>4) Composición de las Cuentas</t>
  </si>
  <si>
    <t>Resultado por Tenencia</t>
  </si>
  <si>
    <t>OTROS INGRESOS</t>
  </si>
  <si>
    <t>OTROS EGRESOS</t>
  </si>
  <si>
    <t>Las 4 Notas que acompañan son parte integrante de estos Estados Financieros</t>
  </si>
  <si>
    <t>Inversiones</t>
  </si>
  <si>
    <t>FONDO MUTUO CRECIMIENTO RENTA FIJA EN GUARANÍES</t>
  </si>
  <si>
    <t>LA ADMINISTRADORA será responsable de la administración del FONDO MUTUO CRECIMIENTO RENTA FIJA EN GUARANÍES, que en adelante se denominará FONDO CRECIMIENTO, registrado en la Comisión Nacional de Valores de conformidad con la Resolución Nº 17 E/18 de fecha 19 de marzo del 2018, el cual se regirá por el REGLAMENTO INTERNO, aprobado por Resolución 17 E/18 de fecha 19 de marzo del 2018. El objeto del FONDO CRECIMIENTO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</si>
  <si>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El informe corresponde al Fondo Mutuo Crecimiento Renta Fija en Guaraníes, por ende las operaciones están realizadas exclusivamente en moneda local.</t>
  </si>
  <si>
    <t>La comisión de administración que se está utilizando es de 2,75% anual IVA incluido. Esta comisión se calcula diariamente de los fondos bajo manejo y se pagan mensualmente a la administradora, generalmente el primer día hábil siguiente al cierre del mes anterior.</t>
  </si>
  <si>
    <t>Banco Basa</t>
  </si>
  <si>
    <t>COMPOSICION DE LAS INVERSIONES DEL FONDO</t>
  </si>
  <si>
    <t>(GUARANIES)</t>
  </si>
  <si>
    <t>% 
Precio 
de 
Mercado</t>
  </si>
  <si>
    <t>% De las
Inversiones
por Grupo
Económico</t>
  </si>
  <si>
    <t>% De las
Inversiones 
en Relac. al Pat.
Neto del Emisor</t>
  </si>
  <si>
    <t>Automaq S.A.E.C.A.</t>
  </si>
  <si>
    <t>TOTALES: Automaq S.A.E.C.A.</t>
  </si>
  <si>
    <t>TOTALES: CEFISA (Crisol y Encarnación Financiera S.A.)</t>
  </si>
  <si>
    <t>Electroban S.A.</t>
  </si>
  <si>
    <t>TOTALES: Electroban S.A.</t>
  </si>
  <si>
    <t>TOTALES: Financiera Paraguayo Japonesa S.A.E.C.A.</t>
  </si>
  <si>
    <t>Finexpar S.A.E.C.A.</t>
  </si>
  <si>
    <t>CUPON</t>
  </si>
  <si>
    <t>TOTALES: Finexpar S.A.E.C.A.</t>
  </si>
  <si>
    <t>Gas Corona S.A.E.C.A.</t>
  </si>
  <si>
    <t>TOTALES: Gas Corona S.A.E.C.A.</t>
  </si>
  <si>
    <t>Izaguirre Barrail Inversora S.A.E.C.A.</t>
  </si>
  <si>
    <t>TOTALES: Izaguirre Barrail Inversora S.A.E.C.A.</t>
  </si>
  <si>
    <t>LCR S.A.E.C.A</t>
  </si>
  <si>
    <t>TOTALES: LCR S.A.E.C.A</t>
  </si>
  <si>
    <t>Rieder &amp; Cia S.A.C.I.</t>
  </si>
  <si>
    <t>TOTALES: Rieder &amp; Cia S.A.C.I.</t>
  </si>
  <si>
    <t>Solar Ahorro y Finanzas S.A.E.C.A.</t>
  </si>
  <si>
    <t>TOTALES: Solar Ahorro y Finanzas S.A.E.C.A.</t>
  </si>
  <si>
    <t>Tape Ruvicha S.A.E.C.A.</t>
  </si>
  <si>
    <t>TOTALES: Tape Ruvicha S.A.E.C.A.</t>
  </si>
  <si>
    <t>Tu Financiera S.A.</t>
  </si>
  <si>
    <t>TOTALES: Tu Financiera S.A.</t>
  </si>
  <si>
    <t>Cargos por Rescate</t>
  </si>
  <si>
    <t>ESTADO DE INGRESO Y EGRESOS</t>
  </si>
  <si>
    <t>01</t>
  </si>
  <si>
    <t>02</t>
  </si>
  <si>
    <t>03</t>
  </si>
  <si>
    <t>04</t>
  </si>
  <si>
    <t>05</t>
  </si>
  <si>
    <t>06</t>
  </si>
  <si>
    <t>INDICE</t>
  </si>
  <si>
    <t>TOTAL 31/12/2019</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</si>
  <si>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</si>
  <si>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</si>
  <si>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</si>
  <si>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</si>
  <si>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</si>
  <si>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</si>
  <si>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</si>
  <si>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con </t>
    </r>
    <r>
      <rPr>
        <i/>
        <u/>
        <sz val="11"/>
        <color theme="1"/>
        <rFont val="Museo Sans 100"/>
        <family val="3"/>
      </rPr>
      <t>Diferencia de Cambio en Moneda Extranjera</t>
    </r>
  </si>
  <si>
    <r>
      <t xml:space="preserve">    </t>
    </r>
    <r>
      <rPr>
        <b/>
        <sz val="11"/>
        <color theme="1"/>
        <rFont val="Museo Sans 100"/>
        <family val="3"/>
      </rPr>
      <t xml:space="preserve">4.5) </t>
    </r>
    <r>
      <rPr>
        <b/>
        <u/>
        <sz val="11"/>
        <color theme="1"/>
        <rFont val="Museo Sans 100"/>
        <family val="3"/>
      </rPr>
      <t>Cargos por Rescate:</t>
    </r>
    <r>
      <rPr>
        <sz val="11"/>
        <color theme="1"/>
        <rFont val="Museo Sans 100"/>
        <family val="3"/>
      </rPr>
      <t xml:space="preserve"> Está compuesto por los importes cobrados según Art. 30 del reglamento interno.</t>
    </r>
  </si>
  <si>
    <r>
      <t xml:space="preserve">Cargos por Rescate </t>
    </r>
    <r>
      <rPr>
        <b/>
        <sz val="11"/>
        <color theme="1"/>
        <rFont val="Museo Sans 100"/>
        <family val="3"/>
      </rPr>
      <t>(Nota 4.5)</t>
    </r>
  </si>
  <si>
    <r>
      <t xml:space="preserve">Otros Ingresos </t>
    </r>
    <r>
      <rPr>
        <b/>
        <sz val="11"/>
        <color theme="1"/>
        <rFont val="Museo Sans 100"/>
        <family val="3"/>
      </rPr>
      <t>(Nota 4.6)</t>
    </r>
  </si>
  <si>
    <r>
      <t xml:space="preserve">Otros Egresos </t>
    </r>
    <r>
      <rPr>
        <b/>
        <sz val="11"/>
        <color theme="1"/>
        <rFont val="Museo Sans 100"/>
        <family val="3"/>
      </rPr>
      <t>(Nota 4.6)</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</si>
  <si>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</si>
  <si>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Intereses Op Repo</t>
  </si>
  <si>
    <t>Op Repo</t>
  </si>
  <si>
    <t>Banco Basa S.A.</t>
  </si>
  <si>
    <t>TOTALES: Banco Basa S.A.</t>
  </si>
  <si>
    <t>Cementos Concepción S.A.E.</t>
  </si>
  <si>
    <t>TOTALES: Cementos Concepción S.A.E.</t>
  </si>
  <si>
    <t>Cadiem AFPISA, es la encargada de la custodia de activos del Fondo. Todos los títulos físicos son resguardados en una Caja de Seguridad en el Banco Familiar SAECA.</t>
  </si>
  <si>
    <t>Alpaca S.A.</t>
  </si>
  <si>
    <t>TOTALES: Alpaca S.A.</t>
  </si>
  <si>
    <t>Biotec del Paraguay S.A.</t>
  </si>
  <si>
    <t>TOTALES: Biotec del Paraguay S.A.</t>
  </si>
  <si>
    <t>Electroban S.A.E.C.A.</t>
  </si>
  <si>
    <t>TOTALES: Electroban S.A.E.C.A.</t>
  </si>
  <si>
    <t>LCR S.A.E.C.A.</t>
  </si>
  <si>
    <t>TOTALES: LCR S.A.E.C.A.</t>
  </si>
  <si>
    <t>Inversiones Repo</t>
  </si>
  <si>
    <t>Cupón - Dif</t>
  </si>
  <si>
    <t>A la fecha del presente informe no se cuenta con saldos que reportar</t>
  </si>
  <si>
    <t>Correspondiente al 30/09/2020 con cifras comparativas al 30/09/2019</t>
  </si>
  <si>
    <t>TOTAL 30/09/2020</t>
  </si>
  <si>
    <t xml:space="preserve">El período que cubre los Estados Contables es del 01 de enero al 30 de septiembre del 2020 de forma comparativa con el mismo periodo del año anterior. </t>
  </si>
  <si>
    <t>AL 30/09/2019</t>
  </si>
  <si>
    <t xml:space="preserve">CEFISA (Crisol y </t>
  </si>
  <si>
    <t>null</t>
  </si>
  <si>
    <t>Finlatina S.A de Finanzas</t>
  </si>
  <si>
    <t>TOTALES: Finlatina S.A de Finanzas</t>
  </si>
  <si>
    <t xml:space="preserve">Izaguirre Barrail Inversora </t>
  </si>
  <si>
    <t>Kurosu Y Cia. S.A.</t>
  </si>
  <si>
    <t>TOTALES: Kurosu Y Cia. S.A.</t>
  </si>
  <si>
    <t>Solar Ahorro y Finanzas S.</t>
  </si>
  <si>
    <t>CEFISA (Crisol y Encarnación Financiera S.A.E.C.A.)</t>
  </si>
  <si>
    <t>TOTALES: CEFISA (Crisol y Encarnación Financiera S.A.E.C.A.)</t>
  </si>
  <si>
    <t>Financiera Paraguayo Japonesa S.A.E.C.A.</t>
  </si>
  <si>
    <t>3er. TRIMESTRE</t>
  </si>
  <si>
    <t>Julio</t>
  </si>
  <si>
    <t>Agosto</t>
  </si>
  <si>
    <t>Septiembre</t>
  </si>
  <si>
    <r>
      <rPr>
        <b/>
        <sz val="16"/>
        <color theme="1"/>
        <rFont val="Museo Sans 100"/>
        <family val="3"/>
      </rPr>
      <t xml:space="preserve">ESTADOS FINANCIEROS
FONDO MUTUO CRECIMIENTO RENTA FIJA EN GUARANÍES
</t>
    </r>
    <r>
      <rPr>
        <u/>
        <sz val="14"/>
        <color theme="1"/>
        <rFont val="Museo Sans 100"/>
        <family val="3"/>
      </rPr>
      <t>s/ Res. N° 06 /2019</t>
    </r>
  </si>
  <si>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 de septiembre</t>
    </r>
  </si>
  <si>
    <t>Correspondiente al 30/09/2020 con cifras comparativas al 31/12/2019</t>
  </si>
  <si>
    <r>
      <t xml:space="preserve">    </t>
    </r>
    <r>
      <rPr>
        <b/>
        <sz val="11"/>
        <color theme="1"/>
        <rFont val="Museo Sans 100"/>
        <family val="3"/>
      </rPr>
      <t xml:space="preserve">4.6) </t>
    </r>
    <r>
      <rPr>
        <b/>
        <u/>
        <sz val="11"/>
        <color theme="1"/>
        <rFont val="Museo Sans 100"/>
        <family val="3"/>
      </rPr>
      <t>Otros Ingresos / Otros Egresos</t>
    </r>
    <r>
      <rPr>
        <u/>
        <sz val="11"/>
        <color theme="1"/>
        <rFont val="Museo Sans 100"/>
        <family val="3"/>
      </rPr>
      <t>:</t>
    </r>
    <r>
      <rPr>
        <sz val="11"/>
        <color theme="1"/>
        <rFont val="Museo Sans 100"/>
        <family val="3"/>
      </rPr>
      <t xml:space="preserve"> Esta cuenta se compone por importes que no son parte de las operaciones ordinarias.</t>
    </r>
  </si>
  <si>
    <t>Ajuste por Redondeo Decimales</t>
  </si>
  <si>
    <t>% Según Reglamento
 Interno</t>
  </si>
  <si>
    <t>% Según Reglamento Interno</t>
  </si>
  <si>
    <t>Ventas de Instrumentos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</si>
</sst>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0"/>
    <numFmt numFmtId="168" formatCode="dd/mm/yyyy"/>
    <numFmt numFmtId="169" formatCode="_(* #,##0.00_);_(* \(#,##0.00\);_(* &quot;-&quot;??_);_(@_)"/>
    <numFmt numFmtId="170" formatCode="#,##0.00\'%\'"/>
  </numFmts>
  <fonts count="27"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u/>
      <sz val="8"/>
      <color theme="1"/>
      <name val="Museo Sans 100"/>
      <family val="3"/>
    </font>
    <font>
      <i/>
      <u/>
      <sz val="11"/>
      <color theme="1"/>
      <name val="Museo Sans 100"/>
      <family val="3"/>
    </font>
    <font>
      <b/>
      <sz val="11"/>
      <color indexed="72"/>
      <name val="Museo Sans 100"/>
      <family val="3"/>
    </font>
    <font>
      <u/>
      <sz val="11"/>
      <color indexed="8"/>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cellStyleXfs>
  <cellXfs count="198">
    <xf numFmtId="0" fontId="0" fillId="0" borderId="0" xfId="0"/>
    <xf numFmtId="0" fontId="7" fillId="0" borderId="0" xfId="0" applyFont="1"/>
    <xf numFmtId="0" fontId="10" fillId="0" borderId="0" xfId="9" applyFont="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41" fontId="7" fillId="0" borderId="1" xfId="1" applyFont="1" applyBorder="1" applyAlignment="1">
      <alignment horizontal="center" vertical="center"/>
    </xf>
    <xf numFmtId="0" fontId="7" fillId="0" borderId="3" xfId="0" applyFont="1" applyBorder="1"/>
    <xf numFmtId="0" fontId="11" fillId="0" borderId="0" xfId="0" applyFont="1"/>
    <xf numFmtId="41" fontId="11" fillId="0" borderId="1" xfId="1" applyFont="1" applyBorder="1" applyAlignment="1">
      <alignment horizontal="center" vertical="center"/>
    </xf>
    <xf numFmtId="41" fontId="7" fillId="0" borderId="1" xfId="1" applyFont="1" applyBorder="1"/>
    <xf numFmtId="41" fontId="7" fillId="0" borderId="0" xfId="1" applyFont="1"/>
    <xf numFmtId="41" fontId="7" fillId="0" borderId="0" xfId="0" applyNumberFormat="1" applyFont="1"/>
    <xf numFmtId="0" fontId="11"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11" fillId="0" borderId="1" xfId="0" applyFont="1" applyBorder="1"/>
    <xf numFmtId="0" fontId="7" fillId="0" borderId="0" xfId="0" applyFont="1" applyAlignment="1"/>
    <xf numFmtId="0" fontId="11" fillId="0" borderId="0" xfId="0" applyFont="1" applyAlignment="1">
      <alignment horizontal="center"/>
    </xf>
    <xf numFmtId="0" fontId="7" fillId="0" borderId="0" xfId="0" applyFont="1" applyAlignment="1">
      <alignment wrapText="1"/>
    </xf>
    <xf numFmtId="41" fontId="7" fillId="0" borderId="2" xfId="1" applyFont="1" applyBorder="1" applyAlignment="1">
      <alignment horizontal="center" vertical="center"/>
    </xf>
    <xf numFmtId="0" fontId="7" fillId="0" borderId="0" xfId="0" applyFont="1" applyAlignment="1">
      <alignment horizontal="left" wrapText="1"/>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0" fontId="7" fillId="0" borderId="1" xfId="0" applyFont="1" applyBorder="1"/>
    <xf numFmtId="0" fontId="7" fillId="0" borderId="1" xfId="0" applyFont="1" applyBorder="1" applyAlignment="1">
      <alignment horizontal="left" vertical="center"/>
    </xf>
    <xf numFmtId="165" fontId="7" fillId="0" borderId="0" xfId="1" applyNumberFormat="1" applyFont="1"/>
    <xf numFmtId="43" fontId="7" fillId="0" borderId="0" xfId="0" applyNumberFormat="1" applyFont="1"/>
    <xf numFmtId="0" fontId="18" fillId="0" borderId="8" xfId="0" applyFont="1" applyBorder="1"/>
    <xf numFmtId="0" fontId="7" fillId="0" borderId="8" xfId="0" applyFont="1" applyBorder="1"/>
    <xf numFmtId="0" fontId="11" fillId="0" borderId="8" xfId="0" applyFont="1" applyBorder="1"/>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4" fontId="11" fillId="0" borderId="1" xfId="0" applyNumberFormat="1" applyFont="1" applyBorder="1" applyAlignment="1">
      <alignment horizontal="center"/>
    </xf>
    <xf numFmtId="0" fontId="11" fillId="0" borderId="5" xfId="0" applyFont="1" applyBorder="1"/>
    <xf numFmtId="0" fontId="20" fillId="2" borderId="1" xfId="0" applyFont="1" applyFill="1" applyBorder="1" applyAlignment="1">
      <alignment horizontal="center" vertical="center"/>
    </xf>
    <xf numFmtId="14" fontId="20" fillId="2" borderId="1" xfId="0" applyNumberFormat="1" applyFont="1" applyFill="1" applyBorder="1" applyAlignment="1">
      <alignment horizontal="center" vertical="center"/>
    </xf>
    <xf numFmtId="14" fontId="20" fillId="2" borderId="0" xfId="0" applyNumberFormat="1" applyFont="1" applyFill="1" applyAlignment="1">
      <alignment horizontal="center" vertical="center"/>
    </xf>
    <xf numFmtId="0" fontId="21" fillId="2" borderId="3" xfId="0" applyFont="1" applyFill="1" applyBorder="1" applyAlignment="1">
      <alignment vertical="center"/>
    </xf>
    <xf numFmtId="41" fontId="21" fillId="2" borderId="0" xfId="1" applyFont="1" applyFill="1" applyAlignment="1">
      <alignment horizontal="center" vertical="center"/>
    </xf>
    <xf numFmtId="41" fontId="21" fillId="2" borderId="8" xfId="1" applyFont="1" applyFill="1" applyBorder="1" applyAlignment="1">
      <alignment horizontal="center" vertical="center"/>
    </xf>
    <xf numFmtId="0" fontId="20" fillId="2" borderId="4" xfId="0" applyFont="1" applyFill="1" applyBorder="1" applyAlignment="1">
      <alignment vertical="center"/>
    </xf>
    <xf numFmtId="41" fontId="20" fillId="2" borderId="0" xfId="1" applyFont="1" applyFill="1" applyAlignment="1">
      <alignment horizontal="center" vertical="center"/>
    </xf>
    <xf numFmtId="0" fontId="20" fillId="2" borderId="1"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horizontal="left" vertical="center"/>
    </xf>
    <xf numFmtId="164" fontId="20" fillId="2" borderId="1" xfId="1" applyNumberFormat="1" applyFont="1" applyFill="1" applyBorder="1" applyAlignment="1">
      <alignment horizontal="center" vertical="center"/>
    </xf>
    <xf numFmtId="164" fontId="20" fillId="2" borderId="0" xfId="1" applyNumberFormat="1" applyFont="1" applyFill="1" applyAlignment="1">
      <alignment horizontal="center" vertical="center"/>
    </xf>
    <xf numFmtId="164" fontId="20" fillId="0" borderId="1" xfId="1" applyNumberFormat="1" applyFont="1" applyBorder="1" applyAlignment="1">
      <alignment horizontal="center" vertical="center"/>
    </xf>
    <xf numFmtId="3" fontId="22" fillId="0" borderId="0" xfId="0" applyNumberFormat="1" applyFont="1" applyAlignment="1">
      <alignment vertical="top"/>
    </xf>
    <xf numFmtId="164" fontId="7" fillId="0" borderId="0" xfId="1" applyNumberFormat="1" applyFont="1"/>
    <xf numFmtId="166" fontId="7" fillId="0" borderId="0" xfId="0" applyNumberFormat="1" applyFont="1"/>
    <xf numFmtId="41" fontId="11" fillId="0" borderId="1" xfId="1" applyFont="1" applyBorder="1"/>
    <xf numFmtId="41" fontId="11" fillId="0" borderId="2" xfId="1" applyFont="1" applyBorder="1"/>
    <xf numFmtId="41" fontId="11" fillId="0" borderId="3" xfId="1" applyFont="1" applyBorder="1"/>
    <xf numFmtId="41" fontId="11" fillId="0" borderId="1" xfId="1" applyFont="1" applyBorder="1" applyAlignment="1">
      <alignment horizontal="center" vertical="center" wrapText="1"/>
    </xf>
    <xf numFmtId="41" fontId="7" fillId="0" borderId="9" xfId="1" applyFont="1" applyBorder="1" applyAlignment="1">
      <alignment horizontal="center"/>
    </xf>
    <xf numFmtId="41" fontId="11" fillId="0" borderId="1" xfId="1" applyFont="1" applyBorder="1" applyAlignment="1">
      <alignment horizontal="center"/>
    </xf>
    <xf numFmtId="41" fontId="11" fillId="0" borderId="4" xfId="1" applyFont="1" applyBorder="1"/>
    <xf numFmtId="41" fontId="11" fillId="0" borderId="6" xfId="1" applyFont="1" applyBorder="1"/>
    <xf numFmtId="41" fontId="21" fillId="0" borderId="3" xfId="1" applyFont="1" applyBorder="1" applyAlignment="1">
      <alignment horizontal="center" vertical="center"/>
    </xf>
    <xf numFmtId="41" fontId="21" fillId="2" borderId="3" xfId="1" applyFont="1" applyFill="1" applyBorder="1" applyAlignment="1">
      <alignment horizontal="center" vertical="center"/>
    </xf>
    <xf numFmtId="41" fontId="21" fillId="2" borderId="4" xfId="1" applyFont="1" applyFill="1" applyBorder="1" applyAlignment="1">
      <alignment horizontal="center" vertical="center"/>
    </xf>
    <xf numFmtId="41" fontId="20" fillId="2" borderId="1" xfId="1" applyFont="1" applyFill="1" applyBorder="1" applyAlignment="1">
      <alignment horizontal="center" vertical="center"/>
    </xf>
    <xf numFmtId="41" fontId="21" fillId="2" borderId="2" xfId="1" applyFont="1" applyFill="1" applyBorder="1" applyAlignment="1">
      <alignment horizontal="center" vertical="center"/>
    </xf>
    <xf numFmtId="49" fontId="7" fillId="0" borderId="0" xfId="0" applyNumberFormat="1" applyFont="1" applyAlignment="1">
      <alignment horizontal="center" vertical="center"/>
    </xf>
    <xf numFmtId="0" fontId="11" fillId="3" borderId="0" xfId="0" applyFont="1" applyFill="1"/>
    <xf numFmtId="0" fontId="14" fillId="0" borderId="0" xfId="0" applyFont="1"/>
    <xf numFmtId="0" fontId="14" fillId="0" borderId="0" xfId="0" applyFont="1" applyAlignment="1">
      <alignment horizontal="center" vertical="center" wrapText="1"/>
    </xf>
    <xf numFmtId="0" fontId="25" fillId="0" borderId="1" xfId="2" applyFont="1" applyBorder="1" applyAlignment="1">
      <alignment horizontal="center" vertical="center" wrapText="1"/>
    </xf>
    <xf numFmtId="0" fontId="13" fillId="0" borderId="0" xfId="0" applyFont="1"/>
    <xf numFmtId="0" fontId="2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6" fillId="0" borderId="10" xfId="0" applyFont="1" applyBorder="1" applyAlignment="1">
      <alignment horizontal="center" vertical="top"/>
    </xf>
    <xf numFmtId="0" fontId="16" fillId="0" borderId="11" xfId="0" applyFont="1" applyBorder="1" applyAlignment="1">
      <alignment vertical="top"/>
    </xf>
    <xf numFmtId="0" fontId="16" fillId="0" borderId="11" xfId="0" applyFont="1" applyBorder="1" applyAlignment="1">
      <alignment horizontal="center" vertical="top"/>
    </xf>
    <xf numFmtId="168" fontId="16" fillId="0" borderId="11" xfId="0" applyNumberFormat="1" applyFont="1" applyBorder="1" applyAlignment="1">
      <alignment horizontal="center" vertical="top"/>
    </xf>
    <xf numFmtId="3" fontId="16" fillId="0" borderId="11" xfId="0" applyNumberFormat="1" applyFont="1" applyBorder="1" applyAlignment="1">
      <alignment horizontal="right" vertical="top"/>
    </xf>
    <xf numFmtId="2" fontId="16" fillId="0" borderId="11" xfId="1" applyNumberFormat="1" applyFont="1" applyBorder="1" applyAlignment="1" applyProtection="1">
      <alignment horizontal="center"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8" xfId="0" applyFont="1" applyBorder="1" applyAlignment="1">
      <alignment horizontal="center" vertical="top"/>
    </xf>
    <xf numFmtId="0" fontId="16" fillId="0" borderId="0" xfId="0" applyFont="1" applyAlignment="1">
      <alignment vertical="top"/>
    </xf>
    <xf numFmtId="0" fontId="16" fillId="0" borderId="0" xfId="0" applyFont="1" applyAlignment="1">
      <alignment horizontal="center" vertical="top"/>
    </xf>
    <xf numFmtId="168" fontId="16" fillId="0" borderId="0" xfId="0" applyNumberFormat="1" applyFont="1" applyAlignment="1">
      <alignment horizontal="center" vertical="top"/>
    </xf>
    <xf numFmtId="3" fontId="16" fillId="0" borderId="0" xfId="0" applyNumberFormat="1" applyFont="1" applyAlignment="1">
      <alignment horizontal="right" vertical="top"/>
    </xf>
    <xf numFmtId="2" fontId="16" fillId="0" borderId="0" xfId="1" applyNumberFormat="1" applyFont="1" applyBorder="1" applyAlignment="1" applyProtection="1">
      <alignment horizontal="center" vertical="top"/>
    </xf>
    <xf numFmtId="0" fontId="16" fillId="0" borderId="0" xfId="0" applyFont="1" applyAlignment="1">
      <alignment horizontal="left" vertical="top"/>
    </xf>
    <xf numFmtId="0" fontId="16" fillId="0" borderId="9" xfId="0" applyFont="1" applyBorder="1" applyAlignment="1">
      <alignment horizontal="left" vertical="top"/>
    </xf>
    <xf numFmtId="0" fontId="15" fillId="0" borderId="8" xfId="0" applyFont="1" applyBorder="1" applyAlignment="1">
      <alignment vertical="top"/>
    </xf>
    <xf numFmtId="0" fontId="15" fillId="0" borderId="0" xfId="0" applyFont="1" applyAlignment="1">
      <alignment vertical="top"/>
    </xf>
    <xf numFmtId="3" fontId="15" fillId="0" borderId="0" xfId="0" applyNumberFormat="1" applyFont="1" applyAlignment="1">
      <alignment horizontal="right" vertical="top"/>
    </xf>
    <xf numFmtId="0" fontId="16" fillId="0" borderId="10" xfId="0" applyFont="1" applyBorder="1" applyAlignment="1">
      <alignment horizontal="left" vertical="top"/>
    </xf>
    <xf numFmtId="0" fontId="15" fillId="0" borderId="11" xfId="0" applyFont="1" applyBorder="1" applyAlignment="1">
      <alignment vertical="top"/>
    </xf>
    <xf numFmtId="0" fontId="16" fillId="0" borderId="8"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7" fillId="0" borderId="14" xfId="0" applyFont="1" applyBorder="1" applyAlignment="1">
      <alignment vertical="top"/>
    </xf>
    <xf numFmtId="0" fontId="26" fillId="0" borderId="14" xfId="0" applyFont="1" applyBorder="1" applyAlignment="1">
      <alignment horizontal="left" vertical="top"/>
    </xf>
    <xf numFmtId="0" fontId="16" fillId="0" borderId="15" xfId="0" applyFont="1" applyBorder="1" applyAlignment="1">
      <alignment horizontal="left" vertical="top"/>
    </xf>
    <xf numFmtId="3" fontId="16" fillId="0" borderId="11" xfId="0" applyNumberFormat="1" applyFont="1" applyBorder="1" applyAlignment="1">
      <alignment vertical="top"/>
    </xf>
    <xf numFmtId="170" fontId="16" fillId="0" borderId="11" xfId="0" applyNumberFormat="1" applyFont="1" applyBorder="1" applyAlignment="1">
      <alignment horizontal="center" vertical="top"/>
    </xf>
    <xf numFmtId="2" fontId="16" fillId="0" borderId="11" xfId="0" applyNumberFormat="1" applyFont="1" applyBorder="1" applyAlignment="1">
      <alignment vertical="top"/>
    </xf>
    <xf numFmtId="3" fontId="16" fillId="0" borderId="0" xfId="0" applyNumberFormat="1" applyFont="1" applyAlignment="1">
      <alignment vertical="top"/>
    </xf>
    <xf numFmtId="170" fontId="16" fillId="0" borderId="0" xfId="0" applyNumberFormat="1" applyFont="1" applyAlignment="1">
      <alignment horizontal="center" vertical="top"/>
    </xf>
    <xf numFmtId="2" fontId="16" fillId="0" borderId="0" xfId="0" applyNumberFormat="1" applyFont="1" applyAlignment="1">
      <alignment vertical="top"/>
    </xf>
    <xf numFmtId="3" fontId="15" fillId="0" borderId="0" xfId="0" applyNumberFormat="1" applyFont="1" applyAlignment="1">
      <alignment vertical="top"/>
    </xf>
    <xf numFmtId="2" fontId="16" fillId="0" borderId="0" xfId="1" applyNumberFormat="1" applyFont="1" applyBorder="1" applyAlignment="1" applyProtection="1">
      <alignment horizontal="left" vertical="top"/>
    </xf>
    <xf numFmtId="2" fontId="15" fillId="0" borderId="0" xfId="0" applyNumberFormat="1" applyFont="1" applyAlignment="1">
      <alignment vertical="top"/>
    </xf>
    <xf numFmtId="170" fontId="15" fillId="0" borderId="9" xfId="0" applyNumberFormat="1" applyFont="1" applyBorder="1" applyAlignment="1">
      <alignment horizontal="center" vertical="top"/>
    </xf>
    <xf numFmtId="3" fontId="15" fillId="0" borderId="11" xfId="1" applyNumberFormat="1" applyFont="1" applyBorder="1" applyAlignment="1" applyProtection="1">
      <alignment horizontal="right" vertical="top"/>
    </xf>
    <xf numFmtId="0" fontId="15" fillId="0" borderId="11" xfId="1" applyNumberFormat="1" applyFont="1" applyBorder="1" applyAlignment="1" applyProtection="1">
      <alignment horizontal="right" vertical="top"/>
    </xf>
    <xf numFmtId="2" fontId="15" fillId="0" borderId="11" xfId="0" applyNumberFormat="1" applyFont="1" applyBorder="1" applyAlignment="1">
      <alignment vertical="top"/>
    </xf>
    <xf numFmtId="3" fontId="15" fillId="0" borderId="0" xfId="1" applyNumberFormat="1" applyFont="1" applyBorder="1" applyAlignment="1" applyProtection="1">
      <alignment horizontal="right" vertical="top"/>
    </xf>
    <xf numFmtId="0" fontId="15" fillId="0" borderId="0" xfId="1" applyNumberFormat="1" applyFont="1" applyBorder="1" applyAlignment="1" applyProtection="1">
      <alignment horizontal="right" vertical="top"/>
    </xf>
    <xf numFmtId="0" fontId="14" fillId="0" borderId="9" xfId="0" applyFont="1" applyBorder="1"/>
    <xf numFmtId="3" fontId="17" fillId="0" borderId="14" xfId="1" applyNumberFormat="1" applyFont="1" applyBorder="1" applyAlignment="1" applyProtection="1">
      <alignment horizontal="right" vertical="top"/>
    </xf>
    <xf numFmtId="167" fontId="17" fillId="0" borderId="14" xfId="0" applyNumberFormat="1" applyFont="1" applyBorder="1" applyAlignment="1">
      <alignment vertical="top"/>
    </xf>
    <xf numFmtId="170" fontId="16" fillId="0" borderId="11" xfId="0" applyNumberFormat="1" applyFont="1" applyBorder="1" applyAlignment="1">
      <alignment vertical="top"/>
    </xf>
    <xf numFmtId="170" fontId="16" fillId="0" borderId="0" xfId="0" applyNumberFormat="1" applyFont="1" applyAlignment="1">
      <alignment vertical="top"/>
    </xf>
    <xf numFmtId="170" fontId="15" fillId="0" borderId="0" xfId="0" applyNumberFormat="1" applyFont="1" applyAlignment="1">
      <alignment vertical="top"/>
    </xf>
    <xf numFmtId="0" fontId="15" fillId="0" borderId="13" xfId="0" applyFont="1" applyBorder="1" applyAlignment="1">
      <alignment vertical="top"/>
    </xf>
    <xf numFmtId="0" fontId="15" fillId="0" borderId="14" xfId="0" applyFont="1" applyBorder="1" applyAlignment="1">
      <alignment vertical="top"/>
    </xf>
    <xf numFmtId="3" fontId="15" fillId="0" borderId="14" xfId="0" applyNumberFormat="1" applyFont="1" applyBorder="1" applyAlignment="1">
      <alignment horizontal="right" vertical="top"/>
    </xf>
    <xf numFmtId="3" fontId="15" fillId="0" borderId="14" xfId="0" applyNumberFormat="1" applyFont="1" applyBorder="1" applyAlignment="1">
      <alignment vertical="top"/>
    </xf>
    <xf numFmtId="170" fontId="15" fillId="0" borderId="14" xfId="0" applyNumberFormat="1" applyFont="1" applyBorder="1" applyAlignment="1">
      <alignment vertical="top"/>
    </xf>
    <xf numFmtId="170" fontId="15" fillId="0" borderId="15" xfId="0" applyNumberFormat="1" applyFont="1" applyBorder="1" applyAlignment="1">
      <alignment horizontal="center" vertical="top"/>
    </xf>
    <xf numFmtId="3" fontId="15" fillId="0" borderId="11" xfId="1" applyNumberFormat="1" applyFont="1" applyBorder="1" applyAlignment="1">
      <alignment horizontal="right" vertical="center"/>
    </xf>
    <xf numFmtId="0" fontId="15" fillId="0" borderId="11" xfId="1" applyNumberFormat="1" applyFont="1" applyBorder="1" applyAlignment="1">
      <alignment horizontal="right" vertical="center"/>
    </xf>
    <xf numFmtId="0" fontId="16" fillId="0" borderId="11" xfId="1" applyNumberFormat="1" applyFont="1" applyBorder="1" applyAlignment="1">
      <alignment horizontal="right" vertical="center"/>
    </xf>
    <xf numFmtId="170" fontId="15" fillId="0" borderId="11" xfId="0" applyNumberFormat="1" applyFont="1" applyBorder="1" applyAlignment="1">
      <alignment vertical="top"/>
    </xf>
    <xf numFmtId="3" fontId="15" fillId="0" borderId="0" xfId="1" applyNumberFormat="1" applyFont="1" applyAlignment="1">
      <alignment horizontal="right" vertical="center"/>
    </xf>
    <xf numFmtId="0" fontId="15" fillId="0" borderId="0" xfId="1" applyNumberFormat="1" applyFont="1" applyAlignment="1">
      <alignment horizontal="right" vertical="center"/>
    </xf>
    <xf numFmtId="0" fontId="16" fillId="0" borderId="0" xfId="1" applyNumberFormat="1" applyFont="1" applyAlignment="1">
      <alignment horizontal="right" vertical="center"/>
    </xf>
    <xf numFmtId="3" fontId="17" fillId="0" borderId="14" xfId="1" applyNumberFormat="1" applyFont="1" applyBorder="1" applyAlignment="1">
      <alignment horizontal="right" vertical="center"/>
    </xf>
    <xf numFmtId="0" fontId="26" fillId="0" borderId="14" xfId="1" applyNumberFormat="1" applyFont="1" applyBorder="1" applyAlignment="1">
      <alignment horizontal="right" vertical="center"/>
    </xf>
    <xf numFmtId="0" fontId="26" fillId="0" borderId="15" xfId="0" applyFont="1" applyBorder="1" applyAlignment="1">
      <alignment horizontal="left" vertical="top"/>
    </xf>
    <xf numFmtId="49" fontId="7" fillId="3" borderId="0" xfId="0" applyNumberFormat="1" applyFont="1" applyFill="1" applyAlignment="1">
      <alignment horizontal="center" vertical="center"/>
    </xf>
    <xf numFmtId="0" fontId="6" fillId="2" borderId="4" xfId="9" applyFill="1" applyBorder="1" applyAlignment="1">
      <alignment vertical="center"/>
    </xf>
    <xf numFmtId="41" fontId="20" fillId="0" borderId="1" xfId="1" applyFont="1" applyFill="1" applyBorder="1" applyAlignment="1">
      <alignment horizontal="center" vertical="center"/>
    </xf>
    <xf numFmtId="41" fontId="7" fillId="0" borderId="4" xfId="1"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9" fillId="0" borderId="0" xfId="0" applyFont="1" applyAlignment="1">
      <alignment horizontal="left"/>
    </xf>
    <xf numFmtId="0" fontId="7" fillId="0" borderId="0" xfId="0" applyFont="1" applyAlignment="1">
      <alignment horizontal="center"/>
    </xf>
    <xf numFmtId="0" fontId="18" fillId="0" borderId="0" xfId="0" applyFont="1" applyAlignment="1">
      <alignment horizontal="center"/>
    </xf>
    <xf numFmtId="0" fontId="11" fillId="0" borderId="0" xfId="0" applyFont="1" applyAlignment="1">
      <alignment horizontal="center"/>
    </xf>
    <xf numFmtId="0" fontId="23" fillId="0" borderId="0" xfId="0" applyFont="1" applyAlignment="1">
      <alignment horizontal="left"/>
    </xf>
    <xf numFmtId="0" fontId="11" fillId="0" borderId="2" xfId="0" applyFont="1" applyBorder="1" applyAlignment="1">
      <alignment horizontal="left" wrapText="1"/>
    </xf>
    <xf numFmtId="0" fontId="11" fillId="0" borderId="4" xfId="0" applyFont="1" applyBorder="1" applyAlignment="1">
      <alignment horizontal="left" wrapText="1"/>
    </xf>
    <xf numFmtId="41" fontId="11" fillId="0" borderId="2" xfId="1" applyFont="1" applyBorder="1" applyAlignment="1">
      <alignment horizontal="center"/>
    </xf>
    <xf numFmtId="41" fontId="11" fillId="0" borderId="4" xfId="1" applyFont="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11" fillId="0" borderId="0" xfId="0" applyFont="1" applyAlignment="1">
      <alignment horizontal="left"/>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left" wrapText="1"/>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8" fillId="0" borderId="0" xfId="0" applyFont="1" applyAlignment="1">
      <alignment horizontal="center" wrapText="1"/>
    </xf>
    <xf numFmtId="0" fontId="11" fillId="0" borderId="0" xfId="0" applyFont="1" applyAlignment="1">
      <alignment horizontal="left" vertical="center" wrapText="1"/>
    </xf>
    <xf numFmtId="0" fontId="13" fillId="0" borderId="1" xfId="0" applyFont="1" applyBorder="1" applyAlignment="1">
      <alignment horizontal="center" vertical="center"/>
    </xf>
    <xf numFmtId="0" fontId="25" fillId="0" borderId="5" xfId="2" applyFont="1" applyBorder="1" applyAlignment="1">
      <alignment horizontal="center" vertical="top"/>
    </xf>
    <xf numFmtId="0" fontId="25" fillId="0" borderId="6" xfId="2" applyFont="1" applyBorder="1" applyAlignment="1">
      <alignment horizontal="center" vertical="top"/>
    </xf>
    <xf numFmtId="0" fontId="25" fillId="0" borderId="7" xfId="2" applyFont="1" applyBorder="1" applyAlignment="1">
      <alignment horizontal="center" vertical="top"/>
    </xf>
    <xf numFmtId="14" fontId="13" fillId="0" borderId="5" xfId="2" applyNumberFormat="1" applyFont="1" applyBorder="1" applyAlignment="1">
      <alignment horizontal="center" vertical="top"/>
    </xf>
    <xf numFmtId="0" fontId="13" fillId="0" borderId="6" xfId="2" applyFont="1" applyBorder="1" applyAlignment="1">
      <alignment horizontal="center" vertical="top"/>
    </xf>
    <xf numFmtId="0" fontId="13" fillId="0" borderId="7" xfId="2" applyFont="1" applyBorder="1" applyAlignment="1">
      <alignment horizontal="center" vertical="top"/>
    </xf>
    <xf numFmtId="0" fontId="13" fillId="0" borderId="5" xfId="2" applyFont="1" applyBorder="1" applyAlignment="1">
      <alignment horizontal="center" vertical="top"/>
    </xf>
  </cellXfs>
  <cellStyles count="10">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56" t="s">
        <v>234</v>
      </c>
      <c r="C2" s="157"/>
      <c r="D2" s="157"/>
      <c r="E2" s="157"/>
      <c r="F2" s="158"/>
    </row>
    <row r="3" spans="2:6" x14ac:dyDescent="0.25">
      <c r="B3" s="159"/>
      <c r="C3" s="160"/>
      <c r="D3" s="160"/>
      <c r="E3" s="160"/>
      <c r="F3" s="161"/>
    </row>
    <row r="4" spans="2:6" x14ac:dyDescent="0.25">
      <c r="B4" s="159"/>
      <c r="C4" s="160"/>
      <c r="D4" s="160"/>
      <c r="E4" s="160"/>
      <c r="F4" s="161"/>
    </row>
    <row r="5" spans="2:6" x14ac:dyDescent="0.25">
      <c r="B5" s="159"/>
      <c r="C5" s="160"/>
      <c r="D5" s="160"/>
      <c r="E5" s="160"/>
      <c r="F5" s="161"/>
    </row>
    <row r="6" spans="2:6" x14ac:dyDescent="0.25">
      <c r="B6" s="159"/>
      <c r="C6" s="160"/>
      <c r="D6" s="160"/>
      <c r="E6" s="160"/>
      <c r="F6" s="161"/>
    </row>
    <row r="7" spans="2:6" x14ac:dyDescent="0.25">
      <c r="B7" s="159"/>
      <c r="C7" s="160"/>
      <c r="D7" s="160"/>
      <c r="E7" s="160"/>
      <c r="F7" s="161"/>
    </row>
    <row r="8" spans="2:6" x14ac:dyDescent="0.25">
      <c r="B8" s="159"/>
      <c r="C8" s="160"/>
      <c r="D8" s="160"/>
      <c r="E8" s="160"/>
      <c r="F8" s="161"/>
    </row>
    <row r="9" spans="2:6" x14ac:dyDescent="0.25">
      <c r="B9" s="159"/>
      <c r="C9" s="160"/>
      <c r="D9" s="160"/>
      <c r="E9" s="160"/>
      <c r="F9" s="161"/>
    </row>
    <row r="10" spans="2:6" x14ac:dyDescent="0.25">
      <c r="B10" s="159"/>
      <c r="C10" s="160"/>
      <c r="D10" s="160"/>
      <c r="E10" s="160"/>
      <c r="F10" s="161"/>
    </row>
    <row r="11" spans="2:6" x14ac:dyDescent="0.25">
      <c r="B11" s="159"/>
      <c r="C11" s="160"/>
      <c r="D11" s="160"/>
      <c r="E11" s="160"/>
      <c r="F11" s="161"/>
    </row>
    <row r="12" spans="2:6" x14ac:dyDescent="0.25">
      <c r="B12" s="159"/>
      <c r="C12" s="160"/>
      <c r="D12" s="160"/>
      <c r="E12" s="160"/>
      <c r="F12" s="161"/>
    </row>
    <row r="13" spans="2:6" x14ac:dyDescent="0.25">
      <c r="B13" s="159"/>
      <c r="C13" s="160"/>
      <c r="D13" s="160"/>
      <c r="E13" s="160"/>
      <c r="F13" s="161"/>
    </row>
    <row r="14" spans="2:6" x14ac:dyDescent="0.25">
      <c r="B14" s="159"/>
      <c r="C14" s="160"/>
      <c r="D14" s="160"/>
      <c r="E14" s="160"/>
      <c r="F14" s="161"/>
    </row>
    <row r="15" spans="2:6" x14ac:dyDescent="0.25">
      <c r="B15" s="159"/>
      <c r="C15" s="160"/>
      <c r="D15" s="160"/>
      <c r="E15" s="160"/>
      <c r="F15" s="161"/>
    </row>
    <row r="16" spans="2:6" x14ac:dyDescent="0.25">
      <c r="B16" s="159"/>
      <c r="C16" s="160"/>
      <c r="D16" s="160"/>
      <c r="E16" s="160"/>
      <c r="F16" s="161"/>
    </row>
    <row r="17" spans="2:6" x14ac:dyDescent="0.25">
      <c r="B17" s="159"/>
      <c r="C17" s="160"/>
      <c r="D17" s="160"/>
      <c r="E17" s="160"/>
      <c r="F17" s="161"/>
    </row>
    <row r="18" spans="2:6" x14ac:dyDescent="0.25">
      <c r="B18" s="159"/>
      <c r="C18" s="160"/>
      <c r="D18" s="160"/>
      <c r="E18" s="160"/>
      <c r="F18" s="161"/>
    </row>
    <row r="19" spans="2:6" x14ac:dyDescent="0.25">
      <c r="B19" s="159"/>
      <c r="C19" s="160"/>
      <c r="D19" s="160"/>
      <c r="E19" s="160"/>
      <c r="F19" s="161"/>
    </row>
    <row r="20" spans="2:6" x14ac:dyDescent="0.25">
      <c r="B20" s="159"/>
      <c r="C20" s="160"/>
      <c r="D20" s="160"/>
      <c r="E20" s="160"/>
      <c r="F20" s="161"/>
    </row>
    <row r="21" spans="2:6" x14ac:dyDescent="0.25">
      <c r="B21" s="159"/>
      <c r="C21" s="160"/>
      <c r="D21" s="160"/>
      <c r="E21" s="160"/>
      <c r="F21" s="161"/>
    </row>
    <row r="22" spans="2:6" x14ac:dyDescent="0.25">
      <c r="B22" s="159"/>
      <c r="C22" s="160"/>
      <c r="D22" s="160"/>
      <c r="E22" s="160"/>
      <c r="F22" s="161"/>
    </row>
    <row r="23" spans="2:6" x14ac:dyDescent="0.25">
      <c r="B23" s="159"/>
      <c r="C23" s="160"/>
      <c r="D23" s="160"/>
      <c r="E23" s="160"/>
      <c r="F23" s="161"/>
    </row>
    <row r="24" spans="2:6" x14ac:dyDescent="0.25">
      <c r="B24" s="162"/>
      <c r="C24" s="163"/>
      <c r="D24" s="163"/>
      <c r="E24" s="163"/>
      <c r="F24" s="164"/>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9"/>
  <sheetViews>
    <sheetView workbookViewId="0">
      <pane ySplit="2" topLeftCell="A3" activePane="bottomLeft" state="frozen"/>
      <selection activeCell="H13" sqref="H13"/>
      <selection pane="bottomLeft"/>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65" t="s">
        <v>182</v>
      </c>
      <c r="C2" s="165"/>
    </row>
    <row r="3" spans="2:3" x14ac:dyDescent="0.25">
      <c r="B3" s="81" t="s">
        <v>141</v>
      </c>
      <c r="C3" s="152"/>
    </row>
    <row r="4" spans="2:3" x14ac:dyDescent="0.25">
      <c r="B4" s="2" t="s">
        <v>115</v>
      </c>
      <c r="C4" s="80" t="s">
        <v>176</v>
      </c>
    </row>
    <row r="5" spans="2:3" x14ac:dyDescent="0.25">
      <c r="B5" s="2" t="s">
        <v>175</v>
      </c>
      <c r="C5" s="80" t="s">
        <v>177</v>
      </c>
    </row>
    <row r="6" spans="2:3" x14ac:dyDescent="0.25">
      <c r="B6" s="2" t="s">
        <v>117</v>
      </c>
      <c r="C6" s="80" t="s">
        <v>178</v>
      </c>
    </row>
    <row r="7" spans="2:3" x14ac:dyDescent="0.25">
      <c r="B7" s="2" t="s">
        <v>118</v>
      </c>
      <c r="C7" s="80" t="s">
        <v>179</v>
      </c>
    </row>
    <row r="8" spans="2:3" x14ac:dyDescent="0.25">
      <c r="B8" s="2" t="s">
        <v>120</v>
      </c>
      <c r="C8" s="80" t="s">
        <v>180</v>
      </c>
    </row>
    <row r="9" spans="2:3" x14ac:dyDescent="0.25">
      <c r="B9" s="2" t="s">
        <v>90</v>
      </c>
      <c r="C9" s="80" t="s">
        <v>181</v>
      </c>
    </row>
  </sheetData>
  <mergeCells count="1">
    <mergeCell ref="B2:C2"/>
  </mergeCells>
  <hyperlinks>
    <hyperlink ref="B4" location="'01'!A1" display="ESTADO DEL ACTIVO NETO" xr:uid="{EE97B483-1BFB-419C-A6F6-25548F8B0086}"/>
    <hyperlink ref="B5" location="'02'!A1" display="ESTADO DE INGRESO Y EGRESOS" xr:uid="{0226D618-5D08-49A5-8D24-859854C7D7F9}"/>
    <hyperlink ref="B6" location="'03'!A1" display="ESTADO DE VARIACIÓN DEL ACTIVO NETO" xr:uid="{15913C37-A798-4B71-A321-A88F43519D5B}"/>
    <hyperlink ref="B7" location="'04'!A1" display="ESTADO DE FLUJO DE EFECTIVO" xr:uid="{F491A1C0-2A17-4EB3-BE25-369A3CB2BC20}"/>
    <hyperlink ref="B8" location="'05'!A1" display="NOTAS A LOS ESTADOS FINANCIEROS" xr:uid="{01C8D5B1-8760-4A28-AEC8-0ACC11589A48}"/>
    <hyperlink ref="B9" location="'06'!A1" display="COMPOSICIÓN DE LAS INVERSIONES DEL FONDO" xr:uid="{D12DB0CD-B52D-41E4-AADA-97B447E6FE83}"/>
  </hyperlinks>
  <pageMargins left="0.7" right="0.7" top="0.75" bottom="0.75" header="0.3" footer="0.3"/>
  <pageSetup orientation="portrait" r:id="rId1"/>
  <ignoredErrors>
    <ignoredError sqref="C4:C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F29"/>
  <sheetViews>
    <sheetView showGridLines="0" workbookViewId="0">
      <selection activeCell="G9" sqref="G9"/>
    </sheetView>
  </sheetViews>
  <sheetFormatPr baseColWidth="10" defaultColWidth="9.140625" defaultRowHeight="15" x14ac:dyDescent="0.25"/>
  <cols>
    <col min="1" max="1" width="3.5703125" style="1" customWidth="1"/>
    <col min="2" max="2" width="52.7109375" style="1" customWidth="1"/>
    <col min="3" max="4" width="21.5703125" style="1" customWidth="1"/>
    <col min="5" max="5" width="3.5703125" style="1" customWidth="1"/>
    <col min="6" max="16384" width="9.140625" style="1"/>
  </cols>
  <sheetData>
    <row r="1" spans="1:6" x14ac:dyDescent="0.25">
      <c r="A1" s="2" t="s">
        <v>182</v>
      </c>
    </row>
    <row r="2" spans="1:6" x14ac:dyDescent="0.25">
      <c r="B2" s="165" t="s">
        <v>141</v>
      </c>
      <c r="C2" s="165"/>
      <c r="D2" s="165"/>
    </row>
    <row r="3" spans="1:6" x14ac:dyDescent="0.25">
      <c r="B3" s="168" t="s">
        <v>115</v>
      </c>
      <c r="C3" s="168"/>
      <c r="D3" s="168"/>
    </row>
    <row r="4" spans="1:6" x14ac:dyDescent="0.25">
      <c r="B4" s="169" t="s">
        <v>215</v>
      </c>
      <c r="C4" s="169"/>
      <c r="D4" s="169"/>
    </row>
    <row r="5" spans="1:6" x14ac:dyDescent="0.25">
      <c r="B5" s="169" t="s">
        <v>119</v>
      </c>
      <c r="C5" s="169"/>
      <c r="D5" s="169"/>
    </row>
    <row r="7" spans="1:6" x14ac:dyDescent="0.25">
      <c r="B7" s="50" t="s">
        <v>0</v>
      </c>
      <c r="C7" s="51">
        <v>44104</v>
      </c>
      <c r="D7" s="51">
        <v>43738</v>
      </c>
      <c r="E7" s="52"/>
    </row>
    <row r="8" spans="1:6" x14ac:dyDescent="0.25">
      <c r="B8" s="53" t="s">
        <v>188</v>
      </c>
      <c r="C8" s="75">
        <v>434796429</v>
      </c>
      <c r="D8" s="75">
        <v>230482999</v>
      </c>
      <c r="E8" s="54"/>
    </row>
    <row r="9" spans="1:6" ht="18.75" customHeight="1" x14ac:dyDescent="0.25">
      <c r="B9" s="53" t="s">
        <v>1</v>
      </c>
      <c r="C9" s="76">
        <v>0</v>
      </c>
      <c r="D9" s="76">
        <v>0</v>
      </c>
      <c r="E9" s="54"/>
    </row>
    <row r="10" spans="1:6" ht="18.75" customHeight="1" x14ac:dyDescent="0.25">
      <c r="B10" s="53" t="s">
        <v>95</v>
      </c>
      <c r="C10" s="75">
        <v>43741591</v>
      </c>
      <c r="D10" s="75">
        <v>20679471</v>
      </c>
      <c r="E10" s="55"/>
      <c r="F10" s="167"/>
    </row>
    <row r="11" spans="1:6" ht="18.75" customHeight="1" x14ac:dyDescent="0.25">
      <c r="B11" s="53" t="s">
        <v>212</v>
      </c>
      <c r="C11" s="75">
        <v>23496810370.086399</v>
      </c>
      <c r="D11" s="75">
        <v>0</v>
      </c>
      <c r="E11" s="55"/>
      <c r="F11" s="167"/>
    </row>
    <row r="12" spans="1:6" ht="18.75" customHeight="1" x14ac:dyDescent="0.25">
      <c r="B12" s="153" t="s">
        <v>140</v>
      </c>
      <c r="C12" s="77">
        <v>128827671130</v>
      </c>
      <c r="D12" s="77">
        <v>66428110818</v>
      </c>
      <c r="E12" s="55"/>
      <c r="F12" s="167"/>
    </row>
    <row r="13" spans="1:6" x14ac:dyDescent="0.25">
      <c r="B13" s="56" t="s">
        <v>2</v>
      </c>
      <c r="C13" s="78">
        <f>SUM(C8:C12)</f>
        <v>152803019520.0864</v>
      </c>
      <c r="D13" s="78">
        <f>SUM(D8:D12)</f>
        <v>66679273288</v>
      </c>
      <c r="E13" s="57"/>
    </row>
    <row r="14" spans="1:6" x14ac:dyDescent="0.25">
      <c r="B14" s="58" t="s">
        <v>3</v>
      </c>
      <c r="C14" s="78"/>
      <c r="D14" s="78"/>
      <c r="E14" s="57"/>
    </row>
    <row r="15" spans="1:6" x14ac:dyDescent="0.25">
      <c r="B15" s="59" t="s">
        <v>4</v>
      </c>
      <c r="C15" s="79">
        <v>0</v>
      </c>
      <c r="D15" s="79">
        <v>0</v>
      </c>
      <c r="E15" s="54"/>
    </row>
    <row r="16" spans="1:6" x14ac:dyDescent="0.25">
      <c r="B16" s="60" t="s">
        <v>189</v>
      </c>
      <c r="C16" s="76">
        <v>275581101</v>
      </c>
      <c r="D16" s="76">
        <v>148280820</v>
      </c>
      <c r="E16" s="54"/>
    </row>
    <row r="17" spans="2:5" x14ac:dyDescent="0.25">
      <c r="B17" s="60" t="s">
        <v>198</v>
      </c>
      <c r="C17" s="76">
        <v>20948196537</v>
      </c>
      <c r="D17" s="76">
        <v>0</v>
      </c>
      <c r="E17" s="54"/>
    </row>
    <row r="18" spans="2:5" x14ac:dyDescent="0.25">
      <c r="B18" s="53" t="s">
        <v>5</v>
      </c>
      <c r="C18" s="76">
        <v>0</v>
      </c>
      <c r="D18" s="76">
        <v>0</v>
      </c>
      <c r="E18" s="54"/>
    </row>
    <row r="19" spans="2:5" x14ac:dyDescent="0.25">
      <c r="B19" s="58" t="s">
        <v>107</v>
      </c>
      <c r="C19" s="78">
        <f>SUM(C15:C18)</f>
        <v>21223777638</v>
      </c>
      <c r="D19" s="78">
        <f>SUM(D15:D18)</f>
        <v>148280820</v>
      </c>
      <c r="E19" s="54"/>
    </row>
    <row r="20" spans="2:5" x14ac:dyDescent="0.25">
      <c r="B20" s="58" t="s">
        <v>6</v>
      </c>
      <c r="C20" s="154">
        <f>+C13-C19</f>
        <v>131579241882.0864</v>
      </c>
      <c r="D20" s="78">
        <f>+D13-D19</f>
        <v>66530992468</v>
      </c>
      <c r="E20" s="57"/>
    </row>
    <row r="21" spans="2:5" x14ac:dyDescent="0.25">
      <c r="B21" s="58" t="s">
        <v>7</v>
      </c>
      <c r="C21" s="61">
        <v>105632.90393607412</v>
      </c>
      <c r="D21" s="61">
        <v>58505.683208317911</v>
      </c>
      <c r="E21" s="62"/>
    </row>
    <row r="22" spans="2:5" x14ac:dyDescent="0.25">
      <c r="B22" s="58" t="s">
        <v>8</v>
      </c>
      <c r="C22" s="63">
        <v>1245628.3500330001</v>
      </c>
      <c r="D22" s="63">
        <v>1137171.44762</v>
      </c>
      <c r="E22" s="62"/>
    </row>
    <row r="24" spans="2:5" x14ac:dyDescent="0.25">
      <c r="B24" s="166" t="s">
        <v>139</v>
      </c>
      <c r="C24" s="166"/>
      <c r="D24" s="166"/>
    </row>
    <row r="25" spans="2:5" x14ac:dyDescent="0.25">
      <c r="B25" s="13"/>
      <c r="C25" s="64"/>
      <c r="D25" s="17"/>
      <c r="E25" s="17"/>
    </row>
    <row r="26" spans="2:5" x14ac:dyDescent="0.25">
      <c r="C26" s="16"/>
      <c r="D26" s="16"/>
      <c r="E26" s="16"/>
    </row>
    <row r="27" spans="2:5" x14ac:dyDescent="0.25">
      <c r="C27" s="16"/>
      <c r="D27" s="16"/>
      <c r="E27" s="44"/>
    </row>
    <row r="28" spans="2:5" x14ac:dyDescent="0.25">
      <c r="C28" s="65"/>
      <c r="D28" s="65"/>
    </row>
    <row r="29" spans="2:5" x14ac:dyDescent="0.25">
      <c r="C29" s="66"/>
      <c r="D29" s="66"/>
    </row>
  </sheetData>
  <mergeCells count="6">
    <mergeCell ref="B2:D2"/>
    <mergeCell ref="B24:D24"/>
    <mergeCell ref="F10:F12"/>
    <mergeCell ref="B3:D3"/>
    <mergeCell ref="B4:D4"/>
    <mergeCell ref="B5:D5"/>
  </mergeCells>
  <hyperlinks>
    <hyperlink ref="A1" location="INDICE!A1" display="INDICE" xr:uid="{8011420F-FF3C-4BAB-905F-8603FE11EE5B}"/>
    <hyperlink ref="B12" location="'06'!A1" display="Inversiones" xr:uid="{4F483EC1-6362-43B8-A7AF-B911FF29ED98}"/>
  </hyperlinks>
  <pageMargins left="0.7" right="0.7" top="0.75" bottom="0.75" header="0.3" footer="0.3"/>
  <pageSetup orientation="portrait" r:id="rId1"/>
  <ignoredErrors>
    <ignoredError sqref="C13:D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G23"/>
  <sheetViews>
    <sheetView showGridLines="0" workbookViewId="0">
      <selection activeCell="B15" sqref="B15"/>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7" x14ac:dyDescent="0.25">
      <c r="A1" s="2" t="s">
        <v>182</v>
      </c>
    </row>
    <row r="2" spans="1:7" x14ac:dyDescent="0.25">
      <c r="B2" s="165" t="s">
        <v>141</v>
      </c>
      <c r="C2" s="165"/>
      <c r="D2" s="165"/>
    </row>
    <row r="3" spans="1:7" x14ac:dyDescent="0.25">
      <c r="B3" s="168" t="s">
        <v>116</v>
      </c>
      <c r="C3" s="168"/>
      <c r="D3" s="168"/>
    </row>
    <row r="4" spans="1:7" x14ac:dyDescent="0.25">
      <c r="B4" s="169" t="s">
        <v>215</v>
      </c>
      <c r="C4" s="169"/>
      <c r="D4" s="169"/>
    </row>
    <row r="5" spans="1:7" x14ac:dyDescent="0.25">
      <c r="B5" s="169" t="s">
        <v>119</v>
      </c>
      <c r="C5" s="169"/>
      <c r="D5" s="169"/>
    </row>
    <row r="6" spans="1:7" x14ac:dyDescent="0.25">
      <c r="B6" s="26"/>
      <c r="C6" s="26"/>
      <c r="D6" s="26"/>
    </row>
    <row r="7" spans="1:7" s="13" customFormat="1" x14ac:dyDescent="0.25">
      <c r="B7" s="45" t="s">
        <v>9</v>
      </c>
      <c r="C7" s="48">
        <f>+'01'!C7</f>
        <v>44104</v>
      </c>
      <c r="D7" s="48">
        <f>+'01'!D7</f>
        <v>43738</v>
      </c>
    </row>
    <row r="8" spans="1:7" x14ac:dyDescent="0.25">
      <c r="B8" s="12" t="s">
        <v>187</v>
      </c>
      <c r="C8" s="20">
        <v>654409436</v>
      </c>
      <c r="D8" s="20">
        <v>500531844</v>
      </c>
      <c r="F8" s="35"/>
      <c r="G8" s="36"/>
    </row>
    <row r="9" spans="1:7" x14ac:dyDescent="0.25">
      <c r="B9" s="12" t="s">
        <v>94</v>
      </c>
      <c r="C9" s="21">
        <v>7988542405</v>
      </c>
      <c r="D9" s="21">
        <v>3706073485</v>
      </c>
    </row>
    <row r="10" spans="1:7" x14ac:dyDescent="0.25">
      <c r="B10" s="12" t="s">
        <v>193</v>
      </c>
      <c r="C10" s="21">
        <v>47305179</v>
      </c>
      <c r="D10" s="21">
        <v>35543424</v>
      </c>
    </row>
    <row r="11" spans="1:7" ht="18.75" customHeight="1" x14ac:dyDescent="0.25">
      <c r="B11" s="12" t="s">
        <v>194</v>
      </c>
      <c r="C11" s="21">
        <v>1485700</v>
      </c>
      <c r="D11" s="21">
        <v>14139</v>
      </c>
    </row>
    <row r="12" spans="1:7" s="13" customFormat="1" ht="18.75" customHeight="1" x14ac:dyDescent="0.25">
      <c r="B12" s="24" t="s">
        <v>10</v>
      </c>
      <c r="C12" s="67">
        <f>SUM(C8:C11)</f>
        <v>8691742720</v>
      </c>
      <c r="D12" s="67">
        <f>SUM(D8:D11)</f>
        <v>4242162892</v>
      </c>
    </row>
    <row r="13" spans="1:7" s="13" customFormat="1" x14ac:dyDescent="0.25">
      <c r="B13" s="49" t="s">
        <v>11</v>
      </c>
      <c r="C13" s="74"/>
      <c r="D13" s="74"/>
    </row>
    <row r="14" spans="1:7" x14ac:dyDescent="0.25">
      <c r="B14" s="19" t="s">
        <v>12</v>
      </c>
      <c r="C14" s="20">
        <v>1906480525</v>
      </c>
      <c r="D14" s="20">
        <v>988089117</v>
      </c>
    </row>
    <row r="15" spans="1:7" x14ac:dyDescent="0.25">
      <c r="B15" s="12" t="s">
        <v>197</v>
      </c>
      <c r="C15" s="21">
        <v>467331339.39156574</v>
      </c>
      <c r="D15" s="21">
        <v>0</v>
      </c>
    </row>
    <row r="16" spans="1:7" x14ac:dyDescent="0.25">
      <c r="B16" s="12" t="s">
        <v>14</v>
      </c>
      <c r="C16" s="21">
        <v>0</v>
      </c>
      <c r="D16" s="21">
        <v>0</v>
      </c>
    </row>
    <row r="17" spans="2:4" x14ac:dyDescent="0.25">
      <c r="B17" s="12" t="s">
        <v>13</v>
      </c>
      <c r="C17" s="21">
        <v>0</v>
      </c>
      <c r="D17" s="21">
        <v>0</v>
      </c>
    </row>
    <row r="18" spans="2:4" x14ac:dyDescent="0.25">
      <c r="B18" s="12" t="s">
        <v>195</v>
      </c>
      <c r="C18" s="21">
        <v>0</v>
      </c>
      <c r="D18" s="21">
        <v>128</v>
      </c>
    </row>
    <row r="19" spans="2:4" s="13" customFormat="1" x14ac:dyDescent="0.25">
      <c r="B19" s="24" t="s">
        <v>15</v>
      </c>
      <c r="C19" s="67">
        <f>SUM(C14:C18)</f>
        <v>2373811864.3915658</v>
      </c>
      <c r="D19" s="67">
        <f>SUM(D14:D18)</f>
        <v>988089245</v>
      </c>
    </row>
    <row r="20" spans="2:4" s="13" customFormat="1" x14ac:dyDescent="0.25">
      <c r="B20" s="24" t="s">
        <v>16</v>
      </c>
      <c r="C20" s="67">
        <f>+C12-C19</f>
        <v>6317930855.6084347</v>
      </c>
      <c r="D20" s="67">
        <f>+D12-D19</f>
        <v>3254073647</v>
      </c>
    </row>
    <row r="21" spans="2:4" x14ac:dyDescent="0.25">
      <c r="B21" s="170"/>
      <c r="C21" s="170"/>
      <c r="D21" s="170"/>
    </row>
    <row r="22" spans="2:4" x14ac:dyDescent="0.25">
      <c r="C22" s="17"/>
      <c r="D22" s="17"/>
    </row>
    <row r="23" spans="2:4" x14ac:dyDescent="0.25">
      <c r="B23" s="166" t="s">
        <v>139</v>
      </c>
      <c r="C23" s="166"/>
      <c r="D23" s="166"/>
    </row>
  </sheetData>
  <mergeCells count="6">
    <mergeCell ref="B23:D23"/>
    <mergeCell ref="B2:D2"/>
    <mergeCell ref="B3:D3"/>
    <mergeCell ref="B4:D4"/>
    <mergeCell ref="B5:D5"/>
    <mergeCell ref="B21:D21"/>
  </mergeCells>
  <hyperlinks>
    <hyperlink ref="A1" location="INDICE!A1" display="INDICE" xr:uid="{54F60889-20ED-4A78-BF89-A9664C0F21D7}"/>
  </hyperlinks>
  <pageMargins left="0.7" right="0.7" top="0.75" bottom="0.75" header="0.3" footer="0.3"/>
  <pageSetup orientation="portrait" r:id="rId1"/>
  <ignoredErrors>
    <ignoredError sqref="C12:D1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40B0-F02B-4308-8418-A6712BCD70F1}">
  <sheetPr>
    <tabColor theme="9" tint="0.59999389629810485"/>
  </sheetPr>
  <dimension ref="A1:J22"/>
  <sheetViews>
    <sheetView showGridLines="0" workbookViewId="0"/>
  </sheetViews>
  <sheetFormatPr baseColWidth="10" defaultRowHeight="15" x14ac:dyDescent="0.25"/>
  <cols>
    <col min="1" max="1" width="3.5703125" style="1" customWidth="1"/>
    <col min="2" max="2" width="30.85546875" style="1" customWidth="1"/>
    <col min="3" max="4" width="20" style="1" customWidth="1"/>
    <col min="5" max="5" width="22.7109375" style="1" customWidth="1"/>
    <col min="6" max="6" width="3.5703125" style="1" customWidth="1"/>
    <col min="7" max="16384" width="11.42578125" style="1"/>
  </cols>
  <sheetData>
    <row r="1" spans="1:10" x14ac:dyDescent="0.25">
      <c r="A1" s="2" t="s">
        <v>182</v>
      </c>
    </row>
    <row r="2" spans="1:10" x14ac:dyDescent="0.25">
      <c r="B2" s="165" t="s">
        <v>141</v>
      </c>
      <c r="C2" s="165"/>
      <c r="D2" s="165"/>
      <c r="E2" s="165"/>
    </row>
    <row r="3" spans="1:10" x14ac:dyDescent="0.25">
      <c r="B3" s="168" t="s">
        <v>117</v>
      </c>
      <c r="C3" s="168"/>
      <c r="D3" s="168"/>
      <c r="E3" s="168"/>
    </row>
    <row r="4" spans="1:10" x14ac:dyDescent="0.25">
      <c r="B4" s="169" t="s">
        <v>236</v>
      </c>
      <c r="C4" s="169"/>
      <c r="D4" s="169"/>
      <c r="E4" s="169"/>
    </row>
    <row r="5" spans="1:10" x14ac:dyDescent="0.25">
      <c r="B5" s="169" t="s">
        <v>119</v>
      </c>
      <c r="C5" s="169"/>
      <c r="D5" s="169"/>
      <c r="E5" s="169"/>
    </row>
    <row r="7" spans="1:10" x14ac:dyDescent="0.25">
      <c r="B7" s="45" t="s">
        <v>17</v>
      </c>
      <c r="C7" s="45" t="s">
        <v>18</v>
      </c>
      <c r="D7" s="45" t="s">
        <v>19</v>
      </c>
      <c r="E7" s="45" t="s">
        <v>183</v>
      </c>
    </row>
    <row r="8" spans="1:10" x14ac:dyDescent="0.25">
      <c r="B8" s="24" t="s">
        <v>20</v>
      </c>
      <c r="C8" s="67">
        <v>71455190859</v>
      </c>
      <c r="D8" s="67">
        <v>4889689799</v>
      </c>
      <c r="E8" s="67">
        <f>+C8+D8</f>
        <v>76344880658</v>
      </c>
      <c r="G8" s="35"/>
      <c r="H8" s="35"/>
      <c r="I8" s="35"/>
      <c r="J8" s="36"/>
    </row>
    <row r="9" spans="1:10" x14ac:dyDescent="0.25">
      <c r="B9" s="46" t="s">
        <v>21</v>
      </c>
      <c r="C9" s="20"/>
      <c r="D9" s="20"/>
      <c r="E9" s="20"/>
    </row>
    <row r="10" spans="1:10" x14ac:dyDescent="0.25">
      <c r="B10" s="12" t="s">
        <v>22</v>
      </c>
      <c r="C10" s="21">
        <v>51061151005</v>
      </c>
      <c r="D10" s="21"/>
      <c r="E10" s="21"/>
    </row>
    <row r="11" spans="1:10" x14ac:dyDescent="0.25">
      <c r="B11" s="12" t="s">
        <v>23</v>
      </c>
      <c r="C11" s="21">
        <v>-2144720637</v>
      </c>
      <c r="D11" s="21"/>
      <c r="E11" s="21"/>
    </row>
    <row r="12" spans="1:10" x14ac:dyDescent="0.25">
      <c r="B12" s="47" t="s">
        <v>24</v>
      </c>
      <c r="C12" s="73">
        <f>+C10+C11</f>
        <v>48916430368</v>
      </c>
      <c r="D12" s="23"/>
      <c r="E12" s="23"/>
    </row>
    <row r="13" spans="1:10" x14ac:dyDescent="0.25">
      <c r="B13" s="171" t="s">
        <v>25</v>
      </c>
      <c r="C13" s="173">
        <f>+E8+C12</f>
        <v>125261311026</v>
      </c>
      <c r="D13" s="173">
        <f>+'02'!C20</f>
        <v>6317930855.6084347</v>
      </c>
      <c r="E13" s="46" t="s">
        <v>216</v>
      </c>
    </row>
    <row r="14" spans="1:10" x14ac:dyDescent="0.25">
      <c r="B14" s="172"/>
      <c r="C14" s="174"/>
      <c r="D14" s="174"/>
      <c r="E14" s="73">
        <f>+C13+D13</f>
        <v>131579241881.60843</v>
      </c>
    </row>
    <row r="16" spans="1:10" x14ac:dyDescent="0.25">
      <c r="B16" s="166" t="s">
        <v>139</v>
      </c>
      <c r="C16" s="166"/>
      <c r="D16" s="166"/>
      <c r="E16" s="166"/>
    </row>
    <row r="17" spans="3:5" x14ac:dyDescent="0.25">
      <c r="D17" s="17"/>
      <c r="E17" s="17"/>
    </row>
    <row r="18" spans="3:5" x14ac:dyDescent="0.25">
      <c r="D18" s="17"/>
    </row>
    <row r="19" spans="3:5" x14ac:dyDescent="0.25">
      <c r="C19" s="16"/>
    </row>
    <row r="20" spans="3:5" x14ac:dyDescent="0.25">
      <c r="C20" s="16"/>
    </row>
    <row r="21" spans="3:5" x14ac:dyDescent="0.25">
      <c r="C21" s="16"/>
    </row>
    <row r="22" spans="3:5" x14ac:dyDescent="0.25">
      <c r="C22" s="17"/>
      <c r="D22" s="17"/>
    </row>
  </sheetData>
  <mergeCells count="8">
    <mergeCell ref="B2:E2"/>
    <mergeCell ref="B3:E3"/>
    <mergeCell ref="B4:E4"/>
    <mergeCell ref="B5:E5"/>
    <mergeCell ref="B16:E16"/>
    <mergeCell ref="B13:B14"/>
    <mergeCell ref="C13:C14"/>
    <mergeCell ref="D13:D14"/>
  </mergeCells>
  <hyperlinks>
    <hyperlink ref="A1" location="INDICE!A1" display="INDICE" xr:uid="{0C015EB0-234A-4216-B1AC-9B95081F835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9BB5-2104-4858-B24B-4AB3A46EFD60}">
  <sheetPr>
    <tabColor theme="9" tint="0.59999389629810485"/>
  </sheetPr>
  <dimension ref="A1:G37"/>
  <sheetViews>
    <sheetView showGridLines="0" topLeftCell="A16" workbookViewId="0">
      <selection activeCell="C14" sqref="C14"/>
    </sheetView>
  </sheetViews>
  <sheetFormatPr baseColWidth="10" defaultRowHeight="15" x14ac:dyDescent="0.25"/>
  <cols>
    <col min="1" max="1" width="3.5703125" style="1" customWidth="1"/>
    <col min="2" max="2" width="57.42578125" style="1" customWidth="1"/>
    <col min="3" max="4" width="19.7109375" style="1" customWidth="1"/>
    <col min="5" max="5" width="3.5703125" style="1" customWidth="1"/>
    <col min="6" max="16384" width="11.42578125" style="1"/>
  </cols>
  <sheetData>
    <row r="1" spans="1:7" x14ac:dyDescent="0.25">
      <c r="A1" s="2" t="s">
        <v>182</v>
      </c>
    </row>
    <row r="2" spans="1:7" x14ac:dyDescent="0.25">
      <c r="B2" s="165" t="s">
        <v>141</v>
      </c>
      <c r="C2" s="165"/>
      <c r="D2" s="165"/>
    </row>
    <row r="3" spans="1:7" x14ac:dyDescent="0.25">
      <c r="B3" s="168" t="s">
        <v>118</v>
      </c>
      <c r="C3" s="168"/>
      <c r="D3" s="168"/>
    </row>
    <row r="4" spans="1:7" x14ac:dyDescent="0.25">
      <c r="B4" s="169" t="s">
        <v>215</v>
      </c>
      <c r="C4" s="169"/>
      <c r="D4" s="169"/>
    </row>
    <row r="5" spans="1:7" x14ac:dyDescent="0.25">
      <c r="B5" s="169" t="s">
        <v>119</v>
      </c>
      <c r="C5" s="169"/>
      <c r="D5" s="169"/>
    </row>
    <row r="7" spans="1:7" s="13" customFormat="1" x14ac:dyDescent="0.25">
      <c r="B7" s="3" t="s">
        <v>26</v>
      </c>
      <c r="C7" s="4">
        <f>+'02'!C7</f>
        <v>44104</v>
      </c>
      <c r="D7" s="4">
        <f>+'02'!D7</f>
        <v>43738</v>
      </c>
      <c r="F7" s="35"/>
      <c r="G7" s="36"/>
    </row>
    <row r="8" spans="1:7" s="13" customFormat="1" x14ac:dyDescent="0.25">
      <c r="B8" s="24" t="s">
        <v>38</v>
      </c>
      <c r="C8" s="67">
        <v>207649619</v>
      </c>
      <c r="D8" s="67">
        <v>129503556</v>
      </c>
    </row>
    <row r="9" spans="1:7" s="13" customFormat="1" x14ac:dyDescent="0.25">
      <c r="B9" s="37" t="s">
        <v>27</v>
      </c>
      <c r="C9" s="68"/>
      <c r="D9" s="68"/>
    </row>
    <row r="10" spans="1:7" s="13" customFormat="1" x14ac:dyDescent="0.25">
      <c r="B10" s="37" t="s">
        <v>28</v>
      </c>
      <c r="C10" s="69"/>
      <c r="D10" s="69"/>
    </row>
    <row r="11" spans="1:7" x14ac:dyDescent="0.25">
      <c r="B11" s="38" t="s">
        <v>96</v>
      </c>
      <c r="C11" s="21">
        <v>1485700</v>
      </c>
      <c r="D11" s="21">
        <v>14010</v>
      </c>
    </row>
    <row r="12" spans="1:7" x14ac:dyDescent="0.25">
      <c r="B12" s="38" t="s">
        <v>198</v>
      </c>
      <c r="C12" s="21">
        <v>21387410850</v>
      </c>
      <c r="D12" s="21">
        <v>0</v>
      </c>
    </row>
    <row r="13" spans="1:7" x14ac:dyDescent="0.25">
      <c r="B13" s="38" t="s">
        <v>174</v>
      </c>
      <c r="C13" s="21">
        <v>47305179</v>
      </c>
      <c r="D13" s="21">
        <v>35543424</v>
      </c>
    </row>
    <row r="14" spans="1:7" x14ac:dyDescent="0.25">
      <c r="B14" s="38" t="s">
        <v>39</v>
      </c>
      <c r="C14" s="21">
        <v>0</v>
      </c>
      <c r="D14" s="21">
        <v>0</v>
      </c>
    </row>
    <row r="15" spans="1:7" s="13" customFormat="1" x14ac:dyDescent="0.25">
      <c r="B15" s="39" t="s">
        <v>29</v>
      </c>
      <c r="C15" s="69"/>
      <c r="D15" s="69"/>
      <c r="F15" s="1"/>
    </row>
    <row r="16" spans="1:7" x14ac:dyDescent="0.25">
      <c r="B16" s="38" t="s">
        <v>97</v>
      </c>
      <c r="C16" s="21">
        <v>0</v>
      </c>
      <c r="D16" s="21">
        <v>0</v>
      </c>
      <c r="F16" s="13"/>
    </row>
    <row r="17" spans="2:6" x14ac:dyDescent="0.25">
      <c r="B17" s="38" t="s">
        <v>40</v>
      </c>
      <c r="C17" s="21">
        <v>-222149655742</v>
      </c>
      <c r="D17" s="21">
        <v>-152616427951</v>
      </c>
    </row>
    <row r="18" spans="2:6" x14ac:dyDescent="0.25">
      <c r="B18" s="38" t="s">
        <v>41</v>
      </c>
      <c r="C18" s="21">
        <v>-1659527255</v>
      </c>
      <c r="D18" s="21">
        <v>-906843893</v>
      </c>
    </row>
    <row r="19" spans="2:6" x14ac:dyDescent="0.25">
      <c r="B19" s="38" t="s">
        <v>30</v>
      </c>
      <c r="C19" s="21">
        <v>0</v>
      </c>
      <c r="D19" s="21">
        <v>0</v>
      </c>
    </row>
    <row r="20" spans="2:6" x14ac:dyDescent="0.25">
      <c r="B20" s="38" t="s">
        <v>31</v>
      </c>
      <c r="C20" s="21">
        <v>0</v>
      </c>
      <c r="D20" s="21">
        <v>0</v>
      </c>
    </row>
    <row r="21" spans="2:6" x14ac:dyDescent="0.25">
      <c r="B21" s="38" t="s">
        <v>42</v>
      </c>
      <c r="C21" s="21">
        <v>66806010432</v>
      </c>
      <c r="D21" s="21">
        <v>12663942658</v>
      </c>
    </row>
    <row r="22" spans="2:6" x14ac:dyDescent="0.25">
      <c r="B22" s="38" t="s">
        <v>241</v>
      </c>
      <c r="C22" s="21">
        <v>86877687278</v>
      </c>
      <c r="D22" s="21">
        <v>106743493753</v>
      </c>
    </row>
    <row r="23" spans="2:6" x14ac:dyDescent="0.25">
      <c r="B23" s="38" t="s">
        <v>32</v>
      </c>
      <c r="C23" s="23"/>
      <c r="D23" s="23">
        <v>0</v>
      </c>
    </row>
    <row r="24" spans="2:6" s="41" customFormat="1" ht="30" x14ac:dyDescent="0.25">
      <c r="B24" s="40" t="s">
        <v>33</v>
      </c>
      <c r="C24" s="70">
        <f>SUM(C9:C23)</f>
        <v>-48689283558</v>
      </c>
      <c r="D24" s="70">
        <f>SUM(D9:D23)</f>
        <v>-34080277999</v>
      </c>
      <c r="F24" s="1"/>
    </row>
    <row r="25" spans="2:6" ht="6.75" customHeight="1" x14ac:dyDescent="0.25">
      <c r="B25" s="38"/>
      <c r="C25" s="20"/>
      <c r="D25" s="20"/>
      <c r="F25" s="41"/>
    </row>
    <row r="26" spans="2:6" s="13" customFormat="1" x14ac:dyDescent="0.25">
      <c r="B26" s="37" t="s">
        <v>34</v>
      </c>
      <c r="C26" s="69"/>
      <c r="D26" s="69"/>
      <c r="F26" s="1"/>
    </row>
    <row r="27" spans="2:6" x14ac:dyDescent="0.25">
      <c r="B27" s="38" t="s">
        <v>35</v>
      </c>
      <c r="C27" s="21">
        <v>-2144720637</v>
      </c>
      <c r="D27" s="21">
        <v>-1317768658</v>
      </c>
      <c r="F27" s="13"/>
    </row>
    <row r="28" spans="2:6" x14ac:dyDescent="0.25">
      <c r="B28" s="38" t="s">
        <v>22</v>
      </c>
      <c r="C28" s="23">
        <v>51061151005</v>
      </c>
      <c r="D28" s="23">
        <v>35499026100</v>
      </c>
    </row>
    <row r="29" spans="2:6" s="43" customFormat="1" ht="30" x14ac:dyDescent="0.25">
      <c r="B29" s="42" t="s">
        <v>36</v>
      </c>
      <c r="C29" s="70">
        <f>+C27+C28</f>
        <v>48916430368</v>
      </c>
      <c r="D29" s="70">
        <f>+D27+D28</f>
        <v>34181257442</v>
      </c>
      <c r="F29" s="1"/>
    </row>
    <row r="30" spans="2:6" ht="6.75" customHeight="1" x14ac:dyDescent="0.25">
      <c r="B30" s="38"/>
      <c r="C30" s="71"/>
      <c r="D30" s="71"/>
      <c r="F30" s="43"/>
    </row>
    <row r="31" spans="2:6" s="13" customFormat="1" x14ac:dyDescent="0.25">
      <c r="B31" s="24" t="s">
        <v>37</v>
      </c>
      <c r="C31" s="72">
        <f>+C8+C24+C29</f>
        <v>434796429</v>
      </c>
      <c r="D31" s="72">
        <f>+D8+D24+D29</f>
        <v>230482999</v>
      </c>
      <c r="F31" s="1"/>
    </row>
    <row r="32" spans="2:6" x14ac:dyDescent="0.25">
      <c r="F32" s="13"/>
    </row>
    <row r="33" spans="2:4" x14ac:dyDescent="0.25">
      <c r="B33" s="166" t="s">
        <v>139</v>
      </c>
      <c r="C33" s="166"/>
      <c r="D33" s="166"/>
    </row>
    <row r="34" spans="2:4" x14ac:dyDescent="0.25">
      <c r="C34" s="17"/>
      <c r="D34" s="17"/>
    </row>
    <row r="35" spans="2:4" x14ac:dyDescent="0.25">
      <c r="C35" s="17"/>
      <c r="D35" s="17"/>
    </row>
    <row r="36" spans="2:4" x14ac:dyDescent="0.25">
      <c r="C36" s="16"/>
    </row>
    <row r="37" spans="2:4" x14ac:dyDescent="0.25">
      <c r="C37" s="16"/>
    </row>
  </sheetData>
  <mergeCells count="5">
    <mergeCell ref="B2:D2"/>
    <mergeCell ref="B3:D3"/>
    <mergeCell ref="B4:D4"/>
    <mergeCell ref="B5:D5"/>
    <mergeCell ref="B33:D33"/>
  </mergeCells>
  <hyperlinks>
    <hyperlink ref="A1" location="INDICE!A1" display="INDICE" xr:uid="{38BAEDDE-5CD6-49B7-BCF8-E856A41163BA}"/>
  </hyperlinks>
  <pageMargins left="0.7" right="0.7" top="0.75" bottom="0.75" header="0.3" footer="0.3"/>
  <ignoredErrors>
    <ignoredError sqref="C24:D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9F1F-5BCE-4180-B248-66A699A01F7D}">
  <sheetPr>
    <tabColor theme="9" tint="0.59999389629810485"/>
  </sheetPr>
  <dimension ref="A1:F141"/>
  <sheetViews>
    <sheetView showGridLines="0" workbookViewId="0">
      <pane ySplit="3" topLeftCell="A106" activePane="bottomLeft" state="frozen"/>
      <selection activeCell="H13" sqref="H13"/>
      <selection pane="bottomLeft" activeCell="E90" sqref="E90"/>
    </sheetView>
  </sheetViews>
  <sheetFormatPr baseColWidth="10" defaultRowHeight="16.5" customHeight="1" x14ac:dyDescent="0.25"/>
  <cols>
    <col min="1" max="1" width="3.5703125" style="1" customWidth="1"/>
    <col min="2" max="2" width="35" style="1" customWidth="1"/>
    <col min="3" max="3" width="20.7109375" style="1" customWidth="1"/>
    <col min="4" max="6" width="19.28515625" style="1" customWidth="1"/>
    <col min="7" max="7" width="3.5703125" style="1" customWidth="1"/>
    <col min="8" max="16384" width="11.42578125" style="1"/>
  </cols>
  <sheetData>
    <row r="1" spans="1:6" ht="16.5" customHeight="1" x14ac:dyDescent="0.25">
      <c r="A1" s="2" t="s">
        <v>182</v>
      </c>
    </row>
    <row r="2" spans="1:6" ht="16.5" customHeight="1" x14ac:dyDescent="0.25">
      <c r="B2" s="165" t="s">
        <v>141</v>
      </c>
      <c r="C2" s="165"/>
      <c r="D2" s="165"/>
      <c r="E2" s="165"/>
      <c r="F2" s="165"/>
    </row>
    <row r="3" spans="1:6" ht="16.5" customHeight="1" x14ac:dyDescent="0.25">
      <c r="B3" s="188" t="s">
        <v>120</v>
      </c>
      <c r="C3" s="188"/>
      <c r="D3" s="188"/>
      <c r="E3" s="188"/>
      <c r="F3" s="188"/>
    </row>
    <row r="4" spans="1:6" ht="16.5" customHeight="1" x14ac:dyDescent="0.25">
      <c r="B4" s="184" t="s">
        <v>121</v>
      </c>
      <c r="C4" s="184"/>
      <c r="D4" s="184"/>
      <c r="E4" s="184"/>
      <c r="F4" s="184"/>
    </row>
    <row r="6" spans="1:6" ht="16.5" customHeight="1" x14ac:dyDescent="0.25">
      <c r="B6" s="176" t="s">
        <v>142</v>
      </c>
      <c r="C6" s="176"/>
      <c r="D6" s="176"/>
      <c r="E6" s="176"/>
      <c r="F6" s="176"/>
    </row>
    <row r="7" spans="1:6" ht="16.5" customHeight="1" x14ac:dyDescent="0.25">
      <c r="B7" s="176"/>
      <c r="C7" s="176"/>
      <c r="D7" s="176"/>
      <c r="E7" s="176"/>
      <c r="F7" s="176"/>
    </row>
    <row r="8" spans="1:6" ht="16.5" customHeight="1" x14ac:dyDescent="0.25">
      <c r="B8" s="176"/>
      <c r="C8" s="176"/>
      <c r="D8" s="176"/>
      <c r="E8" s="176"/>
      <c r="F8" s="176"/>
    </row>
    <row r="9" spans="1:6" ht="16.5" customHeight="1" x14ac:dyDescent="0.25">
      <c r="B9" s="176"/>
      <c r="C9" s="176"/>
      <c r="D9" s="176"/>
      <c r="E9" s="176"/>
      <c r="F9" s="176"/>
    </row>
    <row r="10" spans="1:6" ht="16.5" customHeight="1" x14ac:dyDescent="0.25">
      <c r="B10" s="176"/>
      <c r="C10" s="176"/>
      <c r="D10" s="176"/>
      <c r="E10" s="176"/>
      <c r="F10" s="176"/>
    </row>
    <row r="11" spans="1:6" ht="16.5" customHeight="1" x14ac:dyDescent="0.25">
      <c r="B11" s="176"/>
      <c r="C11" s="176"/>
      <c r="D11" s="176"/>
      <c r="E11" s="176"/>
      <c r="F11" s="176"/>
    </row>
    <row r="12" spans="1:6" ht="16.5" customHeight="1" x14ac:dyDescent="0.25">
      <c r="B12" s="176"/>
      <c r="C12" s="176"/>
      <c r="D12" s="176"/>
      <c r="E12" s="176"/>
      <c r="F12" s="176"/>
    </row>
    <row r="13" spans="1:6" ht="16.5" customHeight="1" x14ac:dyDescent="0.25">
      <c r="B13" s="176"/>
      <c r="C13" s="176"/>
      <c r="D13" s="176"/>
      <c r="E13" s="176"/>
      <c r="F13" s="176"/>
    </row>
    <row r="14" spans="1:6" ht="16.5" customHeight="1" x14ac:dyDescent="0.25">
      <c r="B14" s="176"/>
      <c r="C14" s="176"/>
      <c r="D14" s="176"/>
      <c r="E14" s="176"/>
      <c r="F14" s="176"/>
    </row>
    <row r="15" spans="1:6" ht="16.5" customHeight="1" x14ac:dyDescent="0.25">
      <c r="B15" s="184" t="s">
        <v>122</v>
      </c>
      <c r="C15" s="184"/>
      <c r="D15" s="184"/>
      <c r="E15" s="184"/>
      <c r="F15" s="184"/>
    </row>
    <row r="17" spans="2:6" ht="16.5" customHeight="1" x14ac:dyDescent="0.25">
      <c r="B17" s="184" t="s">
        <v>123</v>
      </c>
      <c r="C17" s="184"/>
      <c r="D17" s="184"/>
      <c r="E17" s="184"/>
      <c r="F17" s="184"/>
    </row>
    <row r="18" spans="2:6" ht="16.5" customHeight="1" x14ac:dyDescent="0.25">
      <c r="B18" s="176" t="s">
        <v>184</v>
      </c>
      <c r="C18" s="176"/>
      <c r="D18" s="176"/>
      <c r="E18" s="176"/>
      <c r="F18" s="176"/>
    </row>
    <row r="19" spans="2:6" ht="16.5" customHeight="1" x14ac:dyDescent="0.25">
      <c r="B19" s="176"/>
      <c r="C19" s="176"/>
      <c r="D19" s="176"/>
      <c r="E19" s="176"/>
      <c r="F19" s="176"/>
    </row>
    <row r="20" spans="2:6" ht="16.5" customHeight="1" x14ac:dyDescent="0.25">
      <c r="B20" s="176"/>
      <c r="C20" s="176"/>
      <c r="D20" s="176"/>
      <c r="E20" s="176"/>
      <c r="F20" s="176"/>
    </row>
    <row r="21" spans="2:6" ht="16.5" customHeight="1" x14ac:dyDescent="0.25">
      <c r="B21" s="176"/>
      <c r="C21" s="176"/>
      <c r="D21" s="176"/>
      <c r="E21" s="176"/>
      <c r="F21" s="176"/>
    </row>
    <row r="22" spans="2:6" ht="16.5" customHeight="1" x14ac:dyDescent="0.25">
      <c r="B22" s="176"/>
      <c r="C22" s="176"/>
      <c r="D22" s="176"/>
      <c r="E22" s="176"/>
      <c r="F22" s="176"/>
    </row>
    <row r="23" spans="2:6" ht="16.5" customHeight="1" x14ac:dyDescent="0.25">
      <c r="B23" s="176"/>
      <c r="C23" s="176"/>
      <c r="D23" s="176"/>
      <c r="E23" s="176"/>
      <c r="F23" s="176"/>
    </row>
    <row r="24" spans="2:6" ht="16.5" customHeight="1" x14ac:dyDescent="0.25">
      <c r="B24" s="176"/>
      <c r="C24" s="176"/>
      <c r="D24" s="176"/>
      <c r="E24" s="176"/>
      <c r="F24" s="176"/>
    </row>
    <row r="25" spans="2:6" ht="16.5" customHeight="1" x14ac:dyDescent="0.25">
      <c r="B25" s="176"/>
      <c r="C25" s="176"/>
      <c r="D25" s="176"/>
      <c r="E25" s="176"/>
      <c r="F25" s="176"/>
    </row>
    <row r="26" spans="2:6" ht="16.5" customHeight="1" x14ac:dyDescent="0.25">
      <c r="B26" s="176"/>
      <c r="C26" s="176"/>
      <c r="D26" s="176"/>
      <c r="E26" s="176"/>
      <c r="F26" s="176"/>
    </row>
    <row r="27" spans="2:6" ht="16.5" customHeight="1" x14ac:dyDescent="0.25">
      <c r="B27" s="176"/>
      <c r="C27" s="176"/>
      <c r="D27" s="176"/>
      <c r="E27" s="176"/>
      <c r="F27" s="176"/>
    </row>
    <row r="28" spans="2:6" ht="16.5" customHeight="1" x14ac:dyDescent="0.25">
      <c r="B28" s="176"/>
      <c r="C28" s="176"/>
      <c r="D28" s="176"/>
      <c r="E28" s="176"/>
      <c r="F28" s="176"/>
    </row>
    <row r="29" spans="2:6" ht="16.5" customHeight="1" x14ac:dyDescent="0.25">
      <c r="B29" s="176"/>
      <c r="C29" s="176"/>
      <c r="D29" s="176"/>
      <c r="E29" s="176"/>
      <c r="F29" s="176"/>
    </row>
    <row r="30" spans="2:6" ht="16.5" customHeight="1" x14ac:dyDescent="0.25">
      <c r="B30" s="176"/>
      <c r="C30" s="176"/>
      <c r="D30" s="176"/>
      <c r="E30" s="176"/>
      <c r="F30" s="176"/>
    </row>
    <row r="31" spans="2:6" ht="16.5" customHeight="1" x14ac:dyDescent="0.25">
      <c r="B31" s="176"/>
      <c r="C31" s="176"/>
      <c r="D31" s="176"/>
      <c r="E31" s="176"/>
      <c r="F31" s="176"/>
    </row>
    <row r="32" spans="2:6" ht="16.5" customHeight="1" x14ac:dyDescent="0.25">
      <c r="B32" s="176"/>
      <c r="C32" s="176"/>
      <c r="D32" s="176"/>
      <c r="E32" s="176"/>
      <c r="F32" s="176"/>
    </row>
    <row r="33" spans="2:6" ht="16.5" customHeight="1" x14ac:dyDescent="0.25">
      <c r="B33" s="176"/>
      <c r="C33" s="176"/>
      <c r="D33" s="176"/>
      <c r="E33" s="176"/>
      <c r="F33" s="176"/>
    </row>
    <row r="34" spans="2:6" ht="16.5" customHeight="1" x14ac:dyDescent="0.25">
      <c r="B34" s="176"/>
      <c r="C34" s="176"/>
      <c r="D34" s="176"/>
      <c r="E34" s="176"/>
      <c r="F34" s="176"/>
    </row>
    <row r="35" spans="2:6" ht="16.5" customHeight="1" x14ac:dyDescent="0.25">
      <c r="B35" s="176"/>
      <c r="C35" s="176"/>
      <c r="D35" s="176"/>
      <c r="E35" s="176"/>
      <c r="F35" s="176"/>
    </row>
    <row r="36" spans="2:6" ht="16.5" customHeight="1" x14ac:dyDescent="0.25">
      <c r="B36" s="176"/>
      <c r="C36" s="176"/>
      <c r="D36" s="176"/>
      <c r="E36" s="176"/>
      <c r="F36" s="176"/>
    </row>
    <row r="37" spans="2:6" ht="16.5" customHeight="1" x14ac:dyDescent="0.25">
      <c r="B37" s="176"/>
      <c r="C37" s="176"/>
      <c r="D37" s="176"/>
      <c r="E37" s="176"/>
      <c r="F37" s="176"/>
    </row>
    <row r="38" spans="2:6" ht="16.5" customHeight="1" x14ac:dyDescent="0.25">
      <c r="B38" s="176"/>
      <c r="C38" s="176"/>
      <c r="D38" s="176"/>
      <c r="E38" s="176"/>
      <c r="F38" s="176"/>
    </row>
    <row r="39" spans="2:6" ht="16.5" customHeight="1" x14ac:dyDescent="0.25">
      <c r="B39" s="176"/>
      <c r="C39" s="176"/>
      <c r="D39" s="176"/>
      <c r="E39" s="176"/>
      <c r="F39" s="176"/>
    </row>
    <row r="40" spans="2:6" ht="16.5" customHeight="1" x14ac:dyDescent="0.25">
      <c r="B40" s="176"/>
      <c r="C40" s="176"/>
      <c r="D40" s="176"/>
      <c r="E40" s="176"/>
      <c r="F40" s="176"/>
    </row>
    <row r="41" spans="2:6" ht="16.5" customHeight="1" x14ac:dyDescent="0.25">
      <c r="B41" s="176"/>
      <c r="C41" s="176"/>
      <c r="D41" s="176"/>
      <c r="E41" s="176"/>
      <c r="F41" s="176"/>
    </row>
    <row r="42" spans="2:6" ht="16.5" customHeight="1" x14ac:dyDescent="0.25">
      <c r="B42" s="176"/>
      <c r="C42" s="176"/>
      <c r="D42" s="176"/>
      <c r="E42" s="176"/>
      <c r="F42" s="176"/>
    </row>
    <row r="43" spans="2:6" ht="16.5" customHeight="1" x14ac:dyDescent="0.25">
      <c r="B43" s="176"/>
      <c r="C43" s="176"/>
      <c r="D43" s="176"/>
      <c r="E43" s="176"/>
      <c r="F43" s="176"/>
    </row>
    <row r="44" spans="2:6" ht="16.5" customHeight="1" x14ac:dyDescent="0.25">
      <c r="B44" s="176"/>
      <c r="C44" s="176"/>
      <c r="D44" s="176"/>
      <c r="E44" s="176"/>
      <c r="F44" s="176"/>
    </row>
    <row r="45" spans="2:6" ht="16.5" customHeight="1" x14ac:dyDescent="0.25">
      <c r="B45" s="184" t="s">
        <v>124</v>
      </c>
      <c r="C45" s="184"/>
      <c r="D45" s="184"/>
      <c r="E45" s="184"/>
      <c r="F45" s="184"/>
    </row>
    <row r="46" spans="2:6" ht="16.5" customHeight="1" x14ac:dyDescent="0.25">
      <c r="B46" s="176" t="s">
        <v>203</v>
      </c>
      <c r="C46" s="176"/>
      <c r="D46" s="176"/>
      <c r="E46" s="176"/>
      <c r="F46" s="176"/>
    </row>
    <row r="47" spans="2:6" ht="16.5" customHeight="1" x14ac:dyDescent="0.25">
      <c r="B47" s="176"/>
      <c r="C47" s="176"/>
      <c r="D47" s="176"/>
      <c r="E47" s="176"/>
      <c r="F47" s="176"/>
    </row>
    <row r="48" spans="2:6" ht="16.5" customHeight="1" x14ac:dyDescent="0.25">
      <c r="B48" s="176"/>
      <c r="C48" s="176"/>
      <c r="D48" s="176"/>
      <c r="E48" s="176"/>
      <c r="F48" s="176"/>
    </row>
    <row r="49" spans="2:6" ht="16.5" customHeight="1" x14ac:dyDescent="0.25">
      <c r="B49" s="189" t="s">
        <v>125</v>
      </c>
      <c r="C49" s="189"/>
      <c r="D49" s="189"/>
      <c r="E49" s="189"/>
      <c r="F49" s="189"/>
    </row>
    <row r="51" spans="2:6" ht="16.5" customHeight="1" x14ac:dyDescent="0.25">
      <c r="B51" s="176" t="s">
        <v>126</v>
      </c>
      <c r="C51" s="176"/>
      <c r="D51" s="176"/>
      <c r="E51" s="176"/>
      <c r="F51" s="176"/>
    </row>
    <row r="52" spans="2:6" ht="16.5" customHeight="1" x14ac:dyDescent="0.25">
      <c r="B52" s="176"/>
      <c r="C52" s="176"/>
      <c r="D52" s="176"/>
      <c r="E52" s="176"/>
      <c r="F52" s="176"/>
    </row>
    <row r="53" spans="2:6" ht="16.5" customHeight="1" x14ac:dyDescent="0.25">
      <c r="B53" s="176"/>
      <c r="C53" s="176"/>
      <c r="D53" s="176"/>
      <c r="E53" s="176"/>
      <c r="F53" s="176"/>
    </row>
    <row r="54" spans="2:6" ht="16.5" customHeight="1" x14ac:dyDescent="0.25">
      <c r="B54" s="176" t="s">
        <v>217</v>
      </c>
      <c r="C54" s="176"/>
      <c r="D54" s="176"/>
      <c r="E54" s="176"/>
      <c r="F54" s="176"/>
    </row>
    <row r="55" spans="2:6" ht="16.5" customHeight="1" x14ac:dyDescent="0.25">
      <c r="B55" s="176"/>
      <c r="C55" s="176"/>
      <c r="D55" s="176"/>
      <c r="E55" s="176"/>
      <c r="F55" s="176"/>
    </row>
    <row r="56" spans="2:6" ht="16.5" customHeight="1" x14ac:dyDescent="0.25">
      <c r="B56" s="176" t="s">
        <v>127</v>
      </c>
      <c r="C56" s="176"/>
      <c r="D56" s="176"/>
      <c r="E56" s="176"/>
      <c r="F56" s="176"/>
    </row>
    <row r="57" spans="2:6" ht="16.5" customHeight="1" x14ac:dyDescent="0.25">
      <c r="B57" s="176"/>
      <c r="C57" s="176"/>
      <c r="D57" s="176"/>
      <c r="E57" s="176"/>
      <c r="F57" s="176"/>
    </row>
    <row r="58" spans="2:6" ht="16.5" customHeight="1" x14ac:dyDescent="0.25">
      <c r="B58" s="176" t="s">
        <v>128</v>
      </c>
      <c r="C58" s="176"/>
      <c r="D58" s="176"/>
      <c r="E58" s="176"/>
      <c r="F58" s="176"/>
    </row>
    <row r="59" spans="2:6" ht="16.5" customHeight="1" x14ac:dyDescent="0.25">
      <c r="B59" s="176"/>
      <c r="C59" s="176"/>
      <c r="D59" s="176"/>
      <c r="E59" s="176"/>
      <c r="F59" s="176"/>
    </row>
    <row r="60" spans="2:6" ht="16.5" customHeight="1" x14ac:dyDescent="0.25">
      <c r="B60" s="175" t="s">
        <v>129</v>
      </c>
      <c r="C60" s="175"/>
      <c r="D60" s="175"/>
      <c r="E60" s="175"/>
      <c r="F60" s="175"/>
    </row>
    <row r="61" spans="2:6" ht="16.5" customHeight="1" x14ac:dyDescent="0.25">
      <c r="B61" s="175"/>
      <c r="C61" s="175"/>
      <c r="D61" s="175"/>
      <c r="E61" s="175"/>
      <c r="F61" s="175"/>
    </row>
    <row r="62" spans="2:6" ht="16.5" customHeight="1" x14ac:dyDescent="0.25">
      <c r="B62" s="175" t="s">
        <v>130</v>
      </c>
      <c r="C62" s="175"/>
      <c r="D62" s="175"/>
      <c r="E62" s="175"/>
      <c r="F62" s="175"/>
    </row>
    <row r="63" spans="2:6" ht="16.5" customHeight="1" x14ac:dyDescent="0.25">
      <c r="B63" s="175"/>
      <c r="C63" s="175"/>
      <c r="D63" s="175"/>
      <c r="E63" s="175"/>
      <c r="F63" s="175"/>
    </row>
    <row r="64" spans="2:6" ht="16.5" customHeight="1" x14ac:dyDescent="0.25">
      <c r="B64" s="175" t="s">
        <v>143</v>
      </c>
      <c r="C64" s="175"/>
      <c r="D64" s="175"/>
      <c r="E64" s="175"/>
      <c r="F64" s="175"/>
    </row>
    <row r="65" spans="2:6" ht="16.5" customHeight="1" x14ac:dyDescent="0.25">
      <c r="B65" s="175"/>
      <c r="C65" s="175"/>
      <c r="D65" s="175"/>
      <c r="E65" s="175"/>
      <c r="F65" s="175"/>
    </row>
    <row r="67" spans="2:6" ht="16.5" customHeight="1" x14ac:dyDescent="0.25">
      <c r="B67" s="3" t="s">
        <v>26</v>
      </c>
      <c r="C67" s="4">
        <v>44104</v>
      </c>
      <c r="D67" s="4">
        <v>43738</v>
      </c>
      <c r="E67" s="4">
        <v>43830</v>
      </c>
      <c r="F67" s="18"/>
    </row>
    <row r="68" spans="2:6" ht="16.5" customHeight="1" x14ac:dyDescent="0.25">
      <c r="B68" s="5" t="s">
        <v>43</v>
      </c>
      <c r="C68" s="6">
        <v>6979.36</v>
      </c>
      <c r="D68" s="6">
        <v>6375.54</v>
      </c>
      <c r="E68" s="6">
        <v>6442.33</v>
      </c>
      <c r="F68" s="25"/>
    </row>
    <row r="69" spans="2:6" ht="16.5" customHeight="1" x14ac:dyDescent="0.25">
      <c r="B69" s="5" t="s">
        <v>44</v>
      </c>
      <c r="C69" s="6">
        <v>6990.35</v>
      </c>
      <c r="D69" s="6">
        <v>6384.71</v>
      </c>
      <c r="E69" s="6">
        <v>6463.95</v>
      </c>
      <c r="F69" s="25"/>
    </row>
    <row r="70" spans="2:6" ht="16.5" customHeight="1" x14ac:dyDescent="0.25">
      <c r="B70" s="27"/>
      <c r="C70" s="27"/>
      <c r="D70" s="27"/>
      <c r="E70" s="27"/>
      <c r="F70" s="27"/>
    </row>
    <row r="71" spans="2:6" ht="16.5" customHeight="1" x14ac:dyDescent="0.25">
      <c r="B71" s="184" t="s">
        <v>131</v>
      </c>
      <c r="C71" s="184"/>
      <c r="D71" s="184"/>
      <c r="E71" s="184"/>
      <c r="F71" s="184"/>
    </row>
    <row r="72" spans="2:6" ht="16.5" customHeight="1" x14ac:dyDescent="0.25">
      <c r="B72" s="176" t="s">
        <v>190</v>
      </c>
      <c r="C72" s="176"/>
      <c r="D72" s="176"/>
      <c r="E72" s="176"/>
      <c r="F72" s="176"/>
    </row>
    <row r="73" spans="2:6" ht="16.5" customHeight="1" x14ac:dyDescent="0.25">
      <c r="B73" s="176"/>
      <c r="C73" s="176"/>
      <c r="D73" s="176"/>
      <c r="E73" s="176"/>
      <c r="F73" s="176"/>
    </row>
    <row r="74" spans="2:6" ht="16.5" customHeight="1" x14ac:dyDescent="0.25">
      <c r="B74" s="184" t="s">
        <v>132</v>
      </c>
      <c r="C74" s="184"/>
      <c r="D74" s="184"/>
      <c r="E74" s="184"/>
      <c r="F74" s="184"/>
    </row>
    <row r="75" spans="2:6" ht="16.5" customHeight="1" x14ac:dyDescent="0.25">
      <c r="B75" s="175" t="s">
        <v>191</v>
      </c>
      <c r="C75" s="175"/>
      <c r="D75" s="175"/>
      <c r="E75" s="175"/>
      <c r="F75" s="175"/>
    </row>
    <row r="76" spans="2:6" ht="16.5" customHeight="1" x14ac:dyDescent="0.25">
      <c r="B76" s="175"/>
      <c r="C76" s="175"/>
      <c r="D76" s="175"/>
      <c r="E76" s="175"/>
      <c r="F76" s="175"/>
    </row>
    <row r="78" spans="2:6" ht="16.5" customHeight="1" x14ac:dyDescent="0.25">
      <c r="B78" s="177" t="s">
        <v>133</v>
      </c>
      <c r="C78" s="177"/>
      <c r="D78" s="177"/>
      <c r="E78" s="177"/>
      <c r="F78" s="177"/>
    </row>
    <row r="79" spans="2:6" ht="16.5" customHeight="1" x14ac:dyDescent="0.25">
      <c r="B79" s="175" t="s">
        <v>144</v>
      </c>
      <c r="C79" s="175"/>
      <c r="D79" s="175"/>
      <c r="E79" s="175"/>
      <c r="F79" s="175"/>
    </row>
    <row r="80" spans="2:6" ht="16.5" customHeight="1" x14ac:dyDescent="0.25">
      <c r="B80" s="175"/>
      <c r="C80" s="175"/>
      <c r="D80" s="175"/>
      <c r="E80" s="175"/>
      <c r="F80" s="175"/>
    </row>
    <row r="81" spans="2:6" ht="16.5" customHeight="1" x14ac:dyDescent="0.25">
      <c r="B81" s="175"/>
      <c r="C81" s="175"/>
      <c r="D81" s="175"/>
      <c r="E81" s="175"/>
      <c r="F81" s="175"/>
    </row>
    <row r="82" spans="2:6" ht="16.5" customHeight="1" x14ac:dyDescent="0.25">
      <c r="B82" s="29"/>
      <c r="C82" s="29"/>
      <c r="D82" s="29"/>
      <c r="E82" s="29"/>
      <c r="F82" s="29"/>
    </row>
    <row r="83" spans="2:6" ht="16.5" customHeight="1" x14ac:dyDescent="0.25">
      <c r="B83" s="182" t="s">
        <v>26</v>
      </c>
      <c r="C83" s="183"/>
      <c r="D83" s="4">
        <f>+'04'!C7</f>
        <v>44104</v>
      </c>
      <c r="E83" s="4">
        <f>+'04'!D7</f>
        <v>43738</v>
      </c>
      <c r="F83" s="27"/>
    </row>
    <row r="84" spans="2:6" ht="16.5" customHeight="1" x14ac:dyDescent="0.25">
      <c r="B84" s="178" t="s">
        <v>12</v>
      </c>
      <c r="C84" s="179"/>
      <c r="D84" s="28">
        <f>+'02'!C14</f>
        <v>1906480525</v>
      </c>
      <c r="E84" s="28">
        <f>+'02'!D14</f>
        <v>988089117</v>
      </c>
      <c r="F84" s="27"/>
    </row>
    <row r="85" spans="2:6" ht="16.5" customHeight="1" x14ac:dyDescent="0.25">
      <c r="B85" s="180" t="s">
        <v>45</v>
      </c>
      <c r="C85" s="181"/>
      <c r="D85" s="10">
        <v>0</v>
      </c>
      <c r="E85" s="10">
        <v>0</v>
      </c>
      <c r="F85" s="27"/>
    </row>
    <row r="86" spans="2:6" ht="16.5" customHeight="1" x14ac:dyDescent="0.25">
      <c r="B86" s="182" t="s">
        <v>47</v>
      </c>
      <c r="C86" s="183"/>
      <c r="D86" s="14">
        <f>SUM(D84:D85)</f>
        <v>1906480525</v>
      </c>
      <c r="E86" s="14">
        <f>SUM(E84:E85)</f>
        <v>988089117</v>
      </c>
      <c r="F86" s="27"/>
    </row>
    <row r="87" spans="2:6" ht="16.5" customHeight="1" x14ac:dyDescent="0.25">
      <c r="B87" s="27"/>
      <c r="C87" s="27"/>
      <c r="D87" s="27"/>
      <c r="E87" s="27"/>
      <c r="F87" s="27"/>
    </row>
    <row r="88" spans="2:6" ht="16.5" customHeight="1" x14ac:dyDescent="0.25">
      <c r="B88" s="184" t="s">
        <v>134</v>
      </c>
      <c r="C88" s="184"/>
      <c r="D88" s="184"/>
      <c r="E88" s="184"/>
      <c r="F88" s="184"/>
    </row>
    <row r="89" spans="2:6" ht="16.5" customHeight="1" x14ac:dyDescent="0.25">
      <c r="B89" s="27"/>
      <c r="C89" s="27"/>
      <c r="D89" s="27"/>
      <c r="E89" s="27"/>
      <c r="F89" s="27"/>
    </row>
    <row r="90" spans="2:6" ht="45" customHeight="1" x14ac:dyDescent="0.25">
      <c r="B90" s="7" t="s">
        <v>46</v>
      </c>
      <c r="C90" s="7" t="s">
        <v>48</v>
      </c>
      <c r="D90" s="7" t="s">
        <v>49</v>
      </c>
      <c r="E90" s="7" t="s">
        <v>50</v>
      </c>
    </row>
    <row r="91" spans="2:6" ht="16.5" customHeight="1" x14ac:dyDescent="0.25">
      <c r="B91" s="185" t="s">
        <v>51</v>
      </c>
      <c r="C91" s="186"/>
      <c r="D91" s="186"/>
      <c r="E91" s="187"/>
    </row>
    <row r="92" spans="2:6" ht="16.5" customHeight="1" x14ac:dyDescent="0.25">
      <c r="B92" s="19" t="s">
        <v>52</v>
      </c>
      <c r="C92" s="30">
        <v>1172158.3258169999</v>
      </c>
      <c r="D92" s="28">
        <v>79644720091</v>
      </c>
      <c r="E92" s="28">
        <v>666</v>
      </c>
    </row>
    <row r="93" spans="2:6" ht="16.5" customHeight="1" x14ac:dyDescent="0.25">
      <c r="B93" s="12" t="s">
        <v>53</v>
      </c>
      <c r="C93" s="31">
        <v>1181041.0649260001</v>
      </c>
      <c r="D93" s="9">
        <v>82741442541</v>
      </c>
      <c r="E93" s="9">
        <v>701</v>
      </c>
    </row>
    <row r="94" spans="2:6" ht="16.5" customHeight="1" x14ac:dyDescent="0.25">
      <c r="B94" s="22" t="s">
        <v>54</v>
      </c>
      <c r="C94" s="32">
        <v>1190074.652918</v>
      </c>
      <c r="D94" s="10">
        <v>84781774593</v>
      </c>
      <c r="E94" s="10">
        <v>714</v>
      </c>
    </row>
    <row r="95" spans="2:6" ht="16.5" customHeight="1" x14ac:dyDescent="0.25">
      <c r="B95" s="185" t="s">
        <v>103</v>
      </c>
      <c r="C95" s="186"/>
      <c r="D95" s="186"/>
      <c r="E95" s="187"/>
    </row>
    <row r="96" spans="2:6" ht="16.5" customHeight="1" x14ac:dyDescent="0.25">
      <c r="B96" s="19" t="s">
        <v>104</v>
      </c>
      <c r="C96" s="30">
        <v>1198920.5343450001</v>
      </c>
      <c r="D96" s="28">
        <v>85506303726</v>
      </c>
      <c r="E96" s="28">
        <v>721</v>
      </c>
    </row>
    <row r="97" spans="2:6" ht="16.5" customHeight="1" x14ac:dyDescent="0.25">
      <c r="B97" s="12" t="s">
        <v>105</v>
      </c>
      <c r="C97" s="31">
        <v>1208140.777308</v>
      </c>
      <c r="D97" s="9">
        <v>88737419288</v>
      </c>
      <c r="E97" s="9">
        <v>736</v>
      </c>
    </row>
    <row r="98" spans="2:6" ht="16.5" customHeight="1" x14ac:dyDescent="0.25">
      <c r="B98" s="22" t="s">
        <v>106</v>
      </c>
      <c r="C98" s="32">
        <v>1217602.6640989999</v>
      </c>
      <c r="D98" s="10">
        <v>95356893159</v>
      </c>
      <c r="E98" s="10">
        <v>781</v>
      </c>
    </row>
    <row r="99" spans="2:6" ht="16.5" customHeight="1" x14ac:dyDescent="0.25">
      <c r="B99" s="185" t="s">
        <v>230</v>
      </c>
      <c r="C99" s="186"/>
      <c r="D99" s="186"/>
      <c r="E99" s="187"/>
    </row>
    <row r="100" spans="2:6" ht="16.5" customHeight="1" x14ac:dyDescent="0.25">
      <c r="B100" s="19" t="s">
        <v>231</v>
      </c>
      <c r="C100" s="30">
        <v>1227048.3461835654</v>
      </c>
      <c r="D100" s="28">
        <v>101443928693.32912</v>
      </c>
      <c r="E100" s="28">
        <v>817</v>
      </c>
    </row>
    <row r="101" spans="2:6" ht="16.5" customHeight="1" x14ac:dyDescent="0.25">
      <c r="B101" s="12" t="s">
        <v>232</v>
      </c>
      <c r="C101" s="31">
        <v>1236460.1565903388</v>
      </c>
      <c r="D101" s="9">
        <v>108271563737.30801</v>
      </c>
      <c r="E101" s="9">
        <v>864</v>
      </c>
    </row>
    <row r="102" spans="2:6" ht="16.5" customHeight="1" x14ac:dyDescent="0.25">
      <c r="B102" s="22" t="s">
        <v>233</v>
      </c>
      <c r="C102" s="32">
        <v>1245628.350032598</v>
      </c>
      <c r="D102" s="155">
        <v>131579241882.0831</v>
      </c>
      <c r="E102" s="10">
        <v>965</v>
      </c>
    </row>
    <row r="104" spans="2:6" ht="16.5" customHeight="1" x14ac:dyDescent="0.25">
      <c r="B104" s="177" t="s">
        <v>135</v>
      </c>
      <c r="C104" s="177"/>
      <c r="D104" s="177"/>
      <c r="E104" s="177"/>
      <c r="F104" s="177"/>
    </row>
    <row r="105" spans="2:6" ht="16.5" customHeight="1" x14ac:dyDescent="0.25">
      <c r="B105" s="175" t="s">
        <v>185</v>
      </c>
      <c r="C105" s="175"/>
      <c r="D105" s="175"/>
      <c r="E105" s="175"/>
      <c r="F105" s="175"/>
    </row>
    <row r="106" spans="2:6" ht="16.5" customHeight="1" x14ac:dyDescent="0.25">
      <c r="B106" s="175"/>
      <c r="C106" s="175"/>
      <c r="D106" s="175"/>
      <c r="E106" s="175"/>
      <c r="F106" s="175"/>
    </row>
    <row r="107" spans="2:6" ht="16.5" customHeight="1" x14ac:dyDescent="0.25">
      <c r="B107" s="8" t="s">
        <v>55</v>
      </c>
      <c r="C107" s="4">
        <f>+D83</f>
        <v>44104</v>
      </c>
      <c r="D107" s="4">
        <f>+E83</f>
        <v>43738</v>
      </c>
      <c r="E107" s="25"/>
      <c r="F107" s="25"/>
    </row>
    <row r="108" spans="2:6" ht="16.5" customHeight="1" x14ac:dyDescent="0.25">
      <c r="B108" s="19" t="s">
        <v>98</v>
      </c>
      <c r="C108" s="20">
        <v>434796429</v>
      </c>
      <c r="D108" s="20">
        <v>230482999</v>
      </c>
      <c r="E108" s="25"/>
      <c r="F108" s="25"/>
    </row>
    <row r="109" spans="2:6" ht="16.5" customHeight="1" x14ac:dyDescent="0.25">
      <c r="B109" s="12" t="s">
        <v>145</v>
      </c>
      <c r="C109" s="21">
        <v>0</v>
      </c>
      <c r="D109" s="21">
        <v>0</v>
      </c>
      <c r="E109" s="25"/>
      <c r="F109" s="25"/>
    </row>
    <row r="110" spans="2:6" ht="16.5" customHeight="1" x14ac:dyDescent="0.25">
      <c r="B110" s="3" t="s">
        <v>47</v>
      </c>
      <c r="C110" s="14">
        <f>SUM(C108:C109)</f>
        <v>434796429</v>
      </c>
      <c r="D110" s="14">
        <f>SUM(D108:D109)</f>
        <v>230482999</v>
      </c>
      <c r="E110" s="25"/>
      <c r="F110" s="25"/>
    </row>
    <row r="111" spans="2:6" ht="16.5" customHeight="1" x14ac:dyDescent="0.25">
      <c r="B111" s="25"/>
      <c r="C111" s="25"/>
      <c r="D111" s="25"/>
      <c r="E111" s="25"/>
      <c r="F111" s="25"/>
    </row>
    <row r="112" spans="2:6" ht="16.5" customHeight="1" x14ac:dyDescent="0.25">
      <c r="B112" s="175" t="s">
        <v>186</v>
      </c>
      <c r="C112" s="175"/>
      <c r="D112" s="175"/>
      <c r="E112" s="175"/>
      <c r="F112" s="175"/>
    </row>
    <row r="113" spans="2:6" ht="16.5" customHeight="1" x14ac:dyDescent="0.25">
      <c r="B113" s="175" t="s">
        <v>214</v>
      </c>
      <c r="C113" s="175"/>
      <c r="D113" s="175"/>
      <c r="E113" s="175"/>
      <c r="F113" s="175"/>
    </row>
    <row r="115" spans="2:6" ht="16.5" customHeight="1" x14ac:dyDescent="0.25">
      <c r="B115" s="175" t="s">
        <v>235</v>
      </c>
      <c r="C115" s="175"/>
      <c r="D115" s="175"/>
      <c r="E115" s="175"/>
      <c r="F115" s="175"/>
    </row>
    <row r="116" spans="2:6" ht="16.5" customHeight="1" x14ac:dyDescent="0.25">
      <c r="B116" s="175"/>
      <c r="C116" s="175"/>
      <c r="D116" s="175"/>
      <c r="E116" s="175"/>
      <c r="F116" s="175"/>
    </row>
    <row r="117" spans="2:6" ht="16.5" customHeight="1" x14ac:dyDescent="0.25">
      <c r="B117" s="3" t="s">
        <v>26</v>
      </c>
      <c r="C117" s="4">
        <f>+C107</f>
        <v>44104</v>
      </c>
      <c r="D117" s="4">
        <f>+D107</f>
        <v>43738</v>
      </c>
      <c r="E117" s="25"/>
      <c r="F117" s="25"/>
    </row>
    <row r="118" spans="2:6" ht="16.5" customHeight="1" x14ac:dyDescent="0.25">
      <c r="B118" s="33" t="s">
        <v>12</v>
      </c>
      <c r="C118" s="15">
        <f>+'01'!C16</f>
        <v>275581101</v>
      </c>
      <c r="D118" s="15">
        <f>+'01'!D16</f>
        <v>148280820</v>
      </c>
      <c r="E118" s="25"/>
      <c r="F118" s="25"/>
    </row>
    <row r="119" spans="2:6" ht="16.5" customHeight="1" x14ac:dyDescent="0.25">
      <c r="B119" s="3" t="s">
        <v>47</v>
      </c>
      <c r="C119" s="14">
        <f>SUM(C118)</f>
        <v>275581101</v>
      </c>
      <c r="D119" s="14">
        <f>SUM(D118)</f>
        <v>148280820</v>
      </c>
      <c r="E119" s="25"/>
      <c r="F119" s="25"/>
    </row>
    <row r="121" spans="2:6" ht="16.5" customHeight="1" x14ac:dyDescent="0.25">
      <c r="B121" s="176" t="s">
        <v>196</v>
      </c>
      <c r="C121" s="176"/>
      <c r="D121" s="176"/>
      <c r="E121" s="176"/>
      <c r="F121" s="176"/>
    </row>
    <row r="122" spans="2:6" ht="16.5" customHeight="1" x14ac:dyDescent="0.25">
      <c r="B122" s="176"/>
      <c r="C122" s="176"/>
      <c r="D122" s="176"/>
      <c r="E122" s="176"/>
      <c r="F122" s="176"/>
    </row>
    <row r="123" spans="2:6" ht="16.5" customHeight="1" x14ac:dyDescent="0.25">
      <c r="B123" s="3" t="s">
        <v>26</v>
      </c>
      <c r="C123" s="4">
        <f>+C117</f>
        <v>44104</v>
      </c>
      <c r="D123" s="4">
        <f>+D117</f>
        <v>43738</v>
      </c>
      <c r="E123" s="25"/>
      <c r="F123" s="25"/>
    </row>
    <row r="124" spans="2:6" ht="16.5" customHeight="1" x14ac:dyDescent="0.25">
      <c r="B124" s="33" t="s">
        <v>136</v>
      </c>
      <c r="C124" s="15">
        <f>+'02'!C8</f>
        <v>654409436</v>
      </c>
      <c r="D124" s="15">
        <f>+'02'!D8</f>
        <v>500531844</v>
      </c>
      <c r="E124" s="25"/>
      <c r="F124" s="25"/>
    </row>
    <row r="125" spans="2:6" ht="16.5" customHeight="1" x14ac:dyDescent="0.25">
      <c r="B125" s="3" t="s">
        <v>47</v>
      </c>
      <c r="C125" s="14">
        <f>SUM(C124)</f>
        <v>654409436</v>
      </c>
      <c r="D125" s="14">
        <f>SUM(D124)</f>
        <v>500531844</v>
      </c>
      <c r="E125" s="25"/>
      <c r="F125" s="25"/>
    </row>
    <row r="126" spans="2:6" ht="16.5" customHeight="1" x14ac:dyDescent="0.25">
      <c r="B126" s="25"/>
      <c r="C126" s="25"/>
      <c r="D126" s="25"/>
      <c r="E126" s="25"/>
      <c r="F126" s="25"/>
    </row>
    <row r="127" spans="2:6" ht="16.5" customHeight="1" x14ac:dyDescent="0.25">
      <c r="B127" s="176" t="s">
        <v>192</v>
      </c>
      <c r="C127" s="176"/>
      <c r="D127" s="176"/>
      <c r="E127" s="176"/>
      <c r="F127" s="176"/>
    </row>
    <row r="128" spans="2:6" ht="16.5" customHeight="1" x14ac:dyDescent="0.25">
      <c r="B128" s="3" t="s">
        <v>137</v>
      </c>
      <c r="C128" s="4">
        <f>+C123</f>
        <v>44104</v>
      </c>
      <c r="D128" s="4">
        <f>+D123</f>
        <v>43738</v>
      </c>
      <c r="E128" s="25"/>
      <c r="F128" s="25"/>
    </row>
    <row r="129" spans="2:6" ht="16.5" customHeight="1" x14ac:dyDescent="0.25">
      <c r="B129" s="33" t="s">
        <v>174</v>
      </c>
      <c r="C129" s="15">
        <f>+'02'!C10</f>
        <v>47305179</v>
      </c>
      <c r="D129" s="15">
        <f>+'02'!D10</f>
        <v>35543424</v>
      </c>
      <c r="E129" s="25"/>
      <c r="F129" s="25"/>
    </row>
    <row r="130" spans="2:6" ht="16.5" customHeight="1" x14ac:dyDescent="0.25">
      <c r="B130" s="3" t="s">
        <v>47</v>
      </c>
      <c r="C130" s="14">
        <f>SUM(C129:C129)</f>
        <v>47305179</v>
      </c>
      <c r="D130" s="14">
        <f>SUM(D129:D129)</f>
        <v>35543424</v>
      </c>
      <c r="E130" s="25"/>
      <c r="F130" s="25"/>
    </row>
    <row r="132" spans="2:6" ht="16.5" customHeight="1" x14ac:dyDescent="0.25">
      <c r="B132" s="175" t="s">
        <v>237</v>
      </c>
      <c r="C132" s="175"/>
      <c r="D132" s="175"/>
      <c r="E132" s="175"/>
      <c r="F132" s="175"/>
    </row>
    <row r="133" spans="2:6" ht="16.5" customHeight="1" x14ac:dyDescent="0.25">
      <c r="B133" s="175"/>
      <c r="C133" s="175"/>
      <c r="D133" s="175"/>
      <c r="E133" s="175"/>
      <c r="F133" s="175"/>
    </row>
    <row r="134" spans="2:6" ht="16.5" customHeight="1" x14ac:dyDescent="0.25">
      <c r="B134" s="3" t="s">
        <v>137</v>
      </c>
      <c r="C134" s="4">
        <f>+C128</f>
        <v>44104</v>
      </c>
      <c r="D134" s="4">
        <f>+D128</f>
        <v>43738</v>
      </c>
      <c r="E134" s="25"/>
      <c r="F134" s="25"/>
    </row>
    <row r="135" spans="2:6" ht="16.5" customHeight="1" x14ac:dyDescent="0.25">
      <c r="B135" s="34" t="s">
        <v>213</v>
      </c>
      <c r="C135" s="11">
        <v>1480127</v>
      </c>
      <c r="D135" s="11">
        <v>14012</v>
      </c>
      <c r="E135" s="25"/>
      <c r="F135" s="25"/>
    </row>
    <row r="136" spans="2:6" ht="16.5" customHeight="1" x14ac:dyDescent="0.25">
      <c r="B136" s="33" t="s">
        <v>238</v>
      </c>
      <c r="C136" s="15">
        <v>5573</v>
      </c>
      <c r="D136" s="15">
        <v>127</v>
      </c>
      <c r="E136" s="25"/>
      <c r="F136" s="25"/>
    </row>
    <row r="137" spans="2:6" ht="16.5" customHeight="1" x14ac:dyDescent="0.25">
      <c r="B137" s="3" t="s">
        <v>47</v>
      </c>
      <c r="C137" s="14">
        <f>SUM(C135:C136)</f>
        <v>1485700</v>
      </c>
      <c r="D137" s="14">
        <f>SUM(D135:D136)</f>
        <v>14139</v>
      </c>
    </row>
    <row r="138" spans="2:6" ht="16.5" customHeight="1" x14ac:dyDescent="0.25">
      <c r="B138" s="25"/>
      <c r="C138" s="25"/>
      <c r="D138" s="25"/>
      <c r="E138" s="25"/>
      <c r="F138" s="25"/>
    </row>
    <row r="139" spans="2:6" ht="16.5" customHeight="1" x14ac:dyDescent="0.25">
      <c r="B139" s="3" t="s">
        <v>138</v>
      </c>
      <c r="C139" s="4">
        <f>+C134</f>
        <v>44104</v>
      </c>
      <c r="D139" s="4">
        <f>+D134</f>
        <v>43738</v>
      </c>
      <c r="E139" s="25"/>
      <c r="F139" s="25"/>
    </row>
    <row r="140" spans="2:6" ht="16.5" customHeight="1" x14ac:dyDescent="0.25">
      <c r="B140" s="33" t="s">
        <v>238</v>
      </c>
      <c r="C140" s="15">
        <v>0</v>
      </c>
      <c r="D140" s="15">
        <v>128</v>
      </c>
      <c r="E140" s="25"/>
      <c r="F140" s="25"/>
    </row>
    <row r="141" spans="2:6" ht="16.5" customHeight="1" x14ac:dyDescent="0.25">
      <c r="B141" s="3" t="s">
        <v>47</v>
      </c>
      <c r="C141" s="14">
        <f>SUM(C140)</f>
        <v>0</v>
      </c>
      <c r="D141" s="14">
        <f>SUM(D140)</f>
        <v>128</v>
      </c>
      <c r="E141" s="25"/>
      <c r="F141" s="25"/>
    </row>
  </sheetData>
  <mergeCells count="39">
    <mergeCell ref="B54:F55"/>
    <mergeCell ref="B2:F2"/>
    <mergeCell ref="B3:F3"/>
    <mergeCell ref="B4:F4"/>
    <mergeCell ref="B6:F14"/>
    <mergeCell ref="B15:F15"/>
    <mergeCell ref="B17:F17"/>
    <mergeCell ref="B18:F44"/>
    <mergeCell ref="B45:F45"/>
    <mergeCell ref="B46:F48"/>
    <mergeCell ref="B49:F49"/>
    <mergeCell ref="B51:F53"/>
    <mergeCell ref="B83:C83"/>
    <mergeCell ref="B56:F57"/>
    <mergeCell ref="B58:F59"/>
    <mergeCell ref="B60:F61"/>
    <mergeCell ref="B62:F63"/>
    <mergeCell ref="B64:F65"/>
    <mergeCell ref="B71:F71"/>
    <mergeCell ref="B72:F73"/>
    <mergeCell ref="B74:F74"/>
    <mergeCell ref="B75:F76"/>
    <mergeCell ref="B78:F78"/>
    <mergeCell ref="B79:F81"/>
    <mergeCell ref="B104:F104"/>
    <mergeCell ref="B105:F106"/>
    <mergeCell ref="B112:F112"/>
    <mergeCell ref="B84:C84"/>
    <mergeCell ref="B85:C85"/>
    <mergeCell ref="B86:C86"/>
    <mergeCell ref="B88:F88"/>
    <mergeCell ref="B91:E91"/>
    <mergeCell ref="B95:E95"/>
    <mergeCell ref="B99:E99"/>
    <mergeCell ref="B113:F113"/>
    <mergeCell ref="B115:F116"/>
    <mergeCell ref="B121:F122"/>
    <mergeCell ref="B127:F127"/>
    <mergeCell ref="B132:F133"/>
  </mergeCells>
  <hyperlinks>
    <hyperlink ref="A1" location="INDICE!A1" display="INDICE" xr:uid="{CB5ECB27-FBF2-4125-B78C-C37A541B8A8B}"/>
  </hyperlinks>
  <pageMargins left="0.7" right="0.7" top="0.75" bottom="0.75" header="0.3" footer="0.3"/>
  <ignoredErrors>
    <ignoredError sqref="D86:E86 C130:D13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49D14-370F-45CC-B5C9-A24B630E1E96}">
  <sheetPr>
    <tabColor theme="9" tint="0.59999389629810485"/>
  </sheetPr>
  <dimension ref="A1:T915"/>
  <sheetViews>
    <sheetView showGridLines="0" tabSelected="1" workbookViewId="0">
      <selection activeCell="C1" sqref="C1"/>
    </sheetView>
  </sheetViews>
  <sheetFormatPr baseColWidth="10" defaultRowHeight="15" x14ac:dyDescent="0.25"/>
  <cols>
    <col min="1" max="1" width="3.5703125" style="82" customWidth="1"/>
    <col min="2" max="2" width="14.28515625" style="82" customWidth="1"/>
    <col min="3" max="3" width="27.7109375" style="82" bestFit="1" customWidth="1"/>
    <col min="4" max="5" width="11.42578125" style="82"/>
    <col min="6" max="7" width="13.140625" style="82" bestFit="1" customWidth="1"/>
    <col min="8" max="8" width="11.42578125" style="82"/>
    <col min="9" max="9" width="18.140625" style="82" bestFit="1" customWidth="1"/>
    <col min="10" max="10" width="17.5703125" style="82" bestFit="1" customWidth="1"/>
    <col min="11" max="11" width="17.28515625" style="82" bestFit="1" customWidth="1"/>
    <col min="12" max="12" width="18" style="82" bestFit="1" customWidth="1"/>
    <col min="13" max="14" width="11.85546875" style="82" bestFit="1" customWidth="1"/>
    <col min="15" max="15" width="14.28515625" style="82" customWidth="1"/>
    <col min="16" max="17" width="13.5703125" style="82" customWidth="1"/>
    <col min="18" max="18" width="13.7109375" style="82" customWidth="1"/>
    <col min="19" max="19" width="13.7109375" style="82" bestFit="1" customWidth="1"/>
    <col min="20" max="20" width="11.42578125" style="82"/>
    <col min="21" max="21" width="13.7109375" style="82" bestFit="1" customWidth="1"/>
    <col min="22" max="22" width="11.42578125" style="82"/>
    <col min="23" max="23" width="13.7109375" style="82" bestFit="1" customWidth="1"/>
    <col min="24" max="24" width="12.7109375" style="82" bestFit="1" customWidth="1"/>
    <col min="25" max="26" width="11.42578125" style="82"/>
    <col min="27" max="27" width="13.7109375" style="82" bestFit="1" customWidth="1"/>
    <col min="28" max="28" width="12.7109375" style="82" bestFit="1" customWidth="1"/>
    <col min="29" max="30" width="11.42578125" style="82"/>
    <col min="31" max="32" width="13.7109375" style="82" bestFit="1" customWidth="1"/>
    <col min="33" max="34" width="11.42578125" style="82"/>
    <col min="35" max="35" width="11.5703125" style="82" bestFit="1" customWidth="1"/>
    <col min="36" max="37" width="11.42578125" style="82"/>
    <col min="38" max="38" width="11.5703125" style="82" bestFit="1" customWidth="1"/>
    <col min="39" max="42" width="11.42578125" style="82"/>
    <col min="43" max="43" width="11.5703125" style="82" bestFit="1" customWidth="1"/>
    <col min="44" max="47" width="11.42578125" style="82"/>
    <col min="48" max="48" width="11.5703125" style="82" bestFit="1" customWidth="1"/>
    <col min="49" max="16384" width="11.42578125" style="82"/>
  </cols>
  <sheetData>
    <row r="1" spans="1:18" ht="21.75" customHeight="1" x14ac:dyDescent="0.25">
      <c r="A1" s="2" t="s">
        <v>182</v>
      </c>
    </row>
    <row r="2" spans="1:18" ht="13.5" customHeight="1" x14ac:dyDescent="0.25">
      <c r="B2" s="191" t="s">
        <v>141</v>
      </c>
      <c r="C2" s="192"/>
      <c r="D2" s="192"/>
      <c r="E2" s="192"/>
      <c r="F2" s="192"/>
      <c r="G2" s="192"/>
      <c r="H2" s="192"/>
      <c r="I2" s="192"/>
      <c r="J2" s="192"/>
      <c r="K2" s="192"/>
      <c r="L2" s="192"/>
      <c r="M2" s="192"/>
      <c r="N2" s="192"/>
      <c r="O2" s="192"/>
      <c r="P2" s="192"/>
      <c r="Q2" s="192"/>
      <c r="R2" s="193"/>
    </row>
    <row r="3" spans="1:18" ht="13.5" customHeight="1" x14ac:dyDescent="0.25">
      <c r="B3" s="191" t="s">
        <v>146</v>
      </c>
      <c r="C3" s="192"/>
      <c r="D3" s="192"/>
      <c r="E3" s="192"/>
      <c r="F3" s="192"/>
      <c r="G3" s="192"/>
      <c r="H3" s="192"/>
      <c r="I3" s="192"/>
      <c r="J3" s="192"/>
      <c r="K3" s="192"/>
      <c r="L3" s="192"/>
      <c r="M3" s="192"/>
      <c r="N3" s="192"/>
      <c r="O3" s="192"/>
      <c r="P3" s="192"/>
      <c r="Q3" s="192"/>
      <c r="R3" s="193"/>
    </row>
    <row r="4" spans="1:18" ht="13.5" customHeight="1" x14ac:dyDescent="0.25">
      <c r="B4" s="194">
        <v>44104</v>
      </c>
      <c r="C4" s="195"/>
      <c r="D4" s="195"/>
      <c r="E4" s="195"/>
      <c r="F4" s="195"/>
      <c r="G4" s="195"/>
      <c r="H4" s="195"/>
      <c r="I4" s="195"/>
      <c r="J4" s="195"/>
      <c r="K4" s="195"/>
      <c r="L4" s="195"/>
      <c r="M4" s="195"/>
      <c r="N4" s="195"/>
      <c r="O4" s="195"/>
      <c r="P4" s="195"/>
      <c r="Q4" s="195"/>
      <c r="R4" s="196"/>
    </row>
    <row r="5" spans="1:18" ht="14.25" customHeight="1" x14ac:dyDescent="0.25">
      <c r="B5" s="197" t="s">
        <v>147</v>
      </c>
      <c r="C5" s="195"/>
      <c r="D5" s="195"/>
      <c r="E5" s="195"/>
      <c r="F5" s="195"/>
      <c r="G5" s="195"/>
      <c r="H5" s="195"/>
      <c r="I5" s="195"/>
      <c r="J5" s="195"/>
      <c r="K5" s="195"/>
      <c r="L5" s="195"/>
      <c r="M5" s="195"/>
      <c r="N5" s="195"/>
      <c r="O5" s="195"/>
      <c r="P5" s="195"/>
      <c r="Q5" s="195"/>
      <c r="R5" s="196"/>
    </row>
    <row r="6" spans="1:18" s="83" customFormat="1" ht="90" x14ac:dyDescent="0.25">
      <c r="B6" s="84" t="s">
        <v>57</v>
      </c>
      <c r="C6" s="84" t="s">
        <v>58</v>
      </c>
      <c r="D6" s="84" t="s">
        <v>59</v>
      </c>
      <c r="E6" s="84" t="s">
        <v>60</v>
      </c>
      <c r="F6" s="84" t="s">
        <v>61</v>
      </c>
      <c r="G6" s="84" t="s">
        <v>62</v>
      </c>
      <c r="H6" s="84" t="s">
        <v>63</v>
      </c>
      <c r="I6" s="84" t="s">
        <v>64</v>
      </c>
      <c r="J6" s="84" t="s">
        <v>65</v>
      </c>
      <c r="K6" s="84" t="s">
        <v>66</v>
      </c>
      <c r="L6" s="84" t="s">
        <v>67</v>
      </c>
      <c r="M6" s="84" t="s">
        <v>148</v>
      </c>
      <c r="N6" s="84" t="s">
        <v>68</v>
      </c>
      <c r="O6" s="84" t="s">
        <v>239</v>
      </c>
      <c r="P6" s="84" t="s">
        <v>56</v>
      </c>
      <c r="Q6" s="84" t="s">
        <v>149</v>
      </c>
      <c r="R6" s="84" t="s">
        <v>150</v>
      </c>
    </row>
    <row r="7" spans="1:18" x14ac:dyDescent="0.25">
      <c r="B7" s="88" t="s">
        <v>78</v>
      </c>
      <c r="C7" s="89" t="s">
        <v>204</v>
      </c>
      <c r="D7" s="90" t="s">
        <v>70</v>
      </c>
      <c r="E7" s="89" t="s">
        <v>71</v>
      </c>
      <c r="F7" s="91">
        <v>43889.56585648148</v>
      </c>
      <c r="G7" s="91">
        <v>46049</v>
      </c>
      <c r="H7" s="90" t="s">
        <v>72</v>
      </c>
      <c r="I7" s="92">
        <v>3539342470</v>
      </c>
      <c r="J7" s="115">
        <v>2013112329</v>
      </c>
      <c r="K7" s="92">
        <v>2055285680.9678199</v>
      </c>
      <c r="L7" s="115">
        <v>3539342470</v>
      </c>
      <c r="M7" s="116">
        <v>0.58069703578800003</v>
      </c>
      <c r="N7" s="93">
        <v>13.4839624511</v>
      </c>
      <c r="O7" s="89" t="s">
        <v>73</v>
      </c>
      <c r="P7" s="117">
        <v>1.5900096291000001</v>
      </c>
      <c r="Q7" s="94"/>
      <c r="R7" s="95"/>
    </row>
    <row r="8" spans="1:18" x14ac:dyDescent="0.25">
      <c r="B8" s="96" t="s">
        <v>78</v>
      </c>
      <c r="C8" s="97" t="s">
        <v>204</v>
      </c>
      <c r="D8" s="98" t="s">
        <v>70</v>
      </c>
      <c r="E8" s="97" t="s">
        <v>71</v>
      </c>
      <c r="F8" s="99">
        <v>43861.524699074071</v>
      </c>
      <c r="G8" s="99">
        <v>44957</v>
      </c>
      <c r="H8" s="98" t="s">
        <v>72</v>
      </c>
      <c r="I8" s="100">
        <v>2653282191</v>
      </c>
      <c r="J8" s="118">
        <v>1954541094</v>
      </c>
      <c r="K8" s="100">
        <v>1992708758.4185321</v>
      </c>
      <c r="L8" s="118">
        <v>2653282191</v>
      </c>
      <c r="M8" s="119">
        <v>0.75103536486900002</v>
      </c>
      <c r="N8" s="101">
        <v>12.462695741699999</v>
      </c>
      <c r="O8" s="97" t="s">
        <v>73</v>
      </c>
      <c r="P8" s="120">
        <v>1.5415988848</v>
      </c>
      <c r="Q8" s="102"/>
      <c r="R8" s="103"/>
    </row>
    <row r="9" spans="1:18" x14ac:dyDescent="0.25">
      <c r="B9" s="96" t="s">
        <v>78</v>
      </c>
      <c r="C9" s="97" t="s">
        <v>204</v>
      </c>
      <c r="D9" s="98" t="s">
        <v>70</v>
      </c>
      <c r="E9" s="97" t="s">
        <v>71</v>
      </c>
      <c r="F9" s="99">
        <v>43889.56422453704</v>
      </c>
      <c r="G9" s="99">
        <v>45321</v>
      </c>
      <c r="H9" s="98" t="s">
        <v>72</v>
      </c>
      <c r="I9" s="100">
        <v>741450688</v>
      </c>
      <c r="J9" s="118">
        <v>502531844</v>
      </c>
      <c r="K9" s="100">
        <v>512430212.91378564</v>
      </c>
      <c r="L9" s="118">
        <v>741450688</v>
      </c>
      <c r="M9" s="119">
        <v>0.69111839965499999</v>
      </c>
      <c r="N9" s="101">
        <v>12.714344776700001</v>
      </c>
      <c r="O9" s="97" t="s">
        <v>73</v>
      </c>
      <c r="P9" s="120">
        <v>0.39642614180000002</v>
      </c>
      <c r="Q9" s="102"/>
      <c r="R9" s="103"/>
    </row>
    <row r="10" spans="1:18" x14ac:dyDescent="0.25">
      <c r="B10" s="96" t="s">
        <v>78</v>
      </c>
      <c r="C10" s="97" t="s">
        <v>204</v>
      </c>
      <c r="D10" s="98" t="s">
        <v>70</v>
      </c>
      <c r="E10" s="97" t="s">
        <v>71</v>
      </c>
      <c r="F10" s="99">
        <v>43889.564826388887</v>
      </c>
      <c r="G10" s="99">
        <v>45685</v>
      </c>
      <c r="H10" s="98" t="s">
        <v>72</v>
      </c>
      <c r="I10" s="100">
        <v>2434193831</v>
      </c>
      <c r="J10" s="118">
        <v>1508859700</v>
      </c>
      <c r="K10" s="100">
        <v>1539523708.439018</v>
      </c>
      <c r="L10" s="118">
        <v>2434193831</v>
      </c>
      <c r="M10" s="119">
        <v>0.63245732070799998</v>
      </c>
      <c r="N10" s="101">
        <v>13.0977778476</v>
      </c>
      <c r="O10" s="97" t="s">
        <v>73</v>
      </c>
      <c r="P10" s="120">
        <v>1.1910059721999999</v>
      </c>
      <c r="Q10" s="102"/>
      <c r="R10" s="103"/>
    </row>
    <row r="11" spans="1:18" x14ac:dyDescent="0.25">
      <c r="B11" s="96" t="s">
        <v>78</v>
      </c>
      <c r="C11" s="97" t="s">
        <v>204</v>
      </c>
      <c r="D11" s="98" t="s">
        <v>70</v>
      </c>
      <c r="E11" s="97" t="s">
        <v>71</v>
      </c>
      <c r="F11" s="99">
        <v>43861.520868055559</v>
      </c>
      <c r="G11" s="99">
        <v>44593</v>
      </c>
      <c r="H11" s="98" t="s">
        <v>72</v>
      </c>
      <c r="I11" s="100">
        <v>617982875</v>
      </c>
      <c r="J11" s="118">
        <v>501160960</v>
      </c>
      <c r="K11" s="100">
        <v>510624914.45680946</v>
      </c>
      <c r="L11" s="118">
        <v>617982875</v>
      </c>
      <c r="M11" s="119">
        <v>0.82627680331200004</v>
      </c>
      <c r="N11" s="101">
        <v>12.153499356999999</v>
      </c>
      <c r="O11" s="97" t="s">
        <v>73</v>
      </c>
      <c r="P11" s="120">
        <v>0.39502952720000001</v>
      </c>
      <c r="Q11" s="102"/>
      <c r="R11" s="103"/>
    </row>
    <row r="12" spans="1:18" x14ac:dyDescent="0.25">
      <c r="B12" s="104" t="s">
        <v>205</v>
      </c>
      <c r="C12" s="105"/>
      <c r="D12" s="105"/>
      <c r="E12" s="105"/>
      <c r="F12" s="105"/>
      <c r="G12" s="105"/>
      <c r="H12" s="98"/>
      <c r="I12" s="106">
        <v>9986252055</v>
      </c>
      <c r="J12" s="121">
        <v>6480205927</v>
      </c>
      <c r="K12" s="106">
        <v>6610573275.1959648</v>
      </c>
      <c r="L12" s="121">
        <v>9986252055</v>
      </c>
      <c r="M12" s="102"/>
      <c r="N12" s="122"/>
      <c r="O12" s="102"/>
      <c r="P12" s="123">
        <v>5.1140701551000003</v>
      </c>
      <c r="Q12" s="105"/>
      <c r="R12" s="124"/>
    </row>
    <row r="13" spans="1:18" x14ac:dyDescent="0.25">
      <c r="B13" s="96" t="s">
        <v>78</v>
      </c>
      <c r="C13" s="97" t="s">
        <v>151</v>
      </c>
      <c r="D13" s="98" t="s">
        <v>70</v>
      </c>
      <c r="E13" s="97" t="s">
        <v>71</v>
      </c>
      <c r="F13" s="99">
        <v>43962.475972222222</v>
      </c>
      <c r="G13" s="99">
        <v>45996</v>
      </c>
      <c r="H13" s="98" t="s">
        <v>72</v>
      </c>
      <c r="I13" s="100">
        <v>216321779</v>
      </c>
      <c r="J13" s="118">
        <v>137330136</v>
      </c>
      <c r="K13" s="100">
        <v>135778598.114674</v>
      </c>
      <c r="L13" s="118">
        <v>216321779</v>
      </c>
      <c r="M13" s="119">
        <v>0.62766957050000005</v>
      </c>
      <c r="N13" s="101">
        <v>10.919093696099999</v>
      </c>
      <c r="O13" s="97" t="s">
        <v>73</v>
      </c>
      <c r="P13" s="120">
        <v>0.1050410074</v>
      </c>
      <c r="Q13" s="102"/>
      <c r="R13" s="103"/>
    </row>
    <row r="14" spans="1:18" x14ac:dyDescent="0.25">
      <c r="B14" s="96" t="s">
        <v>78</v>
      </c>
      <c r="C14" s="97" t="s">
        <v>151</v>
      </c>
      <c r="D14" s="98" t="s">
        <v>70</v>
      </c>
      <c r="E14" s="97" t="s">
        <v>71</v>
      </c>
      <c r="F14" s="99">
        <v>43804.622870370367</v>
      </c>
      <c r="G14" s="99">
        <v>45996</v>
      </c>
      <c r="H14" s="98" t="s">
        <v>72</v>
      </c>
      <c r="I14" s="100">
        <v>248210952</v>
      </c>
      <c r="J14" s="118">
        <v>153624658</v>
      </c>
      <c r="K14" s="100">
        <v>150857506.7994462</v>
      </c>
      <c r="L14" s="118">
        <v>248210952</v>
      </c>
      <c r="M14" s="119">
        <v>0.60777941337399999</v>
      </c>
      <c r="N14" s="101">
        <v>10.920476731300001</v>
      </c>
      <c r="O14" s="97" t="s">
        <v>73</v>
      </c>
      <c r="P14" s="120">
        <v>0.1167063492</v>
      </c>
      <c r="Q14" s="102"/>
      <c r="R14" s="103"/>
    </row>
    <row r="15" spans="1:18" x14ac:dyDescent="0.25">
      <c r="B15" s="96" t="s">
        <v>78</v>
      </c>
      <c r="C15" s="97" t="s">
        <v>151</v>
      </c>
      <c r="D15" s="98" t="s">
        <v>70</v>
      </c>
      <c r="E15" s="97" t="s">
        <v>71</v>
      </c>
      <c r="F15" s="99">
        <v>43556.666956018518</v>
      </c>
      <c r="G15" s="99">
        <v>45996</v>
      </c>
      <c r="H15" s="98" t="s">
        <v>72</v>
      </c>
      <c r="I15" s="100">
        <v>42684588</v>
      </c>
      <c r="J15" s="118">
        <v>25136644</v>
      </c>
      <c r="K15" s="100">
        <v>25143606.200494777</v>
      </c>
      <c r="L15" s="118">
        <v>42684588</v>
      </c>
      <c r="M15" s="119">
        <v>0.58905584846000003</v>
      </c>
      <c r="N15" s="101">
        <v>10.919724994399999</v>
      </c>
      <c r="O15" s="97" t="s">
        <v>73</v>
      </c>
      <c r="P15" s="120">
        <v>1.9451590800000002E-2</v>
      </c>
      <c r="Q15" s="102"/>
      <c r="R15" s="103"/>
    </row>
    <row r="16" spans="1:18" x14ac:dyDescent="0.25">
      <c r="B16" s="96" t="s">
        <v>78</v>
      </c>
      <c r="C16" s="97" t="s">
        <v>151</v>
      </c>
      <c r="D16" s="98" t="s">
        <v>70</v>
      </c>
      <c r="E16" s="97" t="s">
        <v>71</v>
      </c>
      <c r="F16" s="99">
        <v>43879.674699074072</v>
      </c>
      <c r="G16" s="99">
        <v>47079</v>
      </c>
      <c r="H16" s="98" t="s">
        <v>72</v>
      </c>
      <c r="I16" s="100">
        <v>50243164</v>
      </c>
      <c r="J16" s="118">
        <v>25585616</v>
      </c>
      <c r="K16" s="100">
        <v>25214980.420800816</v>
      </c>
      <c r="L16" s="118">
        <v>50243164</v>
      </c>
      <c r="M16" s="119">
        <v>0.501858927929</v>
      </c>
      <c r="N16" s="101">
        <v>11.732984932200001</v>
      </c>
      <c r="O16" s="97" t="s">
        <v>73</v>
      </c>
      <c r="P16" s="120">
        <v>1.9506807300000002E-2</v>
      </c>
      <c r="Q16" s="102"/>
      <c r="R16" s="103"/>
    </row>
    <row r="17" spans="2:18" x14ac:dyDescent="0.25">
      <c r="B17" s="96" t="s">
        <v>78</v>
      </c>
      <c r="C17" s="97" t="s">
        <v>151</v>
      </c>
      <c r="D17" s="98" t="s">
        <v>70</v>
      </c>
      <c r="E17" s="97" t="s">
        <v>71</v>
      </c>
      <c r="F17" s="99">
        <v>43623.618807870371</v>
      </c>
      <c r="G17" s="99">
        <v>47079</v>
      </c>
      <c r="H17" s="98" t="s">
        <v>72</v>
      </c>
      <c r="I17" s="100">
        <v>103291086</v>
      </c>
      <c r="J17" s="118">
        <v>50515410</v>
      </c>
      <c r="K17" s="100">
        <v>50871044.11712832</v>
      </c>
      <c r="L17" s="118">
        <v>103291086</v>
      </c>
      <c r="M17" s="119">
        <v>0.49250178391100002</v>
      </c>
      <c r="N17" s="101">
        <v>11.5529450078</v>
      </c>
      <c r="O17" s="97" t="s">
        <v>73</v>
      </c>
      <c r="P17" s="120">
        <v>3.9354845300000003E-2</v>
      </c>
      <c r="Q17" s="102"/>
      <c r="R17" s="103"/>
    </row>
    <row r="18" spans="2:18" x14ac:dyDescent="0.25">
      <c r="B18" s="96" t="s">
        <v>78</v>
      </c>
      <c r="C18" s="97" t="s">
        <v>151</v>
      </c>
      <c r="D18" s="98" t="s">
        <v>70</v>
      </c>
      <c r="E18" s="97" t="s">
        <v>71</v>
      </c>
      <c r="F18" s="99">
        <v>43461.580011574071</v>
      </c>
      <c r="G18" s="99">
        <v>47079</v>
      </c>
      <c r="H18" s="98" t="s">
        <v>72</v>
      </c>
      <c r="I18" s="100">
        <v>6100513680</v>
      </c>
      <c r="J18" s="118">
        <v>2894494862</v>
      </c>
      <c r="K18" s="100">
        <v>2899756477.2122316</v>
      </c>
      <c r="L18" s="118">
        <v>6100513680</v>
      </c>
      <c r="M18" s="119">
        <v>0.47532988684499999</v>
      </c>
      <c r="N18" s="101">
        <v>11.7327373628</v>
      </c>
      <c r="O18" s="97" t="s">
        <v>73</v>
      </c>
      <c r="P18" s="120">
        <v>2.2433089294999999</v>
      </c>
      <c r="Q18" s="102"/>
      <c r="R18" s="103"/>
    </row>
    <row r="19" spans="2:18" x14ac:dyDescent="0.25">
      <c r="B19" s="96" t="s">
        <v>78</v>
      </c>
      <c r="C19" s="97" t="s">
        <v>151</v>
      </c>
      <c r="D19" s="98" t="s">
        <v>70</v>
      </c>
      <c r="E19" s="97" t="s">
        <v>71</v>
      </c>
      <c r="F19" s="99">
        <v>43964.436018518521</v>
      </c>
      <c r="G19" s="99">
        <v>45996</v>
      </c>
      <c r="H19" s="98" t="s">
        <v>72</v>
      </c>
      <c r="I19" s="100">
        <v>64095336</v>
      </c>
      <c r="J19" s="118">
        <v>40713426</v>
      </c>
      <c r="K19" s="100">
        <v>40230598.513571173</v>
      </c>
      <c r="L19" s="118">
        <v>64095336</v>
      </c>
      <c r="M19" s="119">
        <v>0.62766811166400005</v>
      </c>
      <c r="N19" s="101">
        <v>10.9191572177</v>
      </c>
      <c r="O19" s="97" t="s">
        <v>73</v>
      </c>
      <c r="P19" s="120">
        <v>3.11231862E-2</v>
      </c>
      <c r="Q19" s="102"/>
      <c r="R19" s="103"/>
    </row>
    <row r="20" spans="2:18" x14ac:dyDescent="0.25">
      <c r="B20" s="96" t="s">
        <v>78</v>
      </c>
      <c r="C20" s="97" t="s">
        <v>151</v>
      </c>
      <c r="D20" s="98" t="s">
        <v>70</v>
      </c>
      <c r="E20" s="97" t="s">
        <v>71</v>
      </c>
      <c r="F20" s="99">
        <v>43858.549988425926</v>
      </c>
      <c r="G20" s="99">
        <v>45996</v>
      </c>
      <c r="H20" s="98" t="s">
        <v>72</v>
      </c>
      <c r="I20" s="100">
        <v>170998980</v>
      </c>
      <c r="J20" s="118">
        <v>106419660</v>
      </c>
      <c r="K20" s="100">
        <v>105606096.01789697</v>
      </c>
      <c r="L20" s="118">
        <v>170998980</v>
      </c>
      <c r="M20" s="119">
        <v>0.61758319270600004</v>
      </c>
      <c r="N20" s="101">
        <v>10.918960119399999</v>
      </c>
      <c r="O20" s="97" t="s">
        <v>73</v>
      </c>
      <c r="P20" s="120">
        <v>8.1698963400000005E-2</v>
      </c>
      <c r="Q20" s="102"/>
      <c r="R20" s="103"/>
    </row>
    <row r="21" spans="2:18" x14ac:dyDescent="0.25">
      <c r="B21" s="96" t="s">
        <v>78</v>
      </c>
      <c r="C21" s="97" t="s">
        <v>151</v>
      </c>
      <c r="D21" s="98" t="s">
        <v>70</v>
      </c>
      <c r="E21" s="97" t="s">
        <v>71</v>
      </c>
      <c r="F21" s="99">
        <v>43564.691759259258</v>
      </c>
      <c r="G21" s="99">
        <v>45996</v>
      </c>
      <c r="H21" s="98" t="s">
        <v>72</v>
      </c>
      <c r="I21" s="100">
        <v>136590695</v>
      </c>
      <c r="J21" s="118">
        <v>80621370</v>
      </c>
      <c r="K21" s="100">
        <v>80484646.281321883</v>
      </c>
      <c r="L21" s="118">
        <v>136590695</v>
      </c>
      <c r="M21" s="119">
        <v>0.58923959850499996</v>
      </c>
      <c r="N21" s="101">
        <v>10.917488755200001</v>
      </c>
      <c r="O21" s="97" t="s">
        <v>73</v>
      </c>
      <c r="P21" s="120">
        <v>6.2264513299999998E-2</v>
      </c>
      <c r="Q21" s="102"/>
      <c r="R21" s="103"/>
    </row>
    <row r="22" spans="2:18" x14ac:dyDescent="0.25">
      <c r="B22" s="96" t="s">
        <v>78</v>
      </c>
      <c r="C22" s="97" t="s">
        <v>151</v>
      </c>
      <c r="D22" s="98" t="s">
        <v>70</v>
      </c>
      <c r="E22" s="97" t="s">
        <v>71</v>
      </c>
      <c r="F22" s="99">
        <v>43902.535127314812</v>
      </c>
      <c r="G22" s="99">
        <v>47085</v>
      </c>
      <c r="H22" s="98" t="s">
        <v>72</v>
      </c>
      <c r="I22" s="100">
        <v>49541965</v>
      </c>
      <c r="J22" s="118">
        <v>25061646</v>
      </c>
      <c r="K22" s="100">
        <v>25214436.049694255</v>
      </c>
      <c r="L22" s="118">
        <v>49541965</v>
      </c>
      <c r="M22" s="119">
        <v>0.50895106905200005</v>
      </c>
      <c r="N22" s="101">
        <v>11.733432173500001</v>
      </c>
      <c r="O22" s="97" t="s">
        <v>73</v>
      </c>
      <c r="P22" s="120">
        <v>1.9506386099999998E-2</v>
      </c>
      <c r="Q22" s="102"/>
      <c r="R22" s="103"/>
    </row>
    <row r="23" spans="2:18" x14ac:dyDescent="0.25">
      <c r="B23" s="96" t="s">
        <v>78</v>
      </c>
      <c r="C23" s="97" t="s">
        <v>151</v>
      </c>
      <c r="D23" s="98" t="s">
        <v>70</v>
      </c>
      <c r="E23" s="97" t="s">
        <v>71</v>
      </c>
      <c r="F23" s="99">
        <v>43640.676365740743</v>
      </c>
      <c r="G23" s="99">
        <v>45996</v>
      </c>
      <c r="H23" s="98" t="s">
        <v>72</v>
      </c>
      <c r="I23" s="100">
        <v>16809183</v>
      </c>
      <c r="J23" s="118">
        <v>10031645</v>
      </c>
      <c r="K23" s="100">
        <v>10057254.683914788</v>
      </c>
      <c r="L23" s="118">
        <v>16809183</v>
      </c>
      <c r="M23" s="119">
        <v>0.59831906666199997</v>
      </c>
      <c r="N23" s="101">
        <v>10.920246816500001</v>
      </c>
      <c r="O23" s="97" t="s">
        <v>73</v>
      </c>
      <c r="P23" s="120">
        <v>7.7804909999999996E-3</v>
      </c>
      <c r="Q23" s="102"/>
      <c r="R23" s="103"/>
    </row>
    <row r="24" spans="2:18" x14ac:dyDescent="0.25">
      <c r="B24" s="96" t="s">
        <v>78</v>
      </c>
      <c r="C24" s="97" t="s">
        <v>151</v>
      </c>
      <c r="D24" s="98" t="s">
        <v>70</v>
      </c>
      <c r="E24" s="97" t="s">
        <v>71</v>
      </c>
      <c r="F24" s="99">
        <v>43524.471342592595</v>
      </c>
      <c r="G24" s="99">
        <v>45996</v>
      </c>
      <c r="H24" s="98" t="s">
        <v>72</v>
      </c>
      <c r="I24" s="100">
        <v>173356158</v>
      </c>
      <c r="J24" s="118">
        <v>102243836</v>
      </c>
      <c r="K24" s="100">
        <v>100573204.75863211</v>
      </c>
      <c r="L24" s="118">
        <v>173356158</v>
      </c>
      <c r="M24" s="119">
        <v>0.58015363237700002</v>
      </c>
      <c r="N24" s="101">
        <v>10.9200578788</v>
      </c>
      <c r="O24" s="97" t="s">
        <v>73</v>
      </c>
      <c r="P24" s="120">
        <v>7.7805419200000003E-2</v>
      </c>
      <c r="Q24" s="102"/>
      <c r="R24" s="103"/>
    </row>
    <row r="25" spans="2:18" x14ac:dyDescent="0.25">
      <c r="B25" s="96" t="s">
        <v>78</v>
      </c>
      <c r="C25" s="97" t="s">
        <v>151</v>
      </c>
      <c r="D25" s="98" t="s">
        <v>70</v>
      </c>
      <c r="E25" s="97" t="s">
        <v>71</v>
      </c>
      <c r="F25" s="99">
        <v>44047.426006944443</v>
      </c>
      <c r="G25" s="99">
        <v>47079</v>
      </c>
      <c r="H25" s="98" t="s">
        <v>72</v>
      </c>
      <c r="I25" s="100">
        <v>91820602</v>
      </c>
      <c r="J25" s="118">
        <v>47898151</v>
      </c>
      <c r="K25" s="100">
        <v>47405659.466493949</v>
      </c>
      <c r="L25" s="118">
        <v>91820602</v>
      </c>
      <c r="M25" s="119">
        <v>0.51628565304399998</v>
      </c>
      <c r="N25" s="101">
        <v>11.7323205388</v>
      </c>
      <c r="O25" s="97" t="s">
        <v>73</v>
      </c>
      <c r="P25" s="120">
        <v>3.6673955199999997E-2</v>
      </c>
      <c r="Q25" s="102"/>
      <c r="R25" s="103"/>
    </row>
    <row r="26" spans="2:18" x14ac:dyDescent="0.25">
      <c r="B26" s="96" t="s">
        <v>78</v>
      </c>
      <c r="C26" s="97" t="s">
        <v>151</v>
      </c>
      <c r="D26" s="98" t="s">
        <v>70</v>
      </c>
      <c r="E26" s="97" t="s">
        <v>71</v>
      </c>
      <c r="F26" s="99">
        <v>43865.521620370368</v>
      </c>
      <c r="G26" s="99">
        <v>45996</v>
      </c>
      <c r="H26" s="98" t="s">
        <v>72</v>
      </c>
      <c r="I26" s="100">
        <v>81428081</v>
      </c>
      <c r="J26" s="118">
        <v>50776713</v>
      </c>
      <c r="K26" s="100">
        <v>50288497.307149939</v>
      </c>
      <c r="L26" s="118">
        <v>81428081</v>
      </c>
      <c r="M26" s="119">
        <v>0.61758175668100002</v>
      </c>
      <c r="N26" s="101">
        <v>10.919023860599999</v>
      </c>
      <c r="O26" s="97" t="s">
        <v>73</v>
      </c>
      <c r="P26" s="120">
        <v>3.89041756E-2</v>
      </c>
      <c r="Q26" s="102"/>
      <c r="R26" s="103"/>
    </row>
    <row r="27" spans="2:18" x14ac:dyDescent="0.25">
      <c r="B27" s="96" t="s">
        <v>78</v>
      </c>
      <c r="C27" s="97" t="s">
        <v>151</v>
      </c>
      <c r="D27" s="98" t="s">
        <v>70</v>
      </c>
      <c r="E27" s="97" t="s">
        <v>71</v>
      </c>
      <c r="F27" s="99">
        <v>43577.64570601852</v>
      </c>
      <c r="G27" s="99">
        <v>45996</v>
      </c>
      <c r="H27" s="98" t="s">
        <v>72</v>
      </c>
      <c r="I27" s="100">
        <v>853697779</v>
      </c>
      <c r="J27" s="118">
        <v>511628423</v>
      </c>
      <c r="K27" s="100">
        <v>507786472.02486396</v>
      </c>
      <c r="L27" s="118">
        <v>853697779</v>
      </c>
      <c r="M27" s="119">
        <v>0.59480823836700003</v>
      </c>
      <c r="N27" s="101">
        <v>10.653251687399999</v>
      </c>
      <c r="O27" s="97" t="s">
        <v>73</v>
      </c>
      <c r="P27" s="120">
        <v>0.39283365199999998</v>
      </c>
      <c r="Q27" s="102"/>
      <c r="R27" s="103"/>
    </row>
    <row r="28" spans="2:18" x14ac:dyDescent="0.25">
      <c r="B28" s="96" t="s">
        <v>78</v>
      </c>
      <c r="C28" s="97" t="s">
        <v>151</v>
      </c>
      <c r="D28" s="98" t="s">
        <v>70</v>
      </c>
      <c r="E28" s="97" t="s">
        <v>71</v>
      </c>
      <c r="F28" s="99">
        <v>43909.619108796294</v>
      </c>
      <c r="G28" s="99">
        <v>45996</v>
      </c>
      <c r="H28" s="98" t="s">
        <v>72</v>
      </c>
      <c r="I28" s="100">
        <v>16023840</v>
      </c>
      <c r="J28" s="118">
        <v>10020138</v>
      </c>
      <c r="K28" s="100">
        <v>10057175.09844904</v>
      </c>
      <c r="L28" s="118">
        <v>16023840</v>
      </c>
      <c r="M28" s="119">
        <v>0.62763826264199996</v>
      </c>
      <c r="N28" s="101">
        <v>10.920464085700001</v>
      </c>
      <c r="O28" s="97" t="s">
        <v>73</v>
      </c>
      <c r="P28" s="120">
        <v>7.7804294999999999E-3</v>
      </c>
      <c r="Q28" s="102"/>
      <c r="R28" s="103"/>
    </row>
    <row r="29" spans="2:18" x14ac:dyDescent="0.25">
      <c r="B29" s="96" t="s">
        <v>78</v>
      </c>
      <c r="C29" s="97" t="s">
        <v>151</v>
      </c>
      <c r="D29" s="98" t="s">
        <v>70</v>
      </c>
      <c r="E29" s="97" t="s">
        <v>71</v>
      </c>
      <c r="F29" s="99">
        <v>43727.651608796295</v>
      </c>
      <c r="G29" s="99">
        <v>45996</v>
      </c>
      <c r="H29" s="98" t="s">
        <v>72</v>
      </c>
      <c r="I29" s="100">
        <v>99284385</v>
      </c>
      <c r="J29" s="118">
        <v>60120821</v>
      </c>
      <c r="K29" s="100">
        <v>60342958.636922404</v>
      </c>
      <c r="L29" s="118">
        <v>99284385</v>
      </c>
      <c r="M29" s="119">
        <v>0.60777894365700003</v>
      </c>
      <c r="N29" s="101">
        <v>10.9204980019</v>
      </c>
      <c r="O29" s="97" t="s">
        <v>73</v>
      </c>
      <c r="P29" s="120">
        <v>4.66825056E-2</v>
      </c>
      <c r="Q29" s="102"/>
      <c r="R29" s="103"/>
    </row>
    <row r="30" spans="2:18" x14ac:dyDescent="0.25">
      <c r="B30" s="96" t="s">
        <v>78</v>
      </c>
      <c r="C30" s="97" t="s">
        <v>151</v>
      </c>
      <c r="D30" s="98" t="s">
        <v>70</v>
      </c>
      <c r="E30" s="97" t="s">
        <v>71</v>
      </c>
      <c r="F30" s="99">
        <v>43525.637766203705</v>
      </c>
      <c r="G30" s="99">
        <v>45996</v>
      </c>
      <c r="H30" s="98" t="s">
        <v>72</v>
      </c>
      <c r="I30" s="100">
        <v>866780820</v>
      </c>
      <c r="J30" s="118">
        <v>511363014</v>
      </c>
      <c r="K30" s="100">
        <v>502864918.72170663</v>
      </c>
      <c r="L30" s="118">
        <v>866780820</v>
      </c>
      <c r="M30" s="119">
        <v>0.58015233738299998</v>
      </c>
      <c r="N30" s="101">
        <v>10.9201191297</v>
      </c>
      <c r="O30" s="97" t="s">
        <v>73</v>
      </c>
      <c r="P30" s="120">
        <v>0.3890262411</v>
      </c>
      <c r="Q30" s="102"/>
      <c r="R30" s="103"/>
    </row>
    <row r="31" spans="2:18" x14ac:dyDescent="0.25">
      <c r="B31" s="96" t="s">
        <v>78</v>
      </c>
      <c r="C31" s="97" t="s">
        <v>151</v>
      </c>
      <c r="D31" s="98" t="s">
        <v>70</v>
      </c>
      <c r="E31" s="97" t="s">
        <v>71</v>
      </c>
      <c r="F31" s="99">
        <v>44090.481886574074</v>
      </c>
      <c r="G31" s="99">
        <v>45996</v>
      </c>
      <c r="H31" s="98" t="s">
        <v>72</v>
      </c>
      <c r="I31" s="100">
        <v>69751238</v>
      </c>
      <c r="J31" s="118">
        <v>45077668</v>
      </c>
      <c r="K31" s="100">
        <v>45257231.905671261</v>
      </c>
      <c r="L31" s="118">
        <v>69751238</v>
      </c>
      <c r="M31" s="119">
        <v>0.64883768666099995</v>
      </c>
      <c r="N31" s="101">
        <v>10.920492163</v>
      </c>
      <c r="O31" s="97" t="s">
        <v>73</v>
      </c>
      <c r="P31" s="120">
        <v>3.50118892E-2</v>
      </c>
      <c r="Q31" s="102"/>
      <c r="R31" s="103"/>
    </row>
    <row r="32" spans="2:18" x14ac:dyDescent="0.25">
      <c r="B32" s="96" t="s">
        <v>78</v>
      </c>
      <c r="C32" s="97" t="s">
        <v>151</v>
      </c>
      <c r="D32" s="98" t="s">
        <v>70</v>
      </c>
      <c r="E32" s="97" t="s">
        <v>71</v>
      </c>
      <c r="F32" s="99">
        <v>43878.682511574072</v>
      </c>
      <c r="G32" s="99">
        <v>45996</v>
      </c>
      <c r="H32" s="98" t="s">
        <v>72</v>
      </c>
      <c r="I32" s="100">
        <v>58628220</v>
      </c>
      <c r="J32" s="118">
        <v>36693864</v>
      </c>
      <c r="K32" s="100">
        <v>36207207.019472033</v>
      </c>
      <c r="L32" s="118">
        <v>58628220</v>
      </c>
      <c r="M32" s="119">
        <v>0.61757302233400002</v>
      </c>
      <c r="N32" s="101">
        <v>10.919412209900001</v>
      </c>
      <c r="O32" s="97" t="s">
        <v>73</v>
      </c>
      <c r="P32" s="120">
        <v>2.8010611000000001E-2</v>
      </c>
      <c r="Q32" s="102"/>
      <c r="R32" s="103"/>
    </row>
    <row r="33" spans="2:18" x14ac:dyDescent="0.25">
      <c r="B33" s="96" t="s">
        <v>78</v>
      </c>
      <c r="C33" s="97" t="s">
        <v>151</v>
      </c>
      <c r="D33" s="98" t="s">
        <v>70</v>
      </c>
      <c r="E33" s="97" t="s">
        <v>71</v>
      </c>
      <c r="F33" s="99">
        <v>43593.660034722219</v>
      </c>
      <c r="G33" s="99">
        <v>45996</v>
      </c>
      <c r="H33" s="98" t="s">
        <v>72</v>
      </c>
      <c r="I33" s="100">
        <v>58051047</v>
      </c>
      <c r="J33" s="118">
        <v>34547723</v>
      </c>
      <c r="K33" s="100">
        <v>34196021.696939699</v>
      </c>
      <c r="L33" s="118">
        <v>58051047</v>
      </c>
      <c r="M33" s="119">
        <v>0.58906812993299995</v>
      </c>
      <c r="N33" s="101">
        <v>10.919152651399999</v>
      </c>
      <c r="O33" s="97" t="s">
        <v>73</v>
      </c>
      <c r="P33" s="120">
        <v>2.6454718299999999E-2</v>
      </c>
      <c r="Q33" s="102"/>
      <c r="R33" s="103"/>
    </row>
    <row r="34" spans="2:18" x14ac:dyDescent="0.25">
      <c r="B34" s="104" t="s">
        <v>152</v>
      </c>
      <c r="C34" s="105"/>
      <c r="D34" s="105"/>
      <c r="E34" s="105"/>
      <c r="F34" s="105"/>
      <c r="G34" s="105"/>
      <c r="H34" s="98"/>
      <c r="I34" s="106">
        <v>9568123578</v>
      </c>
      <c r="J34" s="121">
        <v>4959905424</v>
      </c>
      <c r="K34" s="106">
        <v>4944194591.0474758</v>
      </c>
      <c r="L34" s="121">
        <v>9568123578</v>
      </c>
      <c r="M34" s="102"/>
      <c r="N34" s="122"/>
      <c r="O34" s="102"/>
      <c r="P34" s="123">
        <v>3.824926666200001</v>
      </c>
      <c r="Q34" s="105"/>
      <c r="R34" s="124"/>
    </row>
    <row r="35" spans="2:18" x14ac:dyDescent="0.25">
      <c r="B35" s="96" t="s">
        <v>69</v>
      </c>
      <c r="C35" s="97" t="s">
        <v>199</v>
      </c>
      <c r="D35" s="98" t="s">
        <v>70</v>
      </c>
      <c r="E35" s="97" t="s">
        <v>71</v>
      </c>
      <c r="F35" s="99">
        <v>44075.435567129629</v>
      </c>
      <c r="G35" s="99">
        <v>45026</v>
      </c>
      <c r="H35" s="98" t="s">
        <v>72</v>
      </c>
      <c r="I35" s="100">
        <v>1239917806</v>
      </c>
      <c r="J35" s="118">
        <v>1028761273</v>
      </c>
      <c r="K35" s="100">
        <v>1027871578.4544609</v>
      </c>
      <c r="L35" s="118">
        <v>1239917806</v>
      </c>
      <c r="M35" s="119">
        <v>0.82898364188399998</v>
      </c>
      <c r="N35" s="101">
        <v>8.3047380231000005</v>
      </c>
      <c r="O35" s="97" t="s">
        <v>73</v>
      </c>
      <c r="P35" s="120">
        <v>0.79518177079999997</v>
      </c>
      <c r="Q35" s="102"/>
      <c r="R35" s="103"/>
    </row>
    <row r="36" spans="2:18" x14ac:dyDescent="0.25">
      <c r="B36" s="96" t="s">
        <v>69</v>
      </c>
      <c r="C36" s="97" t="s">
        <v>199</v>
      </c>
      <c r="D36" s="98" t="s">
        <v>70</v>
      </c>
      <c r="E36" s="97" t="s">
        <v>71</v>
      </c>
      <c r="F36" s="99">
        <v>44085.723877314813</v>
      </c>
      <c r="G36" s="99">
        <v>45026</v>
      </c>
      <c r="H36" s="98" t="s">
        <v>72</v>
      </c>
      <c r="I36" s="100">
        <v>1232027396</v>
      </c>
      <c r="J36" s="118">
        <v>1000489830</v>
      </c>
      <c r="K36" s="100">
        <v>1005159378.0370971</v>
      </c>
      <c r="L36" s="118">
        <v>1232027396</v>
      </c>
      <c r="M36" s="119">
        <v>0.81585797629199996</v>
      </c>
      <c r="N36" s="101">
        <v>9.3574829324</v>
      </c>
      <c r="O36" s="97" t="s">
        <v>73</v>
      </c>
      <c r="P36" s="120">
        <v>0.77761116360000004</v>
      </c>
      <c r="Q36" s="102"/>
      <c r="R36" s="103"/>
    </row>
    <row r="37" spans="2:18" x14ac:dyDescent="0.25">
      <c r="B37" s="96" t="s">
        <v>69</v>
      </c>
      <c r="C37" s="97" t="s">
        <v>199</v>
      </c>
      <c r="D37" s="98" t="s">
        <v>70</v>
      </c>
      <c r="E37" s="97" t="s">
        <v>71</v>
      </c>
      <c r="F37" s="99">
        <v>44035.544664351852</v>
      </c>
      <c r="G37" s="99">
        <v>45026</v>
      </c>
      <c r="H37" s="98" t="s">
        <v>72</v>
      </c>
      <c r="I37" s="100">
        <v>1247808217</v>
      </c>
      <c r="J37" s="118">
        <v>1027665577</v>
      </c>
      <c r="K37" s="100">
        <v>1027871578.9569129</v>
      </c>
      <c r="L37" s="118">
        <v>1247808217</v>
      </c>
      <c r="M37" s="119">
        <v>0.82374163349200002</v>
      </c>
      <c r="N37" s="101">
        <v>8.3047379997000004</v>
      </c>
      <c r="O37" s="97" t="s">
        <v>73</v>
      </c>
      <c r="P37" s="120">
        <v>0.79518177109999999</v>
      </c>
      <c r="Q37" s="102"/>
      <c r="R37" s="103"/>
    </row>
    <row r="38" spans="2:18" x14ac:dyDescent="0.25">
      <c r="B38" s="96" t="s">
        <v>69</v>
      </c>
      <c r="C38" s="97" t="s">
        <v>199</v>
      </c>
      <c r="D38" s="98" t="s">
        <v>70</v>
      </c>
      <c r="E38" s="97" t="s">
        <v>71</v>
      </c>
      <c r="F38" s="99">
        <v>44078.639467592591</v>
      </c>
      <c r="G38" s="99">
        <v>45026</v>
      </c>
      <c r="H38" s="98" t="s">
        <v>72</v>
      </c>
      <c r="I38" s="100">
        <v>1239917806</v>
      </c>
      <c r="J38" s="118">
        <v>1029436067</v>
      </c>
      <c r="K38" s="100">
        <v>1027871578.554136</v>
      </c>
      <c r="L38" s="118">
        <v>1239917806</v>
      </c>
      <c r="M38" s="119">
        <v>0.82898364196399998</v>
      </c>
      <c r="N38" s="101">
        <v>8.3047380185000002</v>
      </c>
      <c r="O38" s="97" t="s">
        <v>73</v>
      </c>
      <c r="P38" s="120">
        <v>0.79518177079999997</v>
      </c>
      <c r="Q38" s="102"/>
      <c r="R38" s="103"/>
    </row>
    <row r="39" spans="2:18" x14ac:dyDescent="0.25">
      <c r="B39" s="96" t="s">
        <v>69</v>
      </c>
      <c r="C39" s="97" t="s">
        <v>199</v>
      </c>
      <c r="D39" s="98" t="s">
        <v>70</v>
      </c>
      <c r="E39" s="97" t="s">
        <v>71</v>
      </c>
      <c r="F39" s="99">
        <v>44085.724918981483</v>
      </c>
      <c r="G39" s="99">
        <v>45026</v>
      </c>
      <c r="H39" s="98" t="s">
        <v>72</v>
      </c>
      <c r="I39" s="100">
        <v>1232027396</v>
      </c>
      <c r="J39" s="118">
        <v>1000489830</v>
      </c>
      <c r="K39" s="100">
        <v>1005159378.0370971</v>
      </c>
      <c r="L39" s="118">
        <v>1232027396</v>
      </c>
      <c r="M39" s="119">
        <v>0.81585797629199996</v>
      </c>
      <c r="N39" s="101">
        <v>9.3574829324</v>
      </c>
      <c r="O39" s="97" t="s">
        <v>73</v>
      </c>
      <c r="P39" s="120">
        <v>0.77761116360000004</v>
      </c>
      <c r="Q39" s="102"/>
      <c r="R39" s="103"/>
    </row>
    <row r="40" spans="2:18" x14ac:dyDescent="0.25">
      <c r="B40" s="96" t="s">
        <v>69</v>
      </c>
      <c r="C40" s="97" t="s">
        <v>199</v>
      </c>
      <c r="D40" s="98" t="s">
        <v>70</v>
      </c>
      <c r="E40" s="97" t="s">
        <v>71</v>
      </c>
      <c r="F40" s="99">
        <v>44042.667685185188</v>
      </c>
      <c r="G40" s="99">
        <v>45026</v>
      </c>
      <c r="H40" s="98" t="s">
        <v>72</v>
      </c>
      <c r="I40" s="100">
        <v>1247808217</v>
      </c>
      <c r="J40" s="118">
        <v>1029239107</v>
      </c>
      <c r="K40" s="100">
        <v>1027871578.9569129</v>
      </c>
      <c r="L40" s="118">
        <v>1247808217</v>
      </c>
      <c r="M40" s="119">
        <v>0.82374163349200002</v>
      </c>
      <c r="N40" s="101">
        <v>8.3047379997000004</v>
      </c>
      <c r="O40" s="97" t="s">
        <v>73</v>
      </c>
      <c r="P40" s="120">
        <v>0.79518177109999999</v>
      </c>
      <c r="Q40" s="102"/>
      <c r="R40" s="103"/>
    </row>
    <row r="41" spans="2:18" x14ac:dyDescent="0.25">
      <c r="B41" s="96" t="s">
        <v>69</v>
      </c>
      <c r="C41" s="97" t="s">
        <v>199</v>
      </c>
      <c r="D41" s="98" t="s">
        <v>70</v>
      </c>
      <c r="E41" s="97" t="s">
        <v>71</v>
      </c>
      <c r="F41" s="99">
        <v>44085.72210648148</v>
      </c>
      <c r="G41" s="99">
        <v>45026</v>
      </c>
      <c r="H41" s="98" t="s">
        <v>72</v>
      </c>
      <c r="I41" s="100">
        <v>1232027396</v>
      </c>
      <c r="J41" s="118">
        <v>1000489830</v>
      </c>
      <c r="K41" s="100">
        <v>1005159378.0370989</v>
      </c>
      <c r="L41" s="118">
        <v>1232027396</v>
      </c>
      <c r="M41" s="119">
        <v>0.81585797629199996</v>
      </c>
      <c r="N41" s="101">
        <v>9.3574829324</v>
      </c>
      <c r="O41" s="97" t="s">
        <v>73</v>
      </c>
      <c r="P41" s="120">
        <v>0.77761116360000004</v>
      </c>
      <c r="Q41" s="102"/>
      <c r="R41" s="103"/>
    </row>
    <row r="42" spans="2:18" x14ac:dyDescent="0.25">
      <c r="B42" s="96" t="s">
        <v>69</v>
      </c>
      <c r="C42" s="97" t="s">
        <v>199</v>
      </c>
      <c r="D42" s="98" t="s">
        <v>70</v>
      </c>
      <c r="E42" s="97" t="s">
        <v>71</v>
      </c>
      <c r="F42" s="99">
        <v>44085.725601851853</v>
      </c>
      <c r="G42" s="99">
        <v>45026</v>
      </c>
      <c r="H42" s="98" t="s">
        <v>72</v>
      </c>
      <c r="I42" s="100">
        <v>1232027396</v>
      </c>
      <c r="J42" s="118">
        <v>1000489830</v>
      </c>
      <c r="K42" s="100">
        <v>1005159378.0370971</v>
      </c>
      <c r="L42" s="118">
        <v>1232027396</v>
      </c>
      <c r="M42" s="119">
        <v>0.81585797629199996</v>
      </c>
      <c r="N42" s="101">
        <v>9.3574829324</v>
      </c>
      <c r="O42" s="97" t="s">
        <v>73</v>
      </c>
      <c r="P42" s="120">
        <v>0.77761116360000004</v>
      </c>
      <c r="Q42" s="102"/>
      <c r="R42" s="103"/>
    </row>
    <row r="43" spans="2:18" x14ac:dyDescent="0.25">
      <c r="B43" s="96" t="s">
        <v>69</v>
      </c>
      <c r="C43" s="97" t="s">
        <v>199</v>
      </c>
      <c r="D43" s="98" t="s">
        <v>70</v>
      </c>
      <c r="E43" s="97" t="s">
        <v>71</v>
      </c>
      <c r="F43" s="99">
        <v>44071.600868055553</v>
      </c>
      <c r="G43" s="99">
        <v>45026</v>
      </c>
      <c r="H43" s="98" t="s">
        <v>72</v>
      </c>
      <c r="I43" s="100">
        <v>1239917806</v>
      </c>
      <c r="J43" s="118">
        <v>1027862231</v>
      </c>
      <c r="K43" s="100">
        <v>1027871578.9569129</v>
      </c>
      <c r="L43" s="118">
        <v>1239917806</v>
      </c>
      <c r="M43" s="119">
        <v>0.82898364228900001</v>
      </c>
      <c r="N43" s="101">
        <v>8.3047379997000004</v>
      </c>
      <c r="O43" s="97" t="s">
        <v>73</v>
      </c>
      <c r="P43" s="120">
        <v>0.79518177109999999</v>
      </c>
      <c r="Q43" s="102"/>
      <c r="R43" s="103"/>
    </row>
    <row r="44" spans="2:18" x14ac:dyDescent="0.25">
      <c r="B44" s="96" t="s">
        <v>69</v>
      </c>
      <c r="C44" s="97" t="s">
        <v>199</v>
      </c>
      <c r="D44" s="98" t="s">
        <v>70</v>
      </c>
      <c r="E44" s="97" t="s">
        <v>71</v>
      </c>
      <c r="F44" s="99">
        <v>44085.723240740743</v>
      </c>
      <c r="G44" s="99">
        <v>45026</v>
      </c>
      <c r="H44" s="98" t="s">
        <v>72</v>
      </c>
      <c r="I44" s="100">
        <v>1232027396</v>
      </c>
      <c r="J44" s="118">
        <v>1000489830</v>
      </c>
      <c r="K44" s="100">
        <v>1005159378.0370989</v>
      </c>
      <c r="L44" s="118">
        <v>1232027396</v>
      </c>
      <c r="M44" s="119">
        <v>0.81585797629199996</v>
      </c>
      <c r="N44" s="101">
        <v>9.3574829324</v>
      </c>
      <c r="O44" s="97" t="s">
        <v>73</v>
      </c>
      <c r="P44" s="120">
        <v>0.77761116360000004</v>
      </c>
      <c r="Q44" s="102"/>
      <c r="R44" s="103"/>
    </row>
    <row r="45" spans="2:18" x14ac:dyDescent="0.25">
      <c r="B45" s="104" t="s">
        <v>200</v>
      </c>
      <c r="C45" s="105"/>
      <c r="D45" s="105"/>
      <c r="E45" s="105"/>
      <c r="F45" s="105"/>
      <c r="G45" s="105"/>
      <c r="H45" s="98"/>
      <c r="I45" s="106">
        <v>12375506832</v>
      </c>
      <c r="J45" s="121">
        <v>10145413405</v>
      </c>
      <c r="K45" s="106">
        <v>10165154784.064823</v>
      </c>
      <c r="L45" s="121">
        <v>12375506832</v>
      </c>
      <c r="M45" s="102"/>
      <c r="N45" s="122"/>
      <c r="O45" s="102"/>
      <c r="P45" s="123">
        <v>7.8639646728999999</v>
      </c>
      <c r="Q45" s="105"/>
      <c r="R45" s="124"/>
    </row>
    <row r="46" spans="2:18" x14ac:dyDescent="0.25">
      <c r="B46" s="96" t="s">
        <v>102</v>
      </c>
      <c r="C46" s="97" t="s">
        <v>114</v>
      </c>
      <c r="D46" s="98" t="s">
        <v>70</v>
      </c>
      <c r="E46" s="97" t="s">
        <v>71</v>
      </c>
      <c r="F46" s="99">
        <v>44064.542905092596</v>
      </c>
      <c r="G46" s="99">
        <v>45418</v>
      </c>
      <c r="H46" s="98" t="s">
        <v>72</v>
      </c>
      <c r="I46" s="100">
        <v>1458659999</v>
      </c>
      <c r="J46" s="118">
        <v>1106241224</v>
      </c>
      <c r="K46" s="100">
        <v>1116824452.8202188</v>
      </c>
      <c r="L46" s="118">
        <v>1458659999</v>
      </c>
      <c r="M46" s="119">
        <v>0.76565097664000004</v>
      </c>
      <c r="N46" s="101">
        <v>9.0768474832999999</v>
      </c>
      <c r="O46" s="97" t="s">
        <v>73</v>
      </c>
      <c r="P46" s="120">
        <v>0.86399747270000005</v>
      </c>
      <c r="Q46" s="102"/>
      <c r="R46" s="103"/>
    </row>
    <row r="47" spans="2:18" x14ac:dyDescent="0.25">
      <c r="B47" s="96" t="s">
        <v>102</v>
      </c>
      <c r="C47" s="97" t="s">
        <v>114</v>
      </c>
      <c r="D47" s="98" t="s">
        <v>70</v>
      </c>
      <c r="E47" s="97" t="s">
        <v>71</v>
      </c>
      <c r="F47" s="99">
        <v>44064.555439814816</v>
      </c>
      <c r="G47" s="99">
        <v>44683</v>
      </c>
      <c r="H47" s="98" t="s">
        <v>72</v>
      </c>
      <c r="I47" s="100">
        <v>411787946</v>
      </c>
      <c r="J47" s="118">
        <v>354427595</v>
      </c>
      <c r="K47" s="100">
        <v>358173174.4534539</v>
      </c>
      <c r="L47" s="118">
        <v>411787946</v>
      </c>
      <c r="M47" s="119">
        <v>0.86980004619499995</v>
      </c>
      <c r="N47" s="101">
        <v>10.0678409583</v>
      </c>
      <c r="O47" s="97" t="s">
        <v>73</v>
      </c>
      <c r="P47" s="120">
        <v>0.2770898477</v>
      </c>
      <c r="Q47" s="102"/>
      <c r="R47" s="103"/>
    </row>
    <row r="48" spans="2:18" x14ac:dyDescent="0.25">
      <c r="B48" s="96" t="s">
        <v>102</v>
      </c>
      <c r="C48" s="97" t="s">
        <v>114</v>
      </c>
      <c r="D48" s="98" t="s">
        <v>70</v>
      </c>
      <c r="E48" s="97" t="s">
        <v>71</v>
      </c>
      <c r="F48" s="99">
        <v>44097.517974537041</v>
      </c>
      <c r="G48" s="99">
        <v>45418</v>
      </c>
      <c r="H48" s="98" t="s">
        <v>72</v>
      </c>
      <c r="I48" s="100">
        <v>6210000003</v>
      </c>
      <c r="J48" s="118">
        <v>4688029502</v>
      </c>
      <c r="K48" s="100">
        <v>4696215946.6752949</v>
      </c>
      <c r="L48" s="118">
        <v>6210000003</v>
      </c>
      <c r="M48" s="119">
        <v>0.75623445159500002</v>
      </c>
      <c r="N48" s="101">
        <v>9.5241343919000006</v>
      </c>
      <c r="O48" s="97" t="s">
        <v>73</v>
      </c>
      <c r="P48" s="120">
        <v>3.6330854852000001</v>
      </c>
      <c r="Q48" s="102"/>
      <c r="R48" s="103"/>
    </row>
    <row r="49" spans="2:18" x14ac:dyDescent="0.25">
      <c r="B49" s="96" t="s">
        <v>102</v>
      </c>
      <c r="C49" s="97" t="s">
        <v>114</v>
      </c>
      <c r="D49" s="98" t="s">
        <v>70</v>
      </c>
      <c r="E49" s="97" t="s">
        <v>71</v>
      </c>
      <c r="F49" s="99">
        <v>44098.549687500003</v>
      </c>
      <c r="G49" s="99">
        <v>45418</v>
      </c>
      <c r="H49" s="98" t="s">
        <v>72</v>
      </c>
      <c r="I49" s="100">
        <v>292560000</v>
      </c>
      <c r="J49" s="118">
        <v>219724931</v>
      </c>
      <c r="K49" s="100">
        <v>220060195.73646978</v>
      </c>
      <c r="L49" s="118">
        <v>292560000</v>
      </c>
      <c r="M49" s="119">
        <v>0.75218825450000004</v>
      </c>
      <c r="N49" s="101">
        <v>9.7188297073999994</v>
      </c>
      <c r="O49" s="97" t="s">
        <v>73</v>
      </c>
      <c r="P49" s="120">
        <v>0.17024291729999999</v>
      </c>
      <c r="Q49" s="102"/>
      <c r="R49" s="103"/>
    </row>
    <row r="50" spans="2:18" x14ac:dyDescent="0.25">
      <c r="B50" s="104" t="s">
        <v>75</v>
      </c>
      <c r="C50" s="105"/>
      <c r="D50" s="105"/>
      <c r="E50" s="105"/>
      <c r="F50" s="105"/>
      <c r="G50" s="105"/>
      <c r="H50" s="98"/>
      <c r="I50" s="106">
        <v>8373007948</v>
      </c>
      <c r="J50" s="121">
        <v>6368423252</v>
      </c>
      <c r="K50" s="106">
        <v>6391273769.6854372</v>
      </c>
      <c r="L50" s="121">
        <v>8373007948</v>
      </c>
      <c r="M50" s="102"/>
      <c r="N50" s="122"/>
      <c r="O50" s="102"/>
      <c r="P50" s="123">
        <v>4.9444157229000005</v>
      </c>
      <c r="Q50" s="105"/>
      <c r="R50" s="124"/>
    </row>
    <row r="51" spans="2:18" x14ac:dyDescent="0.25">
      <c r="B51" s="96" t="s">
        <v>69</v>
      </c>
      <c r="C51" s="97" t="s">
        <v>108</v>
      </c>
      <c r="D51" s="98" t="s">
        <v>70</v>
      </c>
      <c r="E51" s="97" t="s">
        <v>71</v>
      </c>
      <c r="F51" s="99">
        <v>44006.606562499997</v>
      </c>
      <c r="G51" s="99">
        <v>44298</v>
      </c>
      <c r="H51" s="98" t="s">
        <v>72</v>
      </c>
      <c r="I51" s="100">
        <v>166169178</v>
      </c>
      <c r="J51" s="118">
        <v>153544778</v>
      </c>
      <c r="K51" s="100">
        <v>153763903.2220118</v>
      </c>
      <c r="L51" s="118">
        <v>166169178</v>
      </c>
      <c r="M51" s="119">
        <v>0.92534551276400001</v>
      </c>
      <c r="N51" s="101">
        <v>10.920719937699999</v>
      </c>
      <c r="O51" s="97" t="s">
        <v>73</v>
      </c>
      <c r="P51" s="120">
        <v>0.11895479489999999</v>
      </c>
      <c r="Q51" s="102"/>
      <c r="R51" s="103"/>
    </row>
    <row r="52" spans="2:18" x14ac:dyDescent="0.25">
      <c r="B52" s="96" t="s">
        <v>69</v>
      </c>
      <c r="C52" s="97" t="s">
        <v>108</v>
      </c>
      <c r="D52" s="98" t="s">
        <v>70</v>
      </c>
      <c r="E52" s="97" t="s">
        <v>71</v>
      </c>
      <c r="F52" s="99">
        <v>44081.711909722224</v>
      </c>
      <c r="G52" s="99">
        <v>44738</v>
      </c>
      <c r="H52" s="98" t="s">
        <v>72</v>
      </c>
      <c r="I52" s="100">
        <v>178931504</v>
      </c>
      <c r="J52" s="118">
        <v>151931578</v>
      </c>
      <c r="K52" s="100">
        <v>152880130.4198803</v>
      </c>
      <c r="L52" s="118">
        <v>178931504</v>
      </c>
      <c r="M52" s="119">
        <v>0.85440588718199995</v>
      </c>
      <c r="N52" s="101">
        <v>10.3812890377</v>
      </c>
      <c r="O52" s="97" t="s">
        <v>73</v>
      </c>
      <c r="P52" s="120">
        <v>0.11827109080000001</v>
      </c>
      <c r="Q52" s="102"/>
      <c r="R52" s="103"/>
    </row>
    <row r="53" spans="2:18" x14ac:dyDescent="0.25">
      <c r="B53" s="96" t="s">
        <v>69</v>
      </c>
      <c r="C53" s="97" t="s">
        <v>108</v>
      </c>
      <c r="D53" s="98" t="s">
        <v>70</v>
      </c>
      <c r="E53" s="97" t="s">
        <v>71</v>
      </c>
      <c r="F53" s="99">
        <v>44006.607511574075</v>
      </c>
      <c r="G53" s="99">
        <v>44508</v>
      </c>
      <c r="H53" s="98" t="s">
        <v>72</v>
      </c>
      <c r="I53" s="100">
        <v>158486304</v>
      </c>
      <c r="J53" s="118">
        <v>137832895</v>
      </c>
      <c r="K53" s="100">
        <v>141853197.79646203</v>
      </c>
      <c r="L53" s="118">
        <v>158486304</v>
      </c>
      <c r="M53" s="119">
        <v>0.89505019813200004</v>
      </c>
      <c r="N53" s="101">
        <v>11.302500194</v>
      </c>
      <c r="O53" s="97" t="s">
        <v>73</v>
      </c>
      <c r="P53" s="120">
        <v>0.10974043780000001</v>
      </c>
      <c r="Q53" s="102"/>
      <c r="R53" s="103"/>
    </row>
    <row r="54" spans="2:18" x14ac:dyDescent="0.25">
      <c r="B54" s="96" t="s">
        <v>69</v>
      </c>
      <c r="C54" s="97" t="s">
        <v>108</v>
      </c>
      <c r="D54" s="98" t="s">
        <v>70</v>
      </c>
      <c r="E54" s="97" t="s">
        <v>71</v>
      </c>
      <c r="F54" s="99">
        <v>44085.675613425927</v>
      </c>
      <c r="G54" s="99">
        <v>44783</v>
      </c>
      <c r="H54" s="98" t="s">
        <v>72</v>
      </c>
      <c r="I54" s="100">
        <v>1212767123</v>
      </c>
      <c r="J54" s="118">
        <v>1037237004</v>
      </c>
      <c r="K54" s="100">
        <v>1042053674.9256372</v>
      </c>
      <c r="L54" s="118">
        <v>1212767123</v>
      </c>
      <c r="M54" s="119">
        <v>0.85923641494199998</v>
      </c>
      <c r="N54" s="101">
        <v>9.3083318569000006</v>
      </c>
      <c r="O54" s="97" t="s">
        <v>73</v>
      </c>
      <c r="P54" s="120">
        <v>0.80615332090000003</v>
      </c>
      <c r="Q54" s="102"/>
      <c r="R54" s="103"/>
    </row>
    <row r="55" spans="2:18" x14ac:dyDescent="0.25">
      <c r="B55" s="96" t="s">
        <v>102</v>
      </c>
      <c r="C55" s="97" t="s">
        <v>108</v>
      </c>
      <c r="D55" s="98" t="s">
        <v>70</v>
      </c>
      <c r="E55" s="97" t="s">
        <v>71</v>
      </c>
      <c r="F55" s="99">
        <v>44049.411921296298</v>
      </c>
      <c r="G55" s="99">
        <v>44988</v>
      </c>
      <c r="H55" s="98" t="s">
        <v>72</v>
      </c>
      <c r="I55" s="100">
        <v>207868492</v>
      </c>
      <c r="J55" s="118">
        <v>168286447</v>
      </c>
      <c r="K55" s="100">
        <v>162637971.25188667</v>
      </c>
      <c r="L55" s="118">
        <v>207868492</v>
      </c>
      <c r="M55" s="119">
        <v>0.78240800078499995</v>
      </c>
      <c r="N55" s="101">
        <v>9.7798620811999992</v>
      </c>
      <c r="O55" s="97" t="s">
        <v>73</v>
      </c>
      <c r="P55" s="120">
        <v>0.12581994939999999</v>
      </c>
      <c r="Q55" s="102"/>
      <c r="R55" s="103"/>
    </row>
    <row r="56" spans="2:18" x14ac:dyDescent="0.25">
      <c r="B56" s="96" t="s">
        <v>69</v>
      </c>
      <c r="C56" s="97" t="s">
        <v>108</v>
      </c>
      <c r="D56" s="98" t="s">
        <v>70</v>
      </c>
      <c r="E56" s="97" t="s">
        <v>71</v>
      </c>
      <c r="F56" s="99">
        <v>44089.624872685185</v>
      </c>
      <c r="G56" s="99">
        <v>44946</v>
      </c>
      <c r="H56" s="98" t="s">
        <v>72</v>
      </c>
      <c r="I56" s="100">
        <v>632904109</v>
      </c>
      <c r="J56" s="118">
        <v>520249502</v>
      </c>
      <c r="K56" s="100">
        <v>522243814.22182852</v>
      </c>
      <c r="L56" s="118">
        <v>632904109</v>
      </c>
      <c r="M56" s="119">
        <v>0.82515472216899999</v>
      </c>
      <c r="N56" s="101">
        <v>9.7572009797000003</v>
      </c>
      <c r="O56" s="97" t="s">
        <v>73</v>
      </c>
      <c r="P56" s="120">
        <v>0.4040181377</v>
      </c>
      <c r="Q56" s="102"/>
      <c r="R56" s="103"/>
    </row>
    <row r="57" spans="2:18" x14ac:dyDescent="0.25">
      <c r="B57" s="96" t="s">
        <v>69</v>
      </c>
      <c r="C57" s="97" t="s">
        <v>108</v>
      </c>
      <c r="D57" s="98" t="s">
        <v>70</v>
      </c>
      <c r="E57" s="97" t="s">
        <v>71</v>
      </c>
      <c r="F57" s="99">
        <v>44060.547314814816</v>
      </c>
      <c r="G57" s="99">
        <v>44278</v>
      </c>
      <c r="H57" s="98" t="s">
        <v>72</v>
      </c>
      <c r="I57" s="100">
        <v>106756164</v>
      </c>
      <c r="J57" s="118">
        <v>101374819</v>
      </c>
      <c r="K57" s="100">
        <v>100219565.69367607</v>
      </c>
      <c r="L57" s="118">
        <v>106756164</v>
      </c>
      <c r="M57" s="119">
        <v>0.93877076450300001</v>
      </c>
      <c r="N57" s="101">
        <v>9.3083326959000008</v>
      </c>
      <c r="O57" s="97" t="s">
        <v>73</v>
      </c>
      <c r="P57" s="120">
        <v>7.7531837000000006E-2</v>
      </c>
      <c r="Q57" s="102"/>
      <c r="R57" s="103"/>
    </row>
    <row r="58" spans="2:18" x14ac:dyDescent="0.25">
      <c r="B58" s="104" t="s">
        <v>109</v>
      </c>
      <c r="C58" s="105"/>
      <c r="D58" s="105"/>
      <c r="E58" s="105"/>
      <c r="F58" s="105"/>
      <c r="G58" s="105"/>
      <c r="H58" s="98"/>
      <c r="I58" s="106">
        <v>2663882874</v>
      </c>
      <c r="J58" s="121">
        <v>2270457023</v>
      </c>
      <c r="K58" s="106">
        <v>2275652257.5313826</v>
      </c>
      <c r="L58" s="121">
        <v>2663882874</v>
      </c>
      <c r="M58" s="102"/>
      <c r="N58" s="122"/>
      <c r="O58" s="102"/>
      <c r="P58" s="123">
        <v>1.7604895685000002</v>
      </c>
      <c r="Q58" s="105"/>
      <c r="R58" s="124"/>
    </row>
    <row r="59" spans="2:18" x14ac:dyDescent="0.25">
      <c r="B59" s="96" t="s">
        <v>78</v>
      </c>
      <c r="C59" s="97" t="s">
        <v>206</v>
      </c>
      <c r="D59" s="98" t="s">
        <v>70</v>
      </c>
      <c r="E59" s="97" t="s">
        <v>71</v>
      </c>
      <c r="F59" s="99">
        <v>43979.511157407411</v>
      </c>
      <c r="G59" s="99">
        <v>45799</v>
      </c>
      <c r="H59" s="98" t="s">
        <v>72</v>
      </c>
      <c r="I59" s="100">
        <v>4944657540</v>
      </c>
      <c r="J59" s="118">
        <v>3000000002</v>
      </c>
      <c r="K59" s="100">
        <v>3035966350.2384353</v>
      </c>
      <c r="L59" s="118">
        <v>4944657540</v>
      </c>
      <c r="M59" s="119">
        <v>0.61398920464700002</v>
      </c>
      <c r="N59" s="101">
        <v>13.6482231562</v>
      </c>
      <c r="O59" s="97" t="s">
        <v>73</v>
      </c>
      <c r="P59" s="120">
        <v>2.3486835796999999</v>
      </c>
      <c r="Q59" s="102"/>
      <c r="R59" s="103"/>
    </row>
    <row r="60" spans="2:18" x14ac:dyDescent="0.25">
      <c r="B60" s="96" t="s">
        <v>69</v>
      </c>
      <c r="C60" s="97" t="s">
        <v>206</v>
      </c>
      <c r="D60" s="98" t="s">
        <v>70</v>
      </c>
      <c r="E60" s="97" t="s">
        <v>71</v>
      </c>
      <c r="F60" s="99">
        <v>44070.528865740744</v>
      </c>
      <c r="G60" s="99">
        <v>44825</v>
      </c>
      <c r="H60" s="98" t="s">
        <v>72</v>
      </c>
      <c r="I60" s="100">
        <v>64584932</v>
      </c>
      <c r="J60" s="118">
        <v>51139725</v>
      </c>
      <c r="K60" s="100">
        <v>50128019.83253675</v>
      </c>
      <c r="L60" s="118">
        <v>64584932</v>
      </c>
      <c r="M60" s="119">
        <v>0.77615657832600005</v>
      </c>
      <c r="N60" s="101">
        <v>13.6415745808</v>
      </c>
      <c r="O60" s="97" t="s">
        <v>73</v>
      </c>
      <c r="P60" s="120">
        <v>3.8780027000000002E-2</v>
      </c>
      <c r="Q60" s="102"/>
      <c r="R60" s="103"/>
    </row>
    <row r="61" spans="2:18" x14ac:dyDescent="0.25">
      <c r="B61" s="104" t="s">
        <v>207</v>
      </c>
      <c r="C61" s="105"/>
      <c r="D61" s="105"/>
      <c r="E61" s="105"/>
      <c r="F61" s="105"/>
      <c r="G61" s="105"/>
      <c r="H61" s="98"/>
      <c r="I61" s="106">
        <v>5009242472</v>
      </c>
      <c r="J61" s="121">
        <v>3051139727</v>
      </c>
      <c r="K61" s="106">
        <v>3086094370.070972</v>
      </c>
      <c r="L61" s="121">
        <v>5009242472</v>
      </c>
      <c r="M61" s="102"/>
      <c r="N61" s="122"/>
      <c r="O61" s="102"/>
      <c r="P61" s="123">
        <v>2.3874636066999999</v>
      </c>
      <c r="Q61" s="105"/>
      <c r="R61" s="124"/>
    </row>
    <row r="62" spans="2:18" x14ac:dyDescent="0.25">
      <c r="B62" s="96" t="s">
        <v>69</v>
      </c>
      <c r="C62" s="97" t="s">
        <v>227</v>
      </c>
      <c r="D62" s="98" t="s">
        <v>70</v>
      </c>
      <c r="E62" s="97" t="s">
        <v>71</v>
      </c>
      <c r="F62" s="99">
        <v>43608.678124999999</v>
      </c>
      <c r="G62" s="99">
        <v>44698</v>
      </c>
      <c r="H62" s="98" t="s">
        <v>72</v>
      </c>
      <c r="I62" s="100">
        <v>131384932</v>
      </c>
      <c r="J62" s="118">
        <v>100028400</v>
      </c>
      <c r="K62" s="100">
        <v>101341973.33592206</v>
      </c>
      <c r="L62" s="118">
        <v>131384932</v>
      </c>
      <c r="M62" s="119">
        <v>0.77133634575300003</v>
      </c>
      <c r="N62" s="101">
        <v>10.921338202999999</v>
      </c>
      <c r="O62" s="97" t="s">
        <v>73</v>
      </c>
      <c r="P62" s="120">
        <v>7.8400153799999997E-2</v>
      </c>
      <c r="Q62" s="102"/>
      <c r="R62" s="103"/>
    </row>
    <row r="63" spans="2:18" x14ac:dyDescent="0.25">
      <c r="B63" s="96" t="s">
        <v>69</v>
      </c>
      <c r="C63" s="97" t="s">
        <v>227</v>
      </c>
      <c r="D63" s="98" t="s">
        <v>70</v>
      </c>
      <c r="E63" s="97" t="s">
        <v>71</v>
      </c>
      <c r="F63" s="99">
        <v>43608.675821759258</v>
      </c>
      <c r="G63" s="99">
        <v>44698</v>
      </c>
      <c r="H63" s="98" t="s">
        <v>72</v>
      </c>
      <c r="I63" s="100">
        <v>131384932</v>
      </c>
      <c r="J63" s="118">
        <v>100028400</v>
      </c>
      <c r="K63" s="100">
        <v>101341973.33592206</v>
      </c>
      <c r="L63" s="118">
        <v>131384932</v>
      </c>
      <c r="M63" s="119">
        <v>0.77133634575300003</v>
      </c>
      <c r="N63" s="101">
        <v>10.921338202999999</v>
      </c>
      <c r="O63" s="97" t="s">
        <v>73</v>
      </c>
      <c r="P63" s="120">
        <v>7.8400153799999997E-2</v>
      </c>
      <c r="Q63" s="102"/>
      <c r="R63" s="103"/>
    </row>
    <row r="64" spans="2:18" x14ac:dyDescent="0.25">
      <c r="B64" s="96" t="s">
        <v>69</v>
      </c>
      <c r="C64" s="97" t="s">
        <v>227</v>
      </c>
      <c r="D64" s="98" t="s">
        <v>70</v>
      </c>
      <c r="E64" s="97" t="s">
        <v>71</v>
      </c>
      <c r="F64" s="99">
        <v>43608.673541666663</v>
      </c>
      <c r="G64" s="99">
        <v>44698</v>
      </c>
      <c r="H64" s="98" t="s">
        <v>72</v>
      </c>
      <c r="I64" s="100">
        <v>131384932</v>
      </c>
      <c r="J64" s="118">
        <v>100028400</v>
      </c>
      <c r="K64" s="100">
        <v>101341973.33592206</v>
      </c>
      <c r="L64" s="118">
        <v>131384932</v>
      </c>
      <c r="M64" s="119">
        <v>0.77133634575300003</v>
      </c>
      <c r="N64" s="101">
        <v>10.921338202999999</v>
      </c>
      <c r="O64" s="97" t="s">
        <v>73</v>
      </c>
      <c r="P64" s="120">
        <v>7.8400153799999997E-2</v>
      </c>
      <c r="Q64" s="102"/>
      <c r="R64" s="103"/>
    </row>
    <row r="65" spans="2:18" x14ac:dyDescent="0.25">
      <c r="B65" s="96" t="s">
        <v>69</v>
      </c>
      <c r="C65" s="97" t="s">
        <v>227</v>
      </c>
      <c r="D65" s="98" t="s">
        <v>70</v>
      </c>
      <c r="E65" s="97" t="s">
        <v>71</v>
      </c>
      <c r="F65" s="99">
        <v>44000.670370370368</v>
      </c>
      <c r="G65" s="99">
        <v>45072</v>
      </c>
      <c r="H65" s="98" t="s">
        <v>72</v>
      </c>
      <c r="I65" s="100">
        <v>3976438355</v>
      </c>
      <c r="J65" s="118">
        <v>3007294955</v>
      </c>
      <c r="K65" s="100">
        <v>3019826855.2021561</v>
      </c>
      <c r="L65" s="118">
        <v>3976438355</v>
      </c>
      <c r="M65" s="119">
        <v>0.75943006922400003</v>
      </c>
      <c r="N65" s="101">
        <v>11.4621259437</v>
      </c>
      <c r="O65" s="97" t="s">
        <v>73</v>
      </c>
      <c r="P65" s="120">
        <v>2.3361977473</v>
      </c>
      <c r="Q65" s="102"/>
      <c r="R65" s="103"/>
    </row>
    <row r="66" spans="2:18" x14ac:dyDescent="0.25">
      <c r="B66" s="96" t="s">
        <v>69</v>
      </c>
      <c r="C66" s="97" t="s">
        <v>227</v>
      </c>
      <c r="D66" s="98" t="s">
        <v>70</v>
      </c>
      <c r="E66" s="97" t="s">
        <v>71</v>
      </c>
      <c r="F66" s="99">
        <v>43608.677187499998</v>
      </c>
      <c r="G66" s="99">
        <v>44698</v>
      </c>
      <c r="H66" s="98" t="s">
        <v>72</v>
      </c>
      <c r="I66" s="100">
        <v>131384932</v>
      </c>
      <c r="J66" s="118">
        <v>100028400</v>
      </c>
      <c r="K66" s="100">
        <v>101341973.33592206</v>
      </c>
      <c r="L66" s="118">
        <v>131384932</v>
      </c>
      <c r="M66" s="119">
        <v>0.77133634575300003</v>
      </c>
      <c r="N66" s="101">
        <v>10.921338202999999</v>
      </c>
      <c r="O66" s="97" t="s">
        <v>73</v>
      </c>
      <c r="P66" s="120">
        <v>7.8400153799999997E-2</v>
      </c>
      <c r="Q66" s="102"/>
      <c r="R66" s="103"/>
    </row>
    <row r="67" spans="2:18" x14ac:dyDescent="0.25">
      <c r="B67" s="96" t="s">
        <v>69</v>
      </c>
      <c r="C67" s="97" t="s">
        <v>227</v>
      </c>
      <c r="D67" s="98" t="s">
        <v>70</v>
      </c>
      <c r="E67" s="97" t="s">
        <v>71</v>
      </c>
      <c r="F67" s="99">
        <v>43608.674780092595</v>
      </c>
      <c r="G67" s="99">
        <v>44698</v>
      </c>
      <c r="H67" s="98" t="s">
        <v>72</v>
      </c>
      <c r="I67" s="100">
        <v>131384932</v>
      </c>
      <c r="J67" s="118">
        <v>100028400</v>
      </c>
      <c r="K67" s="100">
        <v>101341973.33592206</v>
      </c>
      <c r="L67" s="118">
        <v>131384932</v>
      </c>
      <c r="M67" s="119">
        <v>0.77133634575300003</v>
      </c>
      <c r="N67" s="101">
        <v>10.921338202999999</v>
      </c>
      <c r="O67" s="97" t="s">
        <v>73</v>
      </c>
      <c r="P67" s="120">
        <v>7.8400153799999997E-2</v>
      </c>
      <c r="Q67" s="102"/>
      <c r="R67" s="103"/>
    </row>
    <row r="68" spans="2:18" x14ac:dyDescent="0.25">
      <c r="B68" s="96" t="s">
        <v>69</v>
      </c>
      <c r="C68" s="97" t="s">
        <v>227</v>
      </c>
      <c r="D68" s="98" t="s">
        <v>70</v>
      </c>
      <c r="E68" s="97" t="s">
        <v>71</v>
      </c>
      <c r="F68" s="99">
        <v>43608.672476851854</v>
      </c>
      <c r="G68" s="99">
        <v>44698</v>
      </c>
      <c r="H68" s="98" t="s">
        <v>72</v>
      </c>
      <c r="I68" s="100">
        <v>131384932</v>
      </c>
      <c r="J68" s="118">
        <v>100028400</v>
      </c>
      <c r="K68" s="100">
        <v>101341973.33592206</v>
      </c>
      <c r="L68" s="118">
        <v>131384932</v>
      </c>
      <c r="M68" s="119">
        <v>0.77133634575300003</v>
      </c>
      <c r="N68" s="101">
        <v>10.921338202999999</v>
      </c>
      <c r="O68" s="97" t="s">
        <v>73</v>
      </c>
      <c r="P68" s="120">
        <v>7.8400153799999997E-2</v>
      </c>
      <c r="Q68" s="102"/>
      <c r="R68" s="103"/>
    </row>
    <row r="69" spans="2:18" x14ac:dyDescent="0.25">
      <c r="B69" s="96" t="s">
        <v>69</v>
      </c>
      <c r="C69" s="97" t="s">
        <v>227</v>
      </c>
      <c r="D69" s="98" t="s">
        <v>70</v>
      </c>
      <c r="E69" s="97" t="s">
        <v>71</v>
      </c>
      <c r="F69" s="99">
        <v>44081.701747685183</v>
      </c>
      <c r="G69" s="99">
        <v>45159</v>
      </c>
      <c r="H69" s="98" t="s">
        <v>72</v>
      </c>
      <c r="I69" s="100">
        <v>127750000</v>
      </c>
      <c r="J69" s="118">
        <v>100426743</v>
      </c>
      <c r="K69" s="100">
        <v>101007111.94185835</v>
      </c>
      <c r="L69" s="118">
        <v>127750000</v>
      </c>
      <c r="M69" s="119">
        <v>0.79066232439799999</v>
      </c>
      <c r="N69" s="101">
        <v>9.5758343904000007</v>
      </c>
      <c r="O69" s="97" t="s">
        <v>73</v>
      </c>
      <c r="P69" s="120">
        <v>7.8141098399999998E-2</v>
      </c>
      <c r="Q69" s="102"/>
      <c r="R69" s="103"/>
    </row>
    <row r="70" spans="2:18" x14ac:dyDescent="0.25">
      <c r="B70" s="96" t="s">
        <v>69</v>
      </c>
      <c r="C70" s="97" t="s">
        <v>227</v>
      </c>
      <c r="D70" s="98" t="s">
        <v>70</v>
      </c>
      <c r="E70" s="97" t="s">
        <v>71</v>
      </c>
      <c r="F70" s="99">
        <v>43635.655497685184</v>
      </c>
      <c r="G70" s="99">
        <v>44368</v>
      </c>
      <c r="H70" s="98" t="s">
        <v>72</v>
      </c>
      <c r="I70" s="100">
        <v>750000000</v>
      </c>
      <c r="J70" s="118">
        <v>608194920</v>
      </c>
      <c r="K70" s="100">
        <v>695472099.09411407</v>
      </c>
      <c r="L70" s="118">
        <v>750000000</v>
      </c>
      <c r="M70" s="119">
        <v>0.92729613212499995</v>
      </c>
      <c r="N70" s="101">
        <v>10.99999998</v>
      </c>
      <c r="O70" s="97" t="s">
        <v>73</v>
      </c>
      <c r="P70" s="120">
        <v>0.53803096309999998</v>
      </c>
      <c r="Q70" s="102"/>
      <c r="R70" s="103"/>
    </row>
    <row r="71" spans="2:18" x14ac:dyDescent="0.25">
      <c r="B71" s="96" t="s">
        <v>69</v>
      </c>
      <c r="C71" s="97" t="s">
        <v>227</v>
      </c>
      <c r="D71" s="98" t="s">
        <v>70</v>
      </c>
      <c r="E71" s="97" t="s">
        <v>71</v>
      </c>
      <c r="F71" s="99">
        <v>43608.676122685189</v>
      </c>
      <c r="G71" s="99">
        <v>44698</v>
      </c>
      <c r="H71" s="98" t="s">
        <v>72</v>
      </c>
      <c r="I71" s="100">
        <v>131384932</v>
      </c>
      <c r="J71" s="118">
        <v>100028400</v>
      </c>
      <c r="K71" s="100">
        <v>101341973.33592206</v>
      </c>
      <c r="L71" s="118">
        <v>131384932</v>
      </c>
      <c r="M71" s="119">
        <v>0.77133634575300003</v>
      </c>
      <c r="N71" s="101">
        <v>10.921338202999999</v>
      </c>
      <c r="O71" s="97" t="s">
        <v>73</v>
      </c>
      <c r="P71" s="120">
        <v>7.8400153799999997E-2</v>
      </c>
      <c r="Q71" s="102"/>
      <c r="R71" s="103"/>
    </row>
    <row r="72" spans="2:18" x14ac:dyDescent="0.25">
      <c r="B72" s="96" t="s">
        <v>69</v>
      </c>
      <c r="C72" s="97" t="s">
        <v>227</v>
      </c>
      <c r="D72" s="98" t="s">
        <v>70</v>
      </c>
      <c r="E72" s="97" t="s">
        <v>71</v>
      </c>
      <c r="F72" s="99">
        <v>43608.673831018517</v>
      </c>
      <c r="G72" s="99">
        <v>44698</v>
      </c>
      <c r="H72" s="98" t="s">
        <v>72</v>
      </c>
      <c r="I72" s="100">
        <v>131384932</v>
      </c>
      <c r="J72" s="118">
        <v>100028400</v>
      </c>
      <c r="K72" s="100">
        <v>101341973.33592206</v>
      </c>
      <c r="L72" s="118">
        <v>131384932</v>
      </c>
      <c r="M72" s="119">
        <v>0.77133634575300003</v>
      </c>
      <c r="N72" s="101">
        <v>10.921338202999999</v>
      </c>
      <c r="O72" s="97" t="s">
        <v>73</v>
      </c>
      <c r="P72" s="120">
        <v>7.8400153799999997E-2</v>
      </c>
      <c r="Q72" s="102"/>
      <c r="R72" s="103"/>
    </row>
    <row r="73" spans="2:18" x14ac:dyDescent="0.25">
      <c r="B73" s="96" t="s">
        <v>69</v>
      </c>
      <c r="C73" s="97" t="s">
        <v>227</v>
      </c>
      <c r="D73" s="98" t="s">
        <v>70</v>
      </c>
      <c r="E73" s="97" t="s">
        <v>71</v>
      </c>
      <c r="F73" s="99">
        <v>44077.575335648151</v>
      </c>
      <c r="G73" s="99">
        <v>44375</v>
      </c>
      <c r="H73" s="98" t="s">
        <v>72</v>
      </c>
      <c r="I73" s="100">
        <v>815342461</v>
      </c>
      <c r="J73" s="118">
        <v>754112540</v>
      </c>
      <c r="K73" s="100">
        <v>753290574.1405338</v>
      </c>
      <c r="L73" s="118">
        <v>815342461</v>
      </c>
      <c r="M73" s="119">
        <v>0.92389469477200004</v>
      </c>
      <c r="N73" s="101">
        <v>10.4713067091</v>
      </c>
      <c r="O73" s="97" t="s">
        <v>73</v>
      </c>
      <c r="P73" s="120">
        <v>0.58276047819999999</v>
      </c>
      <c r="Q73" s="102"/>
      <c r="R73" s="103"/>
    </row>
    <row r="74" spans="2:18" x14ac:dyDescent="0.25">
      <c r="B74" s="96" t="s">
        <v>69</v>
      </c>
      <c r="C74" s="97" t="s">
        <v>227</v>
      </c>
      <c r="D74" s="98" t="s">
        <v>70</v>
      </c>
      <c r="E74" s="97" t="s">
        <v>71</v>
      </c>
      <c r="F74" s="99">
        <v>43608.677581018521</v>
      </c>
      <c r="G74" s="99">
        <v>44698</v>
      </c>
      <c r="H74" s="98" t="s">
        <v>72</v>
      </c>
      <c r="I74" s="100">
        <v>131384932</v>
      </c>
      <c r="J74" s="118">
        <v>100028400</v>
      </c>
      <c r="K74" s="100">
        <v>101341973.33592206</v>
      </c>
      <c r="L74" s="118">
        <v>131384932</v>
      </c>
      <c r="M74" s="119">
        <v>0.77133634575300003</v>
      </c>
      <c r="N74" s="101">
        <v>10.921338202999999</v>
      </c>
      <c r="O74" s="97" t="s">
        <v>73</v>
      </c>
      <c r="P74" s="120">
        <v>7.8400153799999997E-2</v>
      </c>
      <c r="Q74" s="102"/>
      <c r="R74" s="103"/>
    </row>
    <row r="75" spans="2:18" x14ac:dyDescent="0.25">
      <c r="B75" s="96" t="s">
        <v>69</v>
      </c>
      <c r="C75" s="97" t="s">
        <v>227</v>
      </c>
      <c r="D75" s="98" t="s">
        <v>70</v>
      </c>
      <c r="E75" s="97" t="s">
        <v>71</v>
      </c>
      <c r="F75" s="99">
        <v>43608.675104166665</v>
      </c>
      <c r="G75" s="99">
        <v>44698</v>
      </c>
      <c r="H75" s="98" t="s">
        <v>72</v>
      </c>
      <c r="I75" s="100">
        <v>131384932</v>
      </c>
      <c r="J75" s="118">
        <v>100028400</v>
      </c>
      <c r="K75" s="100">
        <v>101341973.33592206</v>
      </c>
      <c r="L75" s="118">
        <v>131384932</v>
      </c>
      <c r="M75" s="119">
        <v>0.77133634575300003</v>
      </c>
      <c r="N75" s="101">
        <v>10.921338202999999</v>
      </c>
      <c r="O75" s="97" t="s">
        <v>73</v>
      </c>
      <c r="P75" s="120">
        <v>7.8400153799999997E-2</v>
      </c>
      <c r="Q75" s="102"/>
      <c r="R75" s="103"/>
    </row>
    <row r="76" spans="2:18" x14ac:dyDescent="0.25">
      <c r="B76" s="96" t="s">
        <v>69</v>
      </c>
      <c r="C76" s="97" t="s">
        <v>227</v>
      </c>
      <c r="D76" s="98" t="s">
        <v>70</v>
      </c>
      <c r="E76" s="97" t="s">
        <v>71</v>
      </c>
      <c r="F76" s="99">
        <v>43608.672951388886</v>
      </c>
      <c r="G76" s="99">
        <v>44698</v>
      </c>
      <c r="H76" s="98" t="s">
        <v>72</v>
      </c>
      <c r="I76" s="100">
        <v>131384932</v>
      </c>
      <c r="J76" s="118">
        <v>100028400</v>
      </c>
      <c r="K76" s="100">
        <v>101341973.33592206</v>
      </c>
      <c r="L76" s="118">
        <v>131384932</v>
      </c>
      <c r="M76" s="119">
        <v>0.77133634575300003</v>
      </c>
      <c r="N76" s="101">
        <v>10.921338202999999</v>
      </c>
      <c r="O76" s="97" t="s">
        <v>73</v>
      </c>
      <c r="P76" s="120">
        <v>7.8400153799999997E-2</v>
      </c>
      <c r="Q76" s="102"/>
      <c r="R76" s="103"/>
    </row>
    <row r="77" spans="2:18" x14ac:dyDescent="0.25">
      <c r="B77" s="96" t="s">
        <v>69</v>
      </c>
      <c r="C77" s="97" t="s">
        <v>227</v>
      </c>
      <c r="D77" s="98" t="s">
        <v>70</v>
      </c>
      <c r="E77" s="97" t="s">
        <v>71</v>
      </c>
      <c r="F77" s="99">
        <v>43644.604571759257</v>
      </c>
      <c r="G77" s="99">
        <v>44236</v>
      </c>
      <c r="H77" s="98" t="s">
        <v>72</v>
      </c>
      <c r="I77" s="100">
        <v>235095892</v>
      </c>
      <c r="J77" s="118">
        <v>199553327</v>
      </c>
      <c r="K77" s="100">
        <v>201254635.17160273</v>
      </c>
      <c r="L77" s="118">
        <v>235095892</v>
      </c>
      <c r="M77" s="119">
        <v>0.85605338936200004</v>
      </c>
      <c r="N77" s="101">
        <v>11.5718834976</v>
      </c>
      <c r="O77" s="97" t="s">
        <v>73</v>
      </c>
      <c r="P77" s="120">
        <v>0.1556945639</v>
      </c>
      <c r="Q77" s="102"/>
      <c r="R77" s="103"/>
    </row>
    <row r="78" spans="2:18" x14ac:dyDescent="0.25">
      <c r="B78" s="96" t="s">
        <v>69</v>
      </c>
      <c r="C78" s="97" t="s">
        <v>227</v>
      </c>
      <c r="D78" s="98" t="s">
        <v>70</v>
      </c>
      <c r="E78" s="97" t="s">
        <v>71</v>
      </c>
      <c r="F78" s="99">
        <v>43608.676435185182</v>
      </c>
      <c r="G78" s="99">
        <v>44698</v>
      </c>
      <c r="H78" s="98" t="s">
        <v>72</v>
      </c>
      <c r="I78" s="100">
        <v>131384932</v>
      </c>
      <c r="J78" s="118">
        <v>100028400</v>
      </c>
      <c r="K78" s="100">
        <v>101341973.33592206</v>
      </c>
      <c r="L78" s="118">
        <v>131384932</v>
      </c>
      <c r="M78" s="119">
        <v>0.77133634575300003</v>
      </c>
      <c r="N78" s="101">
        <v>10.921338202999999</v>
      </c>
      <c r="O78" s="97" t="s">
        <v>73</v>
      </c>
      <c r="P78" s="120">
        <v>7.8400153799999997E-2</v>
      </c>
      <c r="Q78" s="102"/>
      <c r="R78" s="103"/>
    </row>
    <row r="79" spans="2:18" x14ac:dyDescent="0.25">
      <c r="B79" s="96" t="s">
        <v>69</v>
      </c>
      <c r="C79" s="97" t="s">
        <v>227</v>
      </c>
      <c r="D79" s="98" t="s">
        <v>70</v>
      </c>
      <c r="E79" s="97" t="s">
        <v>71</v>
      </c>
      <c r="F79" s="99">
        <v>43608.674131944441</v>
      </c>
      <c r="G79" s="99">
        <v>44698</v>
      </c>
      <c r="H79" s="98" t="s">
        <v>72</v>
      </c>
      <c r="I79" s="100">
        <v>131384932</v>
      </c>
      <c r="J79" s="118">
        <v>100028400</v>
      </c>
      <c r="K79" s="100">
        <v>101341973.33592206</v>
      </c>
      <c r="L79" s="118">
        <v>131384932</v>
      </c>
      <c r="M79" s="119">
        <v>0.77133634575300003</v>
      </c>
      <c r="N79" s="101">
        <v>10.921338202999999</v>
      </c>
      <c r="O79" s="97" t="s">
        <v>73</v>
      </c>
      <c r="P79" s="120">
        <v>7.8400153799999997E-2</v>
      </c>
      <c r="Q79" s="102"/>
      <c r="R79" s="103"/>
    </row>
    <row r="80" spans="2:18" x14ac:dyDescent="0.25">
      <c r="B80" s="96" t="s">
        <v>69</v>
      </c>
      <c r="C80" s="97" t="s">
        <v>227</v>
      </c>
      <c r="D80" s="98" t="s">
        <v>70</v>
      </c>
      <c r="E80" s="97" t="s">
        <v>71</v>
      </c>
      <c r="F80" s="99">
        <v>43608.671759259261</v>
      </c>
      <c r="G80" s="99">
        <v>44698</v>
      </c>
      <c r="H80" s="98" t="s">
        <v>72</v>
      </c>
      <c r="I80" s="100">
        <v>131384932</v>
      </c>
      <c r="J80" s="118">
        <v>100028400</v>
      </c>
      <c r="K80" s="100">
        <v>101341973.33592206</v>
      </c>
      <c r="L80" s="118">
        <v>131384932</v>
      </c>
      <c r="M80" s="119">
        <v>0.77133634575300003</v>
      </c>
      <c r="N80" s="101">
        <v>10.921338202999999</v>
      </c>
      <c r="O80" s="97" t="s">
        <v>73</v>
      </c>
      <c r="P80" s="120">
        <v>7.8400153799999997E-2</v>
      </c>
      <c r="Q80" s="102"/>
      <c r="R80" s="103"/>
    </row>
    <row r="81" spans="2:18" x14ac:dyDescent="0.25">
      <c r="B81" s="96" t="s">
        <v>69</v>
      </c>
      <c r="C81" s="97" t="s">
        <v>227</v>
      </c>
      <c r="D81" s="98" t="s">
        <v>70</v>
      </c>
      <c r="E81" s="97" t="s">
        <v>71</v>
      </c>
      <c r="F81" s="99">
        <v>44081.701064814813</v>
      </c>
      <c r="G81" s="99">
        <v>45159</v>
      </c>
      <c r="H81" s="98" t="s">
        <v>72</v>
      </c>
      <c r="I81" s="100">
        <v>127750000</v>
      </c>
      <c r="J81" s="118">
        <v>100426743</v>
      </c>
      <c r="K81" s="100">
        <v>101007111.94185835</v>
      </c>
      <c r="L81" s="118">
        <v>127750000</v>
      </c>
      <c r="M81" s="119">
        <v>0.79066232439799999</v>
      </c>
      <c r="N81" s="101">
        <v>9.5758343904000007</v>
      </c>
      <c r="O81" s="97" t="s">
        <v>73</v>
      </c>
      <c r="P81" s="120">
        <v>7.8141098399999998E-2</v>
      </c>
      <c r="Q81" s="102"/>
      <c r="R81" s="103"/>
    </row>
    <row r="82" spans="2:18" x14ac:dyDescent="0.25">
      <c r="B82" s="96" t="s">
        <v>69</v>
      </c>
      <c r="C82" s="97" t="s">
        <v>227</v>
      </c>
      <c r="D82" s="98" t="s">
        <v>70</v>
      </c>
      <c r="E82" s="97" t="s">
        <v>71</v>
      </c>
      <c r="F82" s="99">
        <v>43608.677870370368</v>
      </c>
      <c r="G82" s="99">
        <v>44698</v>
      </c>
      <c r="H82" s="98" t="s">
        <v>72</v>
      </c>
      <c r="I82" s="100">
        <v>131384932</v>
      </c>
      <c r="J82" s="118">
        <v>100028400</v>
      </c>
      <c r="K82" s="100">
        <v>101341973.33592206</v>
      </c>
      <c r="L82" s="118">
        <v>131384932</v>
      </c>
      <c r="M82" s="119">
        <v>0.77133634575300003</v>
      </c>
      <c r="N82" s="101">
        <v>10.921338202999999</v>
      </c>
      <c r="O82" s="97" t="s">
        <v>73</v>
      </c>
      <c r="P82" s="120">
        <v>7.8400153799999997E-2</v>
      </c>
      <c r="Q82" s="102"/>
      <c r="R82" s="103"/>
    </row>
    <row r="83" spans="2:18" x14ac:dyDescent="0.25">
      <c r="B83" s="96" t="s">
        <v>69</v>
      </c>
      <c r="C83" s="97" t="s">
        <v>227</v>
      </c>
      <c r="D83" s="98" t="s">
        <v>70</v>
      </c>
      <c r="E83" s="97" t="s">
        <v>71</v>
      </c>
      <c r="F83" s="99">
        <v>43608.675416666665</v>
      </c>
      <c r="G83" s="99">
        <v>44698</v>
      </c>
      <c r="H83" s="98" t="s">
        <v>72</v>
      </c>
      <c r="I83" s="100">
        <v>131384932</v>
      </c>
      <c r="J83" s="118">
        <v>100028400</v>
      </c>
      <c r="K83" s="100">
        <v>101341973.33592206</v>
      </c>
      <c r="L83" s="118">
        <v>131384932</v>
      </c>
      <c r="M83" s="119">
        <v>0.77133634575300003</v>
      </c>
      <c r="N83" s="101">
        <v>10.921338202999999</v>
      </c>
      <c r="O83" s="97" t="s">
        <v>73</v>
      </c>
      <c r="P83" s="120">
        <v>7.8400153799999997E-2</v>
      </c>
      <c r="Q83" s="102"/>
      <c r="R83" s="103"/>
    </row>
    <row r="84" spans="2:18" x14ac:dyDescent="0.25">
      <c r="B84" s="96" t="s">
        <v>69</v>
      </c>
      <c r="C84" s="97" t="s">
        <v>227</v>
      </c>
      <c r="D84" s="98" t="s">
        <v>70</v>
      </c>
      <c r="E84" s="97" t="s">
        <v>71</v>
      </c>
      <c r="F84" s="99">
        <v>43608.673252314817</v>
      </c>
      <c r="G84" s="99">
        <v>44698</v>
      </c>
      <c r="H84" s="98" t="s">
        <v>72</v>
      </c>
      <c r="I84" s="100">
        <v>131384932</v>
      </c>
      <c r="J84" s="118">
        <v>100028400</v>
      </c>
      <c r="K84" s="100">
        <v>101341973.33592206</v>
      </c>
      <c r="L84" s="118">
        <v>131384932</v>
      </c>
      <c r="M84" s="119">
        <v>0.77133634575300003</v>
      </c>
      <c r="N84" s="101">
        <v>10.921338202999999</v>
      </c>
      <c r="O84" s="97" t="s">
        <v>73</v>
      </c>
      <c r="P84" s="120">
        <v>7.8400153799999997E-2</v>
      </c>
      <c r="Q84" s="102"/>
      <c r="R84" s="103"/>
    </row>
    <row r="85" spans="2:18" x14ac:dyDescent="0.25">
      <c r="B85" s="96" t="s">
        <v>69</v>
      </c>
      <c r="C85" s="97" t="s">
        <v>227</v>
      </c>
      <c r="D85" s="98" t="s">
        <v>70</v>
      </c>
      <c r="E85" s="97" t="s">
        <v>71</v>
      </c>
      <c r="F85" s="99">
        <v>43644.606377314813</v>
      </c>
      <c r="G85" s="99">
        <v>44236</v>
      </c>
      <c r="H85" s="98" t="s">
        <v>72</v>
      </c>
      <c r="I85" s="100">
        <v>293869864</v>
      </c>
      <c r="J85" s="118">
        <v>249441657</v>
      </c>
      <c r="K85" s="100">
        <v>251568292.28374717</v>
      </c>
      <c r="L85" s="118">
        <v>293869864</v>
      </c>
      <c r="M85" s="119">
        <v>0.85605338655499996</v>
      </c>
      <c r="N85" s="101">
        <v>11.571883487099999</v>
      </c>
      <c r="O85" s="97" t="s">
        <v>73</v>
      </c>
      <c r="P85" s="120">
        <v>0.19461820360000001</v>
      </c>
      <c r="Q85" s="102"/>
      <c r="R85" s="103"/>
    </row>
    <row r="86" spans="2:18" x14ac:dyDescent="0.25">
      <c r="B86" s="96" t="s">
        <v>69</v>
      </c>
      <c r="C86" s="97" t="s">
        <v>227</v>
      </c>
      <c r="D86" s="98" t="s">
        <v>70</v>
      </c>
      <c r="E86" s="97" t="s">
        <v>71</v>
      </c>
      <c r="F86" s="99">
        <v>43608.676782407405</v>
      </c>
      <c r="G86" s="99">
        <v>44698</v>
      </c>
      <c r="H86" s="98" t="s">
        <v>72</v>
      </c>
      <c r="I86" s="100">
        <v>131384932</v>
      </c>
      <c r="J86" s="118">
        <v>100028400</v>
      </c>
      <c r="K86" s="100">
        <v>101341973.33592206</v>
      </c>
      <c r="L86" s="118">
        <v>131384932</v>
      </c>
      <c r="M86" s="119">
        <v>0.77133634575300003</v>
      </c>
      <c r="N86" s="101">
        <v>10.921338202999999</v>
      </c>
      <c r="O86" s="97" t="s">
        <v>73</v>
      </c>
      <c r="P86" s="120">
        <v>7.8400153799999997E-2</v>
      </c>
      <c r="Q86" s="102"/>
      <c r="R86" s="103"/>
    </row>
    <row r="87" spans="2:18" x14ac:dyDescent="0.25">
      <c r="B87" s="96" t="s">
        <v>69</v>
      </c>
      <c r="C87" s="97" t="s">
        <v>227</v>
      </c>
      <c r="D87" s="98" t="s">
        <v>70</v>
      </c>
      <c r="E87" s="97" t="s">
        <v>71</v>
      </c>
      <c r="F87" s="99">
        <v>43608.674444444441</v>
      </c>
      <c r="G87" s="99">
        <v>44698</v>
      </c>
      <c r="H87" s="98" t="s">
        <v>72</v>
      </c>
      <c r="I87" s="100">
        <v>131384932</v>
      </c>
      <c r="J87" s="118">
        <v>100028400</v>
      </c>
      <c r="K87" s="100">
        <v>101341973.33592206</v>
      </c>
      <c r="L87" s="118">
        <v>131384932</v>
      </c>
      <c r="M87" s="119">
        <v>0.77133634575300003</v>
      </c>
      <c r="N87" s="101">
        <v>10.921338202999999</v>
      </c>
      <c r="O87" s="97" t="s">
        <v>73</v>
      </c>
      <c r="P87" s="120">
        <v>7.8400153799999997E-2</v>
      </c>
      <c r="Q87" s="102"/>
      <c r="R87" s="103"/>
    </row>
    <row r="88" spans="2:18" x14ac:dyDescent="0.25">
      <c r="B88" s="96" t="s">
        <v>69</v>
      </c>
      <c r="C88" s="97" t="s">
        <v>227</v>
      </c>
      <c r="D88" s="98" t="s">
        <v>70</v>
      </c>
      <c r="E88" s="97" t="s">
        <v>71</v>
      </c>
      <c r="F88" s="99">
        <v>43608.672164351854</v>
      </c>
      <c r="G88" s="99">
        <v>44698</v>
      </c>
      <c r="H88" s="98" t="s">
        <v>72</v>
      </c>
      <c r="I88" s="100">
        <v>131384932</v>
      </c>
      <c r="J88" s="118">
        <v>100028400</v>
      </c>
      <c r="K88" s="100">
        <v>101341973.33592206</v>
      </c>
      <c r="L88" s="118">
        <v>131384932</v>
      </c>
      <c r="M88" s="119">
        <v>0.77133634575300003</v>
      </c>
      <c r="N88" s="101">
        <v>10.921338202999999</v>
      </c>
      <c r="O88" s="97" t="s">
        <v>73</v>
      </c>
      <c r="P88" s="120">
        <v>7.8400153799999997E-2</v>
      </c>
      <c r="Q88" s="102"/>
      <c r="R88" s="103"/>
    </row>
    <row r="89" spans="2:18" x14ac:dyDescent="0.25">
      <c r="B89" s="96" t="s">
        <v>69</v>
      </c>
      <c r="C89" s="97" t="s">
        <v>227</v>
      </c>
      <c r="D89" s="98" t="s">
        <v>70</v>
      </c>
      <c r="E89" s="97" t="s">
        <v>71</v>
      </c>
      <c r="F89" s="99">
        <v>44081.701458333337</v>
      </c>
      <c r="G89" s="99">
        <v>45159</v>
      </c>
      <c r="H89" s="98" t="s">
        <v>72</v>
      </c>
      <c r="I89" s="100">
        <v>127750000</v>
      </c>
      <c r="J89" s="118">
        <v>100426743</v>
      </c>
      <c r="K89" s="100">
        <v>101007111.94185835</v>
      </c>
      <c r="L89" s="118">
        <v>127750000</v>
      </c>
      <c r="M89" s="119">
        <v>0.79066232439799999</v>
      </c>
      <c r="N89" s="101">
        <v>9.5758343904000007</v>
      </c>
      <c r="O89" s="97" t="s">
        <v>73</v>
      </c>
      <c r="P89" s="120">
        <v>7.8141098399999998E-2</v>
      </c>
      <c r="Q89" s="102"/>
      <c r="R89" s="103"/>
    </row>
    <row r="90" spans="2:18" x14ac:dyDescent="0.25">
      <c r="B90" s="104" t="s">
        <v>228</v>
      </c>
      <c r="C90" s="105"/>
      <c r="D90" s="105"/>
      <c r="E90" s="105"/>
      <c r="F90" s="105"/>
      <c r="G90" s="105"/>
      <c r="H90" s="98"/>
      <c r="I90" s="106">
        <v>9081695212</v>
      </c>
      <c r="J90" s="121">
        <v>7120445628</v>
      </c>
      <c r="K90" s="106">
        <v>7251273258.4361725</v>
      </c>
      <c r="L90" s="121">
        <v>9081695212</v>
      </c>
      <c r="M90" s="102"/>
      <c r="N90" s="122"/>
      <c r="O90" s="102"/>
      <c r="P90" s="123">
        <v>5.6097283272999956</v>
      </c>
      <c r="Q90" s="105"/>
      <c r="R90" s="124"/>
    </row>
    <row r="91" spans="2:18" x14ac:dyDescent="0.25">
      <c r="B91" s="96" t="s">
        <v>78</v>
      </c>
      <c r="C91" s="97" t="s">
        <v>201</v>
      </c>
      <c r="D91" s="98" t="s">
        <v>70</v>
      </c>
      <c r="E91" s="97" t="s">
        <v>71</v>
      </c>
      <c r="F91" s="99">
        <v>43962.600451388891</v>
      </c>
      <c r="G91" s="99">
        <v>47560</v>
      </c>
      <c r="H91" s="98" t="s">
        <v>72</v>
      </c>
      <c r="I91" s="100">
        <v>8786849320</v>
      </c>
      <c r="J91" s="118">
        <v>4055232878</v>
      </c>
      <c r="K91" s="100">
        <v>4003021185.6387835</v>
      </c>
      <c r="L91" s="118">
        <v>8786849320</v>
      </c>
      <c r="M91" s="119">
        <v>0.45556957219299998</v>
      </c>
      <c r="N91" s="101">
        <v>12.549327805300001</v>
      </c>
      <c r="O91" s="97" t="s">
        <v>73</v>
      </c>
      <c r="P91" s="120">
        <v>3.0968163157999999</v>
      </c>
      <c r="Q91" s="102"/>
      <c r="R91" s="103"/>
    </row>
    <row r="92" spans="2:18" x14ac:dyDescent="0.25">
      <c r="B92" s="96" t="s">
        <v>78</v>
      </c>
      <c r="C92" s="97" t="s">
        <v>201</v>
      </c>
      <c r="D92" s="98" t="s">
        <v>70</v>
      </c>
      <c r="E92" s="97" t="s">
        <v>71</v>
      </c>
      <c r="F92" s="99">
        <v>44014.575821759259</v>
      </c>
      <c r="G92" s="99">
        <v>47560</v>
      </c>
      <c r="H92" s="98" t="s">
        <v>72</v>
      </c>
      <c r="I92" s="100">
        <v>637037604</v>
      </c>
      <c r="J92" s="118">
        <v>303085809</v>
      </c>
      <c r="K92" s="100">
        <v>302866128.52997506</v>
      </c>
      <c r="L92" s="118">
        <v>637037604</v>
      </c>
      <c r="M92" s="119">
        <v>0.47542896467700002</v>
      </c>
      <c r="N92" s="101">
        <v>11.989394401</v>
      </c>
      <c r="O92" s="97" t="s">
        <v>73</v>
      </c>
      <c r="P92" s="120">
        <v>0.23430322370000001</v>
      </c>
      <c r="Q92" s="102"/>
      <c r="R92" s="103"/>
    </row>
    <row r="93" spans="2:18" x14ac:dyDescent="0.25">
      <c r="B93" s="96" t="s">
        <v>78</v>
      </c>
      <c r="C93" s="97" t="s">
        <v>201</v>
      </c>
      <c r="D93" s="98" t="s">
        <v>70</v>
      </c>
      <c r="E93" s="97" t="s">
        <v>71</v>
      </c>
      <c r="F93" s="99">
        <v>43962.600810185184</v>
      </c>
      <c r="G93" s="99">
        <v>47560</v>
      </c>
      <c r="H93" s="98" t="s">
        <v>72</v>
      </c>
      <c r="I93" s="100">
        <v>8786849320</v>
      </c>
      <c r="J93" s="118">
        <v>4055232878</v>
      </c>
      <c r="K93" s="100">
        <v>4003021185.6387835</v>
      </c>
      <c r="L93" s="118">
        <v>8786849320</v>
      </c>
      <c r="M93" s="119">
        <v>0.45556957219299998</v>
      </c>
      <c r="N93" s="101">
        <v>12.549327805300001</v>
      </c>
      <c r="O93" s="97" t="s">
        <v>73</v>
      </c>
      <c r="P93" s="120">
        <v>3.0968163157999999</v>
      </c>
      <c r="Q93" s="102"/>
      <c r="R93" s="103"/>
    </row>
    <row r="94" spans="2:18" x14ac:dyDescent="0.25">
      <c r="B94" s="96" t="s">
        <v>78</v>
      </c>
      <c r="C94" s="97" t="s">
        <v>201</v>
      </c>
      <c r="D94" s="98" t="s">
        <v>70</v>
      </c>
      <c r="E94" s="97" t="s">
        <v>71</v>
      </c>
      <c r="F94" s="99">
        <v>44019.45244212963</v>
      </c>
      <c r="G94" s="99">
        <v>47560</v>
      </c>
      <c r="H94" s="98" t="s">
        <v>72</v>
      </c>
      <c r="I94" s="100">
        <v>1083397256</v>
      </c>
      <c r="J94" s="118">
        <v>501315069</v>
      </c>
      <c r="K94" s="100">
        <v>500341427.918428</v>
      </c>
      <c r="L94" s="118">
        <v>1083397256</v>
      </c>
      <c r="M94" s="119">
        <v>0.461826375457</v>
      </c>
      <c r="N94" s="101">
        <v>12.550737871200001</v>
      </c>
      <c r="O94" s="97" t="s">
        <v>73</v>
      </c>
      <c r="P94" s="120">
        <v>0.38707401879999997</v>
      </c>
      <c r="Q94" s="102"/>
      <c r="R94" s="103"/>
    </row>
    <row r="95" spans="2:18" x14ac:dyDescent="0.25">
      <c r="B95" s="96" t="s">
        <v>78</v>
      </c>
      <c r="C95" s="97" t="s">
        <v>201</v>
      </c>
      <c r="D95" s="98" t="s">
        <v>70</v>
      </c>
      <c r="E95" s="97" t="s">
        <v>71</v>
      </c>
      <c r="F95" s="99">
        <v>43935.525057870371</v>
      </c>
      <c r="G95" s="99">
        <v>47560</v>
      </c>
      <c r="H95" s="98" t="s">
        <v>72</v>
      </c>
      <c r="I95" s="100">
        <v>637046560</v>
      </c>
      <c r="J95" s="118">
        <v>291430133</v>
      </c>
      <c r="K95" s="100">
        <v>290205052.93061644</v>
      </c>
      <c r="L95" s="118">
        <v>637046560</v>
      </c>
      <c r="M95" s="119">
        <v>0.45554763364599998</v>
      </c>
      <c r="N95" s="101">
        <v>12.5502658246</v>
      </c>
      <c r="O95" s="97" t="s">
        <v>73</v>
      </c>
      <c r="P95" s="120">
        <v>0.22450836539999999</v>
      </c>
      <c r="Q95" s="102"/>
      <c r="R95" s="103"/>
    </row>
    <row r="96" spans="2:18" x14ac:dyDescent="0.25">
      <c r="B96" s="96" t="s">
        <v>78</v>
      </c>
      <c r="C96" s="97" t="s">
        <v>201</v>
      </c>
      <c r="D96" s="98" t="s">
        <v>70</v>
      </c>
      <c r="E96" s="97" t="s">
        <v>71</v>
      </c>
      <c r="F96" s="99">
        <v>43992.470717592594</v>
      </c>
      <c r="G96" s="99">
        <v>47560</v>
      </c>
      <c r="H96" s="98" t="s">
        <v>72</v>
      </c>
      <c r="I96" s="100">
        <v>527210960</v>
      </c>
      <c r="J96" s="118">
        <v>247091499</v>
      </c>
      <c r="K96" s="100">
        <v>241558976.37442017</v>
      </c>
      <c r="L96" s="118">
        <v>527210960</v>
      </c>
      <c r="M96" s="119">
        <v>0.45818276686499998</v>
      </c>
      <c r="N96" s="101">
        <v>12.438069047600001</v>
      </c>
      <c r="O96" s="97" t="s">
        <v>73</v>
      </c>
      <c r="P96" s="120">
        <v>0.18687479900000001</v>
      </c>
      <c r="Q96" s="102"/>
      <c r="R96" s="103"/>
    </row>
    <row r="97" spans="2:18" x14ac:dyDescent="0.25">
      <c r="B97" s="96" t="s">
        <v>78</v>
      </c>
      <c r="C97" s="97" t="s">
        <v>201</v>
      </c>
      <c r="D97" s="98" t="s">
        <v>70</v>
      </c>
      <c r="E97" s="97" t="s">
        <v>71</v>
      </c>
      <c r="F97" s="99">
        <v>44083.552442129629</v>
      </c>
      <c r="G97" s="99">
        <v>47560</v>
      </c>
      <c r="H97" s="98" t="s">
        <v>72</v>
      </c>
      <c r="I97" s="100">
        <v>1516756174</v>
      </c>
      <c r="J97" s="118">
        <v>716569862</v>
      </c>
      <c r="K97" s="100">
        <v>700504636.36350989</v>
      </c>
      <c r="L97" s="118">
        <v>1516756174</v>
      </c>
      <c r="M97" s="119">
        <v>0.46184393271099999</v>
      </c>
      <c r="N97" s="101">
        <v>12.5499973331</v>
      </c>
      <c r="O97" s="97" t="s">
        <v>73</v>
      </c>
      <c r="P97" s="120">
        <v>0.54192423339999996</v>
      </c>
      <c r="Q97" s="102"/>
      <c r="R97" s="103"/>
    </row>
    <row r="98" spans="2:18" x14ac:dyDescent="0.25">
      <c r="B98" s="96" t="s">
        <v>78</v>
      </c>
      <c r="C98" s="97" t="s">
        <v>201</v>
      </c>
      <c r="D98" s="98" t="s">
        <v>70</v>
      </c>
      <c r="E98" s="97" t="s">
        <v>71</v>
      </c>
      <c r="F98" s="99">
        <v>43945.665532407409</v>
      </c>
      <c r="G98" s="99">
        <v>47560</v>
      </c>
      <c r="H98" s="98" t="s">
        <v>72</v>
      </c>
      <c r="I98" s="100">
        <v>87868480</v>
      </c>
      <c r="J98" s="118">
        <v>40328766</v>
      </c>
      <c r="K98" s="100">
        <v>40029347.037902549</v>
      </c>
      <c r="L98" s="118">
        <v>87868480</v>
      </c>
      <c r="M98" s="119">
        <v>0.45555979843900002</v>
      </c>
      <c r="N98" s="101">
        <v>12.5497450478</v>
      </c>
      <c r="O98" s="97" t="s">
        <v>73</v>
      </c>
      <c r="P98" s="120">
        <v>3.09674941E-2</v>
      </c>
      <c r="Q98" s="102"/>
      <c r="R98" s="103"/>
    </row>
    <row r="99" spans="2:18" x14ac:dyDescent="0.25">
      <c r="B99" s="96" t="s">
        <v>78</v>
      </c>
      <c r="C99" s="97" t="s">
        <v>201</v>
      </c>
      <c r="D99" s="98" t="s">
        <v>70</v>
      </c>
      <c r="E99" s="97" t="s">
        <v>71</v>
      </c>
      <c r="F99" s="99">
        <v>44007.414803240739</v>
      </c>
      <c r="G99" s="99">
        <v>47560</v>
      </c>
      <c r="H99" s="98" t="s">
        <v>72</v>
      </c>
      <c r="I99" s="100">
        <v>412981920</v>
      </c>
      <c r="J99" s="118">
        <v>193377317</v>
      </c>
      <c r="K99" s="100">
        <v>188125290.48498231</v>
      </c>
      <c r="L99" s="118">
        <v>412981920</v>
      </c>
      <c r="M99" s="119">
        <v>0.455529119737</v>
      </c>
      <c r="N99" s="101">
        <v>12.5510577025</v>
      </c>
      <c r="O99" s="97" t="s">
        <v>73</v>
      </c>
      <c r="P99" s="120">
        <v>0.14553744330000001</v>
      </c>
      <c r="Q99" s="102"/>
      <c r="R99" s="103"/>
    </row>
    <row r="100" spans="2:18" x14ac:dyDescent="0.25">
      <c r="B100" s="104" t="s">
        <v>202</v>
      </c>
      <c r="C100" s="105"/>
      <c r="D100" s="105"/>
      <c r="E100" s="105"/>
      <c r="F100" s="105"/>
      <c r="G100" s="105"/>
      <c r="H100" s="98"/>
      <c r="I100" s="106">
        <v>22475997594</v>
      </c>
      <c r="J100" s="121">
        <v>10403664211</v>
      </c>
      <c r="K100" s="106">
        <v>10269673230.9174</v>
      </c>
      <c r="L100" s="121">
        <v>22475997594</v>
      </c>
      <c r="M100" s="102"/>
      <c r="N100" s="122"/>
      <c r="O100" s="102"/>
      <c r="P100" s="123">
        <v>7.9448222092999998</v>
      </c>
      <c r="Q100" s="105"/>
      <c r="R100" s="124"/>
    </row>
    <row r="101" spans="2:18" x14ac:dyDescent="0.25">
      <c r="B101" s="96" t="s">
        <v>78</v>
      </c>
      <c r="C101" s="97" t="s">
        <v>208</v>
      </c>
      <c r="D101" s="98" t="s">
        <v>70</v>
      </c>
      <c r="E101" s="97" t="s">
        <v>71</v>
      </c>
      <c r="F101" s="99">
        <v>43913.702974537038</v>
      </c>
      <c r="G101" s="99">
        <v>45603</v>
      </c>
      <c r="H101" s="98" t="s">
        <v>72</v>
      </c>
      <c r="I101" s="100">
        <v>85204140</v>
      </c>
      <c r="J101" s="118">
        <v>53302492</v>
      </c>
      <c r="K101" s="100">
        <v>53474170.662545159</v>
      </c>
      <c r="L101" s="118">
        <v>85204140</v>
      </c>
      <c r="M101" s="119">
        <v>0.62760061497700004</v>
      </c>
      <c r="N101" s="101">
        <v>13.9225821487</v>
      </c>
      <c r="O101" s="97" t="s">
        <v>73</v>
      </c>
      <c r="P101" s="120">
        <v>4.1368675399999999E-2</v>
      </c>
      <c r="Q101" s="102"/>
      <c r="R101" s="103"/>
    </row>
    <row r="102" spans="2:18" x14ac:dyDescent="0.25">
      <c r="B102" s="96" t="s">
        <v>78</v>
      </c>
      <c r="C102" s="97" t="s">
        <v>208</v>
      </c>
      <c r="D102" s="98" t="s">
        <v>70</v>
      </c>
      <c r="E102" s="97" t="s">
        <v>71</v>
      </c>
      <c r="F102" s="99">
        <v>43321.686215277776</v>
      </c>
      <c r="G102" s="99">
        <v>44151</v>
      </c>
      <c r="H102" s="98" t="s">
        <v>72</v>
      </c>
      <c r="I102" s="100">
        <v>18624790</v>
      </c>
      <c r="J102" s="118">
        <v>15032375</v>
      </c>
      <c r="K102" s="100">
        <v>14261806.977255385</v>
      </c>
      <c r="L102" s="118">
        <v>18624790</v>
      </c>
      <c r="M102" s="119">
        <v>0.76574323668900002</v>
      </c>
      <c r="N102" s="101">
        <v>11.461602447700001</v>
      </c>
      <c r="O102" s="97" t="s">
        <v>73</v>
      </c>
      <c r="P102" s="120">
        <v>1.1033215799999999E-2</v>
      </c>
      <c r="Q102" s="102"/>
      <c r="R102" s="103"/>
    </row>
    <row r="103" spans="2:18" x14ac:dyDescent="0.25">
      <c r="B103" s="96" t="s">
        <v>78</v>
      </c>
      <c r="C103" s="97" t="s">
        <v>208</v>
      </c>
      <c r="D103" s="98" t="s">
        <v>70</v>
      </c>
      <c r="E103" s="97" t="s">
        <v>71</v>
      </c>
      <c r="F103" s="99">
        <v>43734.651828703703</v>
      </c>
      <c r="G103" s="99">
        <v>44151</v>
      </c>
      <c r="H103" s="98" t="s">
        <v>72</v>
      </c>
      <c r="I103" s="100">
        <v>9321370</v>
      </c>
      <c r="J103" s="118">
        <v>8110356</v>
      </c>
      <c r="K103" s="100">
        <v>8126834.972556632</v>
      </c>
      <c r="L103" s="118">
        <v>9321370</v>
      </c>
      <c r="M103" s="119">
        <v>0.87184984316199998</v>
      </c>
      <c r="N103" s="101">
        <v>13.9099183086</v>
      </c>
      <c r="O103" s="97" t="s">
        <v>73</v>
      </c>
      <c r="P103" s="120">
        <v>6.2870801999999996E-3</v>
      </c>
      <c r="Q103" s="102"/>
      <c r="R103" s="103"/>
    </row>
    <row r="104" spans="2:18" x14ac:dyDescent="0.25">
      <c r="B104" s="96" t="s">
        <v>78</v>
      </c>
      <c r="C104" s="97" t="s">
        <v>208</v>
      </c>
      <c r="D104" s="98" t="s">
        <v>70</v>
      </c>
      <c r="E104" s="97" t="s">
        <v>71</v>
      </c>
      <c r="F104" s="99">
        <v>43255.68346064815</v>
      </c>
      <c r="G104" s="99">
        <v>44151</v>
      </c>
      <c r="H104" s="98" t="s">
        <v>72</v>
      </c>
      <c r="I104" s="100">
        <v>19955140</v>
      </c>
      <c r="J104" s="118">
        <v>15153358</v>
      </c>
      <c r="K104" s="100">
        <v>15242353.925216042</v>
      </c>
      <c r="L104" s="118">
        <v>19955140</v>
      </c>
      <c r="M104" s="119">
        <v>0.76383096912500004</v>
      </c>
      <c r="N104" s="101">
        <v>13.6468056589</v>
      </c>
      <c r="O104" s="97" t="s">
        <v>73</v>
      </c>
      <c r="P104" s="120">
        <v>1.1791786300000001E-2</v>
      </c>
      <c r="Q104" s="102"/>
      <c r="R104" s="103"/>
    </row>
    <row r="105" spans="2:18" x14ac:dyDescent="0.25">
      <c r="B105" s="96" t="s">
        <v>78</v>
      </c>
      <c r="C105" s="97" t="s">
        <v>208</v>
      </c>
      <c r="D105" s="98" t="s">
        <v>70</v>
      </c>
      <c r="E105" s="97" t="s">
        <v>71</v>
      </c>
      <c r="F105" s="99">
        <v>43677.50540509259</v>
      </c>
      <c r="G105" s="99">
        <v>45825</v>
      </c>
      <c r="H105" s="98" t="s">
        <v>72</v>
      </c>
      <c r="I105" s="100">
        <v>255183560</v>
      </c>
      <c r="J105" s="118">
        <v>142434423</v>
      </c>
      <c r="K105" s="100">
        <v>140892056.21012133</v>
      </c>
      <c r="L105" s="118">
        <v>255183560</v>
      </c>
      <c r="M105" s="119">
        <v>0.55212042739</v>
      </c>
      <c r="N105" s="101">
        <v>14.366453659099999</v>
      </c>
      <c r="O105" s="97" t="s">
        <v>73</v>
      </c>
      <c r="P105" s="120">
        <v>0.10899687969999999</v>
      </c>
      <c r="Q105" s="102"/>
      <c r="R105" s="103"/>
    </row>
    <row r="106" spans="2:18" x14ac:dyDescent="0.25">
      <c r="B106" s="96" t="s">
        <v>78</v>
      </c>
      <c r="C106" s="97" t="s">
        <v>208</v>
      </c>
      <c r="D106" s="98" t="s">
        <v>70</v>
      </c>
      <c r="E106" s="97" t="s">
        <v>71</v>
      </c>
      <c r="F106" s="99">
        <v>43887.637928240743</v>
      </c>
      <c r="G106" s="99">
        <v>44151</v>
      </c>
      <c r="H106" s="98" t="s">
        <v>72</v>
      </c>
      <c r="I106" s="100">
        <v>37369492</v>
      </c>
      <c r="J106" s="118">
        <v>34111081</v>
      </c>
      <c r="K106" s="100">
        <v>34538812.865831546</v>
      </c>
      <c r="L106" s="118">
        <v>37369492</v>
      </c>
      <c r="M106" s="119">
        <v>0.92425160250600003</v>
      </c>
      <c r="N106" s="101">
        <v>13.9159444109</v>
      </c>
      <c r="O106" s="97" t="s">
        <v>73</v>
      </c>
      <c r="P106" s="120">
        <v>2.6719908399999999E-2</v>
      </c>
      <c r="Q106" s="102"/>
      <c r="R106" s="103"/>
    </row>
    <row r="107" spans="2:18" ht="14.25" customHeight="1" x14ac:dyDescent="0.25">
      <c r="B107" s="96" t="s">
        <v>78</v>
      </c>
      <c r="C107" s="97" t="s">
        <v>208</v>
      </c>
      <c r="D107" s="98" t="s">
        <v>70</v>
      </c>
      <c r="E107" s="97" t="s">
        <v>71</v>
      </c>
      <c r="F107" s="99">
        <v>43314.557245370372</v>
      </c>
      <c r="G107" s="99">
        <v>44151</v>
      </c>
      <c r="H107" s="98" t="s">
        <v>72</v>
      </c>
      <c r="I107" s="100">
        <v>27937190</v>
      </c>
      <c r="J107" s="118">
        <v>21556499</v>
      </c>
      <c r="K107" s="100">
        <v>21332726.429496769</v>
      </c>
      <c r="L107" s="118">
        <v>27937190</v>
      </c>
      <c r="M107" s="119">
        <v>0.76359599621499996</v>
      </c>
      <c r="N107" s="101">
        <v>13.9188394655</v>
      </c>
      <c r="O107" s="97" t="s">
        <v>73</v>
      </c>
      <c r="P107" s="120">
        <v>1.6503418799999999E-2</v>
      </c>
      <c r="Q107" s="102"/>
      <c r="R107" s="103"/>
    </row>
    <row r="108" spans="2:18" x14ac:dyDescent="0.25">
      <c r="B108" s="96" t="s">
        <v>78</v>
      </c>
      <c r="C108" s="97" t="s">
        <v>208</v>
      </c>
      <c r="D108" s="98" t="s">
        <v>70</v>
      </c>
      <c r="E108" s="97" t="s">
        <v>71</v>
      </c>
      <c r="F108" s="99">
        <v>43704.64335648148</v>
      </c>
      <c r="G108" s="99">
        <v>45097</v>
      </c>
      <c r="H108" s="98" t="s">
        <v>72</v>
      </c>
      <c r="I108" s="100">
        <v>75928768</v>
      </c>
      <c r="J108" s="118">
        <v>51621917</v>
      </c>
      <c r="K108" s="100">
        <v>50524400.094086684</v>
      </c>
      <c r="L108" s="118">
        <v>75928768</v>
      </c>
      <c r="M108" s="119">
        <v>0.66541841024100001</v>
      </c>
      <c r="N108" s="101">
        <v>13.2765589726</v>
      </c>
      <c r="O108" s="97" t="s">
        <v>73</v>
      </c>
      <c r="P108" s="120">
        <v>3.9086674600000003E-2</v>
      </c>
      <c r="Q108" s="102"/>
      <c r="R108" s="103"/>
    </row>
    <row r="109" spans="2:18" x14ac:dyDescent="0.25">
      <c r="B109" s="96" t="s">
        <v>78</v>
      </c>
      <c r="C109" s="97" t="s">
        <v>208</v>
      </c>
      <c r="D109" s="98" t="s">
        <v>70</v>
      </c>
      <c r="E109" s="97" t="s">
        <v>71</v>
      </c>
      <c r="F109" s="99">
        <v>43556.655706018515</v>
      </c>
      <c r="G109" s="99">
        <v>44151</v>
      </c>
      <c r="H109" s="98" t="s">
        <v>72</v>
      </c>
      <c r="I109" s="100">
        <v>18468598</v>
      </c>
      <c r="J109" s="118">
        <v>15228698</v>
      </c>
      <c r="K109" s="100">
        <v>15237753.91902185</v>
      </c>
      <c r="L109" s="118">
        <v>18468598</v>
      </c>
      <c r="M109" s="119">
        <v>0.82506284012599995</v>
      </c>
      <c r="N109" s="101">
        <v>13.9135119502</v>
      </c>
      <c r="O109" s="97" t="s">
        <v>73</v>
      </c>
      <c r="P109" s="120">
        <v>1.1788227599999999E-2</v>
      </c>
      <c r="Q109" s="102"/>
      <c r="R109" s="103"/>
    </row>
    <row r="110" spans="2:18" x14ac:dyDescent="0.25">
      <c r="B110" s="96" t="s">
        <v>78</v>
      </c>
      <c r="C110" s="97" t="s">
        <v>208</v>
      </c>
      <c r="D110" s="98" t="s">
        <v>70</v>
      </c>
      <c r="E110" s="97" t="s">
        <v>71</v>
      </c>
      <c r="F110" s="99">
        <v>43915.615868055553</v>
      </c>
      <c r="G110" s="99">
        <v>46098</v>
      </c>
      <c r="H110" s="98" t="s">
        <v>72</v>
      </c>
      <c r="I110" s="100">
        <v>73507936</v>
      </c>
      <c r="J110" s="118">
        <v>40415340</v>
      </c>
      <c r="K110" s="100">
        <v>40497793.173362881</v>
      </c>
      <c r="L110" s="118">
        <v>73507936</v>
      </c>
      <c r="M110" s="119">
        <v>0.55093089776500004</v>
      </c>
      <c r="N110" s="101">
        <v>14.4781432012</v>
      </c>
      <c r="O110" s="97" t="s">
        <v>73</v>
      </c>
      <c r="P110" s="120">
        <v>3.1329893300000002E-2</v>
      </c>
      <c r="Q110" s="102"/>
      <c r="R110" s="103"/>
    </row>
    <row r="111" spans="2:18" x14ac:dyDescent="0.25">
      <c r="B111" s="96" t="s">
        <v>78</v>
      </c>
      <c r="C111" s="97" t="s">
        <v>208</v>
      </c>
      <c r="D111" s="98" t="s">
        <v>70</v>
      </c>
      <c r="E111" s="97" t="s">
        <v>71</v>
      </c>
      <c r="F111" s="99">
        <v>43782.630613425928</v>
      </c>
      <c r="G111" s="99">
        <v>45603</v>
      </c>
      <c r="H111" s="98" t="s">
        <v>72</v>
      </c>
      <c r="I111" s="100">
        <v>46804112</v>
      </c>
      <c r="J111" s="118">
        <v>28854767</v>
      </c>
      <c r="K111" s="100">
        <v>29278773.227205731</v>
      </c>
      <c r="L111" s="118">
        <v>46804112</v>
      </c>
      <c r="M111" s="119">
        <v>0.625559848827</v>
      </c>
      <c r="N111" s="101">
        <v>13.319755384500001</v>
      </c>
      <c r="O111" s="97" t="s">
        <v>73</v>
      </c>
      <c r="P111" s="120">
        <v>2.26506377E-2</v>
      </c>
      <c r="Q111" s="102"/>
      <c r="R111" s="103"/>
    </row>
    <row r="112" spans="2:18" x14ac:dyDescent="0.25">
      <c r="B112" s="96" t="s">
        <v>78</v>
      </c>
      <c r="C112" s="97" t="s">
        <v>208</v>
      </c>
      <c r="D112" s="98" t="s">
        <v>70</v>
      </c>
      <c r="E112" s="97" t="s">
        <v>71</v>
      </c>
      <c r="F112" s="99">
        <v>43305.546689814815</v>
      </c>
      <c r="G112" s="99">
        <v>44151</v>
      </c>
      <c r="H112" s="98" t="s">
        <v>72</v>
      </c>
      <c r="I112" s="100">
        <v>61195750</v>
      </c>
      <c r="J112" s="118">
        <v>47438981</v>
      </c>
      <c r="K112" s="100">
        <v>46752618.932475641</v>
      </c>
      <c r="L112" s="118">
        <v>61195750</v>
      </c>
      <c r="M112" s="119">
        <v>0.763984736399</v>
      </c>
      <c r="N112" s="101">
        <v>13.4694492699</v>
      </c>
      <c r="O112" s="97" t="s">
        <v>73</v>
      </c>
      <c r="P112" s="120">
        <v>3.6168750200000002E-2</v>
      </c>
      <c r="Q112" s="102"/>
      <c r="R112" s="103"/>
    </row>
    <row r="113" spans="2:18" x14ac:dyDescent="0.25">
      <c r="B113" s="96" t="s">
        <v>78</v>
      </c>
      <c r="C113" s="97" t="s">
        <v>208</v>
      </c>
      <c r="D113" s="98" t="s">
        <v>70</v>
      </c>
      <c r="E113" s="97" t="s">
        <v>71</v>
      </c>
      <c r="F113" s="99">
        <v>43684.54215277778</v>
      </c>
      <c r="G113" s="99">
        <v>45825</v>
      </c>
      <c r="H113" s="98" t="s">
        <v>72</v>
      </c>
      <c r="I113" s="100">
        <v>251538072</v>
      </c>
      <c r="J113" s="118">
        <v>140763586</v>
      </c>
      <c r="K113" s="100">
        <v>138881058.6352509</v>
      </c>
      <c r="L113" s="118">
        <v>251538072</v>
      </c>
      <c r="M113" s="119">
        <v>0.55212738783799997</v>
      </c>
      <c r="N113" s="101">
        <v>14.3660460717</v>
      </c>
      <c r="O113" s="97" t="s">
        <v>73</v>
      </c>
      <c r="P113" s="120">
        <v>0.1074411322</v>
      </c>
      <c r="Q113" s="102"/>
      <c r="R113" s="103"/>
    </row>
    <row r="114" spans="2:18" x14ac:dyDescent="0.25">
      <c r="B114" s="96" t="s">
        <v>78</v>
      </c>
      <c r="C114" s="97" t="s">
        <v>208</v>
      </c>
      <c r="D114" s="98" t="s">
        <v>70</v>
      </c>
      <c r="E114" s="97" t="s">
        <v>71</v>
      </c>
      <c r="F114" s="99">
        <v>43322.560868055552</v>
      </c>
      <c r="G114" s="99">
        <v>44151</v>
      </c>
      <c r="H114" s="98" t="s">
        <v>72</v>
      </c>
      <c r="I114" s="100">
        <v>11973080</v>
      </c>
      <c r="J114" s="118">
        <v>9666938</v>
      </c>
      <c r="K114" s="100">
        <v>9168329.1874751113</v>
      </c>
      <c r="L114" s="118">
        <v>11973080</v>
      </c>
      <c r="M114" s="119">
        <v>0.76574525414299999</v>
      </c>
      <c r="N114" s="101">
        <v>11.4592769291</v>
      </c>
      <c r="O114" s="97" t="s">
        <v>73</v>
      </c>
      <c r="P114" s="120">
        <v>7.0928006999999996E-3</v>
      </c>
      <c r="Q114" s="102"/>
      <c r="R114" s="103"/>
    </row>
    <row r="115" spans="2:18" x14ac:dyDescent="0.25">
      <c r="B115" s="96" t="s">
        <v>78</v>
      </c>
      <c r="C115" s="97" t="s">
        <v>208</v>
      </c>
      <c r="D115" s="98" t="s">
        <v>70</v>
      </c>
      <c r="E115" s="97" t="s">
        <v>71</v>
      </c>
      <c r="F115" s="99">
        <v>43892.665000000001</v>
      </c>
      <c r="G115" s="99">
        <v>44151</v>
      </c>
      <c r="H115" s="98" t="s">
        <v>72</v>
      </c>
      <c r="I115" s="100">
        <v>72540780</v>
      </c>
      <c r="J115" s="118">
        <v>66335425</v>
      </c>
      <c r="K115" s="100">
        <v>67046217.560183786</v>
      </c>
      <c r="L115" s="118">
        <v>72540780</v>
      </c>
      <c r="M115" s="119">
        <v>0.92425553681899997</v>
      </c>
      <c r="N115" s="101">
        <v>13.9121675619</v>
      </c>
      <c r="O115" s="97" t="s">
        <v>73</v>
      </c>
      <c r="P115" s="120">
        <v>5.1868279199999999E-2</v>
      </c>
      <c r="Q115" s="102"/>
      <c r="R115" s="103"/>
    </row>
    <row r="116" spans="2:18" ht="14.25" customHeight="1" x14ac:dyDescent="0.25">
      <c r="B116" s="96" t="s">
        <v>78</v>
      </c>
      <c r="C116" s="97" t="s">
        <v>208</v>
      </c>
      <c r="D116" s="98" t="s">
        <v>70</v>
      </c>
      <c r="E116" s="97" t="s">
        <v>71</v>
      </c>
      <c r="F116" s="99">
        <v>43315.535763888889</v>
      </c>
      <c r="G116" s="99">
        <v>44151</v>
      </c>
      <c r="H116" s="98" t="s">
        <v>72</v>
      </c>
      <c r="I116" s="100">
        <v>151659040</v>
      </c>
      <c r="J116" s="118">
        <v>122178144</v>
      </c>
      <c r="K116" s="100">
        <v>116131224.96409009</v>
      </c>
      <c r="L116" s="118">
        <v>151659040</v>
      </c>
      <c r="M116" s="119">
        <v>0.76573889010600005</v>
      </c>
      <c r="N116" s="101">
        <v>11.4663384051</v>
      </c>
      <c r="O116" s="97" t="s">
        <v>73</v>
      </c>
      <c r="P116" s="120">
        <v>8.9841411199999999E-2</v>
      </c>
      <c r="Q116" s="102"/>
      <c r="R116" s="103"/>
    </row>
    <row r="117" spans="2:18" ht="14.25" customHeight="1" x14ac:dyDescent="0.25">
      <c r="B117" s="96" t="s">
        <v>78</v>
      </c>
      <c r="C117" s="97" t="s">
        <v>208</v>
      </c>
      <c r="D117" s="98" t="s">
        <v>70</v>
      </c>
      <c r="E117" s="97" t="s">
        <v>71</v>
      </c>
      <c r="F117" s="99">
        <v>43710.640462962961</v>
      </c>
      <c r="G117" s="99">
        <v>45825</v>
      </c>
      <c r="H117" s="98" t="s">
        <v>72</v>
      </c>
      <c r="I117" s="100">
        <v>2460698640</v>
      </c>
      <c r="J117" s="118">
        <v>1390241908</v>
      </c>
      <c r="K117" s="100">
        <v>1358598791.1074457</v>
      </c>
      <c r="L117" s="118">
        <v>2460698640</v>
      </c>
      <c r="M117" s="119">
        <v>0.55211912951200004</v>
      </c>
      <c r="N117" s="101">
        <v>14.3665296668</v>
      </c>
      <c r="O117" s="97" t="s">
        <v>73</v>
      </c>
      <c r="P117" s="120">
        <v>1.0510388798999999</v>
      </c>
      <c r="Q117" s="102"/>
      <c r="R117" s="103"/>
    </row>
    <row r="118" spans="2:18" ht="14.25" customHeight="1" x14ac:dyDescent="0.25">
      <c r="B118" s="96" t="s">
        <v>78</v>
      </c>
      <c r="C118" s="97" t="s">
        <v>208</v>
      </c>
      <c r="D118" s="98" t="s">
        <v>70</v>
      </c>
      <c r="E118" s="97" t="s">
        <v>71</v>
      </c>
      <c r="F118" s="99">
        <v>43670.678796296299</v>
      </c>
      <c r="G118" s="99">
        <v>46210</v>
      </c>
      <c r="H118" s="98" t="s">
        <v>72</v>
      </c>
      <c r="I118" s="100">
        <v>409483980</v>
      </c>
      <c r="J118" s="118">
        <v>207998479</v>
      </c>
      <c r="K118" s="100">
        <v>213431671.50472417</v>
      </c>
      <c r="L118" s="118">
        <v>409483980</v>
      </c>
      <c r="M118" s="119">
        <v>0.52122105364100002</v>
      </c>
      <c r="N118" s="101">
        <v>14.7518780738</v>
      </c>
      <c r="O118" s="97" t="s">
        <v>73</v>
      </c>
      <c r="P118" s="120">
        <v>0.1651149599</v>
      </c>
      <c r="Q118" s="102"/>
      <c r="R118" s="103"/>
    </row>
    <row r="119" spans="2:18" ht="14.25" customHeight="1" x14ac:dyDescent="0.25">
      <c r="B119" s="96" t="s">
        <v>78</v>
      </c>
      <c r="C119" s="97" t="s">
        <v>208</v>
      </c>
      <c r="D119" s="98" t="s">
        <v>70</v>
      </c>
      <c r="E119" s="97" t="s">
        <v>71</v>
      </c>
      <c r="F119" s="99">
        <v>43959.531064814815</v>
      </c>
      <c r="G119" s="99">
        <v>46210</v>
      </c>
      <c r="H119" s="98" t="s">
        <v>72</v>
      </c>
      <c r="I119" s="100">
        <v>188195200</v>
      </c>
      <c r="J119" s="118">
        <v>100930411</v>
      </c>
      <c r="K119" s="100">
        <v>103027662.43095604</v>
      </c>
      <c r="L119" s="118">
        <v>188195200</v>
      </c>
      <c r="M119" s="119">
        <v>0.54745106374100005</v>
      </c>
      <c r="N119" s="101">
        <v>14.916220104600001</v>
      </c>
      <c r="O119" s="97" t="s">
        <v>73</v>
      </c>
      <c r="P119" s="120">
        <v>7.97042362E-2</v>
      </c>
      <c r="Q119" s="102"/>
      <c r="R119" s="103"/>
    </row>
    <row r="120" spans="2:18" ht="14.25" customHeight="1" x14ac:dyDescent="0.25">
      <c r="B120" s="96" t="s">
        <v>78</v>
      </c>
      <c r="C120" s="97" t="s">
        <v>208</v>
      </c>
      <c r="D120" s="98" t="s">
        <v>70</v>
      </c>
      <c r="E120" s="97" t="s">
        <v>71</v>
      </c>
      <c r="F120" s="99">
        <v>43816.555717592593</v>
      </c>
      <c r="G120" s="99">
        <v>45097</v>
      </c>
      <c r="H120" s="98" t="s">
        <v>72</v>
      </c>
      <c r="I120" s="100">
        <v>37154110</v>
      </c>
      <c r="J120" s="118">
        <v>26455446</v>
      </c>
      <c r="K120" s="100">
        <v>25643953.564048409</v>
      </c>
      <c r="L120" s="118">
        <v>37154110</v>
      </c>
      <c r="M120" s="119">
        <v>0.69020502883900003</v>
      </c>
      <c r="N120" s="101">
        <v>12.5502563326</v>
      </c>
      <c r="O120" s="97" t="s">
        <v>73</v>
      </c>
      <c r="P120" s="120">
        <v>1.9838669400000002E-2</v>
      </c>
      <c r="Q120" s="102"/>
      <c r="R120" s="103"/>
    </row>
    <row r="121" spans="2:18" ht="14.25" customHeight="1" x14ac:dyDescent="0.25">
      <c r="B121" s="96" t="s">
        <v>78</v>
      </c>
      <c r="C121" s="97" t="s">
        <v>208</v>
      </c>
      <c r="D121" s="98" t="s">
        <v>70</v>
      </c>
      <c r="E121" s="97" t="s">
        <v>71</v>
      </c>
      <c r="F121" s="99">
        <v>43306.636342592596</v>
      </c>
      <c r="G121" s="99">
        <v>44151</v>
      </c>
      <c r="H121" s="98" t="s">
        <v>72</v>
      </c>
      <c r="I121" s="100">
        <v>29267530</v>
      </c>
      <c r="J121" s="118">
        <v>23066910</v>
      </c>
      <c r="K121" s="100">
        <v>22383426.142740808</v>
      </c>
      <c r="L121" s="118">
        <v>29267530</v>
      </c>
      <c r="M121" s="119">
        <v>0.76478698895099995</v>
      </c>
      <c r="N121" s="101">
        <v>12.548423549900001</v>
      </c>
      <c r="O121" s="97" t="s">
        <v>73</v>
      </c>
      <c r="P121" s="120">
        <v>1.7316260900000002E-2</v>
      </c>
      <c r="Q121" s="102"/>
      <c r="R121" s="103"/>
    </row>
    <row r="122" spans="2:18" ht="14.25" customHeight="1" x14ac:dyDescent="0.25">
      <c r="B122" s="96" t="s">
        <v>78</v>
      </c>
      <c r="C122" s="97" t="s">
        <v>208</v>
      </c>
      <c r="D122" s="98" t="s">
        <v>70</v>
      </c>
      <c r="E122" s="97" t="s">
        <v>71</v>
      </c>
      <c r="F122" s="99">
        <v>43685.628993055558</v>
      </c>
      <c r="G122" s="99">
        <v>45825</v>
      </c>
      <c r="H122" s="98" t="s">
        <v>72</v>
      </c>
      <c r="I122" s="100">
        <v>105718912</v>
      </c>
      <c r="J122" s="118">
        <v>59183360</v>
      </c>
      <c r="K122" s="100">
        <v>58370375.840159416</v>
      </c>
      <c r="L122" s="118">
        <v>105718912</v>
      </c>
      <c r="M122" s="119">
        <v>0.55212804157700002</v>
      </c>
      <c r="N122" s="101">
        <v>14.3660079683</v>
      </c>
      <c r="O122" s="97" t="s">
        <v>73</v>
      </c>
      <c r="P122" s="120">
        <v>4.5156476500000001E-2</v>
      </c>
      <c r="Q122" s="102"/>
      <c r="R122" s="103"/>
    </row>
    <row r="123" spans="2:18" ht="14.25" customHeight="1" x14ac:dyDescent="0.25">
      <c r="B123" s="96" t="s">
        <v>78</v>
      </c>
      <c r="C123" s="97" t="s">
        <v>208</v>
      </c>
      <c r="D123" s="98" t="s">
        <v>70</v>
      </c>
      <c r="E123" s="97" t="s">
        <v>71</v>
      </c>
      <c r="F123" s="99">
        <v>43333.640648148146</v>
      </c>
      <c r="G123" s="99">
        <v>44151</v>
      </c>
      <c r="H123" s="98" t="s">
        <v>72</v>
      </c>
      <c r="I123" s="100">
        <v>11675772</v>
      </c>
      <c r="J123" s="118">
        <v>9003265</v>
      </c>
      <c r="K123" s="100">
        <v>9142550.4989426378</v>
      </c>
      <c r="L123" s="118">
        <v>11675772</v>
      </c>
      <c r="M123" s="119">
        <v>0.78303605953800004</v>
      </c>
      <c r="N123" s="101">
        <v>13.9233296624</v>
      </c>
      <c r="O123" s="97" t="s">
        <v>73</v>
      </c>
      <c r="P123" s="120">
        <v>7.0728578000000004E-3</v>
      </c>
      <c r="Q123" s="102"/>
      <c r="R123" s="103"/>
    </row>
    <row r="124" spans="2:18" ht="14.25" customHeight="1" x14ac:dyDescent="0.25">
      <c r="B124" s="96" t="s">
        <v>78</v>
      </c>
      <c r="C124" s="97" t="s">
        <v>208</v>
      </c>
      <c r="D124" s="98" t="s">
        <v>70</v>
      </c>
      <c r="E124" s="97" t="s">
        <v>71</v>
      </c>
      <c r="F124" s="99">
        <v>43913.648206018515</v>
      </c>
      <c r="G124" s="99">
        <v>45603</v>
      </c>
      <c r="H124" s="98" t="s">
        <v>72</v>
      </c>
      <c r="I124" s="100">
        <v>98312470</v>
      </c>
      <c r="J124" s="118">
        <v>61502875</v>
      </c>
      <c r="K124" s="100">
        <v>61700969.494947441</v>
      </c>
      <c r="L124" s="118">
        <v>98312470</v>
      </c>
      <c r="M124" s="119">
        <v>0.62760064409899996</v>
      </c>
      <c r="N124" s="101">
        <v>13.9225804479</v>
      </c>
      <c r="O124" s="97" t="s">
        <v>73</v>
      </c>
      <c r="P124" s="120">
        <v>4.77330896E-2</v>
      </c>
      <c r="Q124" s="102"/>
      <c r="R124" s="103"/>
    </row>
    <row r="125" spans="2:18" ht="14.25" customHeight="1" x14ac:dyDescent="0.25">
      <c r="B125" s="96" t="s">
        <v>78</v>
      </c>
      <c r="C125" s="97" t="s">
        <v>208</v>
      </c>
      <c r="D125" s="98" t="s">
        <v>70</v>
      </c>
      <c r="E125" s="97" t="s">
        <v>71</v>
      </c>
      <c r="F125" s="99">
        <v>43318.696550925924</v>
      </c>
      <c r="G125" s="99">
        <v>44151</v>
      </c>
      <c r="H125" s="98" t="s">
        <v>72</v>
      </c>
      <c r="I125" s="100">
        <v>30597880</v>
      </c>
      <c r="J125" s="118">
        <v>24675597</v>
      </c>
      <c r="K125" s="100">
        <v>23430209.670547031</v>
      </c>
      <c r="L125" s="118">
        <v>30597880</v>
      </c>
      <c r="M125" s="119">
        <v>0.76574617818400004</v>
      </c>
      <c r="N125" s="101">
        <v>11.458013336900001</v>
      </c>
      <c r="O125" s="97" t="s">
        <v>73</v>
      </c>
      <c r="P125" s="120">
        <v>1.81260733E-2</v>
      </c>
      <c r="Q125" s="102"/>
      <c r="R125" s="103"/>
    </row>
    <row r="126" spans="2:18" ht="14.25" customHeight="1" x14ac:dyDescent="0.25">
      <c r="B126" s="96" t="s">
        <v>78</v>
      </c>
      <c r="C126" s="97" t="s">
        <v>208</v>
      </c>
      <c r="D126" s="98" t="s">
        <v>70</v>
      </c>
      <c r="E126" s="97" t="s">
        <v>71</v>
      </c>
      <c r="F126" s="99">
        <v>43726.617939814816</v>
      </c>
      <c r="G126" s="99">
        <v>45097</v>
      </c>
      <c r="H126" s="98" t="s">
        <v>72</v>
      </c>
      <c r="I126" s="100">
        <v>45557264</v>
      </c>
      <c r="J126" s="118">
        <v>31208218</v>
      </c>
      <c r="K126" s="100">
        <v>30315763.888269465</v>
      </c>
      <c r="L126" s="118">
        <v>45557264</v>
      </c>
      <c r="M126" s="119">
        <v>0.66544303205499999</v>
      </c>
      <c r="N126" s="101">
        <v>13.2747596265</v>
      </c>
      <c r="O126" s="97" t="s">
        <v>73</v>
      </c>
      <c r="P126" s="120">
        <v>2.3452874200000001E-2</v>
      </c>
      <c r="Q126" s="102"/>
      <c r="R126" s="103"/>
    </row>
    <row r="127" spans="2:18" ht="14.25" customHeight="1" x14ac:dyDescent="0.25">
      <c r="B127" s="96" t="s">
        <v>78</v>
      </c>
      <c r="C127" s="97" t="s">
        <v>208</v>
      </c>
      <c r="D127" s="98" t="s">
        <v>70</v>
      </c>
      <c r="E127" s="97" t="s">
        <v>71</v>
      </c>
      <c r="F127" s="99">
        <v>43677.491273148145</v>
      </c>
      <c r="G127" s="99">
        <v>46210</v>
      </c>
      <c r="H127" s="98" t="s">
        <v>72</v>
      </c>
      <c r="I127" s="100">
        <v>3448809244</v>
      </c>
      <c r="J127" s="118">
        <v>1756540140</v>
      </c>
      <c r="K127" s="100">
        <v>1797662475.0030944</v>
      </c>
      <c r="L127" s="118">
        <v>3448809244</v>
      </c>
      <c r="M127" s="119">
        <v>0.52124149172099998</v>
      </c>
      <c r="N127" s="101">
        <v>14.7507317763</v>
      </c>
      <c r="O127" s="97" t="s">
        <v>73</v>
      </c>
      <c r="P127" s="120">
        <v>1.3907072246000001</v>
      </c>
      <c r="Q127" s="102"/>
      <c r="R127" s="103"/>
    </row>
    <row r="128" spans="2:18" ht="14.25" customHeight="1" x14ac:dyDescent="0.25">
      <c r="B128" s="96" t="s">
        <v>78</v>
      </c>
      <c r="C128" s="97" t="s">
        <v>208</v>
      </c>
      <c r="D128" s="98" t="s">
        <v>70</v>
      </c>
      <c r="E128" s="97" t="s">
        <v>71</v>
      </c>
      <c r="F128" s="99">
        <v>43972.400856481479</v>
      </c>
      <c r="G128" s="99">
        <v>44329</v>
      </c>
      <c r="H128" s="98" t="s">
        <v>72</v>
      </c>
      <c r="I128" s="100">
        <v>750000000</v>
      </c>
      <c r="J128" s="118">
        <v>671219106</v>
      </c>
      <c r="K128" s="100">
        <v>699334626.62510204</v>
      </c>
      <c r="L128" s="118">
        <v>750000000</v>
      </c>
      <c r="M128" s="119">
        <v>0.93244616883300002</v>
      </c>
      <c r="N128" s="101">
        <v>12.015209930599999</v>
      </c>
      <c r="O128" s="97" t="s">
        <v>73</v>
      </c>
      <c r="P128" s="120">
        <v>0.54101909069999998</v>
      </c>
      <c r="Q128" s="102"/>
      <c r="R128" s="103"/>
    </row>
    <row r="129" spans="2:18" ht="14.25" customHeight="1" x14ac:dyDescent="0.25">
      <c r="B129" s="96" t="s">
        <v>78</v>
      </c>
      <c r="C129" s="97" t="s">
        <v>208</v>
      </c>
      <c r="D129" s="98" t="s">
        <v>70</v>
      </c>
      <c r="E129" s="97" t="s">
        <v>71</v>
      </c>
      <c r="F129" s="99">
        <v>43829.527013888888</v>
      </c>
      <c r="G129" s="99">
        <v>45603</v>
      </c>
      <c r="H129" s="98" t="s">
        <v>72</v>
      </c>
      <c r="I129" s="100">
        <v>927724318</v>
      </c>
      <c r="J129" s="118">
        <v>570311920</v>
      </c>
      <c r="K129" s="100">
        <v>570722269.21742415</v>
      </c>
      <c r="L129" s="118">
        <v>927724318</v>
      </c>
      <c r="M129" s="119">
        <v>0.61518519903400004</v>
      </c>
      <c r="N129" s="101">
        <v>13.9233217724</v>
      </c>
      <c r="O129" s="97" t="s">
        <v>73</v>
      </c>
      <c r="P129" s="120">
        <v>0.44152202880000002</v>
      </c>
      <c r="Q129" s="102"/>
      <c r="R129" s="103"/>
    </row>
    <row r="130" spans="2:18" ht="14.25" customHeight="1" x14ac:dyDescent="0.25">
      <c r="B130" s="96" t="s">
        <v>78</v>
      </c>
      <c r="C130" s="97" t="s">
        <v>208</v>
      </c>
      <c r="D130" s="98" t="s">
        <v>70</v>
      </c>
      <c r="E130" s="97" t="s">
        <v>71</v>
      </c>
      <c r="F130" s="99">
        <v>43307.540069444447</v>
      </c>
      <c r="G130" s="99">
        <v>44151</v>
      </c>
      <c r="H130" s="98" t="s">
        <v>72</v>
      </c>
      <c r="I130" s="100">
        <v>67847470</v>
      </c>
      <c r="J130" s="118">
        <v>53491804</v>
      </c>
      <c r="K130" s="100">
        <v>51888927.057842016</v>
      </c>
      <c r="L130" s="118">
        <v>67847470</v>
      </c>
      <c r="M130" s="119">
        <v>0.76478794357199997</v>
      </c>
      <c r="N130" s="101">
        <v>12.5471744084</v>
      </c>
      <c r="O130" s="97" t="s">
        <v>73</v>
      </c>
      <c r="P130" s="120">
        <v>4.01422996E-2</v>
      </c>
      <c r="Q130" s="102"/>
      <c r="R130" s="103"/>
    </row>
    <row r="131" spans="2:18" ht="14.25" customHeight="1" x14ac:dyDescent="0.25">
      <c r="B131" s="96" t="s">
        <v>78</v>
      </c>
      <c r="C131" s="97" t="s">
        <v>208</v>
      </c>
      <c r="D131" s="98" t="s">
        <v>70</v>
      </c>
      <c r="E131" s="97" t="s">
        <v>71</v>
      </c>
      <c r="F131" s="99">
        <v>43685.674340277779</v>
      </c>
      <c r="G131" s="99">
        <v>45825</v>
      </c>
      <c r="H131" s="98" t="s">
        <v>72</v>
      </c>
      <c r="I131" s="100">
        <v>1483710136</v>
      </c>
      <c r="J131" s="118">
        <v>830607798</v>
      </c>
      <c r="K131" s="100">
        <v>819198029.30429053</v>
      </c>
      <c r="L131" s="118">
        <v>1483710136</v>
      </c>
      <c r="M131" s="119">
        <v>0.55212808042999995</v>
      </c>
      <c r="N131" s="101">
        <v>14.3660055804</v>
      </c>
      <c r="O131" s="97" t="s">
        <v>73</v>
      </c>
      <c r="P131" s="120">
        <v>0.6337477883</v>
      </c>
      <c r="Q131" s="102"/>
      <c r="R131" s="103"/>
    </row>
    <row r="132" spans="2:18" ht="14.25" customHeight="1" x14ac:dyDescent="0.25">
      <c r="B132" s="96" t="s">
        <v>78</v>
      </c>
      <c r="C132" s="97" t="s">
        <v>208</v>
      </c>
      <c r="D132" s="98" t="s">
        <v>70</v>
      </c>
      <c r="E132" s="97" t="s">
        <v>71</v>
      </c>
      <c r="F132" s="99">
        <v>43518.609861111108</v>
      </c>
      <c r="G132" s="99">
        <v>44151</v>
      </c>
      <c r="H132" s="98" t="s">
        <v>72</v>
      </c>
      <c r="I132" s="100">
        <v>28318516</v>
      </c>
      <c r="J132" s="118">
        <v>23033399</v>
      </c>
      <c r="K132" s="100">
        <v>23364330.105107818</v>
      </c>
      <c r="L132" s="118">
        <v>28318516</v>
      </c>
      <c r="M132" s="119">
        <v>0.82505489006199995</v>
      </c>
      <c r="N132" s="101">
        <v>13.9220607079</v>
      </c>
      <c r="O132" s="97" t="s">
        <v>73</v>
      </c>
      <c r="P132" s="120">
        <v>1.8075107600000001E-2</v>
      </c>
      <c r="Q132" s="102"/>
      <c r="R132" s="103"/>
    </row>
    <row r="133" spans="2:18" ht="14.25" customHeight="1" x14ac:dyDescent="0.25">
      <c r="B133" s="104" t="s">
        <v>209</v>
      </c>
      <c r="C133" s="105"/>
      <c r="D133" s="105"/>
      <c r="E133" s="105"/>
      <c r="F133" s="105"/>
      <c r="G133" s="105"/>
      <c r="H133" s="98"/>
      <c r="I133" s="106">
        <v>11340283260</v>
      </c>
      <c r="J133" s="121">
        <v>6651675016</v>
      </c>
      <c r="K133" s="106">
        <v>6669602963.1918182</v>
      </c>
      <c r="L133" s="121">
        <v>11340283260</v>
      </c>
      <c r="M133" s="102"/>
      <c r="N133" s="122"/>
      <c r="O133" s="102"/>
      <c r="P133" s="123">
        <v>5.1597366885999989</v>
      </c>
      <c r="Q133" s="105"/>
      <c r="R133" s="124"/>
    </row>
    <row r="134" spans="2:18" ht="14.25" customHeight="1" x14ac:dyDescent="0.25">
      <c r="B134" s="96" t="s">
        <v>69</v>
      </c>
      <c r="C134" s="97" t="s">
        <v>229</v>
      </c>
      <c r="D134" s="98" t="s">
        <v>70</v>
      </c>
      <c r="E134" s="97" t="s">
        <v>71</v>
      </c>
      <c r="F134" s="99">
        <v>44078.517766203702</v>
      </c>
      <c r="G134" s="99">
        <v>44755</v>
      </c>
      <c r="H134" s="98" t="s">
        <v>72</v>
      </c>
      <c r="I134" s="100">
        <v>152936984</v>
      </c>
      <c r="J134" s="118">
        <v>132390839</v>
      </c>
      <c r="K134" s="100">
        <v>133186420.03934652</v>
      </c>
      <c r="L134" s="118">
        <v>152936984</v>
      </c>
      <c r="M134" s="119">
        <v>0.87085815710400005</v>
      </c>
      <c r="N134" s="101">
        <v>8.7747962578000003</v>
      </c>
      <c r="O134" s="97" t="s">
        <v>73</v>
      </c>
      <c r="P134" s="120">
        <v>0.1030356472</v>
      </c>
      <c r="Q134" s="102"/>
      <c r="R134" s="103"/>
    </row>
    <row r="135" spans="2:18" ht="14.25" customHeight="1" x14ac:dyDescent="0.25">
      <c r="B135" s="96" t="s">
        <v>69</v>
      </c>
      <c r="C135" s="97" t="s">
        <v>229</v>
      </c>
      <c r="D135" s="98" t="s">
        <v>70</v>
      </c>
      <c r="E135" s="97" t="s">
        <v>71</v>
      </c>
      <c r="F135" s="99">
        <v>44083.702824074076</v>
      </c>
      <c r="G135" s="99">
        <v>45065</v>
      </c>
      <c r="H135" s="98" t="s">
        <v>72</v>
      </c>
      <c r="I135" s="100">
        <v>169874658</v>
      </c>
      <c r="J135" s="118">
        <v>139845504</v>
      </c>
      <c r="K135" s="100">
        <v>140484277.72423705</v>
      </c>
      <c r="L135" s="118">
        <v>169874658</v>
      </c>
      <c r="M135" s="119">
        <v>0.82698784726499996</v>
      </c>
      <c r="N135" s="101">
        <v>8.2432159035999995</v>
      </c>
      <c r="O135" s="97" t="s">
        <v>73</v>
      </c>
      <c r="P135" s="120">
        <v>0.10868141420000001</v>
      </c>
      <c r="Q135" s="102"/>
      <c r="R135" s="103"/>
    </row>
    <row r="136" spans="2:18" ht="14.25" customHeight="1" x14ac:dyDescent="0.25">
      <c r="B136" s="104" t="s">
        <v>156</v>
      </c>
      <c r="C136" s="105"/>
      <c r="D136" s="105"/>
      <c r="E136" s="105"/>
      <c r="F136" s="105"/>
      <c r="G136" s="105"/>
      <c r="H136" s="98"/>
      <c r="I136" s="106">
        <v>322811642</v>
      </c>
      <c r="J136" s="121">
        <v>272236343</v>
      </c>
      <c r="K136" s="106">
        <v>273670697.76358354</v>
      </c>
      <c r="L136" s="121">
        <v>322811642</v>
      </c>
      <c r="M136" s="102"/>
      <c r="N136" s="122"/>
      <c r="O136" s="102"/>
      <c r="P136" s="123">
        <v>0.21171706140000002</v>
      </c>
      <c r="Q136" s="105"/>
      <c r="R136" s="124"/>
    </row>
    <row r="137" spans="2:18" ht="14.25" customHeight="1" x14ac:dyDescent="0.25">
      <c r="B137" s="96" t="s">
        <v>69</v>
      </c>
      <c r="C137" s="97" t="s">
        <v>157</v>
      </c>
      <c r="D137" s="98" t="s">
        <v>70</v>
      </c>
      <c r="E137" s="97" t="s">
        <v>71</v>
      </c>
      <c r="F137" s="99">
        <v>44006.532824074071</v>
      </c>
      <c r="G137" s="99">
        <v>45100</v>
      </c>
      <c r="H137" s="98" t="s">
        <v>72</v>
      </c>
      <c r="I137" s="100">
        <v>130000000</v>
      </c>
      <c r="J137" s="118">
        <v>100027064</v>
      </c>
      <c r="K137" s="100">
        <v>100243431.15260884</v>
      </c>
      <c r="L137" s="118">
        <v>130000000</v>
      </c>
      <c r="M137" s="119">
        <v>0.771103316559</v>
      </c>
      <c r="N137" s="101">
        <v>10.381329642200001</v>
      </c>
      <c r="O137" s="97" t="s">
        <v>73</v>
      </c>
      <c r="P137" s="120">
        <v>7.75502998E-2</v>
      </c>
      <c r="Q137" s="102"/>
      <c r="R137" s="103"/>
    </row>
    <row r="138" spans="2:18" ht="14.25" customHeight="1" x14ac:dyDescent="0.25">
      <c r="B138" s="96" t="s">
        <v>69</v>
      </c>
      <c r="C138" s="97" t="s">
        <v>157</v>
      </c>
      <c r="D138" s="98" t="s">
        <v>70</v>
      </c>
      <c r="E138" s="97" t="s">
        <v>71</v>
      </c>
      <c r="F138" s="99">
        <v>44006.489351851851</v>
      </c>
      <c r="G138" s="99">
        <v>45100</v>
      </c>
      <c r="H138" s="98" t="s">
        <v>72</v>
      </c>
      <c r="I138" s="100">
        <v>130000000</v>
      </c>
      <c r="J138" s="118">
        <v>100027064</v>
      </c>
      <c r="K138" s="100">
        <v>100243431.15260884</v>
      </c>
      <c r="L138" s="118">
        <v>130000000</v>
      </c>
      <c r="M138" s="119">
        <v>0.771103316559</v>
      </c>
      <c r="N138" s="101">
        <v>10.381329642200001</v>
      </c>
      <c r="O138" s="97" t="s">
        <v>73</v>
      </c>
      <c r="P138" s="120">
        <v>7.75502998E-2</v>
      </c>
      <c r="Q138" s="102"/>
      <c r="R138" s="103"/>
    </row>
    <row r="139" spans="2:18" ht="14.25" customHeight="1" x14ac:dyDescent="0.25">
      <c r="B139" s="96" t="s">
        <v>69</v>
      </c>
      <c r="C139" s="97" t="s">
        <v>157</v>
      </c>
      <c r="D139" s="98" t="s">
        <v>70</v>
      </c>
      <c r="E139" s="97" t="s">
        <v>71</v>
      </c>
      <c r="F139" s="99">
        <v>44004.657071759262</v>
      </c>
      <c r="G139" s="99">
        <v>44480</v>
      </c>
      <c r="H139" s="98" t="s">
        <v>72</v>
      </c>
      <c r="I139" s="100">
        <v>100000000</v>
      </c>
      <c r="J139" s="118">
        <v>88311935</v>
      </c>
      <c r="K139" s="100">
        <v>90648341.515361264</v>
      </c>
      <c r="L139" s="118">
        <v>100000000</v>
      </c>
      <c r="M139" s="119">
        <v>0.90648341515399999</v>
      </c>
      <c r="N139" s="101">
        <v>10.0000003277</v>
      </c>
      <c r="O139" s="97" t="s">
        <v>73</v>
      </c>
      <c r="P139" s="120">
        <v>7.0127348800000003E-2</v>
      </c>
      <c r="Q139" s="102"/>
      <c r="R139" s="103"/>
    </row>
    <row r="140" spans="2:18" ht="14.25" customHeight="1" x14ac:dyDescent="0.25">
      <c r="B140" s="96" t="s">
        <v>69</v>
      </c>
      <c r="C140" s="97" t="s">
        <v>157</v>
      </c>
      <c r="D140" s="98" t="s">
        <v>70</v>
      </c>
      <c r="E140" s="97" t="s">
        <v>71</v>
      </c>
      <c r="F140" s="99">
        <v>44006.530243055553</v>
      </c>
      <c r="G140" s="99">
        <v>45100</v>
      </c>
      <c r="H140" s="98" t="s">
        <v>72</v>
      </c>
      <c r="I140" s="100">
        <v>130000000</v>
      </c>
      <c r="J140" s="118">
        <v>100027064</v>
      </c>
      <c r="K140" s="100">
        <v>100243431.15260884</v>
      </c>
      <c r="L140" s="118">
        <v>130000000</v>
      </c>
      <c r="M140" s="119">
        <v>0.771103316559</v>
      </c>
      <c r="N140" s="101">
        <v>10.381329642200001</v>
      </c>
      <c r="O140" s="97" t="s">
        <v>73</v>
      </c>
      <c r="P140" s="120">
        <v>7.75502998E-2</v>
      </c>
      <c r="Q140" s="102"/>
      <c r="R140" s="103"/>
    </row>
    <row r="141" spans="2:18" ht="14.25" customHeight="1" x14ac:dyDescent="0.25">
      <c r="B141" s="96" t="s">
        <v>69</v>
      </c>
      <c r="C141" s="97" t="s">
        <v>157</v>
      </c>
      <c r="D141" s="98" t="s">
        <v>70</v>
      </c>
      <c r="E141" s="97" t="s">
        <v>71</v>
      </c>
      <c r="F141" s="99">
        <v>43635.657418981478</v>
      </c>
      <c r="G141" s="99">
        <v>44390</v>
      </c>
      <c r="H141" s="98" t="s">
        <v>72</v>
      </c>
      <c r="I141" s="100">
        <v>250000000</v>
      </c>
      <c r="J141" s="118">
        <v>199596200</v>
      </c>
      <c r="K141" s="100">
        <v>229560538.95797059</v>
      </c>
      <c r="L141" s="118">
        <v>250000000</v>
      </c>
      <c r="M141" s="119">
        <v>0.91824215583199997</v>
      </c>
      <c r="N141" s="101">
        <v>11.5000000679</v>
      </c>
      <c r="O141" s="97" t="s">
        <v>73</v>
      </c>
      <c r="P141" s="120">
        <v>0.1775925706</v>
      </c>
      <c r="Q141" s="102"/>
      <c r="R141" s="103"/>
    </row>
    <row r="142" spans="2:18" x14ac:dyDescent="0.25">
      <c r="B142" s="96" t="s">
        <v>69</v>
      </c>
      <c r="C142" s="97" t="s">
        <v>157</v>
      </c>
      <c r="D142" s="98" t="s">
        <v>70</v>
      </c>
      <c r="E142" s="97" t="s">
        <v>71</v>
      </c>
      <c r="F142" s="99">
        <v>44006.517847222225</v>
      </c>
      <c r="G142" s="99">
        <v>45100</v>
      </c>
      <c r="H142" s="98" t="s">
        <v>72</v>
      </c>
      <c r="I142" s="100">
        <v>130000000</v>
      </c>
      <c r="J142" s="118">
        <v>100027064</v>
      </c>
      <c r="K142" s="100">
        <v>100243431.15260884</v>
      </c>
      <c r="L142" s="118">
        <v>130000000</v>
      </c>
      <c r="M142" s="119">
        <v>0.771103316559</v>
      </c>
      <c r="N142" s="101">
        <v>10.381329642200001</v>
      </c>
      <c r="O142" s="97" t="s">
        <v>73</v>
      </c>
      <c r="P142" s="120">
        <v>7.75502998E-2</v>
      </c>
      <c r="Q142" s="102"/>
      <c r="R142" s="103"/>
    </row>
    <row r="143" spans="2:18" x14ac:dyDescent="0.25">
      <c r="B143" s="96" t="s">
        <v>69</v>
      </c>
      <c r="C143" s="97" t="s">
        <v>157</v>
      </c>
      <c r="D143" s="98" t="s">
        <v>70</v>
      </c>
      <c r="E143" s="97" t="s">
        <v>71</v>
      </c>
      <c r="F143" s="99">
        <v>44006.515092592592</v>
      </c>
      <c r="G143" s="99">
        <v>45100</v>
      </c>
      <c r="H143" s="98" t="s">
        <v>72</v>
      </c>
      <c r="I143" s="100">
        <v>130000000</v>
      </c>
      <c r="J143" s="118">
        <v>100027064</v>
      </c>
      <c r="K143" s="100">
        <v>100243431.15260884</v>
      </c>
      <c r="L143" s="118">
        <v>130000000</v>
      </c>
      <c r="M143" s="119">
        <v>0.771103316559</v>
      </c>
      <c r="N143" s="101">
        <v>10.381329642200001</v>
      </c>
      <c r="O143" s="97" t="s">
        <v>73</v>
      </c>
      <c r="P143" s="120">
        <v>7.75502998E-2</v>
      </c>
      <c r="Q143" s="102"/>
      <c r="R143" s="103"/>
    </row>
    <row r="144" spans="2:18" x14ac:dyDescent="0.25">
      <c r="B144" s="96" t="s">
        <v>69</v>
      </c>
      <c r="C144" s="97" t="s">
        <v>157</v>
      </c>
      <c r="D144" s="98" t="s">
        <v>70</v>
      </c>
      <c r="E144" s="97" t="s">
        <v>71</v>
      </c>
      <c r="F144" s="99">
        <v>43510.680833333332</v>
      </c>
      <c r="G144" s="99">
        <v>44501</v>
      </c>
      <c r="H144" s="98" t="s">
        <v>72</v>
      </c>
      <c r="I144" s="100">
        <v>124657534</v>
      </c>
      <c r="J144" s="118">
        <v>95580334</v>
      </c>
      <c r="K144" s="100">
        <v>99350313.094055668</v>
      </c>
      <c r="L144" s="118">
        <v>124657534</v>
      </c>
      <c r="M144" s="119">
        <v>0.79698602969400001</v>
      </c>
      <c r="N144" s="101">
        <v>11.462125712600001</v>
      </c>
      <c r="O144" s="97" t="s">
        <v>73</v>
      </c>
      <c r="P144" s="120">
        <v>7.6859365999999998E-2</v>
      </c>
      <c r="Q144" s="102"/>
      <c r="R144" s="103"/>
    </row>
    <row r="145" spans="2:18" x14ac:dyDescent="0.25">
      <c r="B145" s="96" t="s">
        <v>69</v>
      </c>
      <c r="C145" s="97" t="s">
        <v>157</v>
      </c>
      <c r="D145" s="98" t="s">
        <v>70</v>
      </c>
      <c r="E145" s="97" t="s">
        <v>71</v>
      </c>
      <c r="F145" s="99">
        <v>44006.619004629632</v>
      </c>
      <c r="G145" s="99">
        <v>45100</v>
      </c>
      <c r="H145" s="98" t="s">
        <v>72</v>
      </c>
      <c r="I145" s="100">
        <v>130000000</v>
      </c>
      <c r="J145" s="118">
        <v>100027064</v>
      </c>
      <c r="K145" s="100">
        <v>100243431.15260884</v>
      </c>
      <c r="L145" s="118">
        <v>130000000</v>
      </c>
      <c r="M145" s="119">
        <v>0.771103316559</v>
      </c>
      <c r="N145" s="101">
        <v>10.381329642200001</v>
      </c>
      <c r="O145" s="97" t="s">
        <v>73</v>
      </c>
      <c r="P145" s="120">
        <v>7.75502998E-2</v>
      </c>
      <c r="Q145" s="102"/>
      <c r="R145" s="103"/>
    </row>
    <row r="146" spans="2:18" ht="14.25" customHeight="1" x14ac:dyDescent="0.25">
      <c r="B146" s="96" t="s">
        <v>69</v>
      </c>
      <c r="C146" s="97" t="s">
        <v>157</v>
      </c>
      <c r="D146" s="98" t="s">
        <v>70</v>
      </c>
      <c r="E146" s="97" t="s">
        <v>71</v>
      </c>
      <c r="F146" s="99">
        <v>44006.500983796293</v>
      </c>
      <c r="G146" s="99">
        <v>45100</v>
      </c>
      <c r="H146" s="98" t="s">
        <v>72</v>
      </c>
      <c r="I146" s="100">
        <v>130000000</v>
      </c>
      <c r="J146" s="118">
        <v>100027064</v>
      </c>
      <c r="K146" s="100">
        <v>100243431.15260884</v>
      </c>
      <c r="L146" s="118">
        <v>130000000</v>
      </c>
      <c r="M146" s="119">
        <v>0.771103316559</v>
      </c>
      <c r="N146" s="101">
        <v>10.381329642200001</v>
      </c>
      <c r="O146" s="97" t="s">
        <v>73</v>
      </c>
      <c r="P146" s="120">
        <v>7.75502998E-2</v>
      </c>
      <c r="Q146" s="102"/>
      <c r="R146" s="103"/>
    </row>
    <row r="147" spans="2:18" x14ac:dyDescent="0.25">
      <c r="B147" s="96" t="s">
        <v>69</v>
      </c>
      <c r="C147" s="97" t="s">
        <v>157</v>
      </c>
      <c r="D147" s="98" t="s">
        <v>70</v>
      </c>
      <c r="E147" s="97" t="s">
        <v>71</v>
      </c>
      <c r="F147" s="99">
        <v>44006.531759259262</v>
      </c>
      <c r="G147" s="99">
        <v>45100</v>
      </c>
      <c r="H147" s="98" t="s">
        <v>72</v>
      </c>
      <c r="I147" s="100">
        <v>130000000</v>
      </c>
      <c r="J147" s="118">
        <v>100027064</v>
      </c>
      <c r="K147" s="100">
        <v>100243431.15260884</v>
      </c>
      <c r="L147" s="118">
        <v>130000000</v>
      </c>
      <c r="M147" s="119">
        <v>0.771103316559</v>
      </c>
      <c r="N147" s="101">
        <v>10.381329642200001</v>
      </c>
      <c r="O147" s="97" t="s">
        <v>73</v>
      </c>
      <c r="P147" s="120">
        <v>7.75502998E-2</v>
      </c>
      <c r="Q147" s="102"/>
      <c r="R147" s="103"/>
    </row>
    <row r="148" spans="2:18" x14ac:dyDescent="0.25">
      <c r="B148" s="96" t="s">
        <v>69</v>
      </c>
      <c r="C148" s="97" t="s">
        <v>157</v>
      </c>
      <c r="D148" s="98" t="s">
        <v>70</v>
      </c>
      <c r="E148" s="97" t="s">
        <v>71</v>
      </c>
      <c r="F148" s="99">
        <v>44092.48778935185</v>
      </c>
      <c r="G148" s="99">
        <v>44172</v>
      </c>
      <c r="H148" s="98" t="s">
        <v>72</v>
      </c>
      <c r="I148" s="100">
        <v>142761644</v>
      </c>
      <c r="J148" s="118">
        <v>140334676</v>
      </c>
      <c r="K148" s="100">
        <v>140696073.6622583</v>
      </c>
      <c r="L148" s="118">
        <v>142761644</v>
      </c>
      <c r="M148" s="119">
        <v>0.98553133544899996</v>
      </c>
      <c r="N148" s="101">
        <v>8.1371347218000007</v>
      </c>
      <c r="O148" s="97" t="s">
        <v>73</v>
      </c>
      <c r="P148" s="120">
        <v>0.1088452637</v>
      </c>
      <c r="Q148" s="102"/>
      <c r="R148" s="103"/>
    </row>
    <row r="149" spans="2:18" x14ac:dyDescent="0.25">
      <c r="B149" s="96" t="s">
        <v>69</v>
      </c>
      <c r="C149" s="97" t="s">
        <v>157</v>
      </c>
      <c r="D149" s="98" t="s">
        <v>70</v>
      </c>
      <c r="E149" s="97" t="s">
        <v>71</v>
      </c>
      <c r="F149" s="99">
        <v>44006.487847222219</v>
      </c>
      <c r="G149" s="99">
        <v>45100</v>
      </c>
      <c r="H149" s="98" t="s">
        <v>72</v>
      </c>
      <c r="I149" s="100">
        <v>130000000</v>
      </c>
      <c r="J149" s="118">
        <v>100027064</v>
      </c>
      <c r="K149" s="100">
        <v>100243431.15260884</v>
      </c>
      <c r="L149" s="118">
        <v>130000000</v>
      </c>
      <c r="M149" s="119">
        <v>0.771103316559</v>
      </c>
      <c r="N149" s="101">
        <v>10.381329642200001</v>
      </c>
      <c r="O149" s="97" t="s">
        <v>73</v>
      </c>
      <c r="P149" s="120">
        <v>7.75502998E-2</v>
      </c>
      <c r="Q149" s="102"/>
      <c r="R149" s="103"/>
    </row>
    <row r="150" spans="2:18" x14ac:dyDescent="0.25">
      <c r="B150" s="96" t="s">
        <v>69</v>
      </c>
      <c r="C150" s="97" t="s">
        <v>157</v>
      </c>
      <c r="D150" s="98" t="s">
        <v>70</v>
      </c>
      <c r="E150" s="97" t="s">
        <v>71</v>
      </c>
      <c r="F150" s="99">
        <v>43795.680833333332</v>
      </c>
      <c r="G150" s="99">
        <v>44125</v>
      </c>
      <c r="H150" s="98" t="s">
        <v>72</v>
      </c>
      <c r="I150" s="100">
        <v>27753426</v>
      </c>
      <c r="J150" s="118">
        <v>25040893</v>
      </c>
      <c r="K150" s="100">
        <v>25073730.035844412</v>
      </c>
      <c r="L150" s="118">
        <v>27753426</v>
      </c>
      <c r="M150" s="119">
        <v>0.90344630013799998</v>
      </c>
      <c r="N150" s="101">
        <v>12.682502269900001</v>
      </c>
      <c r="O150" s="97" t="s">
        <v>73</v>
      </c>
      <c r="P150" s="120">
        <v>1.9397533200000001E-2</v>
      </c>
      <c r="Q150" s="102"/>
      <c r="R150" s="103"/>
    </row>
    <row r="151" spans="2:18" x14ac:dyDescent="0.25">
      <c r="B151" s="96" t="s">
        <v>69</v>
      </c>
      <c r="C151" s="97" t="s">
        <v>157</v>
      </c>
      <c r="D151" s="98" t="s">
        <v>70</v>
      </c>
      <c r="E151" s="97" t="s">
        <v>71</v>
      </c>
      <c r="F151" s="99">
        <v>44006.529120370367</v>
      </c>
      <c r="G151" s="99">
        <v>45100</v>
      </c>
      <c r="H151" s="98" t="s">
        <v>72</v>
      </c>
      <c r="I151" s="100">
        <v>130000000</v>
      </c>
      <c r="J151" s="118">
        <v>100027064</v>
      </c>
      <c r="K151" s="100">
        <v>100243431.15260884</v>
      </c>
      <c r="L151" s="118">
        <v>130000000</v>
      </c>
      <c r="M151" s="119">
        <v>0.771103316559</v>
      </c>
      <c r="N151" s="101">
        <v>10.381329642200001</v>
      </c>
      <c r="O151" s="97" t="s">
        <v>73</v>
      </c>
      <c r="P151" s="120">
        <v>7.75502998E-2</v>
      </c>
      <c r="Q151" s="102"/>
      <c r="R151" s="103"/>
    </row>
    <row r="152" spans="2:18" x14ac:dyDescent="0.25">
      <c r="B152" s="96" t="s">
        <v>69</v>
      </c>
      <c r="C152" s="97" t="s">
        <v>157</v>
      </c>
      <c r="D152" s="98" t="s">
        <v>70</v>
      </c>
      <c r="E152" s="97" t="s">
        <v>71</v>
      </c>
      <c r="F152" s="99">
        <v>43623.677523148152</v>
      </c>
      <c r="G152" s="99">
        <v>44390</v>
      </c>
      <c r="H152" s="98" t="s">
        <v>72</v>
      </c>
      <c r="I152" s="100">
        <v>250000000</v>
      </c>
      <c r="J152" s="118">
        <v>197949359</v>
      </c>
      <c r="K152" s="100">
        <v>229158037.08334073</v>
      </c>
      <c r="L152" s="118">
        <v>250000000</v>
      </c>
      <c r="M152" s="119">
        <v>0.916632148333</v>
      </c>
      <c r="N152" s="101">
        <v>11.7499999531</v>
      </c>
      <c r="O152" s="97" t="s">
        <v>73</v>
      </c>
      <c r="P152" s="120">
        <v>0.1772811872</v>
      </c>
      <c r="Q152" s="102"/>
      <c r="R152" s="103"/>
    </row>
    <row r="153" spans="2:18" x14ac:dyDescent="0.25">
      <c r="B153" s="96" t="s">
        <v>69</v>
      </c>
      <c r="C153" s="97" t="s">
        <v>157</v>
      </c>
      <c r="D153" s="98" t="s">
        <v>70</v>
      </c>
      <c r="E153" s="97" t="s">
        <v>71</v>
      </c>
      <c r="F153" s="99">
        <v>44006.51667824074</v>
      </c>
      <c r="G153" s="99">
        <v>45100</v>
      </c>
      <c r="H153" s="98" t="s">
        <v>72</v>
      </c>
      <c r="I153" s="100">
        <v>130000000</v>
      </c>
      <c r="J153" s="118">
        <v>100027064</v>
      </c>
      <c r="K153" s="100">
        <v>100243431.15260884</v>
      </c>
      <c r="L153" s="118">
        <v>130000000</v>
      </c>
      <c r="M153" s="119">
        <v>0.771103316559</v>
      </c>
      <c r="N153" s="101">
        <v>10.381329642200001</v>
      </c>
      <c r="O153" s="97" t="s">
        <v>73</v>
      </c>
      <c r="P153" s="120">
        <v>7.75502998E-2</v>
      </c>
      <c r="Q153" s="102"/>
      <c r="R153" s="103"/>
    </row>
    <row r="154" spans="2:18" x14ac:dyDescent="0.25">
      <c r="B154" s="96" t="s">
        <v>69</v>
      </c>
      <c r="C154" s="97" t="s">
        <v>157</v>
      </c>
      <c r="D154" s="98" t="s">
        <v>70</v>
      </c>
      <c r="E154" s="97" t="s">
        <v>71</v>
      </c>
      <c r="F154" s="99">
        <v>44013.640173611115</v>
      </c>
      <c r="G154" s="99">
        <v>45100</v>
      </c>
      <c r="H154" s="98" t="s">
        <v>72</v>
      </c>
      <c r="I154" s="100">
        <v>130000000</v>
      </c>
      <c r="J154" s="118">
        <v>100216815</v>
      </c>
      <c r="K154" s="100">
        <v>100243519.85965495</v>
      </c>
      <c r="L154" s="118">
        <v>130000000</v>
      </c>
      <c r="M154" s="119">
        <v>0.77110399892000003</v>
      </c>
      <c r="N154" s="101">
        <v>10.381289213000001</v>
      </c>
      <c r="O154" s="97" t="s">
        <v>73</v>
      </c>
      <c r="P154" s="120">
        <v>7.75503684E-2</v>
      </c>
      <c r="Q154" s="102"/>
      <c r="R154" s="103"/>
    </row>
    <row r="155" spans="2:18" x14ac:dyDescent="0.25">
      <c r="B155" s="96" t="s">
        <v>69</v>
      </c>
      <c r="C155" s="97" t="s">
        <v>157</v>
      </c>
      <c r="D155" s="98" t="s">
        <v>70</v>
      </c>
      <c r="E155" s="97" t="s">
        <v>71</v>
      </c>
      <c r="F155" s="99">
        <v>44006.510428240741</v>
      </c>
      <c r="G155" s="99">
        <v>45100</v>
      </c>
      <c r="H155" s="98" t="s">
        <v>72</v>
      </c>
      <c r="I155" s="100">
        <v>130000000</v>
      </c>
      <c r="J155" s="118">
        <v>100027064</v>
      </c>
      <c r="K155" s="100">
        <v>100243431.15260884</v>
      </c>
      <c r="L155" s="118">
        <v>130000000</v>
      </c>
      <c r="M155" s="119">
        <v>0.771103316559</v>
      </c>
      <c r="N155" s="101">
        <v>10.381329642200001</v>
      </c>
      <c r="O155" s="97" t="s">
        <v>73</v>
      </c>
      <c r="P155" s="120">
        <v>7.75502998E-2</v>
      </c>
      <c r="Q155" s="102"/>
      <c r="R155" s="103"/>
    </row>
    <row r="156" spans="2:18" x14ac:dyDescent="0.25">
      <c r="B156" s="96" t="s">
        <v>158</v>
      </c>
      <c r="C156" s="97" t="s">
        <v>157</v>
      </c>
      <c r="D156" s="98" t="s">
        <v>70</v>
      </c>
      <c r="E156" s="97" t="s">
        <v>71</v>
      </c>
      <c r="F156" s="99">
        <v>43349.699745370373</v>
      </c>
      <c r="G156" s="99">
        <v>44867</v>
      </c>
      <c r="H156" s="98" t="s">
        <v>72</v>
      </c>
      <c r="I156" s="100">
        <v>466821917</v>
      </c>
      <c r="J156" s="118">
        <v>379196155</v>
      </c>
      <c r="K156" s="100">
        <v>221514829.32280248</v>
      </c>
      <c r="L156" s="118">
        <v>466821917</v>
      </c>
      <c r="M156" s="119">
        <v>0.47451677236200002</v>
      </c>
      <c r="N156" s="101">
        <v>10.471306775</v>
      </c>
      <c r="O156" s="97" t="s">
        <v>73</v>
      </c>
      <c r="P156" s="120">
        <v>0.17136825059999999</v>
      </c>
      <c r="Q156" s="102"/>
      <c r="R156" s="103"/>
    </row>
    <row r="157" spans="2:18" x14ac:dyDescent="0.25">
      <c r="B157" s="96" t="s">
        <v>69</v>
      </c>
      <c r="C157" s="97" t="s">
        <v>157</v>
      </c>
      <c r="D157" s="98" t="s">
        <v>70</v>
      </c>
      <c r="E157" s="97" t="s">
        <v>71</v>
      </c>
      <c r="F157" s="99">
        <v>44006.533113425925</v>
      </c>
      <c r="G157" s="99">
        <v>45100</v>
      </c>
      <c r="H157" s="98" t="s">
        <v>72</v>
      </c>
      <c r="I157" s="100">
        <v>130000000</v>
      </c>
      <c r="J157" s="118">
        <v>100027064</v>
      </c>
      <c r="K157" s="100">
        <v>100243431.15260884</v>
      </c>
      <c r="L157" s="118">
        <v>130000000</v>
      </c>
      <c r="M157" s="119">
        <v>0.771103316559</v>
      </c>
      <c r="N157" s="101">
        <v>10.381329642200001</v>
      </c>
      <c r="O157" s="97" t="s">
        <v>73</v>
      </c>
      <c r="P157" s="120">
        <v>7.75502998E-2</v>
      </c>
      <c r="Q157" s="102"/>
      <c r="R157" s="103"/>
    </row>
    <row r="158" spans="2:18" x14ac:dyDescent="0.25">
      <c r="B158" s="96" t="s">
        <v>69</v>
      </c>
      <c r="C158" s="97" t="s">
        <v>157</v>
      </c>
      <c r="D158" s="98" t="s">
        <v>70</v>
      </c>
      <c r="E158" s="97" t="s">
        <v>71</v>
      </c>
      <c r="F158" s="99">
        <v>44006.489710648151</v>
      </c>
      <c r="G158" s="99">
        <v>45100</v>
      </c>
      <c r="H158" s="98" t="s">
        <v>72</v>
      </c>
      <c r="I158" s="100">
        <v>130000000</v>
      </c>
      <c r="J158" s="118">
        <v>100027064</v>
      </c>
      <c r="K158" s="100">
        <v>100243431.15260884</v>
      </c>
      <c r="L158" s="118">
        <v>130000000</v>
      </c>
      <c r="M158" s="119">
        <v>0.771103316559</v>
      </c>
      <c r="N158" s="101">
        <v>10.381329642200001</v>
      </c>
      <c r="O158" s="97" t="s">
        <v>73</v>
      </c>
      <c r="P158" s="120">
        <v>7.75502998E-2</v>
      </c>
      <c r="Q158" s="102"/>
      <c r="R158" s="103"/>
    </row>
    <row r="159" spans="2:18" x14ac:dyDescent="0.25">
      <c r="B159" s="96" t="s">
        <v>69</v>
      </c>
      <c r="C159" s="97" t="s">
        <v>157</v>
      </c>
      <c r="D159" s="98" t="s">
        <v>70</v>
      </c>
      <c r="E159" s="97" t="s">
        <v>71</v>
      </c>
      <c r="F159" s="99">
        <v>44006.485775462963</v>
      </c>
      <c r="G159" s="99">
        <v>45100</v>
      </c>
      <c r="H159" s="98" t="s">
        <v>72</v>
      </c>
      <c r="I159" s="100">
        <v>130000000</v>
      </c>
      <c r="J159" s="118">
        <v>100027064</v>
      </c>
      <c r="K159" s="100">
        <v>100243431.15260884</v>
      </c>
      <c r="L159" s="118">
        <v>130000000</v>
      </c>
      <c r="M159" s="119">
        <v>0.771103316559</v>
      </c>
      <c r="N159" s="101">
        <v>10.381329642200001</v>
      </c>
      <c r="O159" s="97" t="s">
        <v>73</v>
      </c>
      <c r="P159" s="120">
        <v>7.75502998E-2</v>
      </c>
      <c r="Q159" s="102"/>
      <c r="R159" s="103"/>
    </row>
    <row r="160" spans="2:18" x14ac:dyDescent="0.25">
      <c r="B160" s="96" t="s">
        <v>69</v>
      </c>
      <c r="C160" s="97" t="s">
        <v>157</v>
      </c>
      <c r="D160" s="98" t="s">
        <v>70</v>
      </c>
      <c r="E160" s="97" t="s">
        <v>71</v>
      </c>
      <c r="F160" s="99">
        <v>44006.530659722222</v>
      </c>
      <c r="G160" s="99">
        <v>45100</v>
      </c>
      <c r="H160" s="98" t="s">
        <v>72</v>
      </c>
      <c r="I160" s="100">
        <v>130000000</v>
      </c>
      <c r="J160" s="118">
        <v>100027064</v>
      </c>
      <c r="K160" s="100">
        <v>100243431.15260884</v>
      </c>
      <c r="L160" s="118">
        <v>130000000</v>
      </c>
      <c r="M160" s="119">
        <v>0.771103316559</v>
      </c>
      <c r="N160" s="101">
        <v>10.381329642200001</v>
      </c>
      <c r="O160" s="97" t="s">
        <v>73</v>
      </c>
      <c r="P160" s="120">
        <v>7.75502998E-2</v>
      </c>
      <c r="Q160" s="102"/>
      <c r="R160" s="103"/>
    </row>
    <row r="161" spans="2:18" x14ac:dyDescent="0.25">
      <c r="B161" s="96" t="s">
        <v>69</v>
      </c>
      <c r="C161" s="97" t="s">
        <v>157</v>
      </c>
      <c r="D161" s="98" t="s">
        <v>70</v>
      </c>
      <c r="E161" s="97" t="s">
        <v>71</v>
      </c>
      <c r="F161" s="99">
        <v>43642.584340277775</v>
      </c>
      <c r="G161" s="99">
        <v>44390</v>
      </c>
      <c r="H161" s="98" t="s">
        <v>72</v>
      </c>
      <c r="I161" s="100">
        <v>250000000</v>
      </c>
      <c r="J161" s="118">
        <v>200013316</v>
      </c>
      <c r="K161" s="100">
        <v>229560538.95583305</v>
      </c>
      <c r="L161" s="118">
        <v>250000000</v>
      </c>
      <c r="M161" s="119">
        <v>0.91824215582299995</v>
      </c>
      <c r="N161" s="101">
        <v>11.5000000692</v>
      </c>
      <c r="O161" s="97" t="s">
        <v>73</v>
      </c>
      <c r="P161" s="120">
        <v>0.1775925706</v>
      </c>
      <c r="Q161" s="102"/>
      <c r="R161" s="103"/>
    </row>
    <row r="162" spans="2:18" x14ac:dyDescent="0.25">
      <c r="B162" s="96" t="s">
        <v>69</v>
      </c>
      <c r="C162" s="97" t="s">
        <v>157</v>
      </c>
      <c r="D162" s="98" t="s">
        <v>70</v>
      </c>
      <c r="E162" s="97" t="s">
        <v>71</v>
      </c>
      <c r="F162" s="99">
        <v>44006.518564814818</v>
      </c>
      <c r="G162" s="99">
        <v>45100</v>
      </c>
      <c r="H162" s="98" t="s">
        <v>72</v>
      </c>
      <c r="I162" s="100">
        <v>130000000</v>
      </c>
      <c r="J162" s="118">
        <v>100027064</v>
      </c>
      <c r="K162" s="100">
        <v>100243431.15260884</v>
      </c>
      <c r="L162" s="118">
        <v>130000000</v>
      </c>
      <c r="M162" s="119">
        <v>0.771103316559</v>
      </c>
      <c r="N162" s="101">
        <v>10.381329642200001</v>
      </c>
      <c r="O162" s="97" t="s">
        <v>73</v>
      </c>
      <c r="P162" s="120">
        <v>7.75502998E-2</v>
      </c>
      <c r="Q162" s="102"/>
      <c r="R162" s="103"/>
    </row>
    <row r="163" spans="2:18" x14ac:dyDescent="0.25">
      <c r="B163" s="96" t="s">
        <v>69</v>
      </c>
      <c r="C163" s="97" t="s">
        <v>157</v>
      </c>
      <c r="D163" s="98" t="s">
        <v>70</v>
      </c>
      <c r="E163" s="97" t="s">
        <v>71</v>
      </c>
      <c r="F163" s="99">
        <v>43523.772604166668</v>
      </c>
      <c r="G163" s="99">
        <v>44281</v>
      </c>
      <c r="H163" s="98" t="s">
        <v>72</v>
      </c>
      <c r="I163" s="100">
        <v>112271221</v>
      </c>
      <c r="J163" s="118">
        <v>91704359</v>
      </c>
      <c r="K163" s="100">
        <v>90054721.635090917</v>
      </c>
      <c r="L163" s="118">
        <v>112271221</v>
      </c>
      <c r="M163" s="119">
        <v>0.80211759374299996</v>
      </c>
      <c r="N163" s="101">
        <v>11.4621260026</v>
      </c>
      <c r="O163" s="97" t="s">
        <v>73</v>
      </c>
      <c r="P163" s="120">
        <v>6.9668112700000007E-2</v>
      </c>
      <c r="Q163" s="102"/>
      <c r="R163" s="103"/>
    </row>
    <row r="164" spans="2:18" x14ac:dyDescent="0.25">
      <c r="B164" s="96" t="s">
        <v>69</v>
      </c>
      <c r="C164" s="97" t="s">
        <v>157</v>
      </c>
      <c r="D164" s="98" t="s">
        <v>70</v>
      </c>
      <c r="E164" s="97" t="s">
        <v>71</v>
      </c>
      <c r="F164" s="99">
        <v>44006.515462962961</v>
      </c>
      <c r="G164" s="99">
        <v>45100</v>
      </c>
      <c r="H164" s="98" t="s">
        <v>72</v>
      </c>
      <c r="I164" s="100">
        <v>130000000</v>
      </c>
      <c r="J164" s="118">
        <v>100027064</v>
      </c>
      <c r="K164" s="100">
        <v>100243431.15260884</v>
      </c>
      <c r="L164" s="118">
        <v>130000000</v>
      </c>
      <c r="M164" s="119">
        <v>0.771103316559</v>
      </c>
      <c r="N164" s="101">
        <v>10.381329642200001</v>
      </c>
      <c r="O164" s="97" t="s">
        <v>73</v>
      </c>
      <c r="P164" s="120">
        <v>7.75502998E-2</v>
      </c>
      <c r="Q164" s="102"/>
      <c r="R164" s="103"/>
    </row>
    <row r="165" spans="2:18" x14ac:dyDescent="0.25">
      <c r="B165" s="96" t="s">
        <v>69</v>
      </c>
      <c r="C165" s="97" t="s">
        <v>157</v>
      </c>
      <c r="D165" s="98" t="s">
        <v>70</v>
      </c>
      <c r="E165" s="97" t="s">
        <v>71</v>
      </c>
      <c r="F165" s="99">
        <v>44007.478495370371</v>
      </c>
      <c r="G165" s="99">
        <v>45100</v>
      </c>
      <c r="H165" s="98" t="s">
        <v>72</v>
      </c>
      <c r="I165" s="100">
        <v>130000000</v>
      </c>
      <c r="J165" s="118">
        <v>100054231</v>
      </c>
      <c r="K165" s="100">
        <v>100243520.21874435</v>
      </c>
      <c r="L165" s="118">
        <v>130000000</v>
      </c>
      <c r="M165" s="119">
        <v>0.77110400168299997</v>
      </c>
      <c r="N165" s="101">
        <v>10.381289049299999</v>
      </c>
      <c r="O165" s="97" t="s">
        <v>73</v>
      </c>
      <c r="P165" s="120">
        <v>7.7550368699999997E-2</v>
      </c>
      <c r="Q165" s="102"/>
      <c r="R165" s="103"/>
    </row>
    <row r="166" spans="2:18" x14ac:dyDescent="0.25">
      <c r="B166" s="96" t="s">
        <v>69</v>
      </c>
      <c r="C166" s="97" t="s">
        <v>157</v>
      </c>
      <c r="D166" s="98" t="s">
        <v>70</v>
      </c>
      <c r="E166" s="97" t="s">
        <v>71</v>
      </c>
      <c r="F166" s="99">
        <v>44006.504571759258</v>
      </c>
      <c r="G166" s="99">
        <v>45100</v>
      </c>
      <c r="H166" s="98" t="s">
        <v>72</v>
      </c>
      <c r="I166" s="100">
        <v>130000000</v>
      </c>
      <c r="J166" s="118">
        <v>100027064</v>
      </c>
      <c r="K166" s="100">
        <v>100243431.15260884</v>
      </c>
      <c r="L166" s="118">
        <v>130000000</v>
      </c>
      <c r="M166" s="119">
        <v>0.771103316559</v>
      </c>
      <c r="N166" s="101">
        <v>10.381329642200001</v>
      </c>
      <c r="O166" s="97" t="s">
        <v>73</v>
      </c>
      <c r="P166" s="120">
        <v>7.75502998E-2</v>
      </c>
      <c r="Q166" s="102"/>
      <c r="R166" s="103"/>
    </row>
    <row r="167" spans="2:18" x14ac:dyDescent="0.25">
      <c r="B167" s="96" t="s">
        <v>69</v>
      </c>
      <c r="C167" s="97" t="s">
        <v>157</v>
      </c>
      <c r="D167" s="98" t="s">
        <v>70</v>
      </c>
      <c r="E167" s="97" t="s">
        <v>71</v>
      </c>
      <c r="F167" s="99">
        <v>44006.532175925924</v>
      </c>
      <c r="G167" s="99">
        <v>45100</v>
      </c>
      <c r="H167" s="98" t="s">
        <v>72</v>
      </c>
      <c r="I167" s="100">
        <v>130000000</v>
      </c>
      <c r="J167" s="118">
        <v>100027064</v>
      </c>
      <c r="K167" s="100">
        <v>100243431.15260884</v>
      </c>
      <c r="L167" s="118">
        <v>130000000</v>
      </c>
      <c r="M167" s="119">
        <v>0.771103316559</v>
      </c>
      <c r="N167" s="101">
        <v>10.381329642200001</v>
      </c>
      <c r="O167" s="97" t="s">
        <v>73</v>
      </c>
      <c r="P167" s="120">
        <v>7.75502998E-2</v>
      </c>
      <c r="Q167" s="102"/>
      <c r="R167" s="103"/>
    </row>
    <row r="168" spans="2:18" x14ac:dyDescent="0.25">
      <c r="B168" s="96" t="s">
        <v>69</v>
      </c>
      <c r="C168" s="97" t="s">
        <v>157</v>
      </c>
      <c r="D168" s="98" t="s">
        <v>70</v>
      </c>
      <c r="E168" s="97" t="s">
        <v>71</v>
      </c>
      <c r="F168" s="99">
        <v>44096.710358796299</v>
      </c>
      <c r="G168" s="99">
        <v>45175</v>
      </c>
      <c r="H168" s="98" t="s">
        <v>72</v>
      </c>
      <c r="I168" s="100">
        <v>127623288</v>
      </c>
      <c r="J168" s="118">
        <v>100275153</v>
      </c>
      <c r="K168" s="100">
        <v>100474086.4937461</v>
      </c>
      <c r="L168" s="118">
        <v>127623288</v>
      </c>
      <c r="M168" s="119">
        <v>0.78727078786600002</v>
      </c>
      <c r="N168" s="101">
        <v>9.4639062894000006</v>
      </c>
      <c r="O168" s="97" t="s">
        <v>73</v>
      </c>
      <c r="P168" s="120">
        <v>7.7728739399999996E-2</v>
      </c>
      <c r="Q168" s="102"/>
      <c r="R168" s="103"/>
    </row>
    <row r="169" spans="2:18" x14ac:dyDescent="0.25">
      <c r="B169" s="96" t="s">
        <v>69</v>
      </c>
      <c r="C169" s="97" t="s">
        <v>157</v>
      </c>
      <c r="D169" s="98" t="s">
        <v>70</v>
      </c>
      <c r="E169" s="97" t="s">
        <v>71</v>
      </c>
      <c r="F169" s="99">
        <v>44006.488287037035</v>
      </c>
      <c r="G169" s="99">
        <v>45100</v>
      </c>
      <c r="H169" s="98" t="s">
        <v>72</v>
      </c>
      <c r="I169" s="100">
        <v>130000000</v>
      </c>
      <c r="J169" s="118">
        <v>100027064</v>
      </c>
      <c r="K169" s="100">
        <v>100243431.15260884</v>
      </c>
      <c r="L169" s="118">
        <v>130000000</v>
      </c>
      <c r="M169" s="119">
        <v>0.771103316559</v>
      </c>
      <c r="N169" s="101">
        <v>10.381329642200001</v>
      </c>
      <c r="O169" s="97" t="s">
        <v>73</v>
      </c>
      <c r="P169" s="120">
        <v>7.75502998E-2</v>
      </c>
      <c r="Q169" s="102"/>
      <c r="R169" s="103"/>
    </row>
    <row r="170" spans="2:18" x14ac:dyDescent="0.25">
      <c r="B170" s="96" t="s">
        <v>69</v>
      </c>
      <c r="C170" s="97" t="s">
        <v>157</v>
      </c>
      <c r="D170" s="98" t="s">
        <v>70</v>
      </c>
      <c r="E170" s="97" t="s">
        <v>71</v>
      </c>
      <c r="F170" s="99">
        <v>43803.627766203703</v>
      </c>
      <c r="G170" s="99">
        <v>44125</v>
      </c>
      <c r="H170" s="98" t="s">
        <v>72</v>
      </c>
      <c r="I170" s="100">
        <v>27753426</v>
      </c>
      <c r="J170" s="118">
        <v>25106512</v>
      </c>
      <c r="K170" s="100">
        <v>25073730.057989374</v>
      </c>
      <c r="L170" s="118">
        <v>27753426</v>
      </c>
      <c r="M170" s="119">
        <v>0.90344630093599998</v>
      </c>
      <c r="N170" s="101">
        <v>12.682500540099999</v>
      </c>
      <c r="O170" s="97" t="s">
        <v>73</v>
      </c>
      <c r="P170" s="120">
        <v>1.9397533200000001E-2</v>
      </c>
      <c r="Q170" s="102"/>
      <c r="R170" s="103"/>
    </row>
    <row r="171" spans="2:18" x14ac:dyDescent="0.25">
      <c r="B171" s="96" t="s">
        <v>69</v>
      </c>
      <c r="C171" s="97" t="s">
        <v>157</v>
      </c>
      <c r="D171" s="98" t="s">
        <v>70</v>
      </c>
      <c r="E171" s="97" t="s">
        <v>71</v>
      </c>
      <c r="F171" s="99">
        <v>44006.529467592591</v>
      </c>
      <c r="G171" s="99">
        <v>45100</v>
      </c>
      <c r="H171" s="98" t="s">
        <v>72</v>
      </c>
      <c r="I171" s="100">
        <v>130000000</v>
      </c>
      <c r="J171" s="118">
        <v>100027064</v>
      </c>
      <c r="K171" s="100">
        <v>100243431.15260884</v>
      </c>
      <c r="L171" s="118">
        <v>130000000</v>
      </c>
      <c r="M171" s="119">
        <v>0.771103316559</v>
      </c>
      <c r="N171" s="101">
        <v>10.381329642200001</v>
      </c>
      <c r="O171" s="97" t="s">
        <v>73</v>
      </c>
      <c r="P171" s="120">
        <v>7.75502998E-2</v>
      </c>
      <c r="Q171" s="102"/>
      <c r="R171" s="103"/>
    </row>
    <row r="172" spans="2:18" x14ac:dyDescent="0.25">
      <c r="B172" s="96" t="s">
        <v>69</v>
      </c>
      <c r="C172" s="97" t="s">
        <v>157</v>
      </c>
      <c r="D172" s="98" t="s">
        <v>70</v>
      </c>
      <c r="E172" s="97" t="s">
        <v>71</v>
      </c>
      <c r="F172" s="99">
        <v>43635.653379629628</v>
      </c>
      <c r="G172" s="99">
        <v>44125</v>
      </c>
      <c r="H172" s="98" t="s">
        <v>72</v>
      </c>
      <c r="I172" s="100">
        <v>29265756</v>
      </c>
      <c r="J172" s="118">
        <v>25238191</v>
      </c>
      <c r="K172" s="100">
        <v>25073730.005971465</v>
      </c>
      <c r="L172" s="118">
        <v>29265756</v>
      </c>
      <c r="M172" s="119">
        <v>0.85676003059600003</v>
      </c>
      <c r="N172" s="101">
        <v>12.6825046033</v>
      </c>
      <c r="O172" s="97" t="s">
        <v>73</v>
      </c>
      <c r="P172" s="120">
        <v>1.9397533200000001E-2</v>
      </c>
      <c r="Q172" s="102"/>
      <c r="R172" s="103"/>
    </row>
    <row r="173" spans="2:18" x14ac:dyDescent="0.25">
      <c r="B173" s="96" t="s">
        <v>69</v>
      </c>
      <c r="C173" s="97" t="s">
        <v>157</v>
      </c>
      <c r="D173" s="98" t="s">
        <v>70</v>
      </c>
      <c r="E173" s="97" t="s">
        <v>71</v>
      </c>
      <c r="F173" s="99">
        <v>44006.517013888886</v>
      </c>
      <c r="G173" s="99">
        <v>45100</v>
      </c>
      <c r="H173" s="98" t="s">
        <v>72</v>
      </c>
      <c r="I173" s="100">
        <v>130000000</v>
      </c>
      <c r="J173" s="118">
        <v>100027064</v>
      </c>
      <c r="K173" s="100">
        <v>100243431.15260884</v>
      </c>
      <c r="L173" s="118">
        <v>130000000</v>
      </c>
      <c r="M173" s="119">
        <v>0.771103316559</v>
      </c>
      <c r="N173" s="101">
        <v>10.381329642200001</v>
      </c>
      <c r="O173" s="97" t="s">
        <v>73</v>
      </c>
      <c r="P173" s="120">
        <v>7.75502998E-2</v>
      </c>
      <c r="Q173" s="102"/>
      <c r="R173" s="103"/>
    </row>
    <row r="174" spans="2:18" x14ac:dyDescent="0.25">
      <c r="B174" s="96" t="s">
        <v>69</v>
      </c>
      <c r="C174" s="97" t="s">
        <v>157</v>
      </c>
      <c r="D174" s="98" t="s">
        <v>70</v>
      </c>
      <c r="E174" s="97" t="s">
        <v>71</v>
      </c>
      <c r="F174" s="99">
        <v>44013.645219907405</v>
      </c>
      <c r="G174" s="99">
        <v>45100</v>
      </c>
      <c r="H174" s="98" t="s">
        <v>72</v>
      </c>
      <c r="I174" s="100">
        <v>130000000</v>
      </c>
      <c r="J174" s="118">
        <v>100216815</v>
      </c>
      <c r="K174" s="100">
        <v>100243519.85965495</v>
      </c>
      <c r="L174" s="118">
        <v>130000000</v>
      </c>
      <c r="M174" s="119">
        <v>0.77110399892000003</v>
      </c>
      <c r="N174" s="101">
        <v>10.381289213000001</v>
      </c>
      <c r="O174" s="97" t="s">
        <v>73</v>
      </c>
      <c r="P174" s="120">
        <v>7.75503684E-2</v>
      </c>
      <c r="Q174" s="102"/>
      <c r="R174" s="103"/>
    </row>
    <row r="175" spans="2:18" x14ac:dyDescent="0.25">
      <c r="B175" s="96" t="s">
        <v>69</v>
      </c>
      <c r="C175" s="97" t="s">
        <v>157</v>
      </c>
      <c r="D175" s="98" t="s">
        <v>70</v>
      </c>
      <c r="E175" s="97" t="s">
        <v>71</v>
      </c>
      <c r="F175" s="99">
        <v>44006.510752314818</v>
      </c>
      <c r="G175" s="99">
        <v>45100</v>
      </c>
      <c r="H175" s="98" t="s">
        <v>72</v>
      </c>
      <c r="I175" s="100">
        <v>130000000</v>
      </c>
      <c r="J175" s="118">
        <v>100027064</v>
      </c>
      <c r="K175" s="100">
        <v>100243431.15260884</v>
      </c>
      <c r="L175" s="118">
        <v>130000000</v>
      </c>
      <c r="M175" s="119">
        <v>0.771103316559</v>
      </c>
      <c r="N175" s="101">
        <v>10.381329642200001</v>
      </c>
      <c r="O175" s="97" t="s">
        <v>73</v>
      </c>
      <c r="P175" s="120">
        <v>7.75502998E-2</v>
      </c>
      <c r="Q175" s="102"/>
      <c r="R175" s="103"/>
    </row>
    <row r="176" spans="2:18" x14ac:dyDescent="0.25">
      <c r="B176" s="96" t="s">
        <v>69</v>
      </c>
      <c r="C176" s="97" t="s">
        <v>157</v>
      </c>
      <c r="D176" s="98" t="s">
        <v>70</v>
      </c>
      <c r="E176" s="97" t="s">
        <v>71</v>
      </c>
      <c r="F176" s="99">
        <v>43410.644375000003</v>
      </c>
      <c r="G176" s="99">
        <v>44172</v>
      </c>
      <c r="H176" s="98" t="s">
        <v>72</v>
      </c>
      <c r="I176" s="100">
        <v>626575343</v>
      </c>
      <c r="J176" s="118">
        <v>508269478</v>
      </c>
      <c r="K176" s="100">
        <v>502660920.15376055</v>
      </c>
      <c r="L176" s="118">
        <v>626575343</v>
      </c>
      <c r="M176" s="119">
        <v>0.80223539877399996</v>
      </c>
      <c r="N176" s="101">
        <v>11.848593694</v>
      </c>
      <c r="O176" s="97" t="s">
        <v>73</v>
      </c>
      <c r="P176" s="120">
        <v>0.38886842379999997</v>
      </c>
      <c r="Q176" s="102"/>
      <c r="R176" s="103"/>
    </row>
    <row r="177" spans="2:18" x14ac:dyDescent="0.25">
      <c r="B177" s="96" t="s">
        <v>69</v>
      </c>
      <c r="C177" s="97" t="s">
        <v>157</v>
      </c>
      <c r="D177" s="98" t="s">
        <v>70</v>
      </c>
      <c r="E177" s="97" t="s">
        <v>71</v>
      </c>
      <c r="F177" s="99">
        <v>44006.618368055555</v>
      </c>
      <c r="G177" s="99">
        <v>45100</v>
      </c>
      <c r="H177" s="98" t="s">
        <v>72</v>
      </c>
      <c r="I177" s="100">
        <v>130000000</v>
      </c>
      <c r="J177" s="118">
        <v>100027064</v>
      </c>
      <c r="K177" s="100">
        <v>100243431.15260884</v>
      </c>
      <c r="L177" s="118">
        <v>130000000</v>
      </c>
      <c r="M177" s="119">
        <v>0.771103316559</v>
      </c>
      <c r="N177" s="101">
        <v>10.381329642200001</v>
      </c>
      <c r="O177" s="97" t="s">
        <v>73</v>
      </c>
      <c r="P177" s="120">
        <v>7.75502998E-2</v>
      </c>
      <c r="Q177" s="102"/>
      <c r="R177" s="103"/>
    </row>
    <row r="178" spans="2:18" x14ac:dyDescent="0.25">
      <c r="B178" s="96" t="s">
        <v>69</v>
      </c>
      <c r="C178" s="97" t="s">
        <v>157</v>
      </c>
      <c r="D178" s="98" t="s">
        <v>70</v>
      </c>
      <c r="E178" s="97" t="s">
        <v>71</v>
      </c>
      <c r="F178" s="99">
        <v>44006.490162037036</v>
      </c>
      <c r="G178" s="99">
        <v>45100</v>
      </c>
      <c r="H178" s="98" t="s">
        <v>72</v>
      </c>
      <c r="I178" s="100">
        <v>130000000</v>
      </c>
      <c r="J178" s="118">
        <v>100027064</v>
      </c>
      <c r="K178" s="100">
        <v>100243431.15260884</v>
      </c>
      <c r="L178" s="118">
        <v>130000000</v>
      </c>
      <c r="M178" s="119">
        <v>0.771103316559</v>
      </c>
      <c r="N178" s="101">
        <v>10.381329642200001</v>
      </c>
      <c r="O178" s="97" t="s">
        <v>73</v>
      </c>
      <c r="P178" s="120">
        <v>7.75502998E-2</v>
      </c>
      <c r="Q178" s="102"/>
      <c r="R178" s="103"/>
    </row>
    <row r="179" spans="2:18" x14ac:dyDescent="0.25">
      <c r="B179" s="96" t="s">
        <v>69</v>
      </c>
      <c r="C179" s="97" t="s">
        <v>157</v>
      </c>
      <c r="D179" s="98" t="s">
        <v>70</v>
      </c>
      <c r="E179" s="97" t="s">
        <v>71</v>
      </c>
      <c r="F179" s="99">
        <v>44006.487002314818</v>
      </c>
      <c r="G179" s="99">
        <v>45100</v>
      </c>
      <c r="H179" s="98" t="s">
        <v>72</v>
      </c>
      <c r="I179" s="100">
        <v>130000000</v>
      </c>
      <c r="J179" s="118">
        <v>100027064</v>
      </c>
      <c r="K179" s="100">
        <v>100243431.15260884</v>
      </c>
      <c r="L179" s="118">
        <v>130000000</v>
      </c>
      <c r="M179" s="119">
        <v>0.771103316559</v>
      </c>
      <c r="N179" s="101">
        <v>10.381329642200001</v>
      </c>
      <c r="O179" s="97" t="s">
        <v>73</v>
      </c>
      <c r="P179" s="120">
        <v>7.75502998E-2</v>
      </c>
      <c r="Q179" s="102"/>
      <c r="R179" s="103"/>
    </row>
    <row r="180" spans="2:18" x14ac:dyDescent="0.25">
      <c r="B180" s="96" t="s">
        <v>69</v>
      </c>
      <c r="C180" s="97" t="s">
        <v>157</v>
      </c>
      <c r="D180" s="98" t="s">
        <v>70</v>
      </c>
      <c r="E180" s="97" t="s">
        <v>71</v>
      </c>
      <c r="F180" s="99">
        <v>44006.530972222223</v>
      </c>
      <c r="G180" s="99">
        <v>45100</v>
      </c>
      <c r="H180" s="98" t="s">
        <v>72</v>
      </c>
      <c r="I180" s="100">
        <v>130000000</v>
      </c>
      <c r="J180" s="118">
        <v>100027064</v>
      </c>
      <c r="K180" s="100">
        <v>100243431.15260884</v>
      </c>
      <c r="L180" s="118">
        <v>130000000</v>
      </c>
      <c r="M180" s="119">
        <v>0.771103316559</v>
      </c>
      <c r="N180" s="101">
        <v>10.381329642200001</v>
      </c>
      <c r="O180" s="97" t="s">
        <v>73</v>
      </c>
      <c r="P180" s="120">
        <v>7.75502998E-2</v>
      </c>
      <c r="Q180" s="102"/>
      <c r="R180" s="103"/>
    </row>
    <row r="181" spans="2:18" x14ac:dyDescent="0.25">
      <c r="B181" s="96" t="s">
        <v>69</v>
      </c>
      <c r="C181" s="97" t="s">
        <v>157</v>
      </c>
      <c r="D181" s="98" t="s">
        <v>70</v>
      </c>
      <c r="E181" s="97" t="s">
        <v>71</v>
      </c>
      <c r="F181" s="99">
        <v>43763.660995370374</v>
      </c>
      <c r="G181" s="99">
        <v>44361</v>
      </c>
      <c r="H181" s="98" t="s">
        <v>72</v>
      </c>
      <c r="I181" s="100">
        <v>176393835</v>
      </c>
      <c r="J181" s="118">
        <v>155424108</v>
      </c>
      <c r="K181" s="100">
        <v>154207826.7252816</v>
      </c>
      <c r="L181" s="118">
        <v>176393835</v>
      </c>
      <c r="M181" s="119">
        <v>0.87422458231199995</v>
      </c>
      <c r="N181" s="101">
        <v>8.6806249738000005</v>
      </c>
      <c r="O181" s="97" t="s">
        <v>73</v>
      </c>
      <c r="P181" s="120">
        <v>0.1192982229</v>
      </c>
      <c r="Q181" s="102"/>
      <c r="R181" s="103"/>
    </row>
    <row r="182" spans="2:18" x14ac:dyDescent="0.25">
      <c r="B182" s="96" t="s">
        <v>69</v>
      </c>
      <c r="C182" s="97" t="s">
        <v>157</v>
      </c>
      <c r="D182" s="98" t="s">
        <v>70</v>
      </c>
      <c r="E182" s="97" t="s">
        <v>71</v>
      </c>
      <c r="F182" s="99">
        <v>44006.527511574073</v>
      </c>
      <c r="G182" s="99">
        <v>45100</v>
      </c>
      <c r="H182" s="98" t="s">
        <v>72</v>
      </c>
      <c r="I182" s="100">
        <v>130000000</v>
      </c>
      <c r="J182" s="118">
        <v>100027064</v>
      </c>
      <c r="K182" s="100">
        <v>100243431.15260884</v>
      </c>
      <c r="L182" s="118">
        <v>130000000</v>
      </c>
      <c r="M182" s="119">
        <v>0.771103316559</v>
      </c>
      <c r="N182" s="101">
        <v>10.381329642200001</v>
      </c>
      <c r="O182" s="97" t="s">
        <v>73</v>
      </c>
      <c r="P182" s="120">
        <v>7.75502998E-2</v>
      </c>
      <c r="Q182" s="102"/>
      <c r="R182" s="103"/>
    </row>
    <row r="183" spans="2:18" x14ac:dyDescent="0.25">
      <c r="B183" s="96" t="s">
        <v>69</v>
      </c>
      <c r="C183" s="97" t="s">
        <v>157</v>
      </c>
      <c r="D183" s="98" t="s">
        <v>70</v>
      </c>
      <c r="E183" s="97" t="s">
        <v>71</v>
      </c>
      <c r="F183" s="99">
        <v>43572.634259259263</v>
      </c>
      <c r="G183" s="99">
        <v>44662</v>
      </c>
      <c r="H183" s="98" t="s">
        <v>72</v>
      </c>
      <c r="I183" s="100">
        <v>641849315</v>
      </c>
      <c r="J183" s="118">
        <v>500000001</v>
      </c>
      <c r="K183" s="100">
        <v>509873282.08714414</v>
      </c>
      <c r="L183" s="118">
        <v>641849315</v>
      </c>
      <c r="M183" s="119">
        <v>0.79438159420200005</v>
      </c>
      <c r="N183" s="101">
        <v>9.8442062025000006</v>
      </c>
      <c r="O183" s="97" t="s">
        <v>73</v>
      </c>
      <c r="P183" s="120">
        <v>0.39444804950000001</v>
      </c>
      <c r="Q183" s="102"/>
      <c r="R183" s="103"/>
    </row>
    <row r="184" spans="2:18" x14ac:dyDescent="0.25">
      <c r="B184" s="96" t="s">
        <v>69</v>
      </c>
      <c r="C184" s="97" t="s">
        <v>157</v>
      </c>
      <c r="D184" s="98" t="s">
        <v>70</v>
      </c>
      <c r="E184" s="97" t="s">
        <v>71</v>
      </c>
      <c r="F184" s="99">
        <v>44006.515844907408</v>
      </c>
      <c r="G184" s="99">
        <v>45100</v>
      </c>
      <c r="H184" s="98" t="s">
        <v>72</v>
      </c>
      <c r="I184" s="100">
        <v>130000000</v>
      </c>
      <c r="J184" s="118">
        <v>100027064</v>
      </c>
      <c r="K184" s="100">
        <v>100243431.15260884</v>
      </c>
      <c r="L184" s="118">
        <v>130000000</v>
      </c>
      <c r="M184" s="119">
        <v>0.771103316559</v>
      </c>
      <c r="N184" s="101">
        <v>10.381329642200001</v>
      </c>
      <c r="O184" s="97" t="s">
        <v>73</v>
      </c>
      <c r="P184" s="120">
        <v>7.75502998E-2</v>
      </c>
      <c r="Q184" s="102"/>
      <c r="R184" s="103"/>
    </row>
    <row r="185" spans="2:18" x14ac:dyDescent="0.25">
      <c r="B185" s="96" t="s">
        <v>69</v>
      </c>
      <c r="C185" s="97" t="s">
        <v>157</v>
      </c>
      <c r="D185" s="98" t="s">
        <v>70</v>
      </c>
      <c r="E185" s="97" t="s">
        <v>71</v>
      </c>
      <c r="F185" s="99">
        <v>44007.478865740741</v>
      </c>
      <c r="G185" s="99">
        <v>45100</v>
      </c>
      <c r="H185" s="98" t="s">
        <v>72</v>
      </c>
      <c r="I185" s="100">
        <v>130000000</v>
      </c>
      <c r="J185" s="118">
        <v>100054231</v>
      </c>
      <c r="K185" s="100">
        <v>100243520.21874435</v>
      </c>
      <c r="L185" s="118">
        <v>130000000</v>
      </c>
      <c r="M185" s="119">
        <v>0.77110400168299997</v>
      </c>
      <c r="N185" s="101">
        <v>10.381289049299999</v>
      </c>
      <c r="O185" s="97" t="s">
        <v>73</v>
      </c>
      <c r="P185" s="120">
        <v>7.7550368699999997E-2</v>
      </c>
      <c r="Q185" s="102"/>
      <c r="R185" s="103"/>
    </row>
    <row r="186" spans="2:18" ht="14.25" customHeight="1" x14ac:dyDescent="0.25">
      <c r="B186" s="96" t="s">
        <v>69</v>
      </c>
      <c r="C186" s="97" t="s">
        <v>157</v>
      </c>
      <c r="D186" s="98" t="s">
        <v>70</v>
      </c>
      <c r="E186" s="97" t="s">
        <v>71</v>
      </c>
      <c r="F186" s="99">
        <v>44006.506539351853</v>
      </c>
      <c r="G186" s="99">
        <v>45100</v>
      </c>
      <c r="H186" s="98" t="s">
        <v>72</v>
      </c>
      <c r="I186" s="100">
        <v>130000000</v>
      </c>
      <c r="J186" s="118">
        <v>100027064</v>
      </c>
      <c r="K186" s="100">
        <v>100243431.15260884</v>
      </c>
      <c r="L186" s="118">
        <v>130000000</v>
      </c>
      <c r="M186" s="119">
        <v>0.771103316559</v>
      </c>
      <c r="N186" s="101">
        <v>10.381329642200001</v>
      </c>
      <c r="O186" s="97" t="s">
        <v>73</v>
      </c>
      <c r="P186" s="120">
        <v>7.75502998E-2</v>
      </c>
      <c r="Q186" s="102"/>
      <c r="R186" s="103"/>
    </row>
    <row r="187" spans="2:18" x14ac:dyDescent="0.25">
      <c r="B187" s="96" t="s">
        <v>158</v>
      </c>
      <c r="C187" s="97" t="s">
        <v>157</v>
      </c>
      <c r="D187" s="98" t="s">
        <v>70</v>
      </c>
      <c r="E187" s="97" t="s">
        <v>71</v>
      </c>
      <c r="F187" s="99">
        <v>43349.698368055557</v>
      </c>
      <c r="G187" s="99">
        <v>44827</v>
      </c>
      <c r="H187" s="98" t="s">
        <v>72</v>
      </c>
      <c r="I187" s="100">
        <v>69082192</v>
      </c>
      <c r="J187" s="118">
        <v>56776080</v>
      </c>
      <c r="K187" s="100">
        <v>27043602.141330414</v>
      </c>
      <c r="L187" s="118">
        <v>69082192</v>
      </c>
      <c r="M187" s="119">
        <v>0.39146994845400002</v>
      </c>
      <c r="N187" s="101">
        <v>10.471306676299999</v>
      </c>
      <c r="O187" s="97" t="s">
        <v>73</v>
      </c>
      <c r="P187" s="120">
        <v>2.0921465199999999E-2</v>
      </c>
      <c r="Q187" s="102"/>
      <c r="R187" s="103"/>
    </row>
    <row r="188" spans="2:18" x14ac:dyDescent="0.25">
      <c r="B188" s="96" t="s">
        <v>69</v>
      </c>
      <c r="C188" s="97" t="s">
        <v>157</v>
      </c>
      <c r="D188" s="98" t="s">
        <v>70</v>
      </c>
      <c r="E188" s="97" t="s">
        <v>71</v>
      </c>
      <c r="F188" s="99">
        <v>44006.532511574071</v>
      </c>
      <c r="G188" s="99">
        <v>45100</v>
      </c>
      <c r="H188" s="98" t="s">
        <v>72</v>
      </c>
      <c r="I188" s="100">
        <v>130000000</v>
      </c>
      <c r="J188" s="118">
        <v>100027064</v>
      </c>
      <c r="K188" s="100">
        <v>100243431.15260884</v>
      </c>
      <c r="L188" s="118">
        <v>130000000</v>
      </c>
      <c r="M188" s="119">
        <v>0.771103316559</v>
      </c>
      <c r="N188" s="101">
        <v>10.381329642200001</v>
      </c>
      <c r="O188" s="97" t="s">
        <v>73</v>
      </c>
      <c r="P188" s="120">
        <v>7.75502998E-2</v>
      </c>
      <c r="Q188" s="102"/>
      <c r="R188" s="103"/>
    </row>
    <row r="189" spans="2:18" x14ac:dyDescent="0.25">
      <c r="B189" s="96" t="s">
        <v>69</v>
      </c>
      <c r="C189" s="97" t="s">
        <v>157</v>
      </c>
      <c r="D189" s="98" t="s">
        <v>70</v>
      </c>
      <c r="E189" s="97" t="s">
        <v>71</v>
      </c>
      <c r="F189" s="99">
        <v>44096.710648148146</v>
      </c>
      <c r="G189" s="99">
        <v>45175</v>
      </c>
      <c r="H189" s="98" t="s">
        <v>72</v>
      </c>
      <c r="I189" s="100">
        <v>127623288</v>
      </c>
      <c r="J189" s="118">
        <v>100275153</v>
      </c>
      <c r="K189" s="100">
        <v>100474086.4937461</v>
      </c>
      <c r="L189" s="118">
        <v>127623288</v>
      </c>
      <c r="M189" s="119">
        <v>0.78727078786600002</v>
      </c>
      <c r="N189" s="101">
        <v>9.4639062894000006</v>
      </c>
      <c r="O189" s="97" t="s">
        <v>73</v>
      </c>
      <c r="P189" s="120">
        <v>7.7728739399999996E-2</v>
      </c>
      <c r="Q189" s="102"/>
      <c r="R189" s="103"/>
    </row>
    <row r="190" spans="2:18" x14ac:dyDescent="0.25">
      <c r="B190" s="96" t="s">
        <v>69</v>
      </c>
      <c r="C190" s="97" t="s">
        <v>157</v>
      </c>
      <c r="D190" s="98" t="s">
        <v>70</v>
      </c>
      <c r="E190" s="97" t="s">
        <v>71</v>
      </c>
      <c r="F190" s="99">
        <v>44006.488692129627</v>
      </c>
      <c r="G190" s="99">
        <v>45100</v>
      </c>
      <c r="H190" s="98" t="s">
        <v>72</v>
      </c>
      <c r="I190" s="100">
        <v>130000000</v>
      </c>
      <c r="J190" s="118">
        <v>100027064</v>
      </c>
      <c r="K190" s="100">
        <v>100243431.15260884</v>
      </c>
      <c r="L190" s="118">
        <v>130000000</v>
      </c>
      <c r="M190" s="119">
        <v>0.771103316559</v>
      </c>
      <c r="N190" s="101">
        <v>10.381329642200001</v>
      </c>
      <c r="O190" s="97" t="s">
        <v>73</v>
      </c>
      <c r="P190" s="120">
        <v>7.75502998E-2</v>
      </c>
      <c r="Q190" s="102"/>
      <c r="R190" s="103"/>
    </row>
    <row r="191" spans="2:18" x14ac:dyDescent="0.25">
      <c r="B191" s="96" t="s">
        <v>69</v>
      </c>
      <c r="C191" s="97" t="s">
        <v>157</v>
      </c>
      <c r="D191" s="98" t="s">
        <v>70</v>
      </c>
      <c r="E191" s="97" t="s">
        <v>71</v>
      </c>
      <c r="F191" s="99">
        <v>43899.657650462963</v>
      </c>
      <c r="G191" s="99">
        <v>45496</v>
      </c>
      <c r="H191" s="98" t="s">
        <v>72</v>
      </c>
      <c r="I191" s="100">
        <v>205968767</v>
      </c>
      <c r="J191" s="118">
        <v>141640593</v>
      </c>
      <c r="K191" s="100">
        <v>142568479.80784896</v>
      </c>
      <c r="L191" s="118">
        <v>205968767</v>
      </c>
      <c r="M191" s="119">
        <v>0.69218494572900002</v>
      </c>
      <c r="N191" s="101">
        <v>10.9207201789</v>
      </c>
      <c r="O191" s="97" t="s">
        <v>73</v>
      </c>
      <c r="P191" s="120">
        <v>0.11029379409999999</v>
      </c>
      <c r="Q191" s="102"/>
      <c r="R191" s="103"/>
    </row>
    <row r="192" spans="2:18" x14ac:dyDescent="0.25">
      <c r="B192" s="96" t="s">
        <v>69</v>
      </c>
      <c r="C192" s="97" t="s">
        <v>157</v>
      </c>
      <c r="D192" s="98" t="s">
        <v>70</v>
      </c>
      <c r="E192" s="97" t="s">
        <v>71</v>
      </c>
      <c r="F192" s="99">
        <v>44006.529803240737</v>
      </c>
      <c r="G192" s="99">
        <v>45100</v>
      </c>
      <c r="H192" s="98" t="s">
        <v>72</v>
      </c>
      <c r="I192" s="100">
        <v>130000000</v>
      </c>
      <c r="J192" s="118">
        <v>100027064</v>
      </c>
      <c r="K192" s="100">
        <v>100243431.15260884</v>
      </c>
      <c r="L192" s="118">
        <v>130000000</v>
      </c>
      <c r="M192" s="119">
        <v>0.771103316559</v>
      </c>
      <c r="N192" s="101">
        <v>10.381329642200001</v>
      </c>
      <c r="O192" s="97" t="s">
        <v>73</v>
      </c>
      <c r="P192" s="120">
        <v>7.75502998E-2</v>
      </c>
      <c r="Q192" s="102"/>
      <c r="R192" s="103"/>
    </row>
    <row r="193" spans="2:18" x14ac:dyDescent="0.25">
      <c r="B193" s="96" t="s">
        <v>69</v>
      </c>
      <c r="C193" s="97" t="s">
        <v>157</v>
      </c>
      <c r="D193" s="98" t="s">
        <v>70</v>
      </c>
      <c r="E193" s="97" t="s">
        <v>71</v>
      </c>
      <c r="F193" s="99">
        <v>43635.65697916667</v>
      </c>
      <c r="G193" s="99">
        <v>44390</v>
      </c>
      <c r="H193" s="98" t="s">
        <v>72</v>
      </c>
      <c r="I193" s="100">
        <v>250000000</v>
      </c>
      <c r="J193" s="118">
        <v>199596200</v>
      </c>
      <c r="K193" s="100">
        <v>229560538.95797059</v>
      </c>
      <c r="L193" s="118">
        <v>250000000</v>
      </c>
      <c r="M193" s="119">
        <v>0.91824215583199997</v>
      </c>
      <c r="N193" s="101">
        <v>11.5000000679</v>
      </c>
      <c r="O193" s="97" t="s">
        <v>73</v>
      </c>
      <c r="P193" s="120">
        <v>0.1775925706</v>
      </c>
      <c r="Q193" s="102"/>
      <c r="R193" s="103"/>
    </row>
    <row r="194" spans="2:18" x14ac:dyDescent="0.25">
      <c r="B194" s="96" t="s">
        <v>69</v>
      </c>
      <c r="C194" s="97" t="s">
        <v>157</v>
      </c>
      <c r="D194" s="98" t="s">
        <v>70</v>
      </c>
      <c r="E194" s="97" t="s">
        <v>71</v>
      </c>
      <c r="F194" s="99">
        <v>44006.517442129632</v>
      </c>
      <c r="G194" s="99">
        <v>45100</v>
      </c>
      <c r="H194" s="98" t="s">
        <v>72</v>
      </c>
      <c r="I194" s="100">
        <v>130000000</v>
      </c>
      <c r="J194" s="118">
        <v>100027064</v>
      </c>
      <c r="K194" s="100">
        <v>100243431.15260884</v>
      </c>
      <c r="L194" s="118">
        <v>130000000</v>
      </c>
      <c r="M194" s="119">
        <v>0.771103316559</v>
      </c>
      <c r="N194" s="101">
        <v>10.381329642200001</v>
      </c>
      <c r="O194" s="97" t="s">
        <v>73</v>
      </c>
      <c r="P194" s="120">
        <v>7.75502998E-2</v>
      </c>
      <c r="Q194" s="102"/>
      <c r="R194" s="103"/>
    </row>
    <row r="195" spans="2:18" x14ac:dyDescent="0.25">
      <c r="B195" s="96" t="s">
        <v>69</v>
      </c>
      <c r="C195" s="97" t="s">
        <v>157</v>
      </c>
      <c r="D195" s="98" t="s">
        <v>70</v>
      </c>
      <c r="E195" s="97" t="s">
        <v>71</v>
      </c>
      <c r="F195" s="99">
        <v>44006.511099537034</v>
      </c>
      <c r="G195" s="99">
        <v>45100</v>
      </c>
      <c r="H195" s="98" t="s">
        <v>72</v>
      </c>
      <c r="I195" s="100">
        <v>130000000</v>
      </c>
      <c r="J195" s="118">
        <v>100027064</v>
      </c>
      <c r="K195" s="100">
        <v>100243431.15260884</v>
      </c>
      <c r="L195" s="118">
        <v>130000000</v>
      </c>
      <c r="M195" s="119">
        <v>0.771103316559</v>
      </c>
      <c r="N195" s="101">
        <v>10.381329642200001</v>
      </c>
      <c r="O195" s="97" t="s">
        <v>73</v>
      </c>
      <c r="P195" s="120">
        <v>7.75502998E-2</v>
      </c>
      <c r="Q195" s="102"/>
      <c r="R195" s="103"/>
    </row>
    <row r="196" spans="2:18" x14ac:dyDescent="0.25">
      <c r="B196" s="96" t="s">
        <v>69</v>
      </c>
      <c r="C196" s="97" t="s">
        <v>157</v>
      </c>
      <c r="D196" s="98" t="s">
        <v>70</v>
      </c>
      <c r="E196" s="97" t="s">
        <v>71</v>
      </c>
      <c r="F196" s="99">
        <v>43410.646180555559</v>
      </c>
      <c r="G196" s="99">
        <v>44172</v>
      </c>
      <c r="H196" s="98" t="s">
        <v>72</v>
      </c>
      <c r="I196" s="100">
        <v>626575343</v>
      </c>
      <c r="J196" s="118">
        <v>508269478</v>
      </c>
      <c r="K196" s="100">
        <v>502660920.15376055</v>
      </c>
      <c r="L196" s="118">
        <v>626575343</v>
      </c>
      <c r="M196" s="119">
        <v>0.80223539877399996</v>
      </c>
      <c r="N196" s="101">
        <v>11.848593694</v>
      </c>
      <c r="O196" s="97" t="s">
        <v>73</v>
      </c>
      <c r="P196" s="120">
        <v>0.38886842379999997</v>
      </c>
      <c r="Q196" s="102"/>
      <c r="R196" s="103"/>
    </row>
    <row r="197" spans="2:18" x14ac:dyDescent="0.25">
      <c r="B197" s="96" t="s">
        <v>69</v>
      </c>
      <c r="C197" s="97" t="s">
        <v>157</v>
      </c>
      <c r="D197" s="98" t="s">
        <v>70</v>
      </c>
      <c r="E197" s="97" t="s">
        <v>71</v>
      </c>
      <c r="F197" s="99">
        <v>44006.618668981479</v>
      </c>
      <c r="G197" s="99">
        <v>45100</v>
      </c>
      <c r="H197" s="98" t="s">
        <v>72</v>
      </c>
      <c r="I197" s="100">
        <v>130000000</v>
      </c>
      <c r="J197" s="118">
        <v>100027064</v>
      </c>
      <c r="K197" s="100">
        <v>100243431.15260884</v>
      </c>
      <c r="L197" s="118">
        <v>130000000</v>
      </c>
      <c r="M197" s="119">
        <v>0.771103316559</v>
      </c>
      <c r="N197" s="101">
        <v>10.381329642200001</v>
      </c>
      <c r="O197" s="97" t="s">
        <v>73</v>
      </c>
      <c r="P197" s="120">
        <v>7.75502998E-2</v>
      </c>
      <c r="Q197" s="102"/>
      <c r="R197" s="103"/>
    </row>
    <row r="198" spans="2:18" x14ac:dyDescent="0.25">
      <c r="B198" s="96" t="s">
        <v>69</v>
      </c>
      <c r="C198" s="97" t="s">
        <v>157</v>
      </c>
      <c r="D198" s="98" t="s">
        <v>70</v>
      </c>
      <c r="E198" s="97" t="s">
        <v>71</v>
      </c>
      <c r="F198" s="99">
        <v>44006.49050925926</v>
      </c>
      <c r="G198" s="99">
        <v>45100</v>
      </c>
      <c r="H198" s="98" t="s">
        <v>72</v>
      </c>
      <c r="I198" s="100">
        <v>130000000</v>
      </c>
      <c r="J198" s="118">
        <v>100027064</v>
      </c>
      <c r="K198" s="100">
        <v>100243431.15260884</v>
      </c>
      <c r="L198" s="118">
        <v>130000000</v>
      </c>
      <c r="M198" s="119">
        <v>0.771103316559</v>
      </c>
      <c r="N198" s="101">
        <v>10.381329642200001</v>
      </c>
      <c r="O198" s="97" t="s">
        <v>73</v>
      </c>
      <c r="P198" s="120">
        <v>7.75502998E-2</v>
      </c>
      <c r="Q198" s="102"/>
      <c r="R198" s="103"/>
    </row>
    <row r="199" spans="2:18" x14ac:dyDescent="0.25">
      <c r="B199" s="96" t="s">
        <v>69</v>
      </c>
      <c r="C199" s="97" t="s">
        <v>157</v>
      </c>
      <c r="D199" s="98" t="s">
        <v>70</v>
      </c>
      <c r="E199" s="97" t="s">
        <v>71</v>
      </c>
      <c r="F199" s="99">
        <v>44091.544085648151</v>
      </c>
      <c r="G199" s="99">
        <v>44439</v>
      </c>
      <c r="H199" s="98" t="s">
        <v>72</v>
      </c>
      <c r="I199" s="100">
        <v>109395889</v>
      </c>
      <c r="J199" s="118">
        <v>100361870</v>
      </c>
      <c r="K199" s="100">
        <v>100698043.54990715</v>
      </c>
      <c r="L199" s="118">
        <v>109395889</v>
      </c>
      <c r="M199" s="119">
        <v>0.92049202644100003</v>
      </c>
      <c r="N199" s="101">
        <v>9.8438275778000008</v>
      </c>
      <c r="O199" s="97" t="s">
        <v>73</v>
      </c>
      <c r="P199" s="120">
        <v>7.7901997000000001E-2</v>
      </c>
      <c r="Q199" s="102"/>
      <c r="R199" s="103"/>
    </row>
    <row r="200" spans="2:18" x14ac:dyDescent="0.25">
      <c r="B200" s="96" t="s">
        <v>69</v>
      </c>
      <c r="C200" s="97" t="s">
        <v>157</v>
      </c>
      <c r="D200" s="98" t="s">
        <v>70</v>
      </c>
      <c r="E200" s="97" t="s">
        <v>71</v>
      </c>
      <c r="F200" s="99">
        <v>44006.487442129626</v>
      </c>
      <c r="G200" s="99">
        <v>45100</v>
      </c>
      <c r="H200" s="98" t="s">
        <v>72</v>
      </c>
      <c r="I200" s="100">
        <v>130000000</v>
      </c>
      <c r="J200" s="118">
        <v>100027064</v>
      </c>
      <c r="K200" s="100">
        <v>100243431.15260884</v>
      </c>
      <c r="L200" s="118">
        <v>130000000</v>
      </c>
      <c r="M200" s="119">
        <v>0.771103316559</v>
      </c>
      <c r="N200" s="101">
        <v>10.381329642200001</v>
      </c>
      <c r="O200" s="97" t="s">
        <v>73</v>
      </c>
      <c r="P200" s="120">
        <v>7.75502998E-2</v>
      </c>
      <c r="Q200" s="102"/>
      <c r="R200" s="103"/>
    </row>
    <row r="201" spans="2:18" x14ac:dyDescent="0.25">
      <c r="B201" s="96" t="s">
        <v>69</v>
      </c>
      <c r="C201" s="97" t="s">
        <v>157</v>
      </c>
      <c r="D201" s="98" t="s">
        <v>70</v>
      </c>
      <c r="E201" s="97" t="s">
        <v>71</v>
      </c>
      <c r="F201" s="99">
        <v>44006.531261574077</v>
      </c>
      <c r="G201" s="99">
        <v>45100</v>
      </c>
      <c r="H201" s="98" t="s">
        <v>72</v>
      </c>
      <c r="I201" s="100">
        <v>130000000</v>
      </c>
      <c r="J201" s="118">
        <v>100027064</v>
      </c>
      <c r="K201" s="100">
        <v>100243431.15260884</v>
      </c>
      <c r="L201" s="118">
        <v>130000000</v>
      </c>
      <c r="M201" s="119">
        <v>0.771103316559</v>
      </c>
      <c r="N201" s="101">
        <v>10.381329642200001</v>
      </c>
      <c r="O201" s="97" t="s">
        <v>73</v>
      </c>
      <c r="P201" s="120">
        <v>7.75502998E-2</v>
      </c>
      <c r="Q201" s="102"/>
      <c r="R201" s="103"/>
    </row>
    <row r="202" spans="2:18" x14ac:dyDescent="0.25">
      <c r="B202" s="96" t="s">
        <v>69</v>
      </c>
      <c r="C202" s="97" t="s">
        <v>157</v>
      </c>
      <c r="D202" s="98" t="s">
        <v>70</v>
      </c>
      <c r="E202" s="97" t="s">
        <v>71</v>
      </c>
      <c r="F202" s="99">
        <v>43795.67083333333</v>
      </c>
      <c r="G202" s="99">
        <v>44124</v>
      </c>
      <c r="H202" s="98" t="s">
        <v>72</v>
      </c>
      <c r="I202" s="100">
        <v>10897534</v>
      </c>
      <c r="J202" s="118">
        <v>10018637</v>
      </c>
      <c r="K202" s="100">
        <v>10024007.250398014</v>
      </c>
      <c r="L202" s="118">
        <v>10897534</v>
      </c>
      <c r="M202" s="119">
        <v>0.91984179635499996</v>
      </c>
      <c r="N202" s="101">
        <v>10.1977165617</v>
      </c>
      <c r="O202" s="97" t="s">
        <v>73</v>
      </c>
      <c r="P202" s="120">
        <v>7.7547702000000003E-3</v>
      </c>
      <c r="Q202" s="102"/>
      <c r="R202" s="103"/>
    </row>
    <row r="203" spans="2:18" x14ac:dyDescent="0.25">
      <c r="B203" s="96" t="s">
        <v>69</v>
      </c>
      <c r="C203" s="97" t="s">
        <v>157</v>
      </c>
      <c r="D203" s="98" t="s">
        <v>70</v>
      </c>
      <c r="E203" s="97" t="s">
        <v>71</v>
      </c>
      <c r="F203" s="99">
        <v>44006.528668981482</v>
      </c>
      <c r="G203" s="99">
        <v>45100</v>
      </c>
      <c r="H203" s="98" t="s">
        <v>72</v>
      </c>
      <c r="I203" s="100">
        <v>130000000</v>
      </c>
      <c r="J203" s="118">
        <v>100027064</v>
      </c>
      <c r="K203" s="100">
        <v>100243431.15260884</v>
      </c>
      <c r="L203" s="118">
        <v>130000000</v>
      </c>
      <c r="M203" s="119">
        <v>0.771103316559</v>
      </c>
      <c r="N203" s="101">
        <v>10.381329642200001</v>
      </c>
      <c r="O203" s="97" t="s">
        <v>73</v>
      </c>
      <c r="P203" s="120">
        <v>7.75502998E-2</v>
      </c>
      <c r="Q203" s="102"/>
      <c r="R203" s="103"/>
    </row>
    <row r="204" spans="2:18" x14ac:dyDescent="0.25">
      <c r="B204" s="96" t="s">
        <v>69</v>
      </c>
      <c r="C204" s="97" t="s">
        <v>157</v>
      </c>
      <c r="D204" s="98" t="s">
        <v>70</v>
      </c>
      <c r="E204" s="97" t="s">
        <v>71</v>
      </c>
      <c r="F204" s="99">
        <v>43572.634675925925</v>
      </c>
      <c r="G204" s="99">
        <v>44662</v>
      </c>
      <c r="H204" s="98" t="s">
        <v>72</v>
      </c>
      <c r="I204" s="100">
        <v>641849315</v>
      </c>
      <c r="J204" s="118">
        <v>500000001</v>
      </c>
      <c r="K204" s="100">
        <v>509873282.08714414</v>
      </c>
      <c r="L204" s="118">
        <v>641849315</v>
      </c>
      <c r="M204" s="119">
        <v>0.79438159420200005</v>
      </c>
      <c r="N204" s="101">
        <v>9.8442062025000006</v>
      </c>
      <c r="O204" s="97" t="s">
        <v>73</v>
      </c>
      <c r="P204" s="120">
        <v>0.39444804950000001</v>
      </c>
      <c r="Q204" s="102"/>
      <c r="R204" s="103"/>
    </row>
    <row r="205" spans="2:18" x14ac:dyDescent="0.25">
      <c r="B205" s="96" t="s">
        <v>69</v>
      </c>
      <c r="C205" s="97" t="s">
        <v>157</v>
      </c>
      <c r="D205" s="98" t="s">
        <v>70</v>
      </c>
      <c r="E205" s="97" t="s">
        <v>71</v>
      </c>
      <c r="F205" s="99">
        <v>44006.516342592593</v>
      </c>
      <c r="G205" s="99">
        <v>45100</v>
      </c>
      <c r="H205" s="98" t="s">
        <v>72</v>
      </c>
      <c r="I205" s="100">
        <v>130000000</v>
      </c>
      <c r="J205" s="118">
        <v>100027064</v>
      </c>
      <c r="K205" s="100">
        <v>100243431.15260884</v>
      </c>
      <c r="L205" s="118">
        <v>130000000</v>
      </c>
      <c r="M205" s="119">
        <v>0.771103316559</v>
      </c>
      <c r="N205" s="101">
        <v>10.381329642200001</v>
      </c>
      <c r="O205" s="97" t="s">
        <v>73</v>
      </c>
      <c r="P205" s="120">
        <v>7.75502998E-2</v>
      </c>
      <c r="Q205" s="102"/>
      <c r="R205" s="103"/>
    </row>
    <row r="206" spans="2:18" x14ac:dyDescent="0.25">
      <c r="B206" s="96" t="s">
        <v>69</v>
      </c>
      <c r="C206" s="97" t="s">
        <v>157</v>
      </c>
      <c r="D206" s="98" t="s">
        <v>70</v>
      </c>
      <c r="E206" s="97" t="s">
        <v>71</v>
      </c>
      <c r="F206" s="99">
        <v>44013.639780092592</v>
      </c>
      <c r="G206" s="99">
        <v>45100</v>
      </c>
      <c r="H206" s="98" t="s">
        <v>72</v>
      </c>
      <c r="I206" s="100">
        <v>130000000</v>
      </c>
      <c r="J206" s="118">
        <v>100216815</v>
      </c>
      <c r="K206" s="100">
        <v>100243519.85965495</v>
      </c>
      <c r="L206" s="118">
        <v>130000000</v>
      </c>
      <c r="M206" s="119">
        <v>0.77110399892000003</v>
      </c>
      <c r="N206" s="101">
        <v>10.381289213000001</v>
      </c>
      <c r="O206" s="97" t="s">
        <v>73</v>
      </c>
      <c r="P206" s="120">
        <v>7.75503684E-2</v>
      </c>
      <c r="Q206" s="102"/>
      <c r="R206" s="103"/>
    </row>
    <row r="207" spans="2:18" x14ac:dyDescent="0.25">
      <c r="B207" s="96" t="s">
        <v>69</v>
      </c>
      <c r="C207" s="97" t="s">
        <v>157</v>
      </c>
      <c r="D207" s="98" t="s">
        <v>70</v>
      </c>
      <c r="E207" s="97" t="s">
        <v>71</v>
      </c>
      <c r="F207" s="99">
        <v>44006.509525462963</v>
      </c>
      <c r="G207" s="99">
        <v>45100</v>
      </c>
      <c r="H207" s="98" t="s">
        <v>72</v>
      </c>
      <c r="I207" s="100">
        <v>130000000</v>
      </c>
      <c r="J207" s="118">
        <v>100027064</v>
      </c>
      <c r="K207" s="100">
        <v>100243431.15260884</v>
      </c>
      <c r="L207" s="118">
        <v>130000000</v>
      </c>
      <c r="M207" s="119">
        <v>0.771103316559</v>
      </c>
      <c r="N207" s="101">
        <v>10.381329642200001</v>
      </c>
      <c r="O207" s="97" t="s">
        <v>73</v>
      </c>
      <c r="P207" s="120">
        <v>7.75502998E-2</v>
      </c>
      <c r="Q207" s="102"/>
      <c r="R207" s="103"/>
    </row>
    <row r="208" spans="2:18" x14ac:dyDescent="0.25">
      <c r="B208" s="96" t="s">
        <v>158</v>
      </c>
      <c r="C208" s="97" t="s">
        <v>157</v>
      </c>
      <c r="D208" s="98" t="s">
        <v>70</v>
      </c>
      <c r="E208" s="97" t="s">
        <v>71</v>
      </c>
      <c r="F208" s="99">
        <v>43349.698981481481</v>
      </c>
      <c r="G208" s="99">
        <v>44867</v>
      </c>
      <c r="H208" s="98" t="s">
        <v>72</v>
      </c>
      <c r="I208" s="100">
        <v>233410958</v>
      </c>
      <c r="J208" s="118">
        <v>193437878</v>
      </c>
      <c r="K208" s="100">
        <v>111925197.51393764</v>
      </c>
      <c r="L208" s="118">
        <v>233410958</v>
      </c>
      <c r="M208" s="119">
        <v>0.47951989260900002</v>
      </c>
      <c r="N208" s="101">
        <v>9.3790722416999994</v>
      </c>
      <c r="O208" s="97" t="s">
        <v>73</v>
      </c>
      <c r="P208" s="120">
        <v>8.6587545200000005E-2</v>
      </c>
      <c r="Q208" s="102"/>
      <c r="R208" s="103"/>
    </row>
    <row r="209" spans="2:18" x14ac:dyDescent="0.25">
      <c r="B209" s="104" t="s">
        <v>159</v>
      </c>
      <c r="C209" s="105"/>
      <c r="D209" s="105"/>
      <c r="E209" s="105"/>
      <c r="F209" s="105"/>
      <c r="G209" s="105"/>
      <c r="H209" s="98"/>
      <c r="I209" s="106">
        <v>11868529991</v>
      </c>
      <c r="J209" s="121">
        <v>9344339219</v>
      </c>
      <c r="K209" s="106">
        <v>9219493997.3211288</v>
      </c>
      <c r="L209" s="121">
        <v>11868529991</v>
      </c>
      <c r="M209" s="102"/>
      <c r="N209" s="122"/>
      <c r="O209" s="102"/>
      <c r="P209" s="123">
        <v>7.1323827944000051</v>
      </c>
      <c r="Q209" s="105"/>
      <c r="R209" s="124"/>
    </row>
    <row r="210" spans="2:18" x14ac:dyDescent="0.25">
      <c r="B210" s="96" t="s">
        <v>78</v>
      </c>
      <c r="C210" s="97" t="s">
        <v>160</v>
      </c>
      <c r="D210" s="98" t="s">
        <v>70</v>
      </c>
      <c r="E210" s="97" t="s">
        <v>71</v>
      </c>
      <c r="F210" s="99">
        <v>43781.645682870374</v>
      </c>
      <c r="G210" s="99">
        <v>44153</v>
      </c>
      <c r="H210" s="98" t="s">
        <v>72</v>
      </c>
      <c r="I210" s="100">
        <v>114038357</v>
      </c>
      <c r="J210" s="118">
        <v>101808218</v>
      </c>
      <c r="K210" s="100">
        <v>100464122.02202193</v>
      </c>
      <c r="L210" s="118">
        <v>114038357</v>
      </c>
      <c r="M210" s="119">
        <v>0.88096781350499997</v>
      </c>
      <c r="N210" s="101">
        <v>12.5488617442</v>
      </c>
      <c r="O210" s="97" t="s">
        <v>73</v>
      </c>
      <c r="P210" s="120">
        <v>7.7721030600000005E-2</v>
      </c>
      <c r="Q210" s="102"/>
      <c r="R210" s="103"/>
    </row>
    <row r="211" spans="2:18" x14ac:dyDescent="0.25">
      <c r="B211" s="96" t="s">
        <v>78</v>
      </c>
      <c r="C211" s="97" t="s">
        <v>160</v>
      </c>
      <c r="D211" s="98" t="s">
        <v>70</v>
      </c>
      <c r="E211" s="97" t="s">
        <v>71</v>
      </c>
      <c r="F211" s="99">
        <v>44027.471990740742</v>
      </c>
      <c r="G211" s="99">
        <v>45666</v>
      </c>
      <c r="H211" s="98" t="s">
        <v>72</v>
      </c>
      <c r="I211" s="100">
        <v>2956974656</v>
      </c>
      <c r="J211" s="118">
        <v>1950000000</v>
      </c>
      <c r="K211" s="100">
        <v>1997203812.648654</v>
      </c>
      <c r="L211" s="118">
        <v>2956974656</v>
      </c>
      <c r="M211" s="119">
        <v>0.67542134951900001</v>
      </c>
      <c r="N211" s="101">
        <v>12.0058617751</v>
      </c>
      <c r="O211" s="97" t="s">
        <v>73</v>
      </c>
      <c r="P211" s="120">
        <v>1.5450763476</v>
      </c>
      <c r="Q211" s="102"/>
      <c r="R211" s="103"/>
    </row>
    <row r="212" spans="2:18" x14ac:dyDescent="0.25">
      <c r="B212" s="96" t="s">
        <v>78</v>
      </c>
      <c r="C212" s="97" t="s">
        <v>160</v>
      </c>
      <c r="D212" s="98" t="s">
        <v>70</v>
      </c>
      <c r="E212" s="97" t="s">
        <v>71</v>
      </c>
      <c r="F212" s="99">
        <v>44027.472812499997</v>
      </c>
      <c r="G212" s="99">
        <v>45848</v>
      </c>
      <c r="H212" s="98" t="s">
        <v>72</v>
      </c>
      <c r="I212" s="100">
        <v>2398027391</v>
      </c>
      <c r="J212" s="118">
        <v>1500000000</v>
      </c>
      <c r="K212" s="100">
        <v>1537885798.8478045</v>
      </c>
      <c r="L212" s="118">
        <v>2398027391</v>
      </c>
      <c r="M212" s="119">
        <v>0.64131285765099999</v>
      </c>
      <c r="N212" s="101">
        <v>12.551273849599999</v>
      </c>
      <c r="O212" s="97" t="s">
        <v>73</v>
      </c>
      <c r="P212" s="120">
        <v>1.1897388529999999</v>
      </c>
      <c r="Q212" s="102"/>
      <c r="R212" s="103"/>
    </row>
    <row r="213" spans="2:18" x14ac:dyDescent="0.25">
      <c r="B213" s="104" t="s">
        <v>161</v>
      </c>
      <c r="C213" s="105"/>
      <c r="D213" s="105"/>
      <c r="E213" s="105"/>
      <c r="F213" s="105"/>
      <c r="G213" s="105"/>
      <c r="H213" s="98"/>
      <c r="I213" s="106">
        <v>5469040404</v>
      </c>
      <c r="J213" s="121">
        <v>3551808218</v>
      </c>
      <c r="K213" s="106">
        <v>3635553733.5184803</v>
      </c>
      <c r="L213" s="121">
        <v>5469040404</v>
      </c>
      <c r="M213" s="102"/>
      <c r="N213" s="122"/>
      <c r="O213" s="102"/>
      <c r="P213" s="123">
        <v>2.8125362312000002</v>
      </c>
      <c r="Q213" s="105"/>
      <c r="R213" s="124"/>
    </row>
    <row r="214" spans="2:18" x14ac:dyDescent="0.25">
      <c r="B214" s="96" t="s">
        <v>69</v>
      </c>
      <c r="C214" s="97" t="s">
        <v>81</v>
      </c>
      <c r="D214" s="98" t="s">
        <v>70</v>
      </c>
      <c r="E214" s="97" t="s">
        <v>71</v>
      </c>
      <c r="F214" s="99">
        <v>44020.563506944447</v>
      </c>
      <c r="G214" s="99">
        <v>44484</v>
      </c>
      <c r="H214" s="98" t="s">
        <v>72</v>
      </c>
      <c r="I214" s="100">
        <v>133612432</v>
      </c>
      <c r="J214" s="118">
        <v>119926172</v>
      </c>
      <c r="K214" s="100">
        <v>119845176.39195441</v>
      </c>
      <c r="L214" s="118">
        <v>133612432</v>
      </c>
      <c r="M214" s="119">
        <v>0.89696126773600005</v>
      </c>
      <c r="N214" s="101">
        <v>9.3806899264000005</v>
      </c>
      <c r="O214" s="97" t="s">
        <v>73</v>
      </c>
      <c r="P214" s="120">
        <v>9.2714597400000001E-2</v>
      </c>
      <c r="Q214" s="102"/>
      <c r="R214" s="103"/>
    </row>
    <row r="215" spans="2:18" x14ac:dyDescent="0.25">
      <c r="B215" s="96" t="s">
        <v>69</v>
      </c>
      <c r="C215" s="97" t="s">
        <v>81</v>
      </c>
      <c r="D215" s="98" t="s">
        <v>70</v>
      </c>
      <c r="E215" s="97" t="s">
        <v>71</v>
      </c>
      <c r="F215" s="99">
        <v>44077.622731481482</v>
      </c>
      <c r="G215" s="99">
        <v>44249</v>
      </c>
      <c r="H215" s="98" t="s">
        <v>72</v>
      </c>
      <c r="I215" s="100">
        <v>313536987</v>
      </c>
      <c r="J215" s="118">
        <v>300796190</v>
      </c>
      <c r="K215" s="100">
        <v>302761392.92654365</v>
      </c>
      <c r="L215" s="118">
        <v>313536987</v>
      </c>
      <c r="M215" s="119">
        <v>0.96563214382899998</v>
      </c>
      <c r="N215" s="101">
        <v>9.2025002608000008</v>
      </c>
      <c r="O215" s="97" t="s">
        <v>73</v>
      </c>
      <c r="P215" s="120">
        <v>0.23422219820000001</v>
      </c>
      <c r="Q215" s="102"/>
      <c r="R215" s="103"/>
    </row>
    <row r="216" spans="2:18" x14ac:dyDescent="0.25">
      <c r="B216" s="96" t="s">
        <v>69</v>
      </c>
      <c r="C216" s="97" t="s">
        <v>81</v>
      </c>
      <c r="D216" s="98" t="s">
        <v>70</v>
      </c>
      <c r="E216" s="97" t="s">
        <v>71</v>
      </c>
      <c r="F216" s="99">
        <v>44020.563935185186</v>
      </c>
      <c r="G216" s="99">
        <v>44565</v>
      </c>
      <c r="H216" s="98" t="s">
        <v>72</v>
      </c>
      <c r="I216" s="100">
        <v>94215236</v>
      </c>
      <c r="J216" s="118">
        <v>81360417</v>
      </c>
      <c r="K216" s="100">
        <v>83324411.200186312</v>
      </c>
      <c r="L216" s="118">
        <v>94215236</v>
      </c>
      <c r="M216" s="119">
        <v>0.88440484509499995</v>
      </c>
      <c r="N216" s="101">
        <v>10.920719736000001</v>
      </c>
      <c r="O216" s="97" t="s">
        <v>73</v>
      </c>
      <c r="P216" s="120">
        <v>6.4461411600000004E-2</v>
      </c>
      <c r="Q216" s="102"/>
      <c r="R216" s="103"/>
    </row>
    <row r="217" spans="2:18" x14ac:dyDescent="0.25">
      <c r="B217" s="96" t="s">
        <v>102</v>
      </c>
      <c r="C217" s="97" t="s">
        <v>81</v>
      </c>
      <c r="D217" s="98" t="s">
        <v>70</v>
      </c>
      <c r="E217" s="97" t="s">
        <v>71</v>
      </c>
      <c r="F217" s="99">
        <v>44028.467731481483</v>
      </c>
      <c r="G217" s="99">
        <v>44334</v>
      </c>
      <c r="H217" s="98" t="s">
        <v>72</v>
      </c>
      <c r="I217" s="100">
        <v>12254678</v>
      </c>
      <c r="J217" s="118">
        <v>11585499</v>
      </c>
      <c r="K217" s="100">
        <v>11403352.99882677</v>
      </c>
      <c r="L217" s="118">
        <v>12254678</v>
      </c>
      <c r="M217" s="119">
        <v>0.93053061033700002</v>
      </c>
      <c r="N217" s="101">
        <v>10.3818252845</v>
      </c>
      <c r="O217" s="97" t="s">
        <v>73</v>
      </c>
      <c r="P217" s="120">
        <v>8.8218593000000001E-3</v>
      </c>
      <c r="Q217" s="102"/>
      <c r="R217" s="103"/>
    </row>
    <row r="218" spans="2:18" x14ac:dyDescent="0.25">
      <c r="B218" s="96" t="s">
        <v>102</v>
      </c>
      <c r="C218" s="97" t="s">
        <v>81</v>
      </c>
      <c r="D218" s="98" t="s">
        <v>70</v>
      </c>
      <c r="E218" s="97" t="s">
        <v>71</v>
      </c>
      <c r="F218" s="99">
        <v>43854.550925925927</v>
      </c>
      <c r="G218" s="99">
        <v>44531</v>
      </c>
      <c r="H218" s="98" t="s">
        <v>72</v>
      </c>
      <c r="I218" s="100">
        <v>2558464000</v>
      </c>
      <c r="J218" s="118">
        <v>2172911125</v>
      </c>
      <c r="K218" s="100">
        <v>2108647080.6303127</v>
      </c>
      <c r="L218" s="118">
        <v>2558464000</v>
      </c>
      <c r="M218" s="119">
        <v>0.82418477673699997</v>
      </c>
      <c r="N218" s="101">
        <v>10.3792061545</v>
      </c>
      <c r="O218" s="97" t="s">
        <v>73</v>
      </c>
      <c r="P218" s="120">
        <v>1.6312910625999999</v>
      </c>
      <c r="Q218" s="102"/>
      <c r="R218" s="103"/>
    </row>
    <row r="219" spans="2:18" x14ac:dyDescent="0.25">
      <c r="B219" s="96" t="s">
        <v>102</v>
      </c>
      <c r="C219" s="97" t="s">
        <v>81</v>
      </c>
      <c r="D219" s="98" t="s">
        <v>70</v>
      </c>
      <c r="E219" s="97" t="s">
        <v>71</v>
      </c>
      <c r="F219" s="99">
        <v>44064.55809027778</v>
      </c>
      <c r="G219" s="99">
        <v>45628</v>
      </c>
      <c r="H219" s="98" t="s">
        <v>72</v>
      </c>
      <c r="I219" s="100">
        <v>1170265749</v>
      </c>
      <c r="J219" s="118">
        <v>812450680</v>
      </c>
      <c r="K219" s="100">
        <v>813567233.6263293</v>
      </c>
      <c r="L219" s="118">
        <v>1170265749</v>
      </c>
      <c r="M219" s="119">
        <v>0.69519870535499995</v>
      </c>
      <c r="N219" s="101">
        <v>11.577355776799999</v>
      </c>
      <c r="O219" s="97" t="s">
        <v>73</v>
      </c>
      <c r="P219" s="120">
        <v>0.62939169350000002</v>
      </c>
      <c r="Q219" s="102"/>
      <c r="R219" s="103"/>
    </row>
    <row r="220" spans="2:18" x14ac:dyDescent="0.25">
      <c r="B220" s="104" t="s">
        <v>82</v>
      </c>
      <c r="C220" s="105"/>
      <c r="D220" s="105"/>
      <c r="E220" s="105"/>
      <c r="F220" s="105"/>
      <c r="G220" s="105"/>
      <c r="H220" s="98"/>
      <c r="I220" s="106">
        <v>4282349082</v>
      </c>
      <c r="J220" s="121">
        <v>3499030083</v>
      </c>
      <c r="K220" s="106">
        <v>3439548647.7741532</v>
      </c>
      <c r="L220" s="121">
        <v>4282349082</v>
      </c>
      <c r="M220" s="102"/>
      <c r="N220" s="122"/>
      <c r="O220" s="102"/>
      <c r="P220" s="123">
        <v>2.6609028226000002</v>
      </c>
      <c r="Q220" s="105"/>
      <c r="R220" s="124"/>
    </row>
    <row r="221" spans="2:18" x14ac:dyDescent="0.25">
      <c r="B221" s="96" t="s">
        <v>78</v>
      </c>
      <c r="C221" s="97" t="s">
        <v>162</v>
      </c>
      <c r="D221" s="98" t="s">
        <v>70</v>
      </c>
      <c r="E221" s="97" t="s">
        <v>71</v>
      </c>
      <c r="F221" s="99">
        <v>43298.619155092594</v>
      </c>
      <c r="G221" s="99">
        <v>46114</v>
      </c>
      <c r="H221" s="98" t="s">
        <v>72</v>
      </c>
      <c r="I221" s="100">
        <v>160607131</v>
      </c>
      <c r="J221" s="118">
        <v>80370412</v>
      </c>
      <c r="K221" s="100">
        <v>80003280.021236822</v>
      </c>
      <c r="L221" s="118">
        <v>160607131</v>
      </c>
      <c r="M221" s="119">
        <v>0.49813031042299999</v>
      </c>
      <c r="N221" s="101">
        <v>13.646341697900001</v>
      </c>
      <c r="O221" s="97" t="s">
        <v>73</v>
      </c>
      <c r="P221" s="120">
        <v>6.18921188E-2</v>
      </c>
      <c r="Q221" s="102"/>
      <c r="R221" s="103"/>
    </row>
    <row r="222" spans="2:18" x14ac:dyDescent="0.25">
      <c r="B222" s="96" t="s">
        <v>78</v>
      </c>
      <c r="C222" s="97" t="s">
        <v>162</v>
      </c>
      <c r="D222" s="98" t="s">
        <v>70</v>
      </c>
      <c r="E222" s="97" t="s">
        <v>71</v>
      </c>
      <c r="F222" s="99">
        <v>43959.482719907406</v>
      </c>
      <c r="G222" s="99">
        <v>45708</v>
      </c>
      <c r="H222" s="98" t="s">
        <v>72</v>
      </c>
      <c r="I222" s="100">
        <v>39277540</v>
      </c>
      <c r="J222" s="118">
        <v>23610850</v>
      </c>
      <c r="K222" s="100">
        <v>23202780.803316113</v>
      </c>
      <c r="L222" s="118">
        <v>39277540</v>
      </c>
      <c r="M222" s="119">
        <v>0.59073915533700005</v>
      </c>
      <c r="N222" s="101">
        <v>15.3065784247</v>
      </c>
      <c r="O222" s="97" t="s">
        <v>73</v>
      </c>
      <c r="P222" s="120">
        <v>1.79501299E-2</v>
      </c>
      <c r="Q222" s="102"/>
      <c r="R222" s="103"/>
    </row>
    <row r="223" spans="2:18" x14ac:dyDescent="0.25">
      <c r="B223" s="96" t="s">
        <v>78</v>
      </c>
      <c r="C223" s="97" t="s">
        <v>162</v>
      </c>
      <c r="D223" s="98" t="s">
        <v>70</v>
      </c>
      <c r="E223" s="97" t="s">
        <v>71</v>
      </c>
      <c r="F223" s="99">
        <v>43516.614675925928</v>
      </c>
      <c r="G223" s="99">
        <v>46077</v>
      </c>
      <c r="H223" s="98" t="s">
        <v>72</v>
      </c>
      <c r="I223" s="100">
        <v>38591776</v>
      </c>
      <c r="J223" s="118">
        <v>20349040</v>
      </c>
      <c r="K223" s="100">
        <v>20002534.665170804</v>
      </c>
      <c r="L223" s="118">
        <v>38591776</v>
      </c>
      <c r="M223" s="119">
        <v>0.51831080966999998</v>
      </c>
      <c r="N223" s="101">
        <v>13.6462497802</v>
      </c>
      <c r="O223" s="97" t="s">
        <v>73</v>
      </c>
      <c r="P223" s="120">
        <v>1.5474356200000001E-2</v>
      </c>
      <c r="Q223" s="102"/>
      <c r="R223" s="103"/>
    </row>
    <row r="224" spans="2:18" x14ac:dyDescent="0.25">
      <c r="B224" s="96" t="s">
        <v>78</v>
      </c>
      <c r="C224" s="97" t="s">
        <v>162</v>
      </c>
      <c r="D224" s="98" t="s">
        <v>70</v>
      </c>
      <c r="E224" s="97" t="s">
        <v>71</v>
      </c>
      <c r="F224" s="99">
        <v>43783.630497685182</v>
      </c>
      <c r="G224" s="99">
        <v>45559</v>
      </c>
      <c r="H224" s="98" t="s">
        <v>72</v>
      </c>
      <c r="I224" s="100">
        <v>80650682</v>
      </c>
      <c r="J224" s="118">
        <v>51149727</v>
      </c>
      <c r="K224" s="100">
        <v>51841700.330343425</v>
      </c>
      <c r="L224" s="118">
        <v>80650682</v>
      </c>
      <c r="M224" s="119">
        <v>0.64279308053899997</v>
      </c>
      <c r="N224" s="101">
        <v>12.552180507399999</v>
      </c>
      <c r="O224" s="97" t="s">
        <v>73</v>
      </c>
      <c r="P224" s="120">
        <v>4.0105764100000003E-2</v>
      </c>
      <c r="Q224" s="102"/>
      <c r="R224" s="103"/>
    </row>
    <row r="225" spans="2:18" x14ac:dyDescent="0.25">
      <c r="B225" s="96" t="s">
        <v>78</v>
      </c>
      <c r="C225" s="97" t="s">
        <v>162</v>
      </c>
      <c r="D225" s="98" t="s">
        <v>70</v>
      </c>
      <c r="E225" s="97" t="s">
        <v>71</v>
      </c>
      <c r="F225" s="99">
        <v>43913.55228009259</v>
      </c>
      <c r="G225" s="99">
        <v>44530</v>
      </c>
      <c r="H225" s="98" t="s">
        <v>72</v>
      </c>
      <c r="I225" s="100">
        <v>8472495</v>
      </c>
      <c r="J225" s="118">
        <v>7170878</v>
      </c>
      <c r="K225" s="100">
        <v>7000332.0371007323</v>
      </c>
      <c r="L225" s="118">
        <v>8472495</v>
      </c>
      <c r="M225" s="119">
        <v>0.82624209717499997</v>
      </c>
      <c r="N225" s="101">
        <v>11.465220888899999</v>
      </c>
      <c r="O225" s="97" t="s">
        <v>73</v>
      </c>
      <c r="P225" s="120">
        <v>5.4155951999999997E-3</v>
      </c>
      <c r="Q225" s="102"/>
      <c r="R225" s="103"/>
    </row>
    <row r="226" spans="2:18" x14ac:dyDescent="0.25">
      <c r="B226" s="96" t="s">
        <v>78</v>
      </c>
      <c r="C226" s="97" t="s">
        <v>162</v>
      </c>
      <c r="D226" s="98" t="s">
        <v>70</v>
      </c>
      <c r="E226" s="97" t="s">
        <v>71</v>
      </c>
      <c r="F226" s="99">
        <v>43462.561793981484</v>
      </c>
      <c r="G226" s="99">
        <v>46044</v>
      </c>
      <c r="H226" s="98" t="s">
        <v>72</v>
      </c>
      <c r="I226" s="100">
        <v>98803433</v>
      </c>
      <c r="J226" s="118">
        <v>51054110</v>
      </c>
      <c r="K226" s="100">
        <v>51145941.520454235</v>
      </c>
      <c r="L226" s="118">
        <v>98803433</v>
      </c>
      <c r="M226" s="119">
        <v>0.51765348599200001</v>
      </c>
      <c r="N226" s="101">
        <v>14.1964329654</v>
      </c>
      <c r="O226" s="97" t="s">
        <v>73</v>
      </c>
      <c r="P226" s="120">
        <v>3.9567511299999997E-2</v>
      </c>
      <c r="Q226" s="102"/>
      <c r="R226" s="103"/>
    </row>
    <row r="227" spans="2:18" ht="14.25" customHeight="1" x14ac:dyDescent="0.25">
      <c r="B227" s="96" t="s">
        <v>78</v>
      </c>
      <c r="C227" s="97" t="s">
        <v>162</v>
      </c>
      <c r="D227" s="98" t="s">
        <v>70</v>
      </c>
      <c r="E227" s="97" t="s">
        <v>71</v>
      </c>
      <c r="F227" s="99">
        <v>43286.632627314815</v>
      </c>
      <c r="G227" s="99">
        <v>46114</v>
      </c>
      <c r="H227" s="98" t="s">
        <v>72</v>
      </c>
      <c r="I227" s="100">
        <v>164622310</v>
      </c>
      <c r="J227" s="118">
        <v>82029205</v>
      </c>
      <c r="K227" s="100">
        <v>81999554.754138976</v>
      </c>
      <c r="L227" s="118">
        <v>164622310</v>
      </c>
      <c r="M227" s="119">
        <v>0.49810718094099998</v>
      </c>
      <c r="N227" s="101">
        <v>13.6476557234</v>
      </c>
      <c r="O227" s="97" t="s">
        <v>73</v>
      </c>
      <c r="P227" s="120">
        <v>6.3436476399999997E-2</v>
      </c>
      <c r="Q227" s="102"/>
      <c r="R227" s="103"/>
    </row>
    <row r="228" spans="2:18" ht="14.25" customHeight="1" x14ac:dyDescent="0.25">
      <c r="B228" s="96" t="s">
        <v>78</v>
      </c>
      <c r="C228" s="97" t="s">
        <v>162</v>
      </c>
      <c r="D228" s="98" t="s">
        <v>70</v>
      </c>
      <c r="E228" s="97" t="s">
        <v>71</v>
      </c>
      <c r="F228" s="99">
        <v>43689.657731481479</v>
      </c>
      <c r="G228" s="99">
        <v>45454</v>
      </c>
      <c r="H228" s="98" t="s">
        <v>72</v>
      </c>
      <c r="I228" s="100">
        <v>410853691</v>
      </c>
      <c r="J228" s="118">
        <v>259806248</v>
      </c>
      <c r="K228" s="100">
        <v>261497767.93705508</v>
      </c>
      <c r="L228" s="118">
        <v>410853691</v>
      </c>
      <c r="M228" s="119">
        <v>0.636474184522</v>
      </c>
      <c r="N228" s="101">
        <v>13.0964679132</v>
      </c>
      <c r="O228" s="97" t="s">
        <v>73</v>
      </c>
      <c r="P228" s="120">
        <v>0.2022998422</v>
      </c>
      <c r="Q228" s="102"/>
      <c r="R228" s="103"/>
    </row>
    <row r="229" spans="2:18" ht="14.25" customHeight="1" x14ac:dyDescent="0.25">
      <c r="B229" s="96" t="s">
        <v>78</v>
      </c>
      <c r="C229" s="97" t="s">
        <v>162</v>
      </c>
      <c r="D229" s="98" t="s">
        <v>70</v>
      </c>
      <c r="E229" s="97" t="s">
        <v>71</v>
      </c>
      <c r="F229" s="99">
        <v>43892.522789351853</v>
      </c>
      <c r="G229" s="99">
        <v>45799</v>
      </c>
      <c r="H229" s="98" t="s">
        <v>72</v>
      </c>
      <c r="I229" s="100">
        <v>62481754</v>
      </c>
      <c r="J229" s="118">
        <v>35589617</v>
      </c>
      <c r="K229" s="100">
        <v>35913265.916656636</v>
      </c>
      <c r="L229" s="118">
        <v>62481754</v>
      </c>
      <c r="M229" s="119">
        <v>0.57478005365600005</v>
      </c>
      <c r="N229" s="101">
        <v>15.585600658100001</v>
      </c>
      <c r="O229" s="97" t="s">
        <v>73</v>
      </c>
      <c r="P229" s="120">
        <v>2.77832124E-2</v>
      </c>
      <c r="Q229" s="102"/>
      <c r="R229" s="103"/>
    </row>
    <row r="230" spans="2:18" ht="14.25" customHeight="1" x14ac:dyDescent="0.25">
      <c r="B230" s="96" t="s">
        <v>78</v>
      </c>
      <c r="C230" s="97" t="s">
        <v>162</v>
      </c>
      <c r="D230" s="98" t="s">
        <v>70</v>
      </c>
      <c r="E230" s="97" t="s">
        <v>71</v>
      </c>
      <c r="F230" s="99">
        <v>43425.616782407407</v>
      </c>
      <c r="G230" s="99">
        <v>45197</v>
      </c>
      <c r="H230" s="98" t="s">
        <v>72</v>
      </c>
      <c r="I230" s="100">
        <v>6941919</v>
      </c>
      <c r="J230" s="118">
        <v>4325590</v>
      </c>
      <c r="K230" s="100">
        <v>4316456.8542907387</v>
      </c>
      <c r="L230" s="118">
        <v>6941919</v>
      </c>
      <c r="M230" s="119">
        <v>0.62179591180600002</v>
      </c>
      <c r="N230" s="101">
        <v>13.652151509399999</v>
      </c>
      <c r="O230" s="97" t="s">
        <v>73</v>
      </c>
      <c r="P230" s="120">
        <v>3.3392962999999999E-3</v>
      </c>
      <c r="Q230" s="102"/>
      <c r="R230" s="103"/>
    </row>
    <row r="231" spans="2:18" x14ac:dyDescent="0.25">
      <c r="B231" s="96" t="s">
        <v>78</v>
      </c>
      <c r="C231" s="97" t="s">
        <v>162</v>
      </c>
      <c r="D231" s="98" t="s">
        <v>70</v>
      </c>
      <c r="E231" s="97" t="s">
        <v>71</v>
      </c>
      <c r="F231" s="99">
        <v>43249.660601851851</v>
      </c>
      <c r="G231" s="99">
        <v>44111</v>
      </c>
      <c r="H231" s="98" t="s">
        <v>72</v>
      </c>
      <c r="I231" s="100">
        <v>6808226</v>
      </c>
      <c r="J231" s="118">
        <v>5239486</v>
      </c>
      <c r="K231" s="100">
        <v>5049109.2932634708</v>
      </c>
      <c r="L231" s="118">
        <v>6808226</v>
      </c>
      <c r="M231" s="119">
        <v>0.74161893175500004</v>
      </c>
      <c r="N231" s="101">
        <v>13.8016977034</v>
      </c>
      <c r="O231" s="97" t="s">
        <v>73</v>
      </c>
      <c r="P231" s="120">
        <v>3.9060907999999999E-3</v>
      </c>
      <c r="Q231" s="102"/>
      <c r="R231" s="103"/>
    </row>
    <row r="232" spans="2:18" ht="14.25" customHeight="1" x14ac:dyDescent="0.25">
      <c r="B232" s="96" t="s">
        <v>78</v>
      </c>
      <c r="C232" s="97" t="s">
        <v>162</v>
      </c>
      <c r="D232" s="98" t="s">
        <v>70</v>
      </c>
      <c r="E232" s="97" t="s">
        <v>71</v>
      </c>
      <c r="F232" s="99">
        <v>43382.607731481483</v>
      </c>
      <c r="G232" s="99">
        <v>46077</v>
      </c>
      <c r="H232" s="98" t="s">
        <v>72</v>
      </c>
      <c r="I232" s="100">
        <v>133415994</v>
      </c>
      <c r="J232" s="118">
        <v>68145317</v>
      </c>
      <c r="K232" s="100">
        <v>68003485.932740137</v>
      </c>
      <c r="L232" s="118">
        <v>133415994</v>
      </c>
      <c r="M232" s="119">
        <v>0.50971014714100005</v>
      </c>
      <c r="N232" s="101">
        <v>13.648724573399999</v>
      </c>
      <c r="O232" s="97" t="s">
        <v>73</v>
      </c>
      <c r="P232" s="120">
        <v>5.2608840900000002E-2</v>
      </c>
      <c r="Q232" s="102"/>
      <c r="R232" s="103"/>
    </row>
    <row r="233" spans="2:18" x14ac:dyDescent="0.25">
      <c r="B233" s="96" t="s">
        <v>78</v>
      </c>
      <c r="C233" s="97" t="s">
        <v>162</v>
      </c>
      <c r="D233" s="98" t="s">
        <v>70</v>
      </c>
      <c r="E233" s="97" t="s">
        <v>71</v>
      </c>
      <c r="F233" s="99">
        <v>43227.534953703704</v>
      </c>
      <c r="G233" s="99">
        <v>45379</v>
      </c>
      <c r="H233" s="98" t="s">
        <v>72</v>
      </c>
      <c r="I233" s="100">
        <v>195446032</v>
      </c>
      <c r="J233" s="118">
        <v>107393020</v>
      </c>
      <c r="K233" s="100">
        <v>108910522.64371078</v>
      </c>
      <c r="L233" s="118">
        <v>195446032</v>
      </c>
      <c r="M233" s="119">
        <v>0.55724089933800003</v>
      </c>
      <c r="N233" s="101">
        <v>15.028506677599999</v>
      </c>
      <c r="O233" s="97" t="s">
        <v>73</v>
      </c>
      <c r="P233" s="120">
        <v>8.4255333099999996E-2</v>
      </c>
      <c r="Q233" s="102"/>
      <c r="R233" s="103"/>
    </row>
    <row r="234" spans="2:18" x14ac:dyDescent="0.25">
      <c r="B234" s="96" t="s">
        <v>78</v>
      </c>
      <c r="C234" s="97" t="s">
        <v>162</v>
      </c>
      <c r="D234" s="98" t="s">
        <v>70</v>
      </c>
      <c r="E234" s="97" t="s">
        <v>71</v>
      </c>
      <c r="F234" s="99">
        <v>43636.680995370371</v>
      </c>
      <c r="G234" s="99">
        <v>46044</v>
      </c>
      <c r="H234" s="98" t="s">
        <v>72</v>
      </c>
      <c r="I234" s="100">
        <v>133612729</v>
      </c>
      <c r="J234" s="118">
        <v>71268629</v>
      </c>
      <c r="K234" s="100">
        <v>71605132.474561974</v>
      </c>
      <c r="L234" s="118">
        <v>133612729</v>
      </c>
      <c r="M234" s="119">
        <v>0.53591550004599997</v>
      </c>
      <c r="N234" s="101">
        <v>14.196085069800001</v>
      </c>
      <c r="O234" s="97" t="s">
        <v>73</v>
      </c>
      <c r="P234" s="120">
        <v>5.5395145899999998E-2</v>
      </c>
      <c r="Q234" s="102"/>
      <c r="R234" s="103"/>
    </row>
    <row r="235" spans="2:18" x14ac:dyDescent="0.25">
      <c r="B235" s="96" t="s">
        <v>78</v>
      </c>
      <c r="C235" s="97" t="s">
        <v>162</v>
      </c>
      <c r="D235" s="98" t="s">
        <v>70</v>
      </c>
      <c r="E235" s="97" t="s">
        <v>71</v>
      </c>
      <c r="F235" s="99">
        <v>43326.650590277779</v>
      </c>
      <c r="G235" s="99">
        <v>46044</v>
      </c>
      <c r="H235" s="98" t="s">
        <v>72</v>
      </c>
      <c r="I235" s="100">
        <v>20097250</v>
      </c>
      <c r="J235" s="118">
        <v>10044384</v>
      </c>
      <c r="K235" s="100">
        <v>10228615.372467864</v>
      </c>
      <c r="L235" s="118">
        <v>20097250</v>
      </c>
      <c r="M235" s="119">
        <v>0.50895597021799999</v>
      </c>
      <c r="N235" s="101">
        <v>14.1981018046</v>
      </c>
      <c r="O235" s="97" t="s">
        <v>73</v>
      </c>
      <c r="P235" s="120">
        <v>7.9130590000000001E-3</v>
      </c>
      <c r="Q235" s="102"/>
      <c r="R235" s="103"/>
    </row>
    <row r="236" spans="2:18" x14ac:dyDescent="0.25">
      <c r="B236" s="96" t="s">
        <v>78</v>
      </c>
      <c r="C236" s="97" t="s">
        <v>162</v>
      </c>
      <c r="D236" s="98" t="s">
        <v>70</v>
      </c>
      <c r="E236" s="97" t="s">
        <v>71</v>
      </c>
      <c r="F236" s="99">
        <v>43545.491863425923</v>
      </c>
      <c r="G236" s="99">
        <v>45964</v>
      </c>
      <c r="H236" s="98" t="s">
        <v>72</v>
      </c>
      <c r="I236" s="100">
        <v>56370417</v>
      </c>
      <c r="J236" s="118">
        <v>30512878</v>
      </c>
      <c r="K236" s="100">
        <v>30653027.320355024</v>
      </c>
      <c r="L236" s="118">
        <v>56370417</v>
      </c>
      <c r="M236" s="119">
        <v>0.54377861565899999</v>
      </c>
      <c r="N236" s="101">
        <v>13.6531686738</v>
      </c>
      <c r="O236" s="97" t="s">
        <v>73</v>
      </c>
      <c r="P236" s="120">
        <v>2.37137878E-2</v>
      </c>
      <c r="Q236" s="102"/>
      <c r="R236" s="103"/>
    </row>
    <row r="237" spans="2:18" x14ac:dyDescent="0.25">
      <c r="B237" s="96" t="s">
        <v>78</v>
      </c>
      <c r="C237" s="97" t="s">
        <v>162</v>
      </c>
      <c r="D237" s="98" t="s">
        <v>70</v>
      </c>
      <c r="E237" s="97" t="s">
        <v>71</v>
      </c>
      <c r="F237" s="99">
        <v>43941.615567129629</v>
      </c>
      <c r="G237" s="99">
        <v>44817</v>
      </c>
      <c r="H237" s="98" t="s">
        <v>72</v>
      </c>
      <c r="I237" s="100">
        <v>21806028</v>
      </c>
      <c r="J237" s="118">
        <v>16702025</v>
      </c>
      <c r="K237" s="100">
        <v>16653995.885350477</v>
      </c>
      <c r="L237" s="118">
        <v>21806028</v>
      </c>
      <c r="M237" s="119">
        <v>0.76373358253699997</v>
      </c>
      <c r="N237" s="101">
        <v>13.8048149187</v>
      </c>
      <c r="O237" s="97" t="s">
        <v>73</v>
      </c>
      <c r="P237" s="120">
        <v>1.2883860400000001E-2</v>
      </c>
      <c r="Q237" s="102"/>
      <c r="R237" s="103"/>
    </row>
    <row r="238" spans="2:18" x14ac:dyDescent="0.25">
      <c r="B238" s="96" t="s">
        <v>78</v>
      </c>
      <c r="C238" s="97" t="s">
        <v>162</v>
      </c>
      <c r="D238" s="98" t="s">
        <v>70</v>
      </c>
      <c r="E238" s="97" t="s">
        <v>71</v>
      </c>
      <c r="F238" s="99">
        <v>43494.667129629626</v>
      </c>
      <c r="G238" s="99">
        <v>46077</v>
      </c>
      <c r="H238" s="98" t="s">
        <v>72</v>
      </c>
      <c r="I238" s="100">
        <v>38591776</v>
      </c>
      <c r="J238" s="118">
        <v>20192329</v>
      </c>
      <c r="K238" s="100">
        <v>20002183.784995556</v>
      </c>
      <c r="L238" s="118">
        <v>38591776</v>
      </c>
      <c r="M238" s="119">
        <v>0.51830171757300003</v>
      </c>
      <c r="N238" s="101">
        <v>13.6467526761</v>
      </c>
      <c r="O238" s="97" t="s">
        <v>73</v>
      </c>
      <c r="P238" s="120">
        <v>1.5474084799999999E-2</v>
      </c>
      <c r="Q238" s="102"/>
      <c r="R238" s="103"/>
    </row>
    <row r="239" spans="2:18" x14ac:dyDescent="0.25">
      <c r="B239" s="96" t="s">
        <v>78</v>
      </c>
      <c r="C239" s="97" t="s">
        <v>162</v>
      </c>
      <c r="D239" s="98" t="s">
        <v>70</v>
      </c>
      <c r="E239" s="97" t="s">
        <v>71</v>
      </c>
      <c r="F239" s="99">
        <v>43292.532418981478</v>
      </c>
      <c r="G239" s="99">
        <v>46114</v>
      </c>
      <c r="H239" s="98" t="s">
        <v>72</v>
      </c>
      <c r="I239" s="100">
        <v>44166957</v>
      </c>
      <c r="J239" s="118">
        <v>22054849</v>
      </c>
      <c r="K239" s="100">
        <v>22000429.958823923</v>
      </c>
      <c r="L239" s="118">
        <v>44166957</v>
      </c>
      <c r="M239" s="119">
        <v>0.49811966803199997</v>
      </c>
      <c r="N239" s="101">
        <v>13.6469463023</v>
      </c>
      <c r="O239" s="97" t="s">
        <v>73</v>
      </c>
      <c r="P239" s="120">
        <v>1.70199675E-2</v>
      </c>
      <c r="Q239" s="102"/>
      <c r="R239" s="103"/>
    </row>
    <row r="240" spans="2:18" x14ac:dyDescent="0.25">
      <c r="B240" s="96" t="s">
        <v>78</v>
      </c>
      <c r="C240" s="97" t="s">
        <v>162</v>
      </c>
      <c r="D240" s="98" t="s">
        <v>70</v>
      </c>
      <c r="E240" s="97" t="s">
        <v>71</v>
      </c>
      <c r="F240" s="99">
        <v>43781.646412037036</v>
      </c>
      <c r="G240" s="99">
        <v>44111</v>
      </c>
      <c r="H240" s="98" t="s">
        <v>72</v>
      </c>
      <c r="I240" s="100">
        <v>125098628</v>
      </c>
      <c r="J240" s="118">
        <v>110180821</v>
      </c>
      <c r="K240" s="100">
        <v>111038283.9164753</v>
      </c>
      <c r="L240" s="118">
        <v>125098628</v>
      </c>
      <c r="M240" s="119">
        <v>0.88760592895099999</v>
      </c>
      <c r="N240" s="101">
        <v>16.0743978615</v>
      </c>
      <c r="O240" s="97" t="s">
        <v>73</v>
      </c>
      <c r="P240" s="120">
        <v>8.5901411299999994E-2</v>
      </c>
      <c r="Q240" s="102"/>
      <c r="R240" s="103"/>
    </row>
    <row r="241" spans="2:18" x14ac:dyDescent="0.25">
      <c r="B241" s="96" t="s">
        <v>78</v>
      </c>
      <c r="C241" s="97" t="s">
        <v>162</v>
      </c>
      <c r="D241" s="98" t="s">
        <v>70</v>
      </c>
      <c r="E241" s="97" t="s">
        <v>71</v>
      </c>
      <c r="F241" s="99">
        <v>43913.549675925926</v>
      </c>
      <c r="G241" s="99">
        <v>44817</v>
      </c>
      <c r="H241" s="98" t="s">
        <v>72</v>
      </c>
      <c r="I241" s="100">
        <v>90790687</v>
      </c>
      <c r="J241" s="118">
        <v>66271234</v>
      </c>
      <c r="K241" s="100">
        <v>66434002.111362271</v>
      </c>
      <c r="L241" s="118">
        <v>90790687</v>
      </c>
      <c r="M241" s="119">
        <v>0.73172705600700005</v>
      </c>
      <c r="N241" s="101">
        <v>16.074206103800002</v>
      </c>
      <c r="O241" s="97" t="s">
        <v>73</v>
      </c>
      <c r="P241" s="120">
        <v>5.1394657199999999E-2</v>
      </c>
      <c r="Q241" s="102"/>
      <c r="R241" s="103"/>
    </row>
    <row r="242" spans="2:18" x14ac:dyDescent="0.25">
      <c r="B242" s="96" t="s">
        <v>78</v>
      </c>
      <c r="C242" s="97" t="s">
        <v>162</v>
      </c>
      <c r="D242" s="98" t="s">
        <v>70</v>
      </c>
      <c r="E242" s="97" t="s">
        <v>71</v>
      </c>
      <c r="F242" s="99">
        <v>43433.631030092591</v>
      </c>
      <c r="G242" s="99">
        <v>44817</v>
      </c>
      <c r="H242" s="98" t="s">
        <v>72</v>
      </c>
      <c r="I242" s="100">
        <v>18899180</v>
      </c>
      <c r="J242" s="118">
        <v>12787974</v>
      </c>
      <c r="K242" s="100">
        <v>12490081.77074462</v>
      </c>
      <c r="L242" s="118">
        <v>18899180</v>
      </c>
      <c r="M242" s="119">
        <v>0.66087956042200002</v>
      </c>
      <c r="N242" s="101">
        <v>13.807046850100001</v>
      </c>
      <c r="O242" s="97" t="s">
        <v>73</v>
      </c>
      <c r="P242" s="120">
        <v>9.6625740999999998E-3</v>
      </c>
      <c r="Q242" s="102"/>
      <c r="R242" s="103"/>
    </row>
    <row r="243" spans="2:18" x14ac:dyDescent="0.25">
      <c r="B243" s="96" t="s">
        <v>78</v>
      </c>
      <c r="C243" s="97" t="s">
        <v>162</v>
      </c>
      <c r="D243" s="98" t="s">
        <v>70</v>
      </c>
      <c r="E243" s="97" t="s">
        <v>71</v>
      </c>
      <c r="F243" s="99">
        <v>43266.651678240742</v>
      </c>
      <c r="G243" s="99">
        <v>45454</v>
      </c>
      <c r="H243" s="98" t="s">
        <v>72</v>
      </c>
      <c r="I243" s="100">
        <v>13248512</v>
      </c>
      <c r="J243" s="118">
        <v>7747319</v>
      </c>
      <c r="K243" s="100">
        <v>7626044.5189799927</v>
      </c>
      <c r="L243" s="118">
        <v>13248512</v>
      </c>
      <c r="M243" s="119">
        <v>0.57561517240399995</v>
      </c>
      <c r="N243" s="101">
        <v>13.1015173476</v>
      </c>
      <c r="O243" s="97" t="s">
        <v>73</v>
      </c>
      <c r="P243" s="120">
        <v>5.8996587999999997E-3</v>
      </c>
      <c r="Q243" s="102"/>
      <c r="R243" s="103"/>
    </row>
    <row r="244" spans="2:18" x14ac:dyDescent="0.25">
      <c r="B244" s="96" t="s">
        <v>78</v>
      </c>
      <c r="C244" s="97" t="s">
        <v>162</v>
      </c>
      <c r="D244" s="98" t="s">
        <v>70</v>
      </c>
      <c r="E244" s="97" t="s">
        <v>71</v>
      </c>
      <c r="F244" s="99">
        <v>43887.634282407409</v>
      </c>
      <c r="G244" s="99">
        <v>44530</v>
      </c>
      <c r="H244" s="98" t="s">
        <v>72</v>
      </c>
      <c r="I244" s="100">
        <v>12103564</v>
      </c>
      <c r="J244" s="118">
        <v>10165753</v>
      </c>
      <c r="K244" s="100">
        <v>10000843.645739635</v>
      </c>
      <c r="L244" s="118">
        <v>12103564</v>
      </c>
      <c r="M244" s="119">
        <v>0.82627262893300002</v>
      </c>
      <c r="N244" s="101">
        <v>11.4615128495</v>
      </c>
      <c r="O244" s="97" t="s">
        <v>73</v>
      </c>
      <c r="P244" s="120">
        <v>7.7368502999999996E-3</v>
      </c>
      <c r="Q244" s="102"/>
      <c r="R244" s="103"/>
    </row>
    <row r="245" spans="2:18" x14ac:dyDescent="0.25">
      <c r="B245" s="96" t="s">
        <v>78</v>
      </c>
      <c r="C245" s="97" t="s">
        <v>162</v>
      </c>
      <c r="D245" s="98" t="s">
        <v>70</v>
      </c>
      <c r="E245" s="97" t="s">
        <v>71</v>
      </c>
      <c r="F245" s="99">
        <v>43403.640370370369</v>
      </c>
      <c r="G245" s="99">
        <v>44817</v>
      </c>
      <c r="H245" s="98" t="s">
        <v>72</v>
      </c>
      <c r="I245" s="100">
        <v>31745207</v>
      </c>
      <c r="J245" s="118">
        <v>20719287</v>
      </c>
      <c r="K245" s="100">
        <v>20471806.628342159</v>
      </c>
      <c r="L245" s="118">
        <v>31745207</v>
      </c>
      <c r="M245" s="119">
        <v>0.64487866241799996</v>
      </c>
      <c r="N245" s="101">
        <v>14.932420432500001</v>
      </c>
      <c r="O245" s="97" t="s">
        <v>73</v>
      </c>
      <c r="P245" s="120">
        <v>1.5837394300000002E-2</v>
      </c>
      <c r="Q245" s="102"/>
      <c r="R245" s="103"/>
    </row>
    <row r="246" spans="2:18" x14ac:dyDescent="0.25">
      <c r="B246" s="96" t="s">
        <v>78</v>
      </c>
      <c r="C246" s="97" t="s">
        <v>162</v>
      </c>
      <c r="D246" s="98" t="s">
        <v>70</v>
      </c>
      <c r="E246" s="97" t="s">
        <v>71</v>
      </c>
      <c r="F246" s="99">
        <v>43236.642013888886</v>
      </c>
      <c r="G246" s="99">
        <v>45379</v>
      </c>
      <c r="H246" s="98" t="s">
        <v>72</v>
      </c>
      <c r="I246" s="100">
        <v>18975351</v>
      </c>
      <c r="J246" s="118">
        <v>10462463</v>
      </c>
      <c r="K246" s="100">
        <v>10573768.251682505</v>
      </c>
      <c r="L246" s="118">
        <v>18975351</v>
      </c>
      <c r="M246" s="119">
        <v>0.55723703090800003</v>
      </c>
      <c r="N246" s="101">
        <v>15.0288002735</v>
      </c>
      <c r="O246" s="97" t="s">
        <v>73</v>
      </c>
      <c r="P246" s="120">
        <v>8.1800760999999993E-3</v>
      </c>
      <c r="Q246" s="102"/>
      <c r="R246" s="103"/>
    </row>
    <row r="247" spans="2:18" x14ac:dyDescent="0.25">
      <c r="B247" s="96" t="s">
        <v>78</v>
      </c>
      <c r="C247" s="97" t="s">
        <v>162</v>
      </c>
      <c r="D247" s="98" t="s">
        <v>70</v>
      </c>
      <c r="E247" s="97" t="s">
        <v>71</v>
      </c>
      <c r="F247" s="99">
        <v>43671.657349537039</v>
      </c>
      <c r="G247" s="99">
        <v>45559</v>
      </c>
      <c r="H247" s="98" t="s">
        <v>72</v>
      </c>
      <c r="I247" s="100">
        <v>13402738</v>
      </c>
      <c r="J247" s="118">
        <v>8230137</v>
      </c>
      <c r="K247" s="100">
        <v>8169405.0128738917</v>
      </c>
      <c r="L247" s="118">
        <v>13402738</v>
      </c>
      <c r="M247" s="119">
        <v>0.60953254572899995</v>
      </c>
      <c r="N247" s="101">
        <v>13.0994537868</v>
      </c>
      <c r="O247" s="97" t="s">
        <v>73</v>
      </c>
      <c r="P247" s="120">
        <v>6.3200132000000003E-3</v>
      </c>
      <c r="Q247" s="102"/>
      <c r="R247" s="103"/>
    </row>
    <row r="248" spans="2:18" x14ac:dyDescent="0.25">
      <c r="B248" s="96" t="s">
        <v>78</v>
      </c>
      <c r="C248" s="97" t="s">
        <v>162</v>
      </c>
      <c r="D248" s="98" t="s">
        <v>70</v>
      </c>
      <c r="E248" s="97" t="s">
        <v>71</v>
      </c>
      <c r="F248" s="99">
        <v>43339.645879629628</v>
      </c>
      <c r="G248" s="99">
        <v>46077</v>
      </c>
      <c r="H248" s="98" t="s">
        <v>72</v>
      </c>
      <c r="I248" s="100">
        <v>19944119</v>
      </c>
      <c r="J248" s="118">
        <v>10192329</v>
      </c>
      <c r="K248" s="100">
        <v>10001233.186792063</v>
      </c>
      <c r="L248" s="118">
        <v>19944119</v>
      </c>
      <c r="M248" s="119">
        <v>0.50146277139600004</v>
      </c>
      <c r="N248" s="101">
        <v>13.6463648578</v>
      </c>
      <c r="O248" s="97" t="s">
        <v>73</v>
      </c>
      <c r="P248" s="120">
        <v>7.7371517000000001E-3</v>
      </c>
      <c r="Q248" s="102"/>
      <c r="R248" s="103"/>
    </row>
    <row r="249" spans="2:18" x14ac:dyDescent="0.25">
      <c r="B249" s="96" t="s">
        <v>78</v>
      </c>
      <c r="C249" s="97" t="s">
        <v>162</v>
      </c>
      <c r="D249" s="98" t="s">
        <v>70</v>
      </c>
      <c r="E249" s="97" t="s">
        <v>71</v>
      </c>
      <c r="F249" s="99">
        <v>43570.718090277776</v>
      </c>
      <c r="G249" s="99">
        <v>44817</v>
      </c>
      <c r="H249" s="98" t="s">
        <v>72</v>
      </c>
      <c r="I249" s="100">
        <v>31761775</v>
      </c>
      <c r="J249" s="118">
        <v>21000001</v>
      </c>
      <c r="K249" s="100">
        <v>21137732.563382875</v>
      </c>
      <c r="L249" s="118">
        <v>31761775</v>
      </c>
      <c r="M249" s="119">
        <v>0.66550854174200003</v>
      </c>
      <c r="N249" s="101">
        <v>16.075360131099998</v>
      </c>
      <c r="O249" s="97" t="s">
        <v>73</v>
      </c>
      <c r="P249" s="120">
        <v>1.6352567700000001E-2</v>
      </c>
      <c r="Q249" s="102"/>
      <c r="R249" s="103"/>
    </row>
    <row r="250" spans="2:18" x14ac:dyDescent="0.25">
      <c r="B250" s="96" t="s">
        <v>78</v>
      </c>
      <c r="C250" s="97" t="s">
        <v>162</v>
      </c>
      <c r="D250" s="98" t="s">
        <v>70</v>
      </c>
      <c r="E250" s="97" t="s">
        <v>71</v>
      </c>
      <c r="F250" s="99">
        <v>43299.558356481481</v>
      </c>
      <c r="G250" s="99">
        <v>46114</v>
      </c>
      <c r="H250" s="98" t="s">
        <v>72</v>
      </c>
      <c r="I250" s="100">
        <v>130493280</v>
      </c>
      <c r="J250" s="118">
        <v>65324110</v>
      </c>
      <c r="K250" s="100">
        <v>65002876.404946066</v>
      </c>
      <c r="L250" s="118">
        <v>130493280</v>
      </c>
      <c r="M250" s="119">
        <v>0.49813198353900001</v>
      </c>
      <c r="N250" s="101">
        <v>13.6462466247</v>
      </c>
      <c r="O250" s="97" t="s">
        <v>73</v>
      </c>
      <c r="P250" s="120">
        <v>5.0287510100000002E-2</v>
      </c>
      <c r="Q250" s="102"/>
      <c r="R250" s="103"/>
    </row>
    <row r="251" spans="2:18" x14ac:dyDescent="0.25">
      <c r="B251" s="96" t="s">
        <v>78</v>
      </c>
      <c r="C251" s="97" t="s">
        <v>162</v>
      </c>
      <c r="D251" s="98" t="s">
        <v>70</v>
      </c>
      <c r="E251" s="97" t="s">
        <v>71</v>
      </c>
      <c r="F251" s="99">
        <v>43516.621562499997</v>
      </c>
      <c r="G251" s="99">
        <v>46114</v>
      </c>
      <c r="H251" s="98" t="s">
        <v>72</v>
      </c>
      <c r="I251" s="100">
        <v>36912569</v>
      </c>
      <c r="J251" s="118">
        <v>19331592</v>
      </c>
      <c r="K251" s="100">
        <v>19001918.336863127</v>
      </c>
      <c r="L251" s="118">
        <v>36912569</v>
      </c>
      <c r="M251" s="119">
        <v>0.514781789825</v>
      </c>
      <c r="N251" s="101">
        <v>13.6446384921</v>
      </c>
      <c r="O251" s="97" t="s">
        <v>73</v>
      </c>
      <c r="P251" s="120">
        <v>1.47002596E-2</v>
      </c>
      <c r="Q251" s="102"/>
      <c r="R251" s="103"/>
    </row>
    <row r="252" spans="2:18" x14ac:dyDescent="0.25">
      <c r="B252" s="96" t="s">
        <v>78</v>
      </c>
      <c r="C252" s="97" t="s">
        <v>162</v>
      </c>
      <c r="D252" s="98" t="s">
        <v>70</v>
      </c>
      <c r="E252" s="97" t="s">
        <v>71</v>
      </c>
      <c r="F252" s="99">
        <v>43913.552824074075</v>
      </c>
      <c r="G252" s="99">
        <v>46077</v>
      </c>
      <c r="H252" s="98" t="s">
        <v>72</v>
      </c>
      <c r="I252" s="100">
        <v>17995898</v>
      </c>
      <c r="J252" s="118">
        <v>10288493</v>
      </c>
      <c r="K252" s="100">
        <v>10000499.116796963</v>
      </c>
      <c r="L252" s="118">
        <v>17995898</v>
      </c>
      <c r="M252" s="119">
        <v>0.55570992438400002</v>
      </c>
      <c r="N252" s="101">
        <v>13.648469153600001</v>
      </c>
      <c r="O252" s="97" t="s">
        <v>73</v>
      </c>
      <c r="P252" s="120">
        <v>7.7365838000000003E-3</v>
      </c>
      <c r="Q252" s="102"/>
      <c r="R252" s="103"/>
    </row>
    <row r="253" spans="2:18" x14ac:dyDescent="0.25">
      <c r="B253" s="96" t="s">
        <v>78</v>
      </c>
      <c r="C253" s="97" t="s">
        <v>162</v>
      </c>
      <c r="D253" s="98" t="s">
        <v>70</v>
      </c>
      <c r="E253" s="97" t="s">
        <v>71</v>
      </c>
      <c r="F253" s="99">
        <v>43462.564525462964</v>
      </c>
      <c r="G253" s="99">
        <v>45846</v>
      </c>
      <c r="H253" s="98" t="s">
        <v>72</v>
      </c>
      <c r="I253" s="100">
        <v>281986923</v>
      </c>
      <c r="J253" s="118">
        <v>151049266</v>
      </c>
      <c r="K253" s="100">
        <v>149693745.91768461</v>
      </c>
      <c r="L253" s="118">
        <v>281986923</v>
      </c>
      <c r="M253" s="119">
        <v>0.53085350315199997</v>
      </c>
      <c r="N253" s="101">
        <v>14.749637125</v>
      </c>
      <c r="O253" s="97" t="s">
        <v>73</v>
      </c>
      <c r="P253" s="120">
        <v>0.1158060408</v>
      </c>
      <c r="Q253" s="102"/>
      <c r="R253" s="103"/>
    </row>
    <row r="254" spans="2:18" x14ac:dyDescent="0.25">
      <c r="B254" s="96" t="s">
        <v>78</v>
      </c>
      <c r="C254" s="97" t="s">
        <v>162</v>
      </c>
      <c r="D254" s="98" t="s">
        <v>70</v>
      </c>
      <c r="E254" s="97" t="s">
        <v>71</v>
      </c>
      <c r="F254" s="99">
        <v>43287.554108796299</v>
      </c>
      <c r="G254" s="99">
        <v>46114</v>
      </c>
      <c r="H254" s="98" t="s">
        <v>72</v>
      </c>
      <c r="I254" s="100">
        <v>18068310</v>
      </c>
      <c r="J254" s="118">
        <v>9006411</v>
      </c>
      <c r="K254" s="100">
        <v>8999990.9248559512</v>
      </c>
      <c r="L254" s="118">
        <v>18068310</v>
      </c>
      <c r="M254" s="119">
        <v>0.49810917151900003</v>
      </c>
      <c r="N254" s="101">
        <v>13.6475427603</v>
      </c>
      <c r="O254" s="97" t="s">
        <v>73</v>
      </c>
      <c r="P254" s="120">
        <v>6.9625709000000003E-3</v>
      </c>
      <c r="Q254" s="102"/>
      <c r="R254" s="103"/>
    </row>
    <row r="255" spans="2:18" x14ac:dyDescent="0.25">
      <c r="B255" s="96" t="s">
        <v>78</v>
      </c>
      <c r="C255" s="97" t="s">
        <v>162</v>
      </c>
      <c r="D255" s="98" t="s">
        <v>70</v>
      </c>
      <c r="E255" s="97" t="s">
        <v>71</v>
      </c>
      <c r="F255" s="99">
        <v>43691.52002314815</v>
      </c>
      <c r="G255" s="99">
        <v>46048</v>
      </c>
      <c r="H255" s="98" t="s">
        <v>72</v>
      </c>
      <c r="I255" s="100">
        <v>11250570</v>
      </c>
      <c r="J255" s="118">
        <v>6028849</v>
      </c>
      <c r="K255" s="100">
        <v>6137220.3588346262</v>
      </c>
      <c r="L255" s="118">
        <v>11250570</v>
      </c>
      <c r="M255" s="119">
        <v>0.545503059741</v>
      </c>
      <c r="N255" s="101">
        <v>14.197850795300001</v>
      </c>
      <c r="O255" s="97" t="s">
        <v>73</v>
      </c>
      <c r="P255" s="120">
        <v>4.7478750000000004E-3</v>
      </c>
      <c r="Q255" s="102"/>
      <c r="R255" s="103"/>
    </row>
    <row r="256" spans="2:18" x14ac:dyDescent="0.25">
      <c r="B256" s="96" t="s">
        <v>78</v>
      </c>
      <c r="C256" s="97" t="s">
        <v>162</v>
      </c>
      <c r="D256" s="98" t="s">
        <v>70</v>
      </c>
      <c r="E256" s="97" t="s">
        <v>71</v>
      </c>
      <c r="F256" s="99">
        <v>43892.659097222226</v>
      </c>
      <c r="G256" s="99">
        <v>45379</v>
      </c>
      <c r="H256" s="98" t="s">
        <v>72</v>
      </c>
      <c r="I256" s="100">
        <v>81787671</v>
      </c>
      <c r="J256" s="118">
        <v>51232876</v>
      </c>
      <c r="K256" s="100">
        <v>51855776.545506336</v>
      </c>
      <c r="L256" s="118">
        <v>81787671</v>
      </c>
      <c r="M256" s="119">
        <v>0.63402926029700002</v>
      </c>
      <c r="N256" s="101">
        <v>15.859981235499999</v>
      </c>
      <c r="O256" s="97" t="s">
        <v>73</v>
      </c>
      <c r="P256" s="120">
        <v>4.0116653799999999E-2</v>
      </c>
      <c r="Q256" s="102"/>
      <c r="R256" s="103"/>
    </row>
    <row r="257" spans="2:18" x14ac:dyDescent="0.25">
      <c r="B257" s="96" t="s">
        <v>78</v>
      </c>
      <c r="C257" s="97" t="s">
        <v>162</v>
      </c>
      <c r="D257" s="98" t="s">
        <v>70</v>
      </c>
      <c r="E257" s="97" t="s">
        <v>71</v>
      </c>
      <c r="F257" s="99">
        <v>43431.547650462962</v>
      </c>
      <c r="G257" s="99">
        <v>45454</v>
      </c>
      <c r="H257" s="98" t="s">
        <v>72</v>
      </c>
      <c r="I257" s="100">
        <v>27305131</v>
      </c>
      <c r="J257" s="118">
        <v>16127777</v>
      </c>
      <c r="K257" s="100">
        <v>16117121.870506249</v>
      </c>
      <c r="L257" s="118">
        <v>27305131</v>
      </c>
      <c r="M257" s="119">
        <v>0.59025982591000004</v>
      </c>
      <c r="N257" s="101">
        <v>13.6488169208</v>
      </c>
      <c r="O257" s="97" t="s">
        <v>73</v>
      </c>
      <c r="P257" s="120">
        <v>1.24685241E-2</v>
      </c>
      <c r="Q257" s="102"/>
      <c r="R257" s="103"/>
    </row>
    <row r="258" spans="2:18" x14ac:dyDescent="0.25">
      <c r="B258" s="96" t="s">
        <v>78</v>
      </c>
      <c r="C258" s="97" t="s">
        <v>162</v>
      </c>
      <c r="D258" s="98" t="s">
        <v>70</v>
      </c>
      <c r="E258" s="97" t="s">
        <v>71</v>
      </c>
      <c r="F258" s="99">
        <v>43249.662939814814</v>
      </c>
      <c r="G258" s="99">
        <v>45232</v>
      </c>
      <c r="H258" s="98" t="s">
        <v>72</v>
      </c>
      <c r="I258" s="100">
        <v>8302465</v>
      </c>
      <c r="J258" s="118">
        <v>5042740</v>
      </c>
      <c r="K258" s="100">
        <v>5101688.4339104621</v>
      </c>
      <c r="L258" s="118">
        <v>8302465</v>
      </c>
      <c r="M258" s="119">
        <v>0.61447876430799997</v>
      </c>
      <c r="N258" s="101">
        <v>12.548176958099999</v>
      </c>
      <c r="O258" s="97" t="s">
        <v>73</v>
      </c>
      <c r="P258" s="120">
        <v>3.9467670000000003E-3</v>
      </c>
      <c r="Q258" s="102"/>
      <c r="R258" s="103"/>
    </row>
    <row r="259" spans="2:18" x14ac:dyDescent="0.25">
      <c r="B259" s="96" t="s">
        <v>78</v>
      </c>
      <c r="C259" s="97" t="s">
        <v>162</v>
      </c>
      <c r="D259" s="98" t="s">
        <v>70</v>
      </c>
      <c r="E259" s="97" t="s">
        <v>71</v>
      </c>
      <c r="F259" s="99">
        <v>43817.658171296294</v>
      </c>
      <c r="G259" s="99">
        <v>46114</v>
      </c>
      <c r="H259" s="98" t="s">
        <v>72</v>
      </c>
      <c r="I259" s="100">
        <v>92276714</v>
      </c>
      <c r="J259" s="118">
        <v>51371233</v>
      </c>
      <c r="K259" s="100">
        <v>50002881.280998945</v>
      </c>
      <c r="L259" s="118">
        <v>92276714</v>
      </c>
      <c r="M259" s="119">
        <v>0.54187973448000004</v>
      </c>
      <c r="N259" s="101">
        <v>13.645870434800001</v>
      </c>
      <c r="O259" s="97" t="s">
        <v>73</v>
      </c>
      <c r="P259" s="120">
        <v>3.8683217399999997E-2</v>
      </c>
      <c r="Q259" s="102"/>
      <c r="R259" s="103"/>
    </row>
    <row r="260" spans="2:18" x14ac:dyDescent="0.25">
      <c r="B260" s="96" t="s">
        <v>78</v>
      </c>
      <c r="C260" s="97" t="s">
        <v>162</v>
      </c>
      <c r="D260" s="98" t="s">
        <v>70</v>
      </c>
      <c r="E260" s="97" t="s">
        <v>71</v>
      </c>
      <c r="F260" s="99">
        <v>43390.60255787037</v>
      </c>
      <c r="G260" s="99">
        <v>46077</v>
      </c>
      <c r="H260" s="98" t="s">
        <v>72</v>
      </c>
      <c r="I260" s="100">
        <v>105948006</v>
      </c>
      <c r="J260" s="118">
        <v>54269260</v>
      </c>
      <c r="K260" s="100">
        <v>54004110.312188372</v>
      </c>
      <c r="L260" s="118">
        <v>105948006</v>
      </c>
      <c r="M260" s="119">
        <v>0.50972276261799998</v>
      </c>
      <c r="N260" s="101">
        <v>13.6477060978</v>
      </c>
      <c r="O260" s="97" t="s">
        <v>73</v>
      </c>
      <c r="P260" s="120">
        <v>4.1778647199999998E-2</v>
      </c>
      <c r="Q260" s="102"/>
      <c r="R260" s="103"/>
    </row>
    <row r="261" spans="2:18" ht="14.25" customHeight="1" x14ac:dyDescent="0.25">
      <c r="B261" s="96" t="s">
        <v>78</v>
      </c>
      <c r="C261" s="97" t="s">
        <v>162</v>
      </c>
      <c r="D261" s="98" t="s">
        <v>70</v>
      </c>
      <c r="E261" s="97" t="s">
        <v>71</v>
      </c>
      <c r="F261" s="99">
        <v>43229.635057870371</v>
      </c>
      <c r="G261" s="99">
        <v>45090</v>
      </c>
      <c r="H261" s="98" t="s">
        <v>72</v>
      </c>
      <c r="I261" s="100">
        <v>149835461</v>
      </c>
      <c r="J261" s="118">
        <v>90111121</v>
      </c>
      <c r="K261" s="100">
        <v>91059530.598976716</v>
      </c>
      <c r="L261" s="118">
        <v>149835461</v>
      </c>
      <c r="M261" s="119">
        <v>0.60773017275899999</v>
      </c>
      <c r="N261" s="101">
        <v>13.9272465153</v>
      </c>
      <c r="O261" s="97" t="s">
        <v>73</v>
      </c>
      <c r="P261" s="120">
        <v>7.0445452800000002E-2</v>
      </c>
      <c r="Q261" s="102"/>
      <c r="R261" s="103"/>
    </row>
    <row r="262" spans="2:18" x14ac:dyDescent="0.25">
      <c r="B262" s="96" t="s">
        <v>78</v>
      </c>
      <c r="C262" s="97" t="s">
        <v>162</v>
      </c>
      <c r="D262" s="98" t="s">
        <v>70</v>
      </c>
      <c r="E262" s="97" t="s">
        <v>71</v>
      </c>
      <c r="F262" s="99">
        <v>43651.483587962961</v>
      </c>
      <c r="G262" s="99">
        <v>45197</v>
      </c>
      <c r="H262" s="98" t="s">
        <v>72</v>
      </c>
      <c r="I262" s="100">
        <v>8125789</v>
      </c>
      <c r="J262" s="118">
        <v>5102021</v>
      </c>
      <c r="K262" s="100">
        <v>5258339.3460949771</v>
      </c>
      <c r="L262" s="118">
        <v>8125789</v>
      </c>
      <c r="M262" s="119">
        <v>0.64711738713599998</v>
      </c>
      <c r="N262" s="101">
        <v>14.879902703699999</v>
      </c>
      <c r="O262" s="97" t="s">
        <v>73</v>
      </c>
      <c r="P262" s="120">
        <v>4.0679553000000004E-3</v>
      </c>
      <c r="Q262" s="102"/>
      <c r="R262" s="103"/>
    </row>
    <row r="263" spans="2:18" x14ac:dyDescent="0.25">
      <c r="B263" s="96" t="s">
        <v>78</v>
      </c>
      <c r="C263" s="97" t="s">
        <v>162</v>
      </c>
      <c r="D263" s="98" t="s">
        <v>70</v>
      </c>
      <c r="E263" s="97" t="s">
        <v>71</v>
      </c>
      <c r="F263" s="99">
        <v>43326.652141203704</v>
      </c>
      <c r="G263" s="99">
        <v>44817</v>
      </c>
      <c r="H263" s="98" t="s">
        <v>72</v>
      </c>
      <c r="I263" s="100">
        <v>12997202</v>
      </c>
      <c r="J263" s="118">
        <v>8095342</v>
      </c>
      <c r="K263" s="100">
        <v>8052445.7727520801</v>
      </c>
      <c r="L263" s="118">
        <v>12997202</v>
      </c>
      <c r="M263" s="119">
        <v>0.61955225230400002</v>
      </c>
      <c r="N263" s="101">
        <v>16.0751392765</v>
      </c>
      <c r="O263" s="97" t="s">
        <v>73</v>
      </c>
      <c r="P263" s="120">
        <v>6.2295312E-3</v>
      </c>
      <c r="Q263" s="102"/>
      <c r="R263" s="103"/>
    </row>
    <row r="264" spans="2:18" x14ac:dyDescent="0.25">
      <c r="B264" s="96" t="s">
        <v>78</v>
      </c>
      <c r="C264" s="97" t="s">
        <v>162</v>
      </c>
      <c r="D264" s="98" t="s">
        <v>70</v>
      </c>
      <c r="E264" s="97" t="s">
        <v>71</v>
      </c>
      <c r="F264" s="99">
        <v>43550.536180555559</v>
      </c>
      <c r="G264" s="99">
        <v>46044</v>
      </c>
      <c r="H264" s="98" t="s">
        <v>72</v>
      </c>
      <c r="I264" s="100">
        <v>58272328</v>
      </c>
      <c r="J264" s="118">
        <v>30599178</v>
      </c>
      <c r="K264" s="100">
        <v>30687735.675541855</v>
      </c>
      <c r="L264" s="118">
        <v>58272328</v>
      </c>
      <c r="M264" s="119">
        <v>0.52662621743100002</v>
      </c>
      <c r="N264" s="101">
        <v>14.1962622468</v>
      </c>
      <c r="O264" s="97" t="s">
        <v>73</v>
      </c>
      <c r="P264" s="120">
        <v>2.37406389E-2</v>
      </c>
      <c r="Q264" s="102"/>
      <c r="R264" s="103"/>
    </row>
    <row r="265" spans="2:18" x14ac:dyDescent="0.25">
      <c r="B265" s="96" t="s">
        <v>78</v>
      </c>
      <c r="C265" s="97" t="s">
        <v>162</v>
      </c>
      <c r="D265" s="98" t="s">
        <v>70</v>
      </c>
      <c r="E265" s="97" t="s">
        <v>71</v>
      </c>
      <c r="F265" s="99">
        <v>43959.471956018519</v>
      </c>
      <c r="G265" s="99">
        <v>45379</v>
      </c>
      <c r="H265" s="98" t="s">
        <v>72</v>
      </c>
      <c r="I265" s="100">
        <v>118278352</v>
      </c>
      <c r="J265" s="118">
        <v>75094796</v>
      </c>
      <c r="K265" s="100">
        <v>76747560.60774827</v>
      </c>
      <c r="L265" s="118">
        <v>118278352</v>
      </c>
      <c r="M265" s="119">
        <v>0.64887242094599995</v>
      </c>
      <c r="N265" s="101">
        <v>15.859410451900001</v>
      </c>
      <c r="O265" s="97" t="s">
        <v>73</v>
      </c>
      <c r="P265" s="120">
        <v>5.9373429899999997E-2</v>
      </c>
      <c r="Q265" s="102"/>
      <c r="R265" s="103"/>
    </row>
    <row r="266" spans="2:18" x14ac:dyDescent="0.25">
      <c r="B266" s="96" t="s">
        <v>78</v>
      </c>
      <c r="C266" s="97" t="s">
        <v>162</v>
      </c>
      <c r="D266" s="98" t="s">
        <v>70</v>
      </c>
      <c r="E266" s="97" t="s">
        <v>71</v>
      </c>
      <c r="F266" s="99">
        <v>43515.640150462961</v>
      </c>
      <c r="G266" s="99">
        <v>46114</v>
      </c>
      <c r="H266" s="98" t="s">
        <v>72</v>
      </c>
      <c r="I266" s="100">
        <v>46626411</v>
      </c>
      <c r="J266" s="118">
        <v>24410303</v>
      </c>
      <c r="K266" s="100">
        <v>24002429.263724465</v>
      </c>
      <c r="L266" s="118">
        <v>46626411</v>
      </c>
      <c r="M266" s="119">
        <v>0.51478183177600001</v>
      </c>
      <c r="N266" s="101">
        <v>13.644636376499999</v>
      </c>
      <c r="O266" s="97" t="s">
        <v>73</v>
      </c>
      <c r="P266" s="120">
        <v>1.8568753699999999E-2</v>
      </c>
      <c r="Q266" s="102"/>
      <c r="R266" s="103"/>
    </row>
    <row r="267" spans="2:18" x14ac:dyDescent="0.25">
      <c r="B267" s="96" t="s">
        <v>78</v>
      </c>
      <c r="C267" s="97" t="s">
        <v>162</v>
      </c>
      <c r="D267" s="98" t="s">
        <v>70</v>
      </c>
      <c r="E267" s="97" t="s">
        <v>71</v>
      </c>
      <c r="F267" s="99">
        <v>43293.547256944446</v>
      </c>
      <c r="G267" s="99">
        <v>46114</v>
      </c>
      <c r="H267" s="98" t="s">
        <v>72</v>
      </c>
      <c r="I267" s="100">
        <v>62235269</v>
      </c>
      <c r="J267" s="118">
        <v>31088329</v>
      </c>
      <c r="K267" s="100">
        <v>31000724.558214325</v>
      </c>
      <c r="L267" s="118">
        <v>62235269</v>
      </c>
      <c r="M267" s="119">
        <v>0.49812148410899998</v>
      </c>
      <c r="N267" s="101">
        <v>13.646843142</v>
      </c>
      <c r="O267" s="97" t="s">
        <v>73</v>
      </c>
      <c r="P267" s="120">
        <v>2.3982773299999999E-2</v>
      </c>
      <c r="Q267" s="102"/>
      <c r="R267" s="103"/>
    </row>
    <row r="268" spans="2:18" x14ac:dyDescent="0.25">
      <c r="B268" s="96" t="s">
        <v>78</v>
      </c>
      <c r="C268" s="97" t="s">
        <v>162</v>
      </c>
      <c r="D268" s="98" t="s">
        <v>70</v>
      </c>
      <c r="E268" s="97" t="s">
        <v>71</v>
      </c>
      <c r="F268" s="99">
        <v>43781.647233796299</v>
      </c>
      <c r="G268" s="99">
        <v>44530</v>
      </c>
      <c r="H268" s="98" t="s">
        <v>72</v>
      </c>
      <c r="I268" s="100">
        <v>63142194</v>
      </c>
      <c r="J268" s="118">
        <v>51630166</v>
      </c>
      <c r="K268" s="100">
        <v>51004519.977771357</v>
      </c>
      <c r="L268" s="118">
        <v>63142194</v>
      </c>
      <c r="M268" s="119">
        <v>0.80777237448799999</v>
      </c>
      <c r="N268" s="101">
        <v>11.4610746916</v>
      </c>
      <c r="O268" s="97" t="s">
        <v>73</v>
      </c>
      <c r="P268" s="120">
        <v>3.9458104799999998E-2</v>
      </c>
      <c r="Q268" s="102"/>
      <c r="R268" s="103"/>
    </row>
    <row r="269" spans="2:18" x14ac:dyDescent="0.25">
      <c r="B269" s="96" t="s">
        <v>78</v>
      </c>
      <c r="C269" s="97" t="s">
        <v>162</v>
      </c>
      <c r="D269" s="98" t="s">
        <v>70</v>
      </c>
      <c r="E269" s="97" t="s">
        <v>71</v>
      </c>
      <c r="F269" s="99">
        <v>43913.550798611112</v>
      </c>
      <c r="G269" s="99">
        <v>45379</v>
      </c>
      <c r="H269" s="98" t="s">
        <v>72</v>
      </c>
      <c r="I269" s="100">
        <v>81787671</v>
      </c>
      <c r="J269" s="118">
        <v>51664384</v>
      </c>
      <c r="K269" s="100">
        <v>51851935.481522329</v>
      </c>
      <c r="L269" s="118">
        <v>81787671</v>
      </c>
      <c r="M269" s="119">
        <v>0.63398229644600002</v>
      </c>
      <c r="N269" s="101">
        <v>15.863180976500001</v>
      </c>
      <c r="O269" s="97" t="s">
        <v>73</v>
      </c>
      <c r="P269" s="120">
        <v>4.01136822E-2</v>
      </c>
      <c r="Q269" s="102"/>
      <c r="R269" s="103"/>
    </row>
    <row r="270" spans="2:18" x14ac:dyDescent="0.25">
      <c r="B270" s="96" t="s">
        <v>78</v>
      </c>
      <c r="C270" s="97" t="s">
        <v>162</v>
      </c>
      <c r="D270" s="98" t="s">
        <v>70</v>
      </c>
      <c r="E270" s="97" t="s">
        <v>71</v>
      </c>
      <c r="F270" s="99">
        <v>43440.60460648148</v>
      </c>
      <c r="G270" s="99">
        <v>45379</v>
      </c>
      <c r="H270" s="98" t="s">
        <v>72</v>
      </c>
      <c r="I270" s="100">
        <v>65618624</v>
      </c>
      <c r="J270" s="118">
        <v>36932055</v>
      </c>
      <c r="K270" s="100">
        <v>37335066.559198484</v>
      </c>
      <c r="L270" s="118">
        <v>65618624</v>
      </c>
      <c r="M270" s="119">
        <v>0.56897058004699996</v>
      </c>
      <c r="N270" s="101">
        <v>15.8612423088</v>
      </c>
      <c r="O270" s="97" t="s">
        <v>73</v>
      </c>
      <c r="P270" s="120">
        <v>2.8883145499999999E-2</v>
      </c>
      <c r="Q270" s="102"/>
      <c r="R270" s="103"/>
    </row>
    <row r="271" spans="2:18" ht="14.25" customHeight="1" x14ac:dyDescent="0.25">
      <c r="B271" s="96" t="s">
        <v>78</v>
      </c>
      <c r="C271" s="97" t="s">
        <v>162</v>
      </c>
      <c r="D271" s="98" t="s">
        <v>70</v>
      </c>
      <c r="E271" s="97" t="s">
        <v>71</v>
      </c>
      <c r="F271" s="99">
        <v>43280.509097222224</v>
      </c>
      <c r="G271" s="99">
        <v>46114</v>
      </c>
      <c r="H271" s="98" t="s">
        <v>72</v>
      </c>
      <c r="I271" s="100">
        <v>1223999992</v>
      </c>
      <c r="J271" s="118">
        <v>618427966</v>
      </c>
      <c r="K271" s="100">
        <v>600047069.21672368</v>
      </c>
      <c r="L271" s="118">
        <v>1223999992</v>
      </c>
      <c r="M271" s="119">
        <v>0.490234536878</v>
      </c>
      <c r="N271" s="101">
        <v>13.645280490299999</v>
      </c>
      <c r="O271" s="97" t="s">
        <v>73</v>
      </c>
      <c r="P271" s="120">
        <v>0.46420827370000001</v>
      </c>
      <c r="Q271" s="102"/>
      <c r="R271" s="103"/>
    </row>
    <row r="272" spans="2:18" ht="14.25" customHeight="1" x14ac:dyDescent="0.25">
      <c r="B272" s="96" t="s">
        <v>78</v>
      </c>
      <c r="C272" s="97" t="s">
        <v>162</v>
      </c>
      <c r="D272" s="98" t="s">
        <v>70</v>
      </c>
      <c r="E272" s="97" t="s">
        <v>71</v>
      </c>
      <c r="F272" s="99">
        <v>43671.668263888889</v>
      </c>
      <c r="G272" s="99">
        <v>46114</v>
      </c>
      <c r="H272" s="98" t="s">
        <v>72</v>
      </c>
      <c r="I272" s="100">
        <v>31925063</v>
      </c>
      <c r="J272" s="118">
        <v>17133208</v>
      </c>
      <c r="K272" s="100">
        <v>17001308.882938098</v>
      </c>
      <c r="L272" s="118">
        <v>31925063</v>
      </c>
      <c r="M272" s="119">
        <v>0.53253799007199998</v>
      </c>
      <c r="N272" s="101">
        <v>13.645316233999999</v>
      </c>
      <c r="O272" s="97" t="s">
        <v>73</v>
      </c>
      <c r="P272" s="120">
        <v>1.3152548599999999E-2</v>
      </c>
      <c r="Q272" s="102"/>
      <c r="R272" s="103"/>
    </row>
    <row r="273" spans="2:18" ht="14.25" customHeight="1" x14ac:dyDescent="0.25">
      <c r="B273" s="96" t="s">
        <v>78</v>
      </c>
      <c r="C273" s="97" t="s">
        <v>162</v>
      </c>
      <c r="D273" s="98" t="s">
        <v>70</v>
      </c>
      <c r="E273" s="97" t="s">
        <v>71</v>
      </c>
      <c r="F273" s="99">
        <v>43887.635358796295</v>
      </c>
      <c r="G273" s="99">
        <v>45090</v>
      </c>
      <c r="H273" s="98" t="s">
        <v>72</v>
      </c>
      <c r="I273" s="100">
        <v>295583563</v>
      </c>
      <c r="J273" s="118">
        <v>203298631</v>
      </c>
      <c r="K273" s="100">
        <v>205998039.37562847</v>
      </c>
      <c r="L273" s="118">
        <v>295583563</v>
      </c>
      <c r="M273" s="119">
        <v>0.69691980597600001</v>
      </c>
      <c r="N273" s="101">
        <v>14.750142994500001</v>
      </c>
      <c r="O273" s="97" t="s">
        <v>73</v>
      </c>
      <c r="P273" s="120">
        <v>0.1593641552</v>
      </c>
      <c r="Q273" s="102"/>
      <c r="R273" s="103"/>
    </row>
    <row r="274" spans="2:18" ht="14.25" customHeight="1" x14ac:dyDescent="0.25">
      <c r="B274" s="96" t="s">
        <v>78</v>
      </c>
      <c r="C274" s="97" t="s">
        <v>162</v>
      </c>
      <c r="D274" s="98" t="s">
        <v>70</v>
      </c>
      <c r="E274" s="97" t="s">
        <v>71</v>
      </c>
      <c r="F274" s="99">
        <v>43417.668738425928</v>
      </c>
      <c r="G274" s="99">
        <v>46114</v>
      </c>
      <c r="H274" s="98" t="s">
        <v>72</v>
      </c>
      <c r="I274" s="100">
        <v>19751789</v>
      </c>
      <c r="J274" s="118">
        <v>10146029</v>
      </c>
      <c r="K274" s="100">
        <v>10000969.676449636</v>
      </c>
      <c r="L274" s="118">
        <v>19751789</v>
      </c>
      <c r="M274" s="119">
        <v>0.50633234672799998</v>
      </c>
      <c r="N274" s="101">
        <v>13.6447688748</v>
      </c>
      <c r="O274" s="97" t="s">
        <v>73</v>
      </c>
      <c r="P274" s="120">
        <v>7.7369478000000004E-3</v>
      </c>
      <c r="Q274" s="102"/>
      <c r="R274" s="103"/>
    </row>
    <row r="275" spans="2:18" ht="14.25" customHeight="1" x14ac:dyDescent="0.25">
      <c r="B275" s="96" t="s">
        <v>78</v>
      </c>
      <c r="C275" s="97" t="s">
        <v>162</v>
      </c>
      <c r="D275" s="98" t="s">
        <v>70</v>
      </c>
      <c r="E275" s="97" t="s">
        <v>71</v>
      </c>
      <c r="F275" s="99">
        <v>43236.649363425924</v>
      </c>
      <c r="G275" s="99">
        <v>46044</v>
      </c>
      <c r="H275" s="98" t="s">
        <v>72</v>
      </c>
      <c r="I275" s="100">
        <v>20433825</v>
      </c>
      <c r="J275" s="118">
        <v>10048082</v>
      </c>
      <c r="K275" s="100">
        <v>10228640.327306978</v>
      </c>
      <c r="L275" s="118">
        <v>20433825</v>
      </c>
      <c r="M275" s="119">
        <v>0.50057394184899995</v>
      </c>
      <c r="N275" s="101">
        <v>14.198028306399999</v>
      </c>
      <c r="O275" s="97" t="s">
        <v>73</v>
      </c>
      <c r="P275" s="120">
        <v>7.9130782999999993E-3</v>
      </c>
      <c r="Q275" s="102"/>
      <c r="R275" s="103"/>
    </row>
    <row r="276" spans="2:18" ht="14.25" customHeight="1" x14ac:dyDescent="0.25">
      <c r="B276" s="96" t="s">
        <v>78</v>
      </c>
      <c r="C276" s="97" t="s">
        <v>162</v>
      </c>
      <c r="D276" s="98" t="s">
        <v>70</v>
      </c>
      <c r="E276" s="97" t="s">
        <v>71</v>
      </c>
      <c r="F276" s="99">
        <v>43353.59233796296</v>
      </c>
      <c r="G276" s="99">
        <v>44817</v>
      </c>
      <c r="H276" s="98" t="s">
        <v>72</v>
      </c>
      <c r="I276" s="100">
        <v>12895338</v>
      </c>
      <c r="J276" s="118">
        <v>8082193</v>
      </c>
      <c r="K276" s="100">
        <v>8052504.2165469155</v>
      </c>
      <c r="L276" s="118">
        <v>12895338</v>
      </c>
      <c r="M276" s="119">
        <v>0.62445080668300001</v>
      </c>
      <c r="N276" s="101">
        <v>16.075055522700001</v>
      </c>
      <c r="O276" s="97" t="s">
        <v>73</v>
      </c>
      <c r="P276" s="120">
        <v>6.2295763999999998E-3</v>
      </c>
      <c r="Q276" s="102"/>
      <c r="R276" s="103"/>
    </row>
    <row r="277" spans="2:18" ht="14.25" customHeight="1" x14ac:dyDescent="0.25">
      <c r="B277" s="96" t="s">
        <v>78</v>
      </c>
      <c r="C277" s="97" t="s">
        <v>162</v>
      </c>
      <c r="D277" s="98" t="s">
        <v>70</v>
      </c>
      <c r="E277" s="97" t="s">
        <v>71</v>
      </c>
      <c r="F277" s="99">
        <v>43223.529351851852</v>
      </c>
      <c r="G277" s="99">
        <v>45379</v>
      </c>
      <c r="H277" s="98" t="s">
        <v>72</v>
      </c>
      <c r="I277" s="100">
        <v>49335895</v>
      </c>
      <c r="J277" s="118">
        <v>27061380</v>
      </c>
      <c r="K277" s="100">
        <v>27487896.304924637</v>
      </c>
      <c r="L277" s="118">
        <v>49335895</v>
      </c>
      <c r="M277" s="119">
        <v>0.55715815644800004</v>
      </c>
      <c r="N277" s="101">
        <v>15.034850862000001</v>
      </c>
      <c r="O277" s="97" t="s">
        <v>73</v>
      </c>
      <c r="P277" s="120">
        <v>2.12651799E-2</v>
      </c>
      <c r="Q277" s="102"/>
      <c r="R277" s="103"/>
    </row>
    <row r="278" spans="2:18" ht="14.25" customHeight="1" x14ac:dyDescent="0.25">
      <c r="B278" s="96" t="s">
        <v>78</v>
      </c>
      <c r="C278" s="97" t="s">
        <v>162</v>
      </c>
      <c r="D278" s="98" t="s">
        <v>70</v>
      </c>
      <c r="E278" s="97" t="s">
        <v>71</v>
      </c>
      <c r="F278" s="99">
        <v>43580.572754629633</v>
      </c>
      <c r="G278" s="99">
        <v>46044</v>
      </c>
      <c r="H278" s="98" t="s">
        <v>72</v>
      </c>
      <c r="I278" s="100">
        <v>77696428</v>
      </c>
      <c r="J278" s="118">
        <v>41242741</v>
      </c>
      <c r="K278" s="100">
        <v>40913772.410658307</v>
      </c>
      <c r="L278" s="118">
        <v>77696428</v>
      </c>
      <c r="M278" s="119">
        <v>0.52658498548599997</v>
      </c>
      <c r="N278" s="101">
        <v>14.198620763599999</v>
      </c>
      <c r="O278" s="97" t="s">
        <v>73</v>
      </c>
      <c r="P278" s="120">
        <v>3.1651703099999998E-2</v>
      </c>
      <c r="Q278" s="102"/>
      <c r="R278" s="103"/>
    </row>
    <row r="279" spans="2:18" ht="14.25" customHeight="1" x14ac:dyDescent="0.25">
      <c r="B279" s="96" t="s">
        <v>78</v>
      </c>
      <c r="C279" s="97" t="s">
        <v>162</v>
      </c>
      <c r="D279" s="98" t="s">
        <v>70</v>
      </c>
      <c r="E279" s="97" t="s">
        <v>71</v>
      </c>
      <c r="F279" s="99">
        <v>43301.637314814812</v>
      </c>
      <c r="G279" s="99">
        <v>45708</v>
      </c>
      <c r="H279" s="98" t="s">
        <v>72</v>
      </c>
      <c r="I279" s="100">
        <v>51505306</v>
      </c>
      <c r="J279" s="118">
        <v>27119384</v>
      </c>
      <c r="K279" s="100">
        <v>26570480.333391279</v>
      </c>
      <c r="L279" s="118">
        <v>51505306</v>
      </c>
      <c r="M279" s="119">
        <v>0.51587850644699995</v>
      </c>
      <c r="N279" s="101">
        <v>15.0326803579</v>
      </c>
      <c r="O279" s="97" t="s">
        <v>73</v>
      </c>
      <c r="P279" s="120">
        <v>2.0555448800000001E-2</v>
      </c>
      <c r="Q279" s="102"/>
      <c r="R279" s="103"/>
    </row>
    <row r="280" spans="2:18" ht="14.25" customHeight="1" x14ac:dyDescent="0.25">
      <c r="B280" s="96" t="s">
        <v>78</v>
      </c>
      <c r="C280" s="97" t="s">
        <v>162</v>
      </c>
      <c r="D280" s="98" t="s">
        <v>70</v>
      </c>
      <c r="E280" s="97" t="s">
        <v>71</v>
      </c>
      <c r="F280" s="99">
        <v>43518.607465277775</v>
      </c>
      <c r="G280" s="99">
        <v>46114</v>
      </c>
      <c r="H280" s="98" t="s">
        <v>72</v>
      </c>
      <c r="I280" s="100">
        <v>13599377</v>
      </c>
      <c r="J280" s="118">
        <v>7127150</v>
      </c>
      <c r="K280" s="100">
        <v>7000700.6955335205</v>
      </c>
      <c r="L280" s="118">
        <v>13599377</v>
      </c>
      <c r="M280" s="119">
        <v>0.51478098559499996</v>
      </c>
      <c r="N280" s="101">
        <v>13.6446836581</v>
      </c>
      <c r="O280" s="97" t="s">
        <v>73</v>
      </c>
      <c r="P280" s="120">
        <v>5.4158803999999998E-3</v>
      </c>
      <c r="Q280" s="102"/>
      <c r="R280" s="103"/>
    </row>
    <row r="281" spans="2:18" ht="14.25" customHeight="1" x14ac:dyDescent="0.25">
      <c r="B281" s="96" t="s">
        <v>78</v>
      </c>
      <c r="C281" s="97" t="s">
        <v>162</v>
      </c>
      <c r="D281" s="98" t="s">
        <v>70</v>
      </c>
      <c r="E281" s="97" t="s">
        <v>71</v>
      </c>
      <c r="F281" s="99">
        <v>43934.588634259257</v>
      </c>
      <c r="G281" s="99">
        <v>45799</v>
      </c>
      <c r="H281" s="98" t="s">
        <v>72</v>
      </c>
      <c r="I281" s="100">
        <v>45942460</v>
      </c>
      <c r="J281" s="118">
        <v>25504110</v>
      </c>
      <c r="K281" s="100">
        <v>25372621.158518281</v>
      </c>
      <c r="L281" s="118">
        <v>45942460</v>
      </c>
      <c r="M281" s="119">
        <v>0.55226953799400003</v>
      </c>
      <c r="N281" s="101">
        <v>16.980460599699999</v>
      </c>
      <c r="O281" s="97" t="s">
        <v>73</v>
      </c>
      <c r="P281" s="120">
        <v>1.9628761299999999E-2</v>
      </c>
      <c r="Q281" s="102"/>
      <c r="R281" s="103"/>
    </row>
    <row r="282" spans="2:18" ht="14.25" customHeight="1" x14ac:dyDescent="0.25">
      <c r="B282" s="96" t="s">
        <v>78</v>
      </c>
      <c r="C282" s="97" t="s">
        <v>162</v>
      </c>
      <c r="D282" s="98" t="s">
        <v>70</v>
      </c>
      <c r="E282" s="97" t="s">
        <v>71</v>
      </c>
      <c r="F282" s="99">
        <v>43475.603032407409</v>
      </c>
      <c r="G282" s="99">
        <v>46044</v>
      </c>
      <c r="H282" s="98" t="s">
        <v>72</v>
      </c>
      <c r="I282" s="100">
        <v>59282054</v>
      </c>
      <c r="J282" s="118">
        <v>30776711</v>
      </c>
      <c r="K282" s="100">
        <v>30686789.855232041</v>
      </c>
      <c r="L282" s="118">
        <v>59282054</v>
      </c>
      <c r="M282" s="119">
        <v>0.51764046257999996</v>
      </c>
      <c r="N282" s="101">
        <v>14.1971907427</v>
      </c>
      <c r="O282" s="97" t="s">
        <v>73</v>
      </c>
      <c r="P282" s="120">
        <v>2.37399072E-2</v>
      </c>
      <c r="Q282" s="102"/>
      <c r="R282" s="103"/>
    </row>
    <row r="283" spans="2:18" ht="14.25" customHeight="1" x14ac:dyDescent="0.25">
      <c r="B283" s="96" t="s">
        <v>78</v>
      </c>
      <c r="C283" s="97" t="s">
        <v>162</v>
      </c>
      <c r="D283" s="98" t="s">
        <v>70</v>
      </c>
      <c r="E283" s="97" t="s">
        <v>71</v>
      </c>
      <c r="F283" s="99">
        <v>43290.631782407407</v>
      </c>
      <c r="G283" s="99">
        <v>46114</v>
      </c>
      <c r="H283" s="98" t="s">
        <v>72</v>
      </c>
      <c r="I283" s="100">
        <v>38144185</v>
      </c>
      <c r="J283" s="118">
        <v>19033836</v>
      </c>
      <c r="K283" s="100">
        <v>19000220.931727245</v>
      </c>
      <c r="L283" s="118">
        <v>38144185</v>
      </c>
      <c r="M283" s="119">
        <v>0.49811579226899999</v>
      </c>
      <c r="N283" s="101">
        <v>13.647166434800001</v>
      </c>
      <c r="O283" s="97" t="s">
        <v>73</v>
      </c>
      <c r="P283" s="120">
        <v>1.4698946500000001E-2</v>
      </c>
      <c r="Q283" s="102"/>
      <c r="R283" s="103"/>
    </row>
    <row r="284" spans="2:18" ht="14.25" customHeight="1" x14ac:dyDescent="0.25">
      <c r="B284" s="96" t="s">
        <v>78</v>
      </c>
      <c r="C284" s="97" t="s">
        <v>162</v>
      </c>
      <c r="D284" s="98" t="s">
        <v>70</v>
      </c>
      <c r="E284" s="97" t="s">
        <v>71</v>
      </c>
      <c r="F284" s="99">
        <v>43697.598761574074</v>
      </c>
      <c r="G284" s="99">
        <v>46044</v>
      </c>
      <c r="H284" s="98" t="s">
        <v>72</v>
      </c>
      <c r="I284" s="100">
        <v>56252876</v>
      </c>
      <c r="J284" s="118">
        <v>32205823</v>
      </c>
      <c r="K284" s="100">
        <v>32434986.683917552</v>
      </c>
      <c r="L284" s="118">
        <v>56252876</v>
      </c>
      <c r="M284" s="119">
        <v>0.57659250495799996</v>
      </c>
      <c r="N284" s="101">
        <v>12.550881865699999</v>
      </c>
      <c r="O284" s="97" t="s">
        <v>73</v>
      </c>
      <c r="P284" s="120">
        <v>2.5092346799999998E-2</v>
      </c>
      <c r="Q284" s="102"/>
      <c r="R284" s="103"/>
    </row>
    <row r="285" spans="2:18" ht="14.25" customHeight="1" x14ac:dyDescent="0.25">
      <c r="B285" s="96" t="s">
        <v>78</v>
      </c>
      <c r="C285" s="97" t="s">
        <v>162</v>
      </c>
      <c r="D285" s="98" t="s">
        <v>70</v>
      </c>
      <c r="E285" s="97" t="s">
        <v>71</v>
      </c>
      <c r="F285" s="99">
        <v>43896.436192129629</v>
      </c>
      <c r="G285" s="99">
        <v>44817</v>
      </c>
      <c r="H285" s="98" t="s">
        <v>72</v>
      </c>
      <c r="I285" s="100">
        <v>11103558</v>
      </c>
      <c r="J285" s="118">
        <v>8418017</v>
      </c>
      <c r="K285" s="100">
        <v>8327111.6986098289</v>
      </c>
      <c r="L285" s="118">
        <v>11103558</v>
      </c>
      <c r="M285" s="119">
        <v>0.74994985378599999</v>
      </c>
      <c r="N285" s="101">
        <v>13.803881820699999</v>
      </c>
      <c r="O285" s="97" t="s">
        <v>73</v>
      </c>
      <c r="P285" s="120">
        <v>6.4420181999999999E-3</v>
      </c>
      <c r="Q285" s="102"/>
      <c r="R285" s="103"/>
    </row>
    <row r="286" spans="2:18" ht="14.25" customHeight="1" x14ac:dyDescent="0.25">
      <c r="B286" s="96" t="s">
        <v>78</v>
      </c>
      <c r="C286" s="97" t="s">
        <v>162</v>
      </c>
      <c r="D286" s="98" t="s">
        <v>70</v>
      </c>
      <c r="E286" s="97" t="s">
        <v>71</v>
      </c>
      <c r="F286" s="99">
        <v>43431.554432870369</v>
      </c>
      <c r="G286" s="99">
        <v>45197</v>
      </c>
      <c r="H286" s="98" t="s">
        <v>72</v>
      </c>
      <c r="I286" s="100">
        <v>6941919</v>
      </c>
      <c r="J286" s="118">
        <v>4335288</v>
      </c>
      <c r="K286" s="100">
        <v>4316858.4298995631</v>
      </c>
      <c r="L286" s="118">
        <v>6941919</v>
      </c>
      <c r="M286" s="119">
        <v>0.62185375973099999</v>
      </c>
      <c r="N286" s="101">
        <v>13.647751168399999</v>
      </c>
      <c r="O286" s="97" t="s">
        <v>73</v>
      </c>
      <c r="P286" s="120">
        <v>3.3396070000000001E-3</v>
      </c>
      <c r="Q286" s="102"/>
      <c r="R286" s="103"/>
    </row>
    <row r="287" spans="2:18" ht="14.25" customHeight="1" x14ac:dyDescent="0.25">
      <c r="B287" s="96" t="s">
        <v>78</v>
      </c>
      <c r="C287" s="97" t="s">
        <v>162</v>
      </c>
      <c r="D287" s="98" t="s">
        <v>70</v>
      </c>
      <c r="E287" s="97" t="s">
        <v>71</v>
      </c>
      <c r="F287" s="99">
        <v>43249.671331018515</v>
      </c>
      <c r="G287" s="99">
        <v>46115</v>
      </c>
      <c r="H287" s="98" t="s">
        <v>72</v>
      </c>
      <c r="I287" s="100">
        <v>20400009</v>
      </c>
      <c r="J287" s="118">
        <v>10195890</v>
      </c>
      <c r="K287" s="100">
        <v>10000885.579887038</v>
      </c>
      <c r="L287" s="118">
        <v>20400009</v>
      </c>
      <c r="M287" s="119">
        <v>0.49023927292800001</v>
      </c>
      <c r="N287" s="101">
        <v>13.6450068275</v>
      </c>
      <c r="O287" s="97" t="s">
        <v>73</v>
      </c>
      <c r="P287" s="120">
        <v>7.7368827999999999E-3</v>
      </c>
      <c r="Q287" s="102"/>
      <c r="R287" s="103"/>
    </row>
    <row r="288" spans="2:18" ht="14.25" customHeight="1" x14ac:dyDescent="0.25">
      <c r="B288" s="96" t="s">
        <v>78</v>
      </c>
      <c r="C288" s="97" t="s">
        <v>162</v>
      </c>
      <c r="D288" s="98" t="s">
        <v>70</v>
      </c>
      <c r="E288" s="97" t="s">
        <v>71</v>
      </c>
      <c r="F288" s="99">
        <v>43817.658738425926</v>
      </c>
      <c r="G288" s="99">
        <v>46077</v>
      </c>
      <c r="H288" s="98" t="s">
        <v>72</v>
      </c>
      <c r="I288" s="100">
        <v>21988283</v>
      </c>
      <c r="J288" s="118">
        <v>12329096</v>
      </c>
      <c r="K288" s="100">
        <v>12000870.359243764</v>
      </c>
      <c r="L288" s="118">
        <v>21988283</v>
      </c>
      <c r="M288" s="119">
        <v>0.54578478725400004</v>
      </c>
      <c r="N288" s="101">
        <v>13.6478210215</v>
      </c>
      <c r="O288" s="97" t="s">
        <v>73</v>
      </c>
      <c r="P288" s="120">
        <v>9.2841104999999997E-3</v>
      </c>
      <c r="Q288" s="102"/>
      <c r="R288" s="103"/>
    </row>
    <row r="289" spans="2:18" ht="14.25" customHeight="1" x14ac:dyDescent="0.25">
      <c r="B289" s="96" t="s">
        <v>78</v>
      </c>
      <c r="C289" s="97" t="s">
        <v>162</v>
      </c>
      <c r="D289" s="98" t="s">
        <v>70</v>
      </c>
      <c r="E289" s="97" t="s">
        <v>71</v>
      </c>
      <c r="F289" s="99">
        <v>43398.637719907405</v>
      </c>
      <c r="G289" s="99">
        <v>46077</v>
      </c>
      <c r="H289" s="98" t="s">
        <v>72</v>
      </c>
      <c r="I289" s="100">
        <v>153036006</v>
      </c>
      <c r="J289" s="118">
        <v>78611176</v>
      </c>
      <c r="K289" s="100">
        <v>78007686.788845792</v>
      </c>
      <c r="L289" s="118">
        <v>153036006</v>
      </c>
      <c r="M289" s="119">
        <v>0.50973420456899998</v>
      </c>
      <c r="N289" s="101">
        <v>13.647062556</v>
      </c>
      <c r="O289" s="97" t="s">
        <v>73</v>
      </c>
      <c r="P289" s="120">
        <v>6.03482885E-2</v>
      </c>
      <c r="Q289" s="102"/>
      <c r="R289" s="103"/>
    </row>
    <row r="290" spans="2:18" ht="14.25" customHeight="1" x14ac:dyDescent="0.25">
      <c r="B290" s="96" t="s">
        <v>78</v>
      </c>
      <c r="C290" s="97" t="s">
        <v>162</v>
      </c>
      <c r="D290" s="98" t="s">
        <v>70</v>
      </c>
      <c r="E290" s="97" t="s">
        <v>71</v>
      </c>
      <c r="F290" s="99">
        <v>43230.580451388887</v>
      </c>
      <c r="G290" s="99">
        <v>45090</v>
      </c>
      <c r="H290" s="98" t="s">
        <v>72</v>
      </c>
      <c r="I290" s="100">
        <v>89556828</v>
      </c>
      <c r="J290" s="118">
        <v>53410340</v>
      </c>
      <c r="K290" s="100">
        <v>54141314.088900402</v>
      </c>
      <c r="L290" s="118">
        <v>89556828</v>
      </c>
      <c r="M290" s="119">
        <v>0.60454702670899996</v>
      </c>
      <c r="N290" s="101">
        <v>14.195546039</v>
      </c>
      <c r="O290" s="97" t="s">
        <v>73</v>
      </c>
      <c r="P290" s="120">
        <v>4.1884790800000002E-2</v>
      </c>
      <c r="Q290" s="102"/>
      <c r="R290" s="103"/>
    </row>
    <row r="291" spans="2:18" ht="14.25" customHeight="1" x14ac:dyDescent="0.25">
      <c r="B291" s="96" t="s">
        <v>78</v>
      </c>
      <c r="C291" s="97" t="s">
        <v>162</v>
      </c>
      <c r="D291" s="98" t="s">
        <v>70</v>
      </c>
      <c r="E291" s="97" t="s">
        <v>71</v>
      </c>
      <c r="F291" s="99">
        <v>43651.485555555555</v>
      </c>
      <c r="G291" s="99">
        <v>45379</v>
      </c>
      <c r="H291" s="98" t="s">
        <v>72</v>
      </c>
      <c r="I291" s="100">
        <v>11973838</v>
      </c>
      <c r="J291" s="118">
        <v>7142878</v>
      </c>
      <c r="K291" s="100">
        <v>7370713.9889043169</v>
      </c>
      <c r="L291" s="118">
        <v>11973838</v>
      </c>
      <c r="M291" s="119">
        <v>0.61556820702799997</v>
      </c>
      <c r="N291" s="101">
        <v>15.2078903068</v>
      </c>
      <c r="O291" s="97" t="s">
        <v>73</v>
      </c>
      <c r="P291" s="120">
        <v>5.7021299999999997E-3</v>
      </c>
      <c r="Q291" s="102"/>
      <c r="R291" s="103"/>
    </row>
    <row r="292" spans="2:18" ht="14.25" customHeight="1" x14ac:dyDescent="0.25">
      <c r="B292" s="96" t="s">
        <v>78</v>
      </c>
      <c r="C292" s="97" t="s">
        <v>162</v>
      </c>
      <c r="D292" s="98" t="s">
        <v>70</v>
      </c>
      <c r="E292" s="97" t="s">
        <v>71</v>
      </c>
      <c r="F292" s="99">
        <v>43332.548611111109</v>
      </c>
      <c r="G292" s="99">
        <v>46114</v>
      </c>
      <c r="H292" s="98" t="s">
        <v>72</v>
      </c>
      <c r="I292" s="100">
        <v>4015180</v>
      </c>
      <c r="J292" s="118">
        <v>2033480</v>
      </c>
      <c r="K292" s="100">
        <v>2000190.0264344357</v>
      </c>
      <c r="L292" s="118">
        <v>4015180</v>
      </c>
      <c r="M292" s="119">
        <v>0.498157000791</v>
      </c>
      <c r="N292" s="101">
        <v>13.6448253093</v>
      </c>
      <c r="O292" s="97" t="s">
        <v>73</v>
      </c>
      <c r="P292" s="120">
        <v>1.5473864999999999E-3</v>
      </c>
      <c r="Q292" s="102"/>
      <c r="R292" s="103"/>
    </row>
    <row r="293" spans="2:18" ht="14.25" customHeight="1" x14ac:dyDescent="0.25">
      <c r="B293" s="96" t="s">
        <v>78</v>
      </c>
      <c r="C293" s="97" t="s">
        <v>162</v>
      </c>
      <c r="D293" s="98" t="s">
        <v>70</v>
      </c>
      <c r="E293" s="97" t="s">
        <v>71</v>
      </c>
      <c r="F293" s="99">
        <v>43556.669490740744</v>
      </c>
      <c r="G293" s="99">
        <v>46114</v>
      </c>
      <c r="H293" s="98" t="s">
        <v>72</v>
      </c>
      <c r="I293" s="100">
        <v>38855338</v>
      </c>
      <c r="J293" s="118">
        <v>20633972</v>
      </c>
      <c r="K293" s="100">
        <v>20000045.302065764</v>
      </c>
      <c r="L293" s="118">
        <v>38855338</v>
      </c>
      <c r="M293" s="119">
        <v>0.514730956711</v>
      </c>
      <c r="N293" s="101">
        <v>13.6474330248</v>
      </c>
      <c r="O293" s="97" t="s">
        <v>73</v>
      </c>
      <c r="P293" s="120">
        <v>1.5472430400000001E-2</v>
      </c>
      <c r="Q293" s="102"/>
      <c r="R293" s="103"/>
    </row>
    <row r="294" spans="2:18" ht="14.25" customHeight="1" x14ac:dyDescent="0.25">
      <c r="B294" s="96" t="s">
        <v>78</v>
      </c>
      <c r="C294" s="97" t="s">
        <v>162</v>
      </c>
      <c r="D294" s="98" t="s">
        <v>70</v>
      </c>
      <c r="E294" s="97" t="s">
        <v>71</v>
      </c>
      <c r="F294" s="99">
        <v>43297.649618055555</v>
      </c>
      <c r="G294" s="99">
        <v>46114</v>
      </c>
      <c r="H294" s="98" t="s">
        <v>72</v>
      </c>
      <c r="I294" s="100">
        <v>138523641</v>
      </c>
      <c r="J294" s="118">
        <v>69294904</v>
      </c>
      <c r="K294" s="100">
        <v>69002597.453493565</v>
      </c>
      <c r="L294" s="118">
        <v>138523641</v>
      </c>
      <c r="M294" s="119">
        <v>0.498128672878</v>
      </c>
      <c r="N294" s="101">
        <v>13.6464347135</v>
      </c>
      <c r="O294" s="97" t="s">
        <v>73</v>
      </c>
      <c r="P294" s="120">
        <v>5.3381773299999997E-2</v>
      </c>
      <c r="Q294" s="102"/>
      <c r="R294" s="103"/>
    </row>
    <row r="295" spans="2:18" ht="14.25" customHeight="1" x14ac:dyDescent="0.25">
      <c r="B295" s="96" t="s">
        <v>78</v>
      </c>
      <c r="C295" s="97" t="s">
        <v>162</v>
      </c>
      <c r="D295" s="98" t="s">
        <v>70</v>
      </c>
      <c r="E295" s="97" t="s">
        <v>71</v>
      </c>
      <c r="F295" s="99">
        <v>43959.476921296293</v>
      </c>
      <c r="G295" s="99">
        <v>45197</v>
      </c>
      <c r="H295" s="98" t="s">
        <v>72</v>
      </c>
      <c r="I295" s="100">
        <v>30296708</v>
      </c>
      <c r="J295" s="118">
        <v>20290959</v>
      </c>
      <c r="K295" s="100">
        <v>20730116.5636646</v>
      </c>
      <c r="L295" s="118">
        <v>30296708</v>
      </c>
      <c r="M295" s="119">
        <v>0.68423660298900002</v>
      </c>
      <c r="N295" s="101">
        <v>15.5800661721</v>
      </c>
      <c r="O295" s="97" t="s">
        <v>73</v>
      </c>
      <c r="P295" s="120">
        <v>1.6037227899999999E-2</v>
      </c>
      <c r="Q295" s="102"/>
      <c r="R295" s="103"/>
    </row>
    <row r="296" spans="2:18" ht="14.25" customHeight="1" x14ac:dyDescent="0.25">
      <c r="B296" s="96" t="s">
        <v>78</v>
      </c>
      <c r="C296" s="97" t="s">
        <v>162</v>
      </c>
      <c r="D296" s="98" t="s">
        <v>70</v>
      </c>
      <c r="E296" s="97" t="s">
        <v>71</v>
      </c>
      <c r="F296" s="99">
        <v>43515.641087962962</v>
      </c>
      <c r="G296" s="99">
        <v>45454</v>
      </c>
      <c r="H296" s="98" t="s">
        <v>72</v>
      </c>
      <c r="I296" s="100">
        <v>71367663</v>
      </c>
      <c r="J296" s="118">
        <v>40556165</v>
      </c>
      <c r="K296" s="100">
        <v>41242228.558296807</v>
      </c>
      <c r="L296" s="118">
        <v>71367663</v>
      </c>
      <c r="M296" s="119">
        <v>0.57788397188100005</v>
      </c>
      <c r="N296" s="101">
        <v>15.3057950634</v>
      </c>
      <c r="O296" s="97" t="s">
        <v>73</v>
      </c>
      <c r="P296" s="120">
        <v>3.1905803199999999E-2</v>
      </c>
      <c r="Q296" s="102"/>
      <c r="R296" s="103"/>
    </row>
    <row r="297" spans="2:18" ht="14.25" customHeight="1" x14ac:dyDescent="0.25">
      <c r="B297" s="96" t="s">
        <v>78</v>
      </c>
      <c r="C297" s="97" t="s">
        <v>162</v>
      </c>
      <c r="D297" s="98" t="s">
        <v>70</v>
      </c>
      <c r="E297" s="97" t="s">
        <v>71</v>
      </c>
      <c r="F297" s="99">
        <v>43781.647951388892</v>
      </c>
      <c r="G297" s="99">
        <v>46077</v>
      </c>
      <c r="H297" s="98" t="s">
        <v>72</v>
      </c>
      <c r="I297" s="100">
        <v>128264932</v>
      </c>
      <c r="J297" s="118">
        <v>71022192</v>
      </c>
      <c r="K297" s="100">
        <v>70008888.496212751</v>
      </c>
      <c r="L297" s="118">
        <v>128264932</v>
      </c>
      <c r="M297" s="119">
        <v>0.54581472429400002</v>
      </c>
      <c r="N297" s="101">
        <v>13.6462464516</v>
      </c>
      <c r="O297" s="97" t="s">
        <v>73</v>
      </c>
      <c r="P297" s="120">
        <v>5.4160260000000002E-2</v>
      </c>
      <c r="Q297" s="102"/>
      <c r="R297" s="103"/>
    </row>
    <row r="298" spans="2:18" ht="14.25" customHeight="1" x14ac:dyDescent="0.25">
      <c r="B298" s="96" t="s">
        <v>78</v>
      </c>
      <c r="C298" s="97" t="s">
        <v>162</v>
      </c>
      <c r="D298" s="98" t="s">
        <v>70</v>
      </c>
      <c r="E298" s="97" t="s">
        <v>71</v>
      </c>
      <c r="F298" s="99">
        <v>43913.551527777781</v>
      </c>
      <c r="G298" s="99">
        <v>45964</v>
      </c>
      <c r="H298" s="98" t="s">
        <v>72</v>
      </c>
      <c r="I298" s="100">
        <v>92716607</v>
      </c>
      <c r="J298" s="118">
        <v>56120464</v>
      </c>
      <c r="K298" s="100">
        <v>56146952.087792873</v>
      </c>
      <c r="L298" s="118">
        <v>92716607</v>
      </c>
      <c r="M298" s="119">
        <v>0.60557600093999997</v>
      </c>
      <c r="N298" s="101">
        <v>12.5593747104</v>
      </c>
      <c r="O298" s="97" t="s">
        <v>73</v>
      </c>
      <c r="P298" s="120">
        <v>4.3436391999999997E-2</v>
      </c>
      <c r="Q298" s="102"/>
      <c r="R298" s="103"/>
    </row>
    <row r="299" spans="2:18" ht="14.25" customHeight="1" x14ac:dyDescent="0.25">
      <c r="B299" s="96" t="s">
        <v>78</v>
      </c>
      <c r="C299" s="97" t="s">
        <v>162</v>
      </c>
      <c r="D299" s="98" t="s">
        <v>70</v>
      </c>
      <c r="E299" s="97" t="s">
        <v>71</v>
      </c>
      <c r="F299" s="99">
        <v>43448.653124999997</v>
      </c>
      <c r="G299" s="99">
        <v>45379</v>
      </c>
      <c r="H299" s="98" t="s">
        <v>72</v>
      </c>
      <c r="I299" s="100">
        <v>54682196</v>
      </c>
      <c r="J299" s="118">
        <v>33140337</v>
      </c>
      <c r="K299" s="100">
        <v>32771484.855995715</v>
      </c>
      <c r="L299" s="118">
        <v>54682196</v>
      </c>
      <c r="M299" s="119">
        <v>0.59930813414999995</v>
      </c>
      <c r="N299" s="101">
        <v>13.6496891264</v>
      </c>
      <c r="O299" s="97" t="s">
        <v>73</v>
      </c>
      <c r="P299" s="120">
        <v>2.5352668500000002E-2</v>
      </c>
      <c r="Q299" s="102"/>
      <c r="R299" s="103"/>
    </row>
    <row r="300" spans="2:18" ht="14.25" customHeight="1" x14ac:dyDescent="0.25">
      <c r="B300" s="96" t="s">
        <v>78</v>
      </c>
      <c r="C300" s="97" t="s">
        <v>162</v>
      </c>
      <c r="D300" s="98" t="s">
        <v>70</v>
      </c>
      <c r="E300" s="97" t="s">
        <v>71</v>
      </c>
      <c r="F300" s="99">
        <v>43283.543958333335</v>
      </c>
      <c r="G300" s="99">
        <v>46114</v>
      </c>
      <c r="H300" s="98" t="s">
        <v>72</v>
      </c>
      <c r="I300" s="100">
        <v>14280008</v>
      </c>
      <c r="J300" s="118">
        <v>7222472</v>
      </c>
      <c r="K300" s="100">
        <v>7000460.8498828802</v>
      </c>
      <c r="L300" s="118">
        <v>14280008</v>
      </c>
      <c r="M300" s="119">
        <v>0.49022807619499997</v>
      </c>
      <c r="N300" s="101">
        <v>13.645653168500001</v>
      </c>
      <c r="O300" s="97" t="s">
        <v>73</v>
      </c>
      <c r="P300" s="120">
        <v>5.4156949000000003E-3</v>
      </c>
      <c r="Q300" s="102"/>
      <c r="R300" s="103"/>
    </row>
    <row r="301" spans="2:18" ht="14.25" customHeight="1" x14ac:dyDescent="0.25">
      <c r="B301" s="96" t="s">
        <v>78</v>
      </c>
      <c r="C301" s="97" t="s">
        <v>162</v>
      </c>
      <c r="D301" s="98" t="s">
        <v>70</v>
      </c>
      <c r="E301" s="97" t="s">
        <v>71</v>
      </c>
      <c r="F301" s="99">
        <v>43675.601203703707</v>
      </c>
      <c r="G301" s="99">
        <v>46044</v>
      </c>
      <c r="H301" s="98" t="s">
        <v>72</v>
      </c>
      <c r="I301" s="100">
        <v>45810087</v>
      </c>
      <c r="J301" s="118">
        <v>26389148</v>
      </c>
      <c r="K301" s="100">
        <v>25948384.429956686</v>
      </c>
      <c r="L301" s="118">
        <v>45810087</v>
      </c>
      <c r="M301" s="119">
        <v>0.566433860515</v>
      </c>
      <c r="N301" s="101">
        <v>12.5504392755</v>
      </c>
      <c r="O301" s="97" t="s">
        <v>73</v>
      </c>
      <c r="P301" s="120">
        <v>2.00741831E-2</v>
      </c>
      <c r="Q301" s="102"/>
      <c r="R301" s="103"/>
    </row>
    <row r="302" spans="2:18" ht="14.25" customHeight="1" x14ac:dyDescent="0.25">
      <c r="B302" s="96" t="s">
        <v>78</v>
      </c>
      <c r="C302" s="97" t="s">
        <v>162</v>
      </c>
      <c r="D302" s="98" t="s">
        <v>70</v>
      </c>
      <c r="E302" s="97" t="s">
        <v>71</v>
      </c>
      <c r="F302" s="99">
        <v>43887.636805555558</v>
      </c>
      <c r="G302" s="99">
        <v>45379</v>
      </c>
      <c r="H302" s="98" t="s">
        <v>72</v>
      </c>
      <c r="I302" s="100">
        <v>327150684</v>
      </c>
      <c r="J302" s="118">
        <v>204520548</v>
      </c>
      <c r="K302" s="100">
        <v>207424785.18889475</v>
      </c>
      <c r="L302" s="118">
        <v>327150684</v>
      </c>
      <c r="M302" s="119">
        <v>0.63403439250899996</v>
      </c>
      <c r="N302" s="101">
        <v>15.859631583200001</v>
      </c>
      <c r="O302" s="97" t="s">
        <v>73</v>
      </c>
      <c r="P302" s="120">
        <v>0.16046791390000001</v>
      </c>
      <c r="Q302" s="102"/>
      <c r="R302" s="103"/>
    </row>
    <row r="303" spans="2:18" ht="14.25" customHeight="1" x14ac:dyDescent="0.25">
      <c r="B303" s="96" t="s">
        <v>78</v>
      </c>
      <c r="C303" s="97" t="s">
        <v>162</v>
      </c>
      <c r="D303" s="98" t="s">
        <v>70</v>
      </c>
      <c r="E303" s="97" t="s">
        <v>71</v>
      </c>
      <c r="F303" s="99">
        <v>43424.630671296298</v>
      </c>
      <c r="G303" s="99">
        <v>45197</v>
      </c>
      <c r="H303" s="98" t="s">
        <v>72</v>
      </c>
      <c r="I303" s="100">
        <v>381805481</v>
      </c>
      <c r="J303" s="118">
        <v>237818493</v>
      </c>
      <c r="K303" s="100">
        <v>237401406.0636369</v>
      </c>
      <c r="L303" s="118">
        <v>381805481</v>
      </c>
      <c r="M303" s="119">
        <v>0.62178627043800005</v>
      </c>
      <c r="N303" s="101">
        <v>13.6528884025</v>
      </c>
      <c r="O303" s="97" t="s">
        <v>73</v>
      </c>
      <c r="P303" s="120">
        <v>0.18365842039999999</v>
      </c>
      <c r="Q303" s="102"/>
      <c r="R303" s="103"/>
    </row>
    <row r="304" spans="2:18" ht="14.25" customHeight="1" x14ac:dyDescent="0.25">
      <c r="B304" s="96" t="s">
        <v>78</v>
      </c>
      <c r="C304" s="97" t="s">
        <v>162</v>
      </c>
      <c r="D304" s="98" t="s">
        <v>70</v>
      </c>
      <c r="E304" s="97" t="s">
        <v>71</v>
      </c>
      <c r="F304" s="99">
        <v>43236.659467592595</v>
      </c>
      <c r="G304" s="99">
        <v>46044</v>
      </c>
      <c r="H304" s="98" t="s">
        <v>72</v>
      </c>
      <c r="I304" s="100">
        <v>14303693</v>
      </c>
      <c r="J304" s="118">
        <v>7033503</v>
      </c>
      <c r="K304" s="100">
        <v>7159924.7710417891</v>
      </c>
      <c r="L304" s="118">
        <v>14303693</v>
      </c>
      <c r="M304" s="119">
        <v>0.50056476820600004</v>
      </c>
      <c r="N304" s="101">
        <v>14.198580831599999</v>
      </c>
      <c r="O304" s="97" t="s">
        <v>73</v>
      </c>
      <c r="P304" s="120">
        <v>5.5390593000000004E-3</v>
      </c>
      <c r="Q304" s="102"/>
      <c r="R304" s="103"/>
    </row>
    <row r="305" spans="2:18" ht="14.25" customHeight="1" x14ac:dyDescent="0.25">
      <c r="B305" s="96" t="s">
        <v>78</v>
      </c>
      <c r="C305" s="97" t="s">
        <v>162</v>
      </c>
      <c r="D305" s="98" t="s">
        <v>70</v>
      </c>
      <c r="E305" s="97" t="s">
        <v>71</v>
      </c>
      <c r="F305" s="99">
        <v>43356.546284722222</v>
      </c>
      <c r="G305" s="99">
        <v>44530</v>
      </c>
      <c r="H305" s="98" t="s">
        <v>72</v>
      </c>
      <c r="I305" s="100">
        <v>13752059</v>
      </c>
      <c r="J305" s="118">
        <v>10213973</v>
      </c>
      <c r="K305" s="100">
        <v>10000756.873447496</v>
      </c>
      <c r="L305" s="118">
        <v>13752059</v>
      </c>
      <c r="M305" s="119">
        <v>0.72721887489299997</v>
      </c>
      <c r="N305" s="101">
        <v>11.4623837583</v>
      </c>
      <c r="O305" s="97" t="s">
        <v>73</v>
      </c>
      <c r="P305" s="120">
        <v>7.7367831999999997E-3</v>
      </c>
      <c r="Q305" s="102"/>
      <c r="R305" s="103"/>
    </row>
    <row r="306" spans="2:18" ht="14.25" customHeight="1" x14ac:dyDescent="0.25">
      <c r="B306" s="96" t="s">
        <v>78</v>
      </c>
      <c r="C306" s="97" t="s">
        <v>162</v>
      </c>
      <c r="D306" s="98" t="s">
        <v>70</v>
      </c>
      <c r="E306" s="97" t="s">
        <v>71</v>
      </c>
      <c r="F306" s="99">
        <v>43224.557789351849</v>
      </c>
      <c r="G306" s="99">
        <v>45379</v>
      </c>
      <c r="H306" s="98" t="s">
        <v>72</v>
      </c>
      <c r="I306" s="100">
        <v>45540816</v>
      </c>
      <c r="J306" s="118">
        <v>24989598</v>
      </c>
      <c r="K306" s="100">
        <v>25373630.610971916</v>
      </c>
      <c r="L306" s="118">
        <v>45540816</v>
      </c>
      <c r="M306" s="119">
        <v>0.55716240593900002</v>
      </c>
      <c r="N306" s="101">
        <v>15.034526727299999</v>
      </c>
      <c r="O306" s="97" t="s">
        <v>73</v>
      </c>
      <c r="P306" s="120">
        <v>1.9629542199999999E-2</v>
      </c>
      <c r="Q306" s="102"/>
      <c r="R306" s="103"/>
    </row>
    <row r="307" spans="2:18" ht="14.25" customHeight="1" x14ac:dyDescent="0.25">
      <c r="B307" s="96" t="s">
        <v>78</v>
      </c>
      <c r="C307" s="97" t="s">
        <v>162</v>
      </c>
      <c r="D307" s="98" t="s">
        <v>70</v>
      </c>
      <c r="E307" s="97" t="s">
        <v>71</v>
      </c>
      <c r="F307" s="99">
        <v>43614.539722222224</v>
      </c>
      <c r="G307" s="99">
        <v>45379</v>
      </c>
      <c r="H307" s="98" t="s">
        <v>72</v>
      </c>
      <c r="I307" s="100">
        <v>29715062</v>
      </c>
      <c r="J307" s="118">
        <v>19237249</v>
      </c>
      <c r="K307" s="100">
        <v>19070097.202803783</v>
      </c>
      <c r="L307" s="118">
        <v>29715062</v>
      </c>
      <c r="M307" s="119">
        <v>0.64176535128199996</v>
      </c>
      <c r="N307" s="101">
        <v>12.543857731299999</v>
      </c>
      <c r="O307" s="97" t="s">
        <v>73</v>
      </c>
      <c r="P307" s="120">
        <v>1.47530041E-2</v>
      </c>
      <c r="Q307" s="102"/>
      <c r="R307" s="103"/>
    </row>
    <row r="308" spans="2:18" ht="14.25" customHeight="1" x14ac:dyDescent="0.25">
      <c r="B308" s="96" t="s">
        <v>78</v>
      </c>
      <c r="C308" s="97" t="s">
        <v>162</v>
      </c>
      <c r="D308" s="98" t="s">
        <v>70</v>
      </c>
      <c r="E308" s="97" t="s">
        <v>71</v>
      </c>
      <c r="F308" s="99">
        <v>43301.644571759258</v>
      </c>
      <c r="G308" s="99">
        <v>45379</v>
      </c>
      <c r="H308" s="98" t="s">
        <v>72</v>
      </c>
      <c r="I308" s="100">
        <v>46503436</v>
      </c>
      <c r="J308" s="118">
        <v>26124111</v>
      </c>
      <c r="K308" s="100">
        <v>26606873.189288285</v>
      </c>
      <c r="L308" s="118">
        <v>46503436</v>
      </c>
      <c r="M308" s="119">
        <v>0.57214854380400004</v>
      </c>
      <c r="N308" s="101">
        <v>14.7493546019</v>
      </c>
      <c r="O308" s="97" t="s">
        <v>73</v>
      </c>
      <c r="P308" s="120">
        <v>2.0583602999999999E-2</v>
      </c>
      <c r="Q308" s="102"/>
      <c r="R308" s="103"/>
    </row>
    <row r="309" spans="2:18" ht="14.25" customHeight="1" x14ac:dyDescent="0.25">
      <c r="B309" s="96" t="s">
        <v>78</v>
      </c>
      <c r="C309" s="97" t="s">
        <v>162</v>
      </c>
      <c r="D309" s="98" t="s">
        <v>70</v>
      </c>
      <c r="E309" s="97" t="s">
        <v>71</v>
      </c>
      <c r="F309" s="99">
        <v>43518.607916666668</v>
      </c>
      <c r="G309" s="99">
        <v>46077</v>
      </c>
      <c r="H309" s="98" t="s">
        <v>72</v>
      </c>
      <c r="I309" s="100">
        <v>19295899</v>
      </c>
      <c r="J309" s="118">
        <v>10181643</v>
      </c>
      <c r="K309" s="100">
        <v>10001258.324186308</v>
      </c>
      <c r="L309" s="118">
        <v>19295899</v>
      </c>
      <c r="M309" s="119">
        <v>0.51831004734099995</v>
      </c>
      <c r="N309" s="101">
        <v>13.6462928026</v>
      </c>
      <c r="O309" s="97" t="s">
        <v>73</v>
      </c>
      <c r="P309" s="120">
        <v>7.7371710999999998E-3</v>
      </c>
      <c r="Q309" s="102"/>
      <c r="R309" s="103"/>
    </row>
    <row r="310" spans="2:18" ht="14.25" customHeight="1" x14ac:dyDescent="0.25">
      <c r="B310" s="96" t="s">
        <v>78</v>
      </c>
      <c r="C310" s="97" t="s">
        <v>162</v>
      </c>
      <c r="D310" s="98" t="s">
        <v>70</v>
      </c>
      <c r="E310" s="97" t="s">
        <v>71</v>
      </c>
      <c r="F310" s="99">
        <v>43934.592997685184</v>
      </c>
      <c r="G310" s="99">
        <v>45799</v>
      </c>
      <c r="H310" s="98" t="s">
        <v>72</v>
      </c>
      <c r="I310" s="100">
        <v>18376984</v>
      </c>
      <c r="J310" s="118">
        <v>10201643</v>
      </c>
      <c r="K310" s="100">
        <v>10149048.463407313</v>
      </c>
      <c r="L310" s="118">
        <v>18376984</v>
      </c>
      <c r="M310" s="119">
        <v>0.55226953799400003</v>
      </c>
      <c r="N310" s="101">
        <v>16.980460599699999</v>
      </c>
      <c r="O310" s="97" t="s">
        <v>73</v>
      </c>
      <c r="P310" s="120">
        <v>7.8515045000000002E-3</v>
      </c>
      <c r="Q310" s="102"/>
      <c r="R310" s="103"/>
    </row>
    <row r="311" spans="2:18" ht="14.25" customHeight="1" x14ac:dyDescent="0.25">
      <c r="B311" s="96" t="s">
        <v>78</v>
      </c>
      <c r="C311" s="97" t="s">
        <v>162</v>
      </c>
      <c r="D311" s="98" t="s">
        <v>70</v>
      </c>
      <c r="E311" s="97" t="s">
        <v>71</v>
      </c>
      <c r="F311" s="99">
        <v>43494.633460648147</v>
      </c>
      <c r="G311" s="99">
        <v>46114</v>
      </c>
      <c r="H311" s="98" t="s">
        <v>72</v>
      </c>
      <c r="I311" s="100">
        <v>58283020</v>
      </c>
      <c r="J311" s="118">
        <v>30288494</v>
      </c>
      <c r="K311" s="100">
        <v>30002477.944157586</v>
      </c>
      <c r="L311" s="118">
        <v>58283020</v>
      </c>
      <c r="M311" s="119">
        <v>0.51477219169800004</v>
      </c>
      <c r="N311" s="101">
        <v>13.645166468899999</v>
      </c>
      <c r="O311" s="97" t="s">
        <v>73</v>
      </c>
      <c r="P311" s="120">
        <v>2.321051E-2</v>
      </c>
      <c r="Q311" s="102"/>
      <c r="R311" s="103"/>
    </row>
    <row r="312" spans="2:18" ht="14.25" customHeight="1" x14ac:dyDescent="0.25">
      <c r="B312" s="96" t="s">
        <v>78</v>
      </c>
      <c r="C312" s="97" t="s">
        <v>162</v>
      </c>
      <c r="D312" s="98" t="s">
        <v>70</v>
      </c>
      <c r="E312" s="97" t="s">
        <v>71</v>
      </c>
      <c r="F312" s="99">
        <v>43291.622847222221</v>
      </c>
      <c r="G312" s="99">
        <v>46114</v>
      </c>
      <c r="H312" s="98" t="s">
        <v>72</v>
      </c>
      <c r="I312" s="100">
        <v>28106237</v>
      </c>
      <c r="J312" s="118">
        <v>14029919</v>
      </c>
      <c r="K312" s="100">
        <v>14000219.010935776</v>
      </c>
      <c r="L312" s="118">
        <v>28106237</v>
      </c>
      <c r="M312" s="119">
        <v>0.498117873657</v>
      </c>
      <c r="N312" s="101">
        <v>13.647048163699999</v>
      </c>
      <c r="O312" s="97" t="s">
        <v>73</v>
      </c>
      <c r="P312" s="120">
        <v>1.0830846200000001E-2</v>
      </c>
      <c r="Q312" s="102"/>
      <c r="R312" s="103"/>
    </row>
    <row r="313" spans="2:18" ht="14.25" customHeight="1" x14ac:dyDescent="0.25">
      <c r="B313" s="96" t="s">
        <v>78</v>
      </c>
      <c r="C313" s="97" t="s">
        <v>162</v>
      </c>
      <c r="D313" s="98" t="s">
        <v>70</v>
      </c>
      <c r="E313" s="97" t="s">
        <v>71</v>
      </c>
      <c r="F313" s="99">
        <v>43742.665162037039</v>
      </c>
      <c r="G313" s="99">
        <v>46077</v>
      </c>
      <c r="H313" s="98" t="s">
        <v>72</v>
      </c>
      <c r="I313" s="100">
        <v>93450167</v>
      </c>
      <c r="J313" s="118">
        <v>51036329</v>
      </c>
      <c r="K313" s="100">
        <v>51001149.716056615</v>
      </c>
      <c r="L313" s="118">
        <v>93450167</v>
      </c>
      <c r="M313" s="119">
        <v>0.54575771615299995</v>
      </c>
      <c r="N313" s="101">
        <v>13.6492411473</v>
      </c>
      <c r="O313" s="97" t="s">
        <v>73</v>
      </c>
      <c r="P313" s="120">
        <v>3.9455497499999999E-2</v>
      </c>
      <c r="Q313" s="102"/>
      <c r="R313" s="103"/>
    </row>
    <row r="314" spans="2:18" ht="14.25" customHeight="1" x14ac:dyDescent="0.25">
      <c r="B314" s="96" t="s">
        <v>78</v>
      </c>
      <c r="C314" s="97" t="s">
        <v>162</v>
      </c>
      <c r="D314" s="98" t="s">
        <v>70</v>
      </c>
      <c r="E314" s="97" t="s">
        <v>71</v>
      </c>
      <c r="F314" s="99">
        <v>43906.633657407408</v>
      </c>
      <c r="G314" s="99">
        <v>45379</v>
      </c>
      <c r="H314" s="98" t="s">
        <v>72</v>
      </c>
      <c r="I314" s="100">
        <v>24536303</v>
      </c>
      <c r="J314" s="118">
        <v>17130165</v>
      </c>
      <c r="K314" s="100">
        <v>17046761.240370099</v>
      </c>
      <c r="L314" s="118">
        <v>24536303</v>
      </c>
      <c r="M314" s="119">
        <v>0.69475671377100001</v>
      </c>
      <c r="N314" s="101">
        <v>12.008106120800001</v>
      </c>
      <c r="O314" s="97" t="s">
        <v>73</v>
      </c>
      <c r="P314" s="120">
        <v>1.3187711499999999E-2</v>
      </c>
      <c r="Q314" s="102"/>
      <c r="R314" s="103"/>
    </row>
    <row r="315" spans="2:18" ht="14.25" customHeight="1" x14ac:dyDescent="0.25">
      <c r="B315" s="96" t="s">
        <v>78</v>
      </c>
      <c r="C315" s="97" t="s">
        <v>162</v>
      </c>
      <c r="D315" s="98" t="s">
        <v>70</v>
      </c>
      <c r="E315" s="97" t="s">
        <v>71</v>
      </c>
      <c r="F315" s="99">
        <v>43432.608726851853</v>
      </c>
      <c r="G315" s="99">
        <v>45197</v>
      </c>
      <c r="H315" s="98" t="s">
        <v>72</v>
      </c>
      <c r="I315" s="100">
        <v>12148360</v>
      </c>
      <c r="J315" s="118">
        <v>7462883</v>
      </c>
      <c r="K315" s="100">
        <v>7468017.3279141802</v>
      </c>
      <c r="L315" s="118">
        <v>12148360</v>
      </c>
      <c r="M315" s="119">
        <v>0.61473460845000005</v>
      </c>
      <c r="N315" s="101">
        <v>14.1941818111</v>
      </c>
      <c r="O315" s="97" t="s">
        <v>73</v>
      </c>
      <c r="P315" s="120">
        <v>5.7774057999999996E-3</v>
      </c>
      <c r="Q315" s="102"/>
      <c r="R315" s="103"/>
    </row>
    <row r="316" spans="2:18" ht="14.25" customHeight="1" x14ac:dyDescent="0.25">
      <c r="B316" s="96" t="s">
        <v>78</v>
      </c>
      <c r="C316" s="97" t="s">
        <v>162</v>
      </c>
      <c r="D316" s="98" t="s">
        <v>70</v>
      </c>
      <c r="E316" s="97" t="s">
        <v>71</v>
      </c>
      <c r="F316" s="99">
        <v>43256.603958333333</v>
      </c>
      <c r="G316" s="99">
        <v>45964</v>
      </c>
      <c r="H316" s="98" t="s">
        <v>72</v>
      </c>
      <c r="I316" s="100">
        <v>19762478</v>
      </c>
      <c r="J316" s="118">
        <v>10117534</v>
      </c>
      <c r="K316" s="100">
        <v>10220476.347667899</v>
      </c>
      <c r="L316" s="118">
        <v>19762478</v>
      </c>
      <c r="M316" s="119">
        <v>0.51716572930100002</v>
      </c>
      <c r="N316" s="101">
        <v>13.644818497099999</v>
      </c>
      <c r="O316" s="97" t="s">
        <v>73</v>
      </c>
      <c r="P316" s="120">
        <v>7.9067624999999992E-3</v>
      </c>
      <c r="Q316" s="102"/>
      <c r="R316" s="103"/>
    </row>
    <row r="317" spans="2:18" ht="14.25" customHeight="1" x14ac:dyDescent="0.25">
      <c r="B317" s="96" t="s">
        <v>78</v>
      </c>
      <c r="C317" s="97" t="s">
        <v>162</v>
      </c>
      <c r="D317" s="98" t="s">
        <v>70</v>
      </c>
      <c r="E317" s="97" t="s">
        <v>71</v>
      </c>
      <c r="F317" s="99">
        <v>43853.55395833333</v>
      </c>
      <c r="G317" s="99">
        <v>44530</v>
      </c>
      <c r="H317" s="98" t="s">
        <v>72</v>
      </c>
      <c r="I317" s="100">
        <v>12103564</v>
      </c>
      <c r="J317" s="118">
        <v>10063289</v>
      </c>
      <c r="K317" s="100">
        <v>10000693.569568399</v>
      </c>
      <c r="L317" s="118">
        <v>12103564</v>
      </c>
      <c r="M317" s="119">
        <v>0.82626022959599998</v>
      </c>
      <c r="N317" s="101">
        <v>11.463019130399999</v>
      </c>
      <c r="O317" s="97" t="s">
        <v>73</v>
      </c>
      <c r="P317" s="120">
        <v>7.7367342000000004E-3</v>
      </c>
      <c r="Q317" s="102"/>
      <c r="R317" s="103"/>
    </row>
    <row r="318" spans="2:18" ht="14.25" customHeight="1" x14ac:dyDescent="0.25">
      <c r="B318" s="96" t="s">
        <v>78</v>
      </c>
      <c r="C318" s="97" t="s">
        <v>162</v>
      </c>
      <c r="D318" s="98" t="s">
        <v>70</v>
      </c>
      <c r="E318" s="97" t="s">
        <v>71</v>
      </c>
      <c r="F318" s="99">
        <v>43398.648726851854</v>
      </c>
      <c r="G318" s="99">
        <v>44530</v>
      </c>
      <c r="H318" s="98" t="s">
        <v>72</v>
      </c>
      <c r="I318" s="100">
        <v>161733700</v>
      </c>
      <c r="J318" s="118">
        <v>120795616</v>
      </c>
      <c r="K318" s="100">
        <v>120009256.21409172</v>
      </c>
      <c r="L318" s="118">
        <v>161733700</v>
      </c>
      <c r="M318" s="119">
        <v>0.74201762659299997</v>
      </c>
      <c r="N318" s="101">
        <v>11.462226059900001</v>
      </c>
      <c r="O318" s="97" t="s">
        <v>73</v>
      </c>
      <c r="P318" s="120">
        <v>9.2841532800000001E-2</v>
      </c>
      <c r="Q318" s="102"/>
      <c r="R318" s="103"/>
    </row>
    <row r="319" spans="2:18" ht="14.25" customHeight="1" x14ac:dyDescent="0.25">
      <c r="B319" s="96" t="s">
        <v>78</v>
      </c>
      <c r="C319" s="97" t="s">
        <v>162</v>
      </c>
      <c r="D319" s="98" t="s">
        <v>70</v>
      </c>
      <c r="E319" s="97" t="s">
        <v>71</v>
      </c>
      <c r="F319" s="99">
        <v>43231.638124999998</v>
      </c>
      <c r="G319" s="99">
        <v>45090</v>
      </c>
      <c r="H319" s="98" t="s">
        <v>72</v>
      </c>
      <c r="I319" s="100">
        <v>20666953</v>
      </c>
      <c r="J319" s="118">
        <v>12330066</v>
      </c>
      <c r="K319" s="100">
        <v>12494222.367545759</v>
      </c>
      <c r="L319" s="118">
        <v>20666953</v>
      </c>
      <c r="M319" s="119">
        <v>0.60455077086300002</v>
      </c>
      <c r="N319" s="101">
        <v>14.195233637799999</v>
      </c>
      <c r="O319" s="97" t="s">
        <v>73</v>
      </c>
      <c r="P319" s="120">
        <v>9.6657774000000005E-3</v>
      </c>
      <c r="Q319" s="102"/>
      <c r="R319" s="103"/>
    </row>
    <row r="320" spans="2:18" ht="14.25" customHeight="1" x14ac:dyDescent="0.25">
      <c r="B320" s="96" t="s">
        <v>78</v>
      </c>
      <c r="C320" s="97" t="s">
        <v>162</v>
      </c>
      <c r="D320" s="98" t="s">
        <v>70</v>
      </c>
      <c r="E320" s="97" t="s">
        <v>71</v>
      </c>
      <c r="F320" s="99">
        <v>43656.543900462966</v>
      </c>
      <c r="G320" s="99">
        <v>45559</v>
      </c>
      <c r="H320" s="98" t="s">
        <v>72</v>
      </c>
      <c r="I320" s="100">
        <v>189313691</v>
      </c>
      <c r="J320" s="118">
        <v>115670207</v>
      </c>
      <c r="K320" s="100">
        <v>115397860.12612651</v>
      </c>
      <c r="L320" s="118">
        <v>189313691</v>
      </c>
      <c r="M320" s="119">
        <v>0.60955897862700004</v>
      </c>
      <c r="N320" s="101">
        <v>13.097888427199999</v>
      </c>
      <c r="O320" s="97" t="s">
        <v>73</v>
      </c>
      <c r="P320" s="120">
        <v>8.9274065599999994E-2</v>
      </c>
      <c r="Q320" s="102"/>
      <c r="R320" s="103"/>
    </row>
    <row r="321" spans="2:18" ht="14.25" customHeight="1" x14ac:dyDescent="0.25">
      <c r="B321" s="96" t="s">
        <v>78</v>
      </c>
      <c r="C321" s="97" t="s">
        <v>162</v>
      </c>
      <c r="D321" s="98" t="s">
        <v>70</v>
      </c>
      <c r="E321" s="97" t="s">
        <v>71</v>
      </c>
      <c r="F321" s="99">
        <v>43334.606342592589</v>
      </c>
      <c r="G321" s="99">
        <v>46077</v>
      </c>
      <c r="H321" s="98" t="s">
        <v>72</v>
      </c>
      <c r="I321" s="100">
        <v>19944119</v>
      </c>
      <c r="J321" s="118">
        <v>10174519</v>
      </c>
      <c r="K321" s="100">
        <v>10001262.972457677</v>
      </c>
      <c r="L321" s="118">
        <v>19944119</v>
      </c>
      <c r="M321" s="119">
        <v>0.50146426485200002</v>
      </c>
      <c r="N321" s="101">
        <v>13.6462794786</v>
      </c>
      <c r="O321" s="97" t="s">
        <v>73</v>
      </c>
      <c r="P321" s="120">
        <v>7.7371747000000001E-3</v>
      </c>
      <c r="Q321" s="102"/>
      <c r="R321" s="103"/>
    </row>
    <row r="322" spans="2:18" ht="14.25" customHeight="1" x14ac:dyDescent="0.25">
      <c r="B322" s="96" t="s">
        <v>78</v>
      </c>
      <c r="C322" s="97" t="s">
        <v>162</v>
      </c>
      <c r="D322" s="98" t="s">
        <v>70</v>
      </c>
      <c r="E322" s="97" t="s">
        <v>71</v>
      </c>
      <c r="F322" s="99">
        <v>43567.649768518517</v>
      </c>
      <c r="G322" s="99">
        <v>46114</v>
      </c>
      <c r="H322" s="98" t="s">
        <v>72</v>
      </c>
      <c r="I322" s="100">
        <v>227332383</v>
      </c>
      <c r="J322" s="118">
        <v>119381453</v>
      </c>
      <c r="K322" s="100">
        <v>119003818.70250897</v>
      </c>
      <c r="L322" s="118">
        <v>227332383</v>
      </c>
      <c r="M322" s="119">
        <v>0.52347939669700005</v>
      </c>
      <c r="N322" s="101">
        <v>13.6465923638</v>
      </c>
      <c r="O322" s="97" t="s">
        <v>73</v>
      </c>
      <c r="P322" s="120">
        <v>9.2063706499999995E-2</v>
      </c>
      <c r="Q322" s="102"/>
      <c r="R322" s="103"/>
    </row>
    <row r="323" spans="2:18" ht="14.25" customHeight="1" x14ac:dyDescent="0.25">
      <c r="B323" s="104" t="s">
        <v>163</v>
      </c>
      <c r="C323" s="105"/>
      <c r="D323" s="105"/>
      <c r="E323" s="105"/>
      <c r="F323" s="105"/>
      <c r="G323" s="105"/>
      <c r="H323" s="98"/>
      <c r="I323" s="106">
        <v>8270820780</v>
      </c>
      <c r="J323" s="121">
        <v>4755721471</v>
      </c>
      <c r="K323" s="106">
        <v>4740538222.3117085</v>
      </c>
      <c r="L323" s="121">
        <v>8270820780</v>
      </c>
      <c r="M323" s="102"/>
      <c r="N323" s="122"/>
      <c r="O323" s="102"/>
      <c r="P323" s="123">
        <v>3.6673740730000017</v>
      </c>
      <c r="Q323" s="105"/>
      <c r="R323" s="124"/>
    </row>
    <row r="324" spans="2:18" ht="14.25" customHeight="1" x14ac:dyDescent="0.25">
      <c r="B324" s="96" t="s">
        <v>78</v>
      </c>
      <c r="C324" s="97" t="s">
        <v>210</v>
      </c>
      <c r="D324" s="98" t="s">
        <v>70</v>
      </c>
      <c r="E324" s="97" t="s">
        <v>71</v>
      </c>
      <c r="F324" s="99">
        <v>43777.641828703701</v>
      </c>
      <c r="G324" s="99">
        <v>46262</v>
      </c>
      <c r="H324" s="98" t="s">
        <v>72</v>
      </c>
      <c r="I324" s="100">
        <v>377583552</v>
      </c>
      <c r="J324" s="118">
        <v>202069863</v>
      </c>
      <c r="K324" s="100">
        <v>202863573.55131909</v>
      </c>
      <c r="L324" s="118">
        <v>377583552</v>
      </c>
      <c r="M324" s="119">
        <v>0.53726803637700005</v>
      </c>
      <c r="N324" s="101">
        <v>13.6136342862</v>
      </c>
      <c r="O324" s="97" t="s">
        <v>73</v>
      </c>
      <c r="P324" s="120">
        <v>0.1569392704</v>
      </c>
      <c r="Q324" s="102"/>
      <c r="R324" s="103"/>
    </row>
    <row r="325" spans="2:18" ht="14.25" customHeight="1" x14ac:dyDescent="0.25">
      <c r="B325" s="96" t="s">
        <v>78</v>
      </c>
      <c r="C325" s="97" t="s">
        <v>210</v>
      </c>
      <c r="D325" s="98" t="s">
        <v>70</v>
      </c>
      <c r="E325" s="97" t="s">
        <v>71</v>
      </c>
      <c r="F325" s="99">
        <v>43742.66615740741</v>
      </c>
      <c r="G325" s="99">
        <v>46262</v>
      </c>
      <c r="H325" s="98" t="s">
        <v>72</v>
      </c>
      <c r="I325" s="100">
        <v>218380275</v>
      </c>
      <c r="J325" s="118">
        <v>115485838</v>
      </c>
      <c r="K325" s="100">
        <v>116150272.63301341</v>
      </c>
      <c r="L325" s="118">
        <v>218380275</v>
      </c>
      <c r="M325" s="119">
        <v>0.53187162912499997</v>
      </c>
      <c r="N325" s="101">
        <v>13.7309675886</v>
      </c>
      <c r="O325" s="97" t="s">
        <v>73</v>
      </c>
      <c r="P325" s="120">
        <v>8.9856146799999995E-2</v>
      </c>
      <c r="Q325" s="102"/>
      <c r="R325" s="103"/>
    </row>
    <row r="326" spans="2:18" ht="14.25" customHeight="1" x14ac:dyDescent="0.25">
      <c r="B326" s="96" t="s">
        <v>78</v>
      </c>
      <c r="C326" s="97" t="s">
        <v>210</v>
      </c>
      <c r="D326" s="98" t="s">
        <v>70</v>
      </c>
      <c r="E326" s="97" t="s">
        <v>71</v>
      </c>
      <c r="F326" s="99">
        <v>43714.655497685184</v>
      </c>
      <c r="G326" s="99">
        <v>45183</v>
      </c>
      <c r="H326" s="98" t="s">
        <v>72</v>
      </c>
      <c r="I326" s="100">
        <v>15509870</v>
      </c>
      <c r="J326" s="118">
        <v>10277809</v>
      </c>
      <c r="K326" s="100">
        <v>10046167.615114614</v>
      </c>
      <c r="L326" s="118">
        <v>15509870</v>
      </c>
      <c r="M326" s="119">
        <v>0.64772739005000002</v>
      </c>
      <c r="N326" s="101">
        <v>13.645984540800001</v>
      </c>
      <c r="O326" s="97" t="s">
        <v>73</v>
      </c>
      <c r="P326" s="120">
        <v>7.7719138000000004E-3</v>
      </c>
      <c r="Q326" s="102"/>
      <c r="R326" s="103"/>
    </row>
    <row r="327" spans="2:18" ht="14.25" customHeight="1" x14ac:dyDescent="0.25">
      <c r="B327" s="96" t="s">
        <v>78</v>
      </c>
      <c r="C327" s="97" t="s">
        <v>210</v>
      </c>
      <c r="D327" s="98" t="s">
        <v>70</v>
      </c>
      <c r="E327" s="97" t="s">
        <v>71</v>
      </c>
      <c r="F327" s="99">
        <v>44022.523634259262</v>
      </c>
      <c r="G327" s="99">
        <v>45840</v>
      </c>
      <c r="H327" s="98" t="s">
        <v>72</v>
      </c>
      <c r="I327" s="100">
        <v>202319184</v>
      </c>
      <c r="J327" s="118">
        <v>120135615</v>
      </c>
      <c r="K327" s="100">
        <v>123840284.56758083</v>
      </c>
      <c r="L327" s="118">
        <v>202319184</v>
      </c>
      <c r="M327" s="119">
        <v>0.61210351939499996</v>
      </c>
      <c r="N327" s="101">
        <v>14.475417698799999</v>
      </c>
      <c r="O327" s="97" t="s">
        <v>73</v>
      </c>
      <c r="P327" s="120">
        <v>9.5805292099999995E-2</v>
      </c>
      <c r="Q327" s="102"/>
      <c r="R327" s="103"/>
    </row>
    <row r="328" spans="2:18" ht="14.25" customHeight="1" x14ac:dyDescent="0.25">
      <c r="B328" s="96" t="s">
        <v>78</v>
      </c>
      <c r="C328" s="97" t="s">
        <v>210</v>
      </c>
      <c r="D328" s="98" t="s">
        <v>70</v>
      </c>
      <c r="E328" s="97" t="s">
        <v>71</v>
      </c>
      <c r="F328" s="99">
        <v>43941.61347222222</v>
      </c>
      <c r="G328" s="99">
        <v>46037</v>
      </c>
      <c r="H328" s="98" t="s">
        <v>72</v>
      </c>
      <c r="I328" s="100">
        <v>26356064</v>
      </c>
      <c r="J328" s="118">
        <v>14497862</v>
      </c>
      <c r="K328" s="100">
        <v>14388943.133667232</v>
      </c>
      <c r="L328" s="118">
        <v>26356064</v>
      </c>
      <c r="M328" s="119">
        <v>0.54594430843999997</v>
      </c>
      <c r="N328" s="101">
        <v>15.5863146259</v>
      </c>
      <c r="O328" s="97" t="s">
        <v>73</v>
      </c>
      <c r="P328" s="120">
        <v>1.1131570800000001E-2</v>
      </c>
      <c r="Q328" s="102"/>
      <c r="R328" s="103"/>
    </row>
    <row r="329" spans="2:18" ht="14.25" customHeight="1" x14ac:dyDescent="0.25">
      <c r="B329" s="96" t="s">
        <v>78</v>
      </c>
      <c r="C329" s="97" t="s">
        <v>210</v>
      </c>
      <c r="D329" s="98" t="s">
        <v>70</v>
      </c>
      <c r="E329" s="97" t="s">
        <v>71</v>
      </c>
      <c r="F329" s="99">
        <v>43580.576898148145</v>
      </c>
      <c r="G329" s="99">
        <v>45547</v>
      </c>
      <c r="H329" s="98" t="s">
        <v>72</v>
      </c>
      <c r="I329" s="100">
        <v>87023294</v>
      </c>
      <c r="J329" s="118">
        <v>50647259</v>
      </c>
      <c r="K329" s="100">
        <v>50242274.344587483</v>
      </c>
      <c r="L329" s="118">
        <v>87023294</v>
      </c>
      <c r="M329" s="119">
        <v>0.57734282437700002</v>
      </c>
      <c r="N329" s="101">
        <v>14.195787579099999</v>
      </c>
      <c r="O329" s="97" t="s">
        <v>73</v>
      </c>
      <c r="P329" s="120">
        <v>3.8868416599999997E-2</v>
      </c>
      <c r="Q329" s="102"/>
      <c r="R329" s="103"/>
    </row>
    <row r="330" spans="2:18" ht="14.25" customHeight="1" x14ac:dyDescent="0.25">
      <c r="B330" s="96" t="s">
        <v>78</v>
      </c>
      <c r="C330" s="97" t="s">
        <v>210</v>
      </c>
      <c r="D330" s="98" t="s">
        <v>70</v>
      </c>
      <c r="E330" s="97" t="s">
        <v>71</v>
      </c>
      <c r="F330" s="99">
        <v>43878.683576388888</v>
      </c>
      <c r="G330" s="99">
        <v>44672</v>
      </c>
      <c r="H330" s="98" t="s">
        <v>72</v>
      </c>
      <c r="I330" s="100">
        <v>70426369</v>
      </c>
      <c r="J330" s="118">
        <v>57026576</v>
      </c>
      <c r="K330" s="100">
        <v>57448456.523762681</v>
      </c>
      <c r="L330" s="118">
        <v>70426369</v>
      </c>
      <c r="M330" s="119">
        <v>0.81572367480399999</v>
      </c>
      <c r="N330" s="101">
        <v>11.479548683899999</v>
      </c>
      <c r="O330" s="97" t="s">
        <v>73</v>
      </c>
      <c r="P330" s="120">
        <v>4.4443261499999998E-2</v>
      </c>
      <c r="Q330" s="102"/>
      <c r="R330" s="103"/>
    </row>
    <row r="331" spans="2:18" ht="14.25" customHeight="1" x14ac:dyDescent="0.25">
      <c r="B331" s="96" t="s">
        <v>78</v>
      </c>
      <c r="C331" s="97" t="s">
        <v>210</v>
      </c>
      <c r="D331" s="98" t="s">
        <v>70</v>
      </c>
      <c r="E331" s="97" t="s">
        <v>71</v>
      </c>
      <c r="F331" s="99">
        <v>43448.648726851854</v>
      </c>
      <c r="G331" s="99">
        <v>44545</v>
      </c>
      <c r="H331" s="98" t="s">
        <v>72</v>
      </c>
      <c r="I331" s="100">
        <v>31667942</v>
      </c>
      <c r="J331" s="118">
        <v>23837333</v>
      </c>
      <c r="K331" s="100">
        <v>21467167.513958119</v>
      </c>
      <c r="L331" s="118">
        <v>31667942</v>
      </c>
      <c r="M331" s="119">
        <v>0.67788325221599999</v>
      </c>
      <c r="N331" s="101">
        <v>12.5534990597</v>
      </c>
      <c r="O331" s="97" t="s">
        <v>73</v>
      </c>
      <c r="P331" s="120">
        <v>1.66074251E-2</v>
      </c>
      <c r="Q331" s="102"/>
      <c r="R331" s="103"/>
    </row>
    <row r="332" spans="2:18" ht="14.25" customHeight="1" x14ac:dyDescent="0.25">
      <c r="B332" s="96" t="s">
        <v>78</v>
      </c>
      <c r="C332" s="97" t="s">
        <v>210</v>
      </c>
      <c r="D332" s="98" t="s">
        <v>70</v>
      </c>
      <c r="E332" s="97" t="s">
        <v>71</v>
      </c>
      <c r="F332" s="99">
        <v>43770.595891203702</v>
      </c>
      <c r="G332" s="99">
        <v>45911</v>
      </c>
      <c r="H332" s="98" t="s">
        <v>72</v>
      </c>
      <c r="I332" s="100">
        <v>1837698640</v>
      </c>
      <c r="J332" s="118">
        <v>1025355447</v>
      </c>
      <c r="K332" s="100">
        <v>1012943730.9228818</v>
      </c>
      <c r="L332" s="118">
        <v>1837698640</v>
      </c>
      <c r="M332" s="119">
        <v>0.55120230753599997</v>
      </c>
      <c r="N332" s="101">
        <v>14.5022215108</v>
      </c>
      <c r="O332" s="97" t="s">
        <v>73</v>
      </c>
      <c r="P332" s="120">
        <v>0.78363329280000005</v>
      </c>
      <c r="Q332" s="102"/>
      <c r="R332" s="103"/>
    </row>
    <row r="333" spans="2:18" ht="14.25" customHeight="1" x14ac:dyDescent="0.25">
      <c r="B333" s="96" t="s">
        <v>78</v>
      </c>
      <c r="C333" s="97" t="s">
        <v>210</v>
      </c>
      <c r="D333" s="98" t="s">
        <v>70</v>
      </c>
      <c r="E333" s="97" t="s">
        <v>71</v>
      </c>
      <c r="F333" s="99">
        <v>43732.651296296295</v>
      </c>
      <c r="G333" s="99">
        <v>46262</v>
      </c>
      <c r="H333" s="98" t="s">
        <v>72</v>
      </c>
      <c r="I333" s="100">
        <v>82129988</v>
      </c>
      <c r="J333" s="118">
        <v>43490381</v>
      </c>
      <c r="K333" s="100">
        <v>43418274.893383697</v>
      </c>
      <c r="L333" s="118">
        <v>82129988</v>
      </c>
      <c r="M333" s="119">
        <v>0.52865312598600001</v>
      </c>
      <c r="N333" s="101">
        <v>13.7384663783</v>
      </c>
      <c r="O333" s="97" t="s">
        <v>73</v>
      </c>
      <c r="P333" s="120">
        <v>3.3589235699999997E-2</v>
      </c>
      <c r="Q333" s="102"/>
      <c r="R333" s="103"/>
    </row>
    <row r="334" spans="2:18" ht="14.25" customHeight="1" x14ac:dyDescent="0.25">
      <c r="B334" s="96" t="s">
        <v>78</v>
      </c>
      <c r="C334" s="97" t="s">
        <v>210</v>
      </c>
      <c r="D334" s="98" t="s">
        <v>70</v>
      </c>
      <c r="E334" s="97" t="s">
        <v>71</v>
      </c>
      <c r="F334" s="99">
        <v>44047.503854166665</v>
      </c>
      <c r="G334" s="99">
        <v>44154</v>
      </c>
      <c r="H334" s="98" t="s">
        <v>72</v>
      </c>
      <c r="I334" s="100">
        <v>83143060</v>
      </c>
      <c r="J334" s="118">
        <v>79531507</v>
      </c>
      <c r="K334" s="100">
        <v>78373188.976875946</v>
      </c>
      <c r="L334" s="118">
        <v>83143060</v>
      </c>
      <c r="M334" s="119">
        <v>0.94263055722099998</v>
      </c>
      <c r="N334" s="101">
        <v>16.9411723063</v>
      </c>
      <c r="O334" s="97" t="s">
        <v>73</v>
      </c>
      <c r="P334" s="120">
        <v>6.0631048200000003E-2</v>
      </c>
      <c r="Q334" s="102"/>
      <c r="R334" s="103"/>
    </row>
    <row r="335" spans="2:18" ht="14.25" customHeight="1" x14ac:dyDescent="0.25">
      <c r="B335" s="96" t="s">
        <v>78</v>
      </c>
      <c r="C335" s="97" t="s">
        <v>210</v>
      </c>
      <c r="D335" s="98" t="s">
        <v>70</v>
      </c>
      <c r="E335" s="97" t="s">
        <v>71</v>
      </c>
      <c r="F335" s="99">
        <v>43959.452048611114</v>
      </c>
      <c r="G335" s="99">
        <v>46037</v>
      </c>
      <c r="H335" s="98" t="s">
        <v>72</v>
      </c>
      <c r="I335" s="100">
        <v>184580131</v>
      </c>
      <c r="J335" s="118">
        <v>100606167</v>
      </c>
      <c r="K335" s="100">
        <v>102784829.59007646</v>
      </c>
      <c r="L335" s="118">
        <v>184580131</v>
      </c>
      <c r="M335" s="119">
        <v>0.55685749616299995</v>
      </c>
      <c r="N335" s="101">
        <v>15.5842552122</v>
      </c>
      <c r="O335" s="97" t="s">
        <v>73</v>
      </c>
      <c r="P335" s="120">
        <v>7.9516375900000005E-2</v>
      </c>
      <c r="Q335" s="102"/>
      <c r="R335" s="103"/>
    </row>
    <row r="336" spans="2:18" ht="14.25" customHeight="1" x14ac:dyDescent="0.25">
      <c r="B336" s="96" t="s">
        <v>78</v>
      </c>
      <c r="C336" s="97" t="s">
        <v>210</v>
      </c>
      <c r="D336" s="98" t="s">
        <v>70</v>
      </c>
      <c r="E336" s="97" t="s">
        <v>71</v>
      </c>
      <c r="F336" s="99">
        <v>43711.626608796294</v>
      </c>
      <c r="G336" s="99">
        <v>46262</v>
      </c>
      <c r="H336" s="98" t="s">
        <v>72</v>
      </c>
      <c r="I336" s="100">
        <v>248299987</v>
      </c>
      <c r="J336" s="118">
        <v>130510203</v>
      </c>
      <c r="K336" s="100">
        <v>131262674.86594923</v>
      </c>
      <c r="L336" s="118">
        <v>248299987</v>
      </c>
      <c r="M336" s="119">
        <v>0.52864551646500002</v>
      </c>
      <c r="N336" s="101">
        <v>13.738863354299999</v>
      </c>
      <c r="O336" s="97" t="s">
        <v>73</v>
      </c>
      <c r="P336" s="120">
        <v>0.1015473999</v>
      </c>
      <c r="Q336" s="102"/>
      <c r="R336" s="103"/>
    </row>
    <row r="337" spans="2:18" ht="14.25" customHeight="1" x14ac:dyDescent="0.25">
      <c r="B337" s="96" t="s">
        <v>78</v>
      </c>
      <c r="C337" s="97" t="s">
        <v>210</v>
      </c>
      <c r="D337" s="98" t="s">
        <v>70</v>
      </c>
      <c r="E337" s="97" t="s">
        <v>71</v>
      </c>
      <c r="F337" s="99">
        <v>43906.634270833332</v>
      </c>
      <c r="G337" s="99">
        <v>44579</v>
      </c>
      <c r="H337" s="98" t="s">
        <v>72</v>
      </c>
      <c r="I337" s="100">
        <v>17148600</v>
      </c>
      <c r="J337" s="118">
        <v>14496426</v>
      </c>
      <c r="K337" s="100">
        <v>14262718.609009599</v>
      </c>
      <c r="L337" s="118">
        <v>17148600</v>
      </c>
      <c r="M337" s="119">
        <v>0.83171329490500001</v>
      </c>
      <c r="N337" s="101">
        <v>10.921032989</v>
      </c>
      <c r="O337" s="97" t="s">
        <v>73</v>
      </c>
      <c r="P337" s="120">
        <v>1.1033921E-2</v>
      </c>
      <c r="Q337" s="102"/>
      <c r="R337" s="103"/>
    </row>
    <row r="338" spans="2:18" ht="14.25" customHeight="1" x14ac:dyDescent="0.25">
      <c r="B338" s="96" t="s">
        <v>78</v>
      </c>
      <c r="C338" s="97" t="s">
        <v>210</v>
      </c>
      <c r="D338" s="98" t="s">
        <v>70</v>
      </c>
      <c r="E338" s="97" t="s">
        <v>71</v>
      </c>
      <c r="F338" s="99">
        <v>43502.651701388888</v>
      </c>
      <c r="G338" s="99">
        <v>45183</v>
      </c>
      <c r="H338" s="98" t="s">
        <v>72</v>
      </c>
      <c r="I338" s="100">
        <v>29084543</v>
      </c>
      <c r="J338" s="118">
        <v>18547126</v>
      </c>
      <c r="K338" s="100">
        <v>18252710.711586259</v>
      </c>
      <c r="L338" s="118">
        <v>29084543</v>
      </c>
      <c r="M338" s="119">
        <v>0.627574265533</v>
      </c>
      <c r="N338" s="101">
        <v>13.2208948915</v>
      </c>
      <c r="O338" s="97" t="s">
        <v>73</v>
      </c>
      <c r="P338" s="120">
        <v>1.41206578E-2</v>
      </c>
      <c r="Q338" s="102"/>
      <c r="R338" s="103"/>
    </row>
    <row r="339" spans="2:18" ht="14.25" customHeight="1" x14ac:dyDescent="0.25">
      <c r="B339" s="96" t="s">
        <v>78</v>
      </c>
      <c r="C339" s="97" t="s">
        <v>210</v>
      </c>
      <c r="D339" s="98" t="s">
        <v>70</v>
      </c>
      <c r="E339" s="97" t="s">
        <v>71</v>
      </c>
      <c r="F339" s="99">
        <v>43817.659502314818</v>
      </c>
      <c r="G339" s="99">
        <v>45726</v>
      </c>
      <c r="H339" s="98" t="s">
        <v>72</v>
      </c>
      <c r="I339" s="100">
        <v>110193976</v>
      </c>
      <c r="J339" s="118">
        <v>65448766</v>
      </c>
      <c r="K339" s="100">
        <v>65645029.412301764</v>
      </c>
      <c r="L339" s="118">
        <v>110193976</v>
      </c>
      <c r="M339" s="119">
        <v>0.59572248679299999</v>
      </c>
      <c r="N339" s="101">
        <v>14.0489416935</v>
      </c>
      <c r="O339" s="97" t="s">
        <v>73</v>
      </c>
      <c r="P339" s="120">
        <v>5.0784292299999999E-2</v>
      </c>
      <c r="Q339" s="102"/>
      <c r="R339" s="103"/>
    </row>
    <row r="340" spans="2:18" ht="14.25" customHeight="1" x14ac:dyDescent="0.25">
      <c r="B340" s="96" t="s">
        <v>78</v>
      </c>
      <c r="C340" s="97" t="s">
        <v>210</v>
      </c>
      <c r="D340" s="98" t="s">
        <v>70</v>
      </c>
      <c r="E340" s="97" t="s">
        <v>71</v>
      </c>
      <c r="F340" s="99">
        <v>43250.668043981481</v>
      </c>
      <c r="G340" s="99">
        <v>44579</v>
      </c>
      <c r="H340" s="98" t="s">
        <v>72</v>
      </c>
      <c r="I340" s="100">
        <v>3196715</v>
      </c>
      <c r="J340" s="118">
        <v>2233508</v>
      </c>
      <c r="K340" s="100">
        <v>2144908.2184552304</v>
      </c>
      <c r="L340" s="118">
        <v>3196715</v>
      </c>
      <c r="M340" s="119">
        <v>0.67097261359100002</v>
      </c>
      <c r="N340" s="101">
        <v>13.099631517700001</v>
      </c>
      <c r="O340" s="97" t="s">
        <v>73</v>
      </c>
      <c r="P340" s="120">
        <v>1.6593433999999999E-3</v>
      </c>
      <c r="Q340" s="102"/>
      <c r="R340" s="103"/>
    </row>
    <row r="341" spans="2:18" ht="14.25" customHeight="1" x14ac:dyDescent="0.25">
      <c r="B341" s="96" t="s">
        <v>78</v>
      </c>
      <c r="C341" s="97" t="s">
        <v>210</v>
      </c>
      <c r="D341" s="98" t="s">
        <v>70</v>
      </c>
      <c r="E341" s="97" t="s">
        <v>71</v>
      </c>
      <c r="F341" s="99">
        <v>43749.673148148147</v>
      </c>
      <c r="G341" s="99">
        <v>46262</v>
      </c>
      <c r="H341" s="98" t="s">
        <v>72</v>
      </c>
      <c r="I341" s="100">
        <v>79756275</v>
      </c>
      <c r="J341" s="118">
        <v>42281553</v>
      </c>
      <c r="K341" s="100">
        <v>42420020.645630166</v>
      </c>
      <c r="L341" s="118">
        <v>79756275</v>
      </c>
      <c r="M341" s="119">
        <v>0.53187063520199995</v>
      </c>
      <c r="N341" s="101">
        <v>13.731019115100001</v>
      </c>
      <c r="O341" s="97" t="s">
        <v>73</v>
      </c>
      <c r="P341" s="120">
        <v>3.2816966500000003E-2</v>
      </c>
      <c r="Q341" s="102"/>
      <c r="R341" s="103"/>
    </row>
    <row r="342" spans="2:18" ht="14.25" customHeight="1" x14ac:dyDescent="0.25">
      <c r="B342" s="96" t="s">
        <v>78</v>
      </c>
      <c r="C342" s="97" t="s">
        <v>210</v>
      </c>
      <c r="D342" s="98" t="s">
        <v>70</v>
      </c>
      <c r="E342" s="97" t="s">
        <v>71</v>
      </c>
      <c r="F342" s="99">
        <v>43717.662453703706</v>
      </c>
      <c r="G342" s="99">
        <v>46262</v>
      </c>
      <c r="H342" s="98" t="s">
        <v>72</v>
      </c>
      <c r="I342" s="100">
        <v>171899999</v>
      </c>
      <c r="J342" s="118">
        <v>90545548</v>
      </c>
      <c r="K342" s="100">
        <v>90874993.351919085</v>
      </c>
      <c r="L342" s="118">
        <v>171899999</v>
      </c>
      <c r="M342" s="119">
        <v>0.52865034252800003</v>
      </c>
      <c r="N342" s="101">
        <v>13.7386119845</v>
      </c>
      <c r="O342" s="97" t="s">
        <v>73</v>
      </c>
      <c r="P342" s="120">
        <v>7.0302691200000003E-2</v>
      </c>
      <c r="Q342" s="102"/>
      <c r="R342" s="103"/>
    </row>
    <row r="343" spans="2:18" ht="14.25" customHeight="1" x14ac:dyDescent="0.25">
      <c r="B343" s="96" t="s">
        <v>78</v>
      </c>
      <c r="C343" s="97" t="s">
        <v>210</v>
      </c>
      <c r="D343" s="98" t="s">
        <v>70</v>
      </c>
      <c r="E343" s="97" t="s">
        <v>71</v>
      </c>
      <c r="F343" s="99">
        <v>44025.53769675926</v>
      </c>
      <c r="G343" s="99">
        <v>45840</v>
      </c>
      <c r="H343" s="98" t="s">
        <v>72</v>
      </c>
      <c r="I343" s="100">
        <v>252898969</v>
      </c>
      <c r="J343" s="118">
        <v>150339040</v>
      </c>
      <c r="K343" s="100">
        <v>154802835.42574114</v>
      </c>
      <c r="L343" s="118">
        <v>252898969</v>
      </c>
      <c r="M343" s="119">
        <v>0.61211335118499999</v>
      </c>
      <c r="N343" s="101">
        <v>14.474885567299999</v>
      </c>
      <c r="O343" s="97" t="s">
        <v>73</v>
      </c>
      <c r="P343" s="120">
        <v>0.11975853340000001</v>
      </c>
      <c r="Q343" s="102"/>
      <c r="R343" s="103"/>
    </row>
    <row r="344" spans="2:18" ht="14.25" customHeight="1" x14ac:dyDescent="0.25">
      <c r="B344" s="96" t="s">
        <v>78</v>
      </c>
      <c r="C344" s="97" t="s">
        <v>210</v>
      </c>
      <c r="D344" s="98" t="s">
        <v>70</v>
      </c>
      <c r="E344" s="97" t="s">
        <v>71</v>
      </c>
      <c r="F344" s="99">
        <v>43941.616087962961</v>
      </c>
      <c r="G344" s="99">
        <v>45726</v>
      </c>
      <c r="H344" s="98" t="s">
        <v>72</v>
      </c>
      <c r="I344" s="100">
        <v>1676190</v>
      </c>
      <c r="J344" s="118">
        <v>1022767</v>
      </c>
      <c r="K344" s="100">
        <v>1025631.0446055108</v>
      </c>
      <c r="L344" s="118">
        <v>1676190</v>
      </c>
      <c r="M344" s="119">
        <v>0.61188233112299995</v>
      </c>
      <c r="N344" s="101">
        <v>14.051174744100001</v>
      </c>
      <c r="O344" s="97" t="s">
        <v>73</v>
      </c>
      <c r="P344" s="120">
        <v>7.9344840000000001E-4</v>
      </c>
      <c r="Q344" s="102"/>
      <c r="R344" s="103"/>
    </row>
    <row r="345" spans="2:18" ht="14.25" customHeight="1" x14ac:dyDescent="0.25">
      <c r="B345" s="96" t="s">
        <v>78</v>
      </c>
      <c r="C345" s="97" t="s">
        <v>210</v>
      </c>
      <c r="D345" s="98" t="s">
        <v>70</v>
      </c>
      <c r="E345" s="97" t="s">
        <v>71</v>
      </c>
      <c r="F345" s="99">
        <v>43588.590416666666</v>
      </c>
      <c r="G345" s="99">
        <v>45547</v>
      </c>
      <c r="H345" s="98" t="s">
        <v>72</v>
      </c>
      <c r="I345" s="100">
        <v>826721238</v>
      </c>
      <c r="J345" s="118">
        <v>487020528</v>
      </c>
      <c r="K345" s="100">
        <v>480877947.51397341</v>
      </c>
      <c r="L345" s="118">
        <v>826721238</v>
      </c>
      <c r="M345" s="119">
        <v>0.58166879645799996</v>
      </c>
      <c r="N345" s="101">
        <v>13.9224214682</v>
      </c>
      <c r="O345" s="97" t="s">
        <v>73</v>
      </c>
      <c r="P345" s="120">
        <v>0.37201668560000001</v>
      </c>
      <c r="Q345" s="102"/>
      <c r="R345" s="103"/>
    </row>
    <row r="346" spans="2:18" ht="14.25" customHeight="1" x14ac:dyDescent="0.25">
      <c r="B346" s="96" t="s">
        <v>78</v>
      </c>
      <c r="C346" s="97" t="s">
        <v>210</v>
      </c>
      <c r="D346" s="98" t="s">
        <v>70</v>
      </c>
      <c r="E346" s="97" t="s">
        <v>71</v>
      </c>
      <c r="F346" s="99">
        <v>43889.566631944443</v>
      </c>
      <c r="G346" s="99">
        <v>46366</v>
      </c>
      <c r="H346" s="98" t="s">
        <v>72</v>
      </c>
      <c r="I346" s="100">
        <v>377939706</v>
      </c>
      <c r="J346" s="118">
        <v>206055887</v>
      </c>
      <c r="K346" s="100">
        <v>205937744.27026206</v>
      </c>
      <c r="L346" s="118">
        <v>377939706</v>
      </c>
      <c r="M346" s="119">
        <v>0.54489576247500005</v>
      </c>
      <c r="N346" s="101">
        <v>13.2418493856</v>
      </c>
      <c r="O346" s="97" t="s">
        <v>73</v>
      </c>
      <c r="P346" s="120">
        <v>0.1593175097</v>
      </c>
      <c r="Q346" s="102"/>
      <c r="R346" s="103"/>
    </row>
    <row r="347" spans="2:18" ht="14.25" customHeight="1" x14ac:dyDescent="0.25">
      <c r="B347" s="96" t="s">
        <v>78</v>
      </c>
      <c r="C347" s="97" t="s">
        <v>210</v>
      </c>
      <c r="D347" s="98" t="s">
        <v>70</v>
      </c>
      <c r="E347" s="97" t="s">
        <v>71</v>
      </c>
      <c r="F347" s="99">
        <v>43494.679988425924</v>
      </c>
      <c r="G347" s="99">
        <v>45462</v>
      </c>
      <c r="H347" s="98" t="s">
        <v>72</v>
      </c>
      <c r="I347" s="100">
        <v>871626713</v>
      </c>
      <c r="J347" s="118">
        <v>500941780</v>
      </c>
      <c r="K347" s="100">
        <v>512969715.78731143</v>
      </c>
      <c r="L347" s="118">
        <v>871626713</v>
      </c>
      <c r="M347" s="119">
        <v>0.58851995715200001</v>
      </c>
      <c r="N347" s="101">
        <v>14.4769853739</v>
      </c>
      <c r="O347" s="97" t="s">
        <v>73</v>
      </c>
      <c r="P347" s="120">
        <v>0.3968435119</v>
      </c>
      <c r="Q347" s="102"/>
      <c r="R347" s="103"/>
    </row>
    <row r="348" spans="2:18" ht="14.25" customHeight="1" x14ac:dyDescent="0.25">
      <c r="B348" s="96" t="s">
        <v>78</v>
      </c>
      <c r="C348" s="97" t="s">
        <v>210</v>
      </c>
      <c r="D348" s="98" t="s">
        <v>70</v>
      </c>
      <c r="E348" s="97" t="s">
        <v>71</v>
      </c>
      <c r="F348" s="99">
        <v>43775.568009259259</v>
      </c>
      <c r="G348" s="99">
        <v>46262</v>
      </c>
      <c r="H348" s="98" t="s">
        <v>72</v>
      </c>
      <c r="I348" s="100">
        <v>200119298</v>
      </c>
      <c r="J348" s="118">
        <v>106968520</v>
      </c>
      <c r="K348" s="100">
        <v>107468811.76370929</v>
      </c>
      <c r="L348" s="118">
        <v>200119298</v>
      </c>
      <c r="M348" s="119">
        <v>0.53702372953400002</v>
      </c>
      <c r="N348" s="101">
        <v>13.6261391096</v>
      </c>
      <c r="O348" s="97" t="s">
        <v>73</v>
      </c>
      <c r="P348" s="120">
        <v>8.3139997100000002E-2</v>
      </c>
      <c r="Q348" s="102"/>
      <c r="R348" s="103"/>
    </row>
    <row r="349" spans="2:18" ht="14.25" customHeight="1" x14ac:dyDescent="0.25">
      <c r="B349" s="96" t="s">
        <v>78</v>
      </c>
      <c r="C349" s="97" t="s">
        <v>210</v>
      </c>
      <c r="D349" s="98" t="s">
        <v>70</v>
      </c>
      <c r="E349" s="97" t="s">
        <v>71</v>
      </c>
      <c r="F349" s="99">
        <v>43739.654756944445</v>
      </c>
      <c r="G349" s="99">
        <v>46262</v>
      </c>
      <c r="H349" s="98" t="s">
        <v>72</v>
      </c>
      <c r="I349" s="100">
        <v>347509510</v>
      </c>
      <c r="J349" s="118">
        <v>183522674</v>
      </c>
      <c r="K349" s="100">
        <v>184779649.36261296</v>
      </c>
      <c r="L349" s="118">
        <v>347509510</v>
      </c>
      <c r="M349" s="119">
        <v>0.53172544648499998</v>
      </c>
      <c r="N349" s="101">
        <v>13.7385409795</v>
      </c>
      <c r="O349" s="97" t="s">
        <v>73</v>
      </c>
      <c r="P349" s="120">
        <v>0.14294918919999999</v>
      </c>
      <c r="Q349" s="102"/>
      <c r="R349" s="103"/>
    </row>
    <row r="350" spans="2:18" ht="14.25" customHeight="1" x14ac:dyDescent="0.25">
      <c r="B350" s="96" t="s">
        <v>78</v>
      </c>
      <c r="C350" s="97" t="s">
        <v>210</v>
      </c>
      <c r="D350" s="98" t="s">
        <v>70</v>
      </c>
      <c r="E350" s="97" t="s">
        <v>71</v>
      </c>
      <c r="F350" s="99">
        <v>44082.497557870367</v>
      </c>
      <c r="G350" s="99">
        <v>46009</v>
      </c>
      <c r="H350" s="98" t="s">
        <v>72</v>
      </c>
      <c r="I350" s="100">
        <v>2099756708</v>
      </c>
      <c r="J350" s="118">
        <v>1222311783</v>
      </c>
      <c r="K350" s="100">
        <v>1232383422.8846433</v>
      </c>
      <c r="L350" s="118">
        <v>2099756708</v>
      </c>
      <c r="M350" s="119">
        <v>0.58691724531199996</v>
      </c>
      <c r="N350" s="101">
        <v>14.5849383784</v>
      </c>
      <c r="O350" s="97" t="s">
        <v>73</v>
      </c>
      <c r="P350" s="120">
        <v>0.95339617610000005</v>
      </c>
      <c r="Q350" s="102"/>
      <c r="R350" s="103"/>
    </row>
    <row r="351" spans="2:18" ht="14.25" customHeight="1" x14ac:dyDescent="0.25">
      <c r="B351" s="96" t="s">
        <v>78</v>
      </c>
      <c r="C351" s="97" t="s">
        <v>210</v>
      </c>
      <c r="D351" s="98" t="s">
        <v>70</v>
      </c>
      <c r="E351" s="97" t="s">
        <v>71</v>
      </c>
      <c r="F351" s="99">
        <v>44014.390659722223</v>
      </c>
      <c r="G351" s="99">
        <v>44105</v>
      </c>
      <c r="H351" s="98" t="s">
        <v>72</v>
      </c>
      <c r="I351" s="100">
        <v>103222663</v>
      </c>
      <c r="J351" s="118">
        <v>100467380</v>
      </c>
      <c r="K351" s="100">
        <v>98611959.589916527</v>
      </c>
      <c r="L351" s="118">
        <v>103222663</v>
      </c>
      <c r="M351" s="119">
        <v>0.95533245049000004</v>
      </c>
      <c r="N351" s="101">
        <v>11.551938180200001</v>
      </c>
      <c r="O351" s="97" t="s">
        <v>73</v>
      </c>
      <c r="P351" s="120">
        <v>7.6288161199999996E-2</v>
      </c>
      <c r="Q351" s="102"/>
      <c r="R351" s="103"/>
    </row>
    <row r="352" spans="2:18" ht="14.25" customHeight="1" x14ac:dyDescent="0.25">
      <c r="B352" s="96" t="s">
        <v>78</v>
      </c>
      <c r="C352" s="97" t="s">
        <v>210</v>
      </c>
      <c r="D352" s="98" t="s">
        <v>70</v>
      </c>
      <c r="E352" s="97" t="s">
        <v>71</v>
      </c>
      <c r="F352" s="99">
        <v>43712.539837962962</v>
      </c>
      <c r="G352" s="99">
        <v>46262</v>
      </c>
      <c r="H352" s="98" t="s">
        <v>72</v>
      </c>
      <c r="I352" s="100">
        <v>410650016</v>
      </c>
      <c r="J352" s="118">
        <v>215920376</v>
      </c>
      <c r="K352" s="100">
        <v>217088683.36899143</v>
      </c>
      <c r="L352" s="118">
        <v>410650016</v>
      </c>
      <c r="M352" s="119">
        <v>0.52864647488299998</v>
      </c>
      <c r="N352" s="101">
        <v>13.7388137462</v>
      </c>
      <c r="O352" s="97" t="s">
        <v>73</v>
      </c>
      <c r="P352" s="120">
        <v>0.16794409660000001</v>
      </c>
      <c r="Q352" s="102"/>
      <c r="R352" s="103"/>
    </row>
    <row r="353" spans="2:18" ht="14.25" customHeight="1" x14ac:dyDescent="0.25">
      <c r="B353" s="96" t="s">
        <v>78</v>
      </c>
      <c r="C353" s="97" t="s">
        <v>210</v>
      </c>
      <c r="D353" s="98" t="s">
        <v>70</v>
      </c>
      <c r="E353" s="97" t="s">
        <v>71</v>
      </c>
      <c r="F353" s="99">
        <v>43913.561249999999</v>
      </c>
      <c r="G353" s="99">
        <v>46262</v>
      </c>
      <c r="H353" s="98" t="s">
        <v>72</v>
      </c>
      <c r="I353" s="100">
        <v>73707388</v>
      </c>
      <c r="J353" s="118">
        <v>40242191</v>
      </c>
      <c r="K353" s="100">
        <v>40299045.467018709</v>
      </c>
      <c r="L353" s="118">
        <v>73707388</v>
      </c>
      <c r="M353" s="119">
        <v>0.54674363806000004</v>
      </c>
      <c r="N353" s="101">
        <v>13.7999962939</v>
      </c>
      <c r="O353" s="97" t="s">
        <v>73</v>
      </c>
      <c r="P353" s="120">
        <v>3.1176138199999998E-2</v>
      </c>
      <c r="Q353" s="102"/>
      <c r="R353" s="103"/>
    </row>
    <row r="354" spans="2:18" ht="14.25" customHeight="1" x14ac:dyDescent="0.25">
      <c r="B354" s="96" t="s">
        <v>78</v>
      </c>
      <c r="C354" s="97" t="s">
        <v>210</v>
      </c>
      <c r="D354" s="98" t="s">
        <v>70</v>
      </c>
      <c r="E354" s="97" t="s">
        <v>71</v>
      </c>
      <c r="F354" s="99">
        <v>43557.630046296297</v>
      </c>
      <c r="G354" s="99">
        <v>45547</v>
      </c>
      <c r="H354" s="98" t="s">
        <v>72</v>
      </c>
      <c r="I354" s="100">
        <v>896339860</v>
      </c>
      <c r="J354" s="118">
        <v>522178253</v>
      </c>
      <c r="K354" s="100">
        <v>521340423.57918847</v>
      </c>
      <c r="L354" s="118">
        <v>896339860</v>
      </c>
      <c r="M354" s="119">
        <v>0.58163253342200005</v>
      </c>
      <c r="N354" s="101">
        <v>13.9247004941</v>
      </c>
      <c r="O354" s="97" t="s">
        <v>73</v>
      </c>
      <c r="P354" s="120">
        <v>0.40331925689999998</v>
      </c>
      <c r="Q354" s="102"/>
      <c r="R354" s="103"/>
    </row>
    <row r="355" spans="2:18" ht="14.25" customHeight="1" x14ac:dyDescent="0.25">
      <c r="B355" s="96" t="s">
        <v>78</v>
      </c>
      <c r="C355" s="97" t="s">
        <v>210</v>
      </c>
      <c r="D355" s="98" t="s">
        <v>70</v>
      </c>
      <c r="E355" s="97" t="s">
        <v>71</v>
      </c>
      <c r="F355" s="99">
        <v>43861.551365740743</v>
      </c>
      <c r="G355" s="99">
        <v>44672</v>
      </c>
      <c r="H355" s="98" t="s">
        <v>72</v>
      </c>
      <c r="I355" s="100">
        <v>320119864</v>
      </c>
      <c r="J355" s="118">
        <v>257484932</v>
      </c>
      <c r="K355" s="100">
        <v>260827261.10371092</v>
      </c>
      <c r="L355" s="118">
        <v>320119864</v>
      </c>
      <c r="M355" s="119">
        <v>0.814779994733</v>
      </c>
      <c r="N355" s="101">
        <v>11.571257730699999</v>
      </c>
      <c r="O355" s="97" t="s">
        <v>73</v>
      </c>
      <c r="P355" s="120">
        <v>0.2017811249</v>
      </c>
      <c r="Q355" s="102"/>
      <c r="R355" s="103"/>
    </row>
    <row r="356" spans="2:18" ht="14.25" customHeight="1" x14ac:dyDescent="0.25">
      <c r="B356" s="96" t="s">
        <v>78</v>
      </c>
      <c r="C356" s="97" t="s">
        <v>210</v>
      </c>
      <c r="D356" s="98" t="s">
        <v>70</v>
      </c>
      <c r="E356" s="97" t="s">
        <v>71</v>
      </c>
      <c r="F356" s="99">
        <v>43321.658854166664</v>
      </c>
      <c r="G356" s="99">
        <v>45726</v>
      </c>
      <c r="H356" s="98" t="s">
        <v>72</v>
      </c>
      <c r="I356" s="100">
        <v>95808198</v>
      </c>
      <c r="J356" s="118">
        <v>51508562</v>
      </c>
      <c r="K356" s="100">
        <v>51159005.203098528</v>
      </c>
      <c r="L356" s="118">
        <v>95808198</v>
      </c>
      <c r="M356" s="119">
        <v>0.53397314917799998</v>
      </c>
      <c r="N356" s="101">
        <v>14.1332265738</v>
      </c>
      <c r="O356" s="97" t="s">
        <v>73</v>
      </c>
      <c r="P356" s="120">
        <v>3.9577617699999998E-2</v>
      </c>
      <c r="Q356" s="102"/>
      <c r="R356" s="103"/>
    </row>
    <row r="357" spans="2:18" ht="14.25" customHeight="1" x14ac:dyDescent="0.25">
      <c r="B357" s="96" t="s">
        <v>78</v>
      </c>
      <c r="C357" s="97" t="s">
        <v>210</v>
      </c>
      <c r="D357" s="98" t="s">
        <v>70</v>
      </c>
      <c r="E357" s="97" t="s">
        <v>71</v>
      </c>
      <c r="F357" s="99">
        <v>43754.643125000002</v>
      </c>
      <c r="G357" s="99">
        <v>45309</v>
      </c>
      <c r="H357" s="98" t="s">
        <v>72</v>
      </c>
      <c r="I357" s="100">
        <v>90555068</v>
      </c>
      <c r="J357" s="118">
        <v>57750960</v>
      </c>
      <c r="K357" s="100">
        <v>57451811.772964656</v>
      </c>
      <c r="L357" s="118">
        <v>90555068</v>
      </c>
      <c r="M357" s="119">
        <v>0.63444060108199996</v>
      </c>
      <c r="N357" s="101">
        <v>14.474462621500001</v>
      </c>
      <c r="O357" s="97" t="s">
        <v>73</v>
      </c>
      <c r="P357" s="120">
        <v>4.4445857200000001E-2</v>
      </c>
      <c r="Q357" s="102"/>
      <c r="R357" s="103"/>
    </row>
    <row r="358" spans="2:18" ht="14.25" customHeight="1" x14ac:dyDescent="0.25">
      <c r="B358" s="96" t="s">
        <v>78</v>
      </c>
      <c r="C358" s="97" t="s">
        <v>210</v>
      </c>
      <c r="D358" s="98" t="s">
        <v>70</v>
      </c>
      <c r="E358" s="97" t="s">
        <v>71</v>
      </c>
      <c r="F358" s="99">
        <v>43720.548854166664</v>
      </c>
      <c r="G358" s="99">
        <v>46262</v>
      </c>
      <c r="H358" s="98" t="s">
        <v>72</v>
      </c>
      <c r="I358" s="100">
        <v>466040002</v>
      </c>
      <c r="J358" s="118">
        <v>245739758</v>
      </c>
      <c r="K358" s="100">
        <v>246372961.68264082</v>
      </c>
      <c r="L358" s="118">
        <v>466040002</v>
      </c>
      <c r="M358" s="119">
        <v>0.52865196254699998</v>
      </c>
      <c r="N358" s="101">
        <v>13.7385276072</v>
      </c>
      <c r="O358" s="97" t="s">
        <v>73</v>
      </c>
      <c r="P358" s="120">
        <v>0.1905989931</v>
      </c>
      <c r="Q358" s="102"/>
      <c r="R358" s="103"/>
    </row>
    <row r="359" spans="2:18" ht="14.25" customHeight="1" x14ac:dyDescent="0.25">
      <c r="B359" s="96" t="s">
        <v>78</v>
      </c>
      <c r="C359" s="97" t="s">
        <v>210</v>
      </c>
      <c r="D359" s="98" t="s">
        <v>70</v>
      </c>
      <c r="E359" s="97" t="s">
        <v>71</v>
      </c>
      <c r="F359" s="99">
        <v>44026.534641203703</v>
      </c>
      <c r="G359" s="99">
        <v>45840</v>
      </c>
      <c r="H359" s="98" t="s">
        <v>72</v>
      </c>
      <c r="I359" s="100">
        <v>252898969</v>
      </c>
      <c r="J359" s="118">
        <v>150395550</v>
      </c>
      <c r="K359" s="100">
        <v>154803625.98950857</v>
      </c>
      <c r="L359" s="118">
        <v>252898969</v>
      </c>
      <c r="M359" s="119">
        <v>0.61211647719100004</v>
      </c>
      <c r="N359" s="101">
        <v>14.474716476599999</v>
      </c>
      <c r="O359" s="97" t="s">
        <v>73</v>
      </c>
      <c r="P359" s="120">
        <v>0.119759145</v>
      </c>
      <c r="Q359" s="102"/>
      <c r="R359" s="103"/>
    </row>
    <row r="360" spans="2:18" ht="14.25" customHeight="1" x14ac:dyDescent="0.25">
      <c r="B360" s="96" t="s">
        <v>78</v>
      </c>
      <c r="C360" s="97" t="s">
        <v>210</v>
      </c>
      <c r="D360" s="98" t="s">
        <v>70</v>
      </c>
      <c r="E360" s="97" t="s">
        <v>71</v>
      </c>
      <c r="F360" s="99">
        <v>43957.501157407409</v>
      </c>
      <c r="G360" s="99">
        <v>46252</v>
      </c>
      <c r="H360" s="98" t="s">
        <v>72</v>
      </c>
      <c r="I360" s="100">
        <v>254884353</v>
      </c>
      <c r="J360" s="118">
        <v>141453692</v>
      </c>
      <c r="K360" s="100">
        <v>141061770.91800344</v>
      </c>
      <c r="L360" s="118">
        <v>254884353</v>
      </c>
      <c r="M360" s="119">
        <v>0.55343440763499996</v>
      </c>
      <c r="N360" s="101">
        <v>13.612289478999999</v>
      </c>
      <c r="O360" s="97" t="s">
        <v>73</v>
      </c>
      <c r="P360" s="120">
        <v>0.10912817430000001</v>
      </c>
      <c r="Q360" s="102"/>
      <c r="R360" s="103"/>
    </row>
    <row r="361" spans="2:18" ht="14.25" customHeight="1" x14ac:dyDescent="0.25">
      <c r="B361" s="96" t="s">
        <v>78</v>
      </c>
      <c r="C361" s="97" t="s">
        <v>210</v>
      </c>
      <c r="D361" s="98" t="s">
        <v>70</v>
      </c>
      <c r="E361" s="97" t="s">
        <v>71</v>
      </c>
      <c r="F361" s="99">
        <v>43651.524907407409</v>
      </c>
      <c r="G361" s="99">
        <v>46037</v>
      </c>
      <c r="H361" s="98" t="s">
        <v>72</v>
      </c>
      <c r="I361" s="100">
        <v>81708791</v>
      </c>
      <c r="J361" s="118">
        <v>42176363</v>
      </c>
      <c r="K361" s="100">
        <v>42142319.468864202</v>
      </c>
      <c r="L361" s="118">
        <v>81708791</v>
      </c>
      <c r="M361" s="119">
        <v>0.51576236722000002</v>
      </c>
      <c r="N361" s="101">
        <v>15.583854156999999</v>
      </c>
      <c r="O361" s="97" t="s">
        <v>73</v>
      </c>
      <c r="P361" s="120">
        <v>3.2602131399999998E-2</v>
      </c>
      <c r="Q361" s="102"/>
      <c r="R361" s="103"/>
    </row>
    <row r="362" spans="2:18" ht="14.25" customHeight="1" x14ac:dyDescent="0.25">
      <c r="B362" s="96" t="s">
        <v>78</v>
      </c>
      <c r="C362" s="97" t="s">
        <v>210</v>
      </c>
      <c r="D362" s="98" t="s">
        <v>70</v>
      </c>
      <c r="E362" s="97" t="s">
        <v>71</v>
      </c>
      <c r="F362" s="99">
        <v>43896.456817129627</v>
      </c>
      <c r="G362" s="99">
        <v>46366</v>
      </c>
      <c r="H362" s="98" t="s">
        <v>72</v>
      </c>
      <c r="I362" s="100">
        <v>85036436</v>
      </c>
      <c r="J362" s="118">
        <v>46474769</v>
      </c>
      <c r="K362" s="100">
        <v>46337399.516786814</v>
      </c>
      <c r="L362" s="118">
        <v>85036436</v>
      </c>
      <c r="M362" s="119">
        <v>0.54491229520499995</v>
      </c>
      <c r="N362" s="101">
        <v>13.2410460504</v>
      </c>
      <c r="O362" s="97" t="s">
        <v>73</v>
      </c>
      <c r="P362" s="120">
        <v>3.5847528199999999E-2</v>
      </c>
      <c r="Q362" s="102"/>
      <c r="R362" s="103"/>
    </row>
    <row r="363" spans="2:18" ht="14.25" customHeight="1" x14ac:dyDescent="0.25">
      <c r="B363" s="96" t="s">
        <v>78</v>
      </c>
      <c r="C363" s="97" t="s">
        <v>210</v>
      </c>
      <c r="D363" s="98" t="s">
        <v>70</v>
      </c>
      <c r="E363" s="97" t="s">
        <v>71</v>
      </c>
      <c r="F363" s="99">
        <v>43501.670254629629</v>
      </c>
      <c r="G363" s="99">
        <v>45183</v>
      </c>
      <c r="H363" s="98" t="s">
        <v>72</v>
      </c>
      <c r="I363" s="100">
        <v>164812442</v>
      </c>
      <c r="J363" s="118">
        <v>105064052</v>
      </c>
      <c r="K363" s="100">
        <v>103431618.95748314</v>
      </c>
      <c r="L363" s="118">
        <v>164812442</v>
      </c>
      <c r="M363" s="119">
        <v>0.62757166693400002</v>
      </c>
      <c r="N363" s="101">
        <v>13.221081499</v>
      </c>
      <c r="O363" s="97" t="s">
        <v>73</v>
      </c>
      <c r="P363" s="120">
        <v>8.0016744900000006E-2</v>
      </c>
      <c r="Q363" s="102"/>
      <c r="R363" s="103"/>
    </row>
    <row r="364" spans="2:18" ht="14.25" customHeight="1" x14ac:dyDescent="0.25">
      <c r="B364" s="96" t="s">
        <v>78</v>
      </c>
      <c r="C364" s="97" t="s">
        <v>210</v>
      </c>
      <c r="D364" s="98" t="s">
        <v>70</v>
      </c>
      <c r="E364" s="97" t="s">
        <v>71</v>
      </c>
      <c r="F364" s="99">
        <v>43776.568136574075</v>
      </c>
      <c r="G364" s="99">
        <v>46262</v>
      </c>
      <c r="H364" s="98" t="s">
        <v>72</v>
      </c>
      <c r="I364" s="100">
        <v>94395899</v>
      </c>
      <c r="J364" s="118">
        <v>50499651</v>
      </c>
      <c r="K364" s="100">
        <v>50715767.144817732</v>
      </c>
      <c r="L364" s="118">
        <v>94395899</v>
      </c>
      <c r="M364" s="119">
        <v>0.53726663639100003</v>
      </c>
      <c r="N364" s="101">
        <v>13.6137063804</v>
      </c>
      <c r="O364" s="97" t="s">
        <v>73</v>
      </c>
      <c r="P364" s="120">
        <v>3.9234719899999999E-2</v>
      </c>
      <c r="Q364" s="102"/>
      <c r="R364" s="103"/>
    </row>
    <row r="365" spans="2:18" ht="14.25" customHeight="1" x14ac:dyDescent="0.25">
      <c r="B365" s="96" t="s">
        <v>78</v>
      </c>
      <c r="C365" s="97" t="s">
        <v>210</v>
      </c>
      <c r="D365" s="98" t="s">
        <v>70</v>
      </c>
      <c r="E365" s="97" t="s">
        <v>71</v>
      </c>
      <c r="F365" s="99">
        <v>43740.543217592596</v>
      </c>
      <c r="G365" s="99">
        <v>46262</v>
      </c>
      <c r="H365" s="98" t="s">
        <v>72</v>
      </c>
      <c r="I365" s="100">
        <v>138624000</v>
      </c>
      <c r="J365" s="118">
        <v>73256399</v>
      </c>
      <c r="K365" s="100">
        <v>73729869.883125156</v>
      </c>
      <c r="L365" s="118">
        <v>138624000</v>
      </c>
      <c r="M365" s="119">
        <v>0.531869444563</v>
      </c>
      <c r="N365" s="101">
        <v>13.731080711000001</v>
      </c>
      <c r="O365" s="97" t="s">
        <v>73</v>
      </c>
      <c r="P365" s="120">
        <v>5.70388847E-2</v>
      </c>
      <c r="Q365" s="102"/>
      <c r="R365" s="103"/>
    </row>
    <row r="366" spans="2:18" ht="14.25" customHeight="1" x14ac:dyDescent="0.25">
      <c r="B366" s="96" t="s">
        <v>78</v>
      </c>
      <c r="C366" s="97" t="s">
        <v>210</v>
      </c>
      <c r="D366" s="98" t="s">
        <v>70</v>
      </c>
      <c r="E366" s="97" t="s">
        <v>71</v>
      </c>
      <c r="F366" s="99">
        <v>44084.493981481479</v>
      </c>
      <c r="G366" s="99">
        <v>46009</v>
      </c>
      <c r="H366" s="98" t="s">
        <v>72</v>
      </c>
      <c r="I366" s="100">
        <v>4024533698</v>
      </c>
      <c r="J366" s="118">
        <v>2344509728</v>
      </c>
      <c r="K366" s="100">
        <v>2362065364.2505522</v>
      </c>
      <c r="L366" s="118">
        <v>4024533698</v>
      </c>
      <c r="M366" s="119">
        <v>0.58691653282099998</v>
      </c>
      <c r="N366" s="101">
        <v>14.584975994200001</v>
      </c>
      <c r="O366" s="97" t="s">
        <v>73</v>
      </c>
      <c r="P366" s="120">
        <v>1.8273404561</v>
      </c>
      <c r="Q366" s="102"/>
      <c r="R366" s="103"/>
    </row>
    <row r="367" spans="2:18" x14ac:dyDescent="0.25">
      <c r="B367" s="96" t="s">
        <v>78</v>
      </c>
      <c r="C367" s="97" t="s">
        <v>210</v>
      </c>
      <c r="D367" s="98" t="s">
        <v>70</v>
      </c>
      <c r="E367" s="97" t="s">
        <v>71</v>
      </c>
      <c r="F367" s="99">
        <v>44021.51871527778</v>
      </c>
      <c r="G367" s="99">
        <v>45840</v>
      </c>
      <c r="H367" s="98" t="s">
        <v>72</v>
      </c>
      <c r="I367" s="100">
        <v>615387500</v>
      </c>
      <c r="J367" s="118">
        <v>365275000</v>
      </c>
      <c r="K367" s="100">
        <v>376678741.96348906</v>
      </c>
      <c r="L367" s="118">
        <v>615387500</v>
      </c>
      <c r="M367" s="119">
        <v>0.61210008647199998</v>
      </c>
      <c r="N367" s="101">
        <v>14.4756031982</v>
      </c>
      <c r="O367" s="97" t="s">
        <v>73</v>
      </c>
      <c r="P367" s="120">
        <v>0.29140612049999998</v>
      </c>
      <c r="Q367" s="102"/>
      <c r="R367" s="103"/>
    </row>
    <row r="368" spans="2:18" x14ac:dyDescent="0.25">
      <c r="B368" s="96" t="s">
        <v>78</v>
      </c>
      <c r="C368" s="97" t="s">
        <v>210</v>
      </c>
      <c r="D368" s="98" t="s">
        <v>70</v>
      </c>
      <c r="E368" s="97" t="s">
        <v>71</v>
      </c>
      <c r="F368" s="99">
        <v>43713.541712962964</v>
      </c>
      <c r="G368" s="99">
        <v>46262</v>
      </c>
      <c r="H368" s="98" t="s">
        <v>72</v>
      </c>
      <c r="I368" s="100">
        <v>85949998</v>
      </c>
      <c r="J368" s="118">
        <v>45208663</v>
      </c>
      <c r="K368" s="100">
        <v>45437239.28787674</v>
      </c>
      <c r="L368" s="118">
        <v>85949998</v>
      </c>
      <c r="M368" s="119">
        <v>0.52864735712800004</v>
      </c>
      <c r="N368" s="101">
        <v>13.7387675417</v>
      </c>
      <c r="O368" s="97" t="s">
        <v>73</v>
      </c>
      <c r="P368" s="120">
        <v>3.5151146500000001E-2</v>
      </c>
      <c r="Q368" s="102"/>
      <c r="R368" s="103"/>
    </row>
    <row r="369" spans="2:18" x14ac:dyDescent="0.25">
      <c r="B369" s="96" t="s">
        <v>78</v>
      </c>
      <c r="C369" s="97" t="s">
        <v>210</v>
      </c>
      <c r="D369" s="98" t="s">
        <v>70</v>
      </c>
      <c r="E369" s="97" t="s">
        <v>71</v>
      </c>
      <c r="F369" s="99">
        <v>43914.563067129631</v>
      </c>
      <c r="G369" s="99">
        <v>46366</v>
      </c>
      <c r="H369" s="98" t="s">
        <v>72</v>
      </c>
      <c r="I369" s="100">
        <v>328765072</v>
      </c>
      <c r="J369" s="118">
        <v>183984933</v>
      </c>
      <c r="K369" s="100">
        <v>184064791.78334761</v>
      </c>
      <c r="L369" s="118">
        <v>328765072</v>
      </c>
      <c r="M369" s="119">
        <v>0.55986723487300005</v>
      </c>
      <c r="N369" s="101">
        <v>12.6820233748</v>
      </c>
      <c r="O369" s="97" t="s">
        <v>73</v>
      </c>
      <c r="P369" s="120">
        <v>0.14239616129999999</v>
      </c>
      <c r="Q369" s="102"/>
      <c r="R369" s="103"/>
    </row>
    <row r="370" spans="2:18" x14ac:dyDescent="0.25">
      <c r="B370" s="96" t="s">
        <v>78</v>
      </c>
      <c r="C370" s="97" t="s">
        <v>210</v>
      </c>
      <c r="D370" s="98" t="s">
        <v>70</v>
      </c>
      <c r="E370" s="97" t="s">
        <v>71</v>
      </c>
      <c r="F370" s="99">
        <v>43564.69840277778</v>
      </c>
      <c r="G370" s="99">
        <v>45726</v>
      </c>
      <c r="H370" s="98" t="s">
        <v>72</v>
      </c>
      <c r="I370" s="100">
        <v>182462323</v>
      </c>
      <c r="J370" s="118">
        <v>103067120</v>
      </c>
      <c r="K370" s="100">
        <v>102466897.055821</v>
      </c>
      <c r="L370" s="118">
        <v>182462323</v>
      </c>
      <c r="M370" s="119">
        <v>0.56157838709399999</v>
      </c>
      <c r="N370" s="101">
        <v>14.0834612552</v>
      </c>
      <c r="O370" s="97" t="s">
        <v>73</v>
      </c>
      <c r="P370" s="120">
        <v>7.9270416999999996E-2</v>
      </c>
      <c r="Q370" s="102"/>
      <c r="R370" s="103"/>
    </row>
    <row r="371" spans="2:18" x14ac:dyDescent="0.25">
      <c r="B371" s="96" t="s">
        <v>78</v>
      </c>
      <c r="C371" s="97" t="s">
        <v>210</v>
      </c>
      <c r="D371" s="98" t="s">
        <v>70</v>
      </c>
      <c r="E371" s="97" t="s">
        <v>71</v>
      </c>
      <c r="F371" s="99">
        <v>43865.527592592596</v>
      </c>
      <c r="G371" s="99">
        <v>44672</v>
      </c>
      <c r="H371" s="98" t="s">
        <v>72</v>
      </c>
      <c r="I371" s="100">
        <v>256095893</v>
      </c>
      <c r="J371" s="118">
        <v>206221918</v>
      </c>
      <c r="K371" s="100">
        <v>208652121.49979013</v>
      </c>
      <c r="L371" s="118">
        <v>256095893</v>
      </c>
      <c r="M371" s="119">
        <v>0.81474216183500003</v>
      </c>
      <c r="N371" s="101">
        <v>11.574938302</v>
      </c>
      <c r="O371" s="97" t="s">
        <v>73</v>
      </c>
      <c r="P371" s="120">
        <v>0.16141740560000001</v>
      </c>
      <c r="Q371" s="102"/>
      <c r="R371" s="103"/>
    </row>
    <row r="372" spans="2:18" x14ac:dyDescent="0.25">
      <c r="B372" s="96" t="s">
        <v>78</v>
      </c>
      <c r="C372" s="97" t="s">
        <v>210</v>
      </c>
      <c r="D372" s="98" t="s">
        <v>70</v>
      </c>
      <c r="E372" s="97" t="s">
        <v>71</v>
      </c>
      <c r="F372" s="99">
        <v>43427.635891203703</v>
      </c>
      <c r="G372" s="99">
        <v>44215</v>
      </c>
      <c r="H372" s="98" t="s">
        <v>72</v>
      </c>
      <c r="I372" s="100">
        <v>17375476</v>
      </c>
      <c r="J372" s="118">
        <v>13646618</v>
      </c>
      <c r="K372" s="100">
        <v>13454309.321647571</v>
      </c>
      <c r="L372" s="118">
        <v>17375476</v>
      </c>
      <c r="M372" s="119">
        <v>0.77432752470499999</v>
      </c>
      <c r="N372" s="101">
        <v>13.647975946700001</v>
      </c>
      <c r="O372" s="97" t="s">
        <v>73</v>
      </c>
      <c r="P372" s="120">
        <v>1.0408519600000001E-2</v>
      </c>
      <c r="Q372" s="102"/>
      <c r="R372" s="103"/>
    </row>
    <row r="373" spans="2:18" x14ac:dyDescent="0.25">
      <c r="B373" s="96" t="s">
        <v>78</v>
      </c>
      <c r="C373" s="97" t="s">
        <v>210</v>
      </c>
      <c r="D373" s="98" t="s">
        <v>70</v>
      </c>
      <c r="E373" s="97" t="s">
        <v>71</v>
      </c>
      <c r="F373" s="99">
        <v>43770.593113425923</v>
      </c>
      <c r="G373" s="99">
        <v>45309</v>
      </c>
      <c r="H373" s="98" t="s">
        <v>72</v>
      </c>
      <c r="I373" s="100">
        <v>1177583844</v>
      </c>
      <c r="J373" s="118">
        <v>746013087</v>
      </c>
      <c r="K373" s="100">
        <v>763098436.94041276</v>
      </c>
      <c r="L373" s="118">
        <v>1177583844</v>
      </c>
      <c r="M373" s="119">
        <v>0.64802047075299996</v>
      </c>
      <c r="N373" s="101">
        <v>14.485251914399999</v>
      </c>
      <c r="O373" s="97" t="s">
        <v>73</v>
      </c>
      <c r="P373" s="120">
        <v>0.59034803479999998</v>
      </c>
      <c r="Q373" s="102"/>
      <c r="R373" s="103"/>
    </row>
    <row r="374" spans="2:18" x14ac:dyDescent="0.25">
      <c r="B374" s="96" t="s">
        <v>78</v>
      </c>
      <c r="C374" s="97" t="s">
        <v>210</v>
      </c>
      <c r="D374" s="98" t="s">
        <v>70</v>
      </c>
      <c r="E374" s="97" t="s">
        <v>71</v>
      </c>
      <c r="F374" s="99">
        <v>43724.626006944447</v>
      </c>
      <c r="G374" s="99">
        <v>46262</v>
      </c>
      <c r="H374" s="98" t="s">
        <v>72</v>
      </c>
      <c r="I374" s="100">
        <v>198639999</v>
      </c>
      <c r="J374" s="118">
        <v>104889697</v>
      </c>
      <c r="K374" s="100">
        <v>105011691.07967654</v>
      </c>
      <c r="L374" s="118">
        <v>198639999</v>
      </c>
      <c r="M374" s="119">
        <v>0.52865330048500003</v>
      </c>
      <c r="N374" s="101">
        <v>13.738457818300001</v>
      </c>
      <c r="O374" s="97" t="s">
        <v>73</v>
      </c>
      <c r="P374" s="120">
        <v>8.1239119999999998E-2</v>
      </c>
      <c r="Q374" s="102"/>
      <c r="R374" s="103"/>
    </row>
    <row r="375" spans="2:18" x14ac:dyDescent="0.25">
      <c r="B375" s="96" t="s">
        <v>78</v>
      </c>
      <c r="C375" s="97" t="s">
        <v>210</v>
      </c>
      <c r="D375" s="98" t="s">
        <v>70</v>
      </c>
      <c r="E375" s="97" t="s">
        <v>71</v>
      </c>
      <c r="F375" s="99">
        <v>44027.539097222223</v>
      </c>
      <c r="G375" s="99">
        <v>45840</v>
      </c>
      <c r="H375" s="98" t="s">
        <v>72</v>
      </c>
      <c r="I375" s="100">
        <v>84299657</v>
      </c>
      <c r="J375" s="118">
        <v>50150687</v>
      </c>
      <c r="K375" s="100">
        <v>51601466.260954149</v>
      </c>
      <c r="L375" s="118">
        <v>84299657</v>
      </c>
      <c r="M375" s="119">
        <v>0.61211952809000003</v>
      </c>
      <c r="N375" s="101">
        <v>14.4745515391</v>
      </c>
      <c r="O375" s="97" t="s">
        <v>73</v>
      </c>
      <c r="P375" s="120">
        <v>3.9919914299999998E-2</v>
      </c>
      <c r="Q375" s="102"/>
      <c r="R375" s="103"/>
    </row>
    <row r="376" spans="2:18" x14ac:dyDescent="0.25">
      <c r="B376" s="96" t="s">
        <v>78</v>
      </c>
      <c r="C376" s="97" t="s">
        <v>210</v>
      </c>
      <c r="D376" s="98" t="s">
        <v>70</v>
      </c>
      <c r="E376" s="97" t="s">
        <v>71</v>
      </c>
      <c r="F376" s="99">
        <v>43958.533449074072</v>
      </c>
      <c r="G376" s="99">
        <v>46252</v>
      </c>
      <c r="H376" s="98" t="s">
        <v>72</v>
      </c>
      <c r="I376" s="100">
        <v>109236187</v>
      </c>
      <c r="J376" s="118">
        <v>60644381</v>
      </c>
      <c r="K376" s="100">
        <v>60455231.109830558</v>
      </c>
      <c r="L376" s="118">
        <v>109236187</v>
      </c>
      <c r="M376" s="119">
        <v>0.55343593336700003</v>
      </c>
      <c r="N376" s="101">
        <v>13.6122157461</v>
      </c>
      <c r="O376" s="97" t="s">
        <v>73</v>
      </c>
      <c r="P376" s="120">
        <v>4.6769361799999999E-2</v>
      </c>
      <c r="Q376" s="102"/>
      <c r="R376" s="103"/>
    </row>
    <row r="377" spans="2:18" x14ac:dyDescent="0.25">
      <c r="B377" s="96" t="s">
        <v>78</v>
      </c>
      <c r="C377" s="97" t="s">
        <v>210</v>
      </c>
      <c r="D377" s="98" t="s">
        <v>70</v>
      </c>
      <c r="E377" s="97" t="s">
        <v>71</v>
      </c>
      <c r="F377" s="99">
        <v>43705.612268518518</v>
      </c>
      <c r="G377" s="99">
        <v>45183</v>
      </c>
      <c r="H377" s="98" t="s">
        <v>72</v>
      </c>
      <c r="I377" s="100">
        <v>20162814</v>
      </c>
      <c r="J377" s="118">
        <v>13319477</v>
      </c>
      <c r="K377" s="100">
        <v>13060333.911378218</v>
      </c>
      <c r="L377" s="118">
        <v>20162814</v>
      </c>
      <c r="M377" s="119">
        <v>0.64774360916999996</v>
      </c>
      <c r="N377" s="101">
        <v>13.644845757100001</v>
      </c>
      <c r="O377" s="97" t="s">
        <v>73</v>
      </c>
      <c r="P377" s="120">
        <v>1.01037325E-2</v>
      </c>
      <c r="Q377" s="102"/>
      <c r="R377" s="103"/>
    </row>
    <row r="378" spans="2:18" x14ac:dyDescent="0.25">
      <c r="B378" s="96" t="s">
        <v>78</v>
      </c>
      <c r="C378" s="97" t="s">
        <v>210</v>
      </c>
      <c r="D378" s="98" t="s">
        <v>70</v>
      </c>
      <c r="E378" s="97" t="s">
        <v>71</v>
      </c>
      <c r="F378" s="99">
        <v>43896.702928240738</v>
      </c>
      <c r="G378" s="99">
        <v>46037</v>
      </c>
      <c r="H378" s="98" t="s">
        <v>72</v>
      </c>
      <c r="I378" s="100">
        <v>658901360</v>
      </c>
      <c r="J378" s="118">
        <v>356026202</v>
      </c>
      <c r="K378" s="100">
        <v>359718626.17298615</v>
      </c>
      <c r="L378" s="118">
        <v>658901360</v>
      </c>
      <c r="M378" s="119">
        <v>0.54593699149899999</v>
      </c>
      <c r="N378" s="101">
        <v>15.586735455099999</v>
      </c>
      <c r="O378" s="97" t="s">
        <v>73</v>
      </c>
      <c r="P378" s="120">
        <v>0.27828543970000003</v>
      </c>
      <c r="Q378" s="102"/>
      <c r="R378" s="103"/>
    </row>
    <row r="379" spans="2:18" x14ac:dyDescent="0.25">
      <c r="B379" s="96" t="s">
        <v>78</v>
      </c>
      <c r="C379" s="97" t="s">
        <v>210</v>
      </c>
      <c r="D379" s="98" t="s">
        <v>70</v>
      </c>
      <c r="E379" s="97" t="s">
        <v>71</v>
      </c>
      <c r="F379" s="99">
        <v>43502.651122685187</v>
      </c>
      <c r="G379" s="99">
        <v>45183</v>
      </c>
      <c r="H379" s="98" t="s">
        <v>72</v>
      </c>
      <c r="I379" s="100">
        <v>224597337</v>
      </c>
      <c r="J379" s="118">
        <v>151300928</v>
      </c>
      <c r="K379" s="100">
        <v>146571160.05843946</v>
      </c>
      <c r="L379" s="118">
        <v>224597337</v>
      </c>
      <c r="M379" s="119">
        <v>0.65259527123600003</v>
      </c>
      <c r="N379" s="101">
        <v>11.4627554577</v>
      </c>
      <c r="O379" s="97" t="s">
        <v>73</v>
      </c>
      <c r="P379" s="120">
        <v>0.11339034670000001</v>
      </c>
      <c r="Q379" s="102"/>
      <c r="R379" s="103"/>
    </row>
    <row r="380" spans="2:18" x14ac:dyDescent="0.25">
      <c r="B380" s="104" t="s">
        <v>211</v>
      </c>
      <c r="C380" s="105"/>
      <c r="D380" s="105"/>
      <c r="E380" s="105"/>
      <c r="F380" s="105"/>
      <c r="G380" s="105"/>
      <c r="H380" s="98"/>
      <c r="I380" s="106">
        <v>20367441903</v>
      </c>
      <c r="J380" s="121">
        <v>11910079093</v>
      </c>
      <c r="K380" s="106">
        <v>11976785912.476254</v>
      </c>
      <c r="L380" s="121">
        <v>20367441903</v>
      </c>
      <c r="M380" s="102"/>
      <c r="N380" s="122"/>
      <c r="O380" s="102"/>
      <c r="P380" s="123">
        <v>9.2654783237999965</v>
      </c>
      <c r="Q380" s="105"/>
      <c r="R380" s="124"/>
    </row>
    <row r="381" spans="2:18" x14ac:dyDescent="0.25">
      <c r="B381" s="96" t="s">
        <v>78</v>
      </c>
      <c r="C381" s="97" t="s">
        <v>110</v>
      </c>
      <c r="D381" s="98" t="s">
        <v>70</v>
      </c>
      <c r="E381" s="97" t="s">
        <v>71</v>
      </c>
      <c r="F381" s="99">
        <v>44027.720497685186</v>
      </c>
      <c r="G381" s="99">
        <v>45362</v>
      </c>
      <c r="H381" s="98" t="s">
        <v>72</v>
      </c>
      <c r="I381" s="100">
        <v>10704439</v>
      </c>
      <c r="J381" s="118">
        <v>8091061</v>
      </c>
      <c r="K381" s="100">
        <v>8062536.0877214046</v>
      </c>
      <c r="L381" s="118">
        <v>10704439</v>
      </c>
      <c r="M381" s="119">
        <v>0.75319557500599998</v>
      </c>
      <c r="N381" s="101">
        <v>9.2195011311999995</v>
      </c>
      <c r="O381" s="97" t="s">
        <v>73</v>
      </c>
      <c r="P381" s="120">
        <v>6.2373372999999996E-3</v>
      </c>
      <c r="Q381" s="102"/>
      <c r="R381" s="103"/>
    </row>
    <row r="382" spans="2:18" x14ac:dyDescent="0.25">
      <c r="B382" s="96" t="s">
        <v>78</v>
      </c>
      <c r="C382" s="97" t="s">
        <v>110</v>
      </c>
      <c r="D382" s="98" t="s">
        <v>70</v>
      </c>
      <c r="E382" s="97" t="s">
        <v>71</v>
      </c>
      <c r="F382" s="99">
        <v>43829.524270833332</v>
      </c>
      <c r="G382" s="99">
        <v>45377</v>
      </c>
      <c r="H382" s="98" t="s">
        <v>72</v>
      </c>
      <c r="I382" s="100">
        <v>569666196</v>
      </c>
      <c r="J382" s="118">
        <v>414188685</v>
      </c>
      <c r="K382" s="100">
        <v>414118169.26733196</v>
      </c>
      <c r="L382" s="118">
        <v>569666196</v>
      </c>
      <c r="M382" s="119">
        <v>0.72694882051099996</v>
      </c>
      <c r="N382" s="101">
        <v>9.1760162016999995</v>
      </c>
      <c r="O382" s="97" t="s">
        <v>73</v>
      </c>
      <c r="P382" s="120">
        <v>0.3203700015</v>
      </c>
      <c r="Q382" s="102"/>
      <c r="R382" s="103"/>
    </row>
    <row r="383" spans="2:18" x14ac:dyDescent="0.25">
      <c r="B383" s="96" t="s">
        <v>78</v>
      </c>
      <c r="C383" s="97" t="s">
        <v>110</v>
      </c>
      <c r="D383" s="98" t="s">
        <v>70</v>
      </c>
      <c r="E383" s="97" t="s">
        <v>71</v>
      </c>
      <c r="F383" s="99">
        <v>44102.530289351853</v>
      </c>
      <c r="G383" s="99">
        <v>45362</v>
      </c>
      <c r="H383" s="98" t="s">
        <v>72</v>
      </c>
      <c r="I383" s="100">
        <v>1973424654</v>
      </c>
      <c r="J383" s="118">
        <v>1530400009</v>
      </c>
      <c r="K383" s="100">
        <v>1531103957.9095356</v>
      </c>
      <c r="L383" s="118">
        <v>1973424654</v>
      </c>
      <c r="M383" s="119">
        <v>0.77586137114800002</v>
      </c>
      <c r="N383" s="101">
        <v>8.7549487116000009</v>
      </c>
      <c r="O383" s="97" t="s">
        <v>73</v>
      </c>
      <c r="P383" s="120">
        <v>1.1844922868000001</v>
      </c>
      <c r="Q383" s="102"/>
      <c r="R383" s="103"/>
    </row>
    <row r="384" spans="2:18" x14ac:dyDescent="0.25">
      <c r="B384" s="96" t="s">
        <v>78</v>
      </c>
      <c r="C384" s="97" t="s">
        <v>110</v>
      </c>
      <c r="D384" s="98" t="s">
        <v>70</v>
      </c>
      <c r="E384" s="97" t="s">
        <v>71</v>
      </c>
      <c r="F384" s="99">
        <v>43916.547800925924</v>
      </c>
      <c r="G384" s="99">
        <v>45377</v>
      </c>
      <c r="H384" s="98" t="s">
        <v>72</v>
      </c>
      <c r="I384" s="100">
        <v>952172599</v>
      </c>
      <c r="J384" s="118">
        <v>700000002</v>
      </c>
      <c r="K384" s="100">
        <v>701023779.66735733</v>
      </c>
      <c r="L384" s="118">
        <v>952172599</v>
      </c>
      <c r="M384" s="119">
        <v>0.73623603578100005</v>
      </c>
      <c r="N384" s="101">
        <v>9.3082932540000005</v>
      </c>
      <c r="O384" s="97" t="s">
        <v>73</v>
      </c>
      <c r="P384" s="120">
        <v>0.54232585290000002</v>
      </c>
      <c r="Q384" s="102"/>
      <c r="R384" s="103"/>
    </row>
    <row r="385" spans="2:18" x14ac:dyDescent="0.25">
      <c r="B385" s="96" t="s">
        <v>78</v>
      </c>
      <c r="C385" s="97" t="s">
        <v>110</v>
      </c>
      <c r="D385" s="98" t="s">
        <v>70</v>
      </c>
      <c r="E385" s="97" t="s">
        <v>71</v>
      </c>
      <c r="F385" s="99">
        <v>44028.405439814815</v>
      </c>
      <c r="G385" s="99">
        <v>45362</v>
      </c>
      <c r="H385" s="98" t="s">
        <v>72</v>
      </c>
      <c r="I385" s="100">
        <v>6690273976</v>
      </c>
      <c r="J385" s="118">
        <v>5111387668</v>
      </c>
      <c r="K385" s="100">
        <v>5089720582.5178432</v>
      </c>
      <c r="L385" s="118">
        <v>6690273976</v>
      </c>
      <c r="M385" s="119">
        <v>0.76076414819100002</v>
      </c>
      <c r="N385" s="101">
        <v>8.8546263801999991</v>
      </c>
      <c r="O385" s="97" t="s">
        <v>73</v>
      </c>
      <c r="P385" s="120">
        <v>3.9375084498000001</v>
      </c>
      <c r="Q385" s="102"/>
      <c r="R385" s="103"/>
    </row>
    <row r="386" spans="2:18" x14ac:dyDescent="0.25">
      <c r="B386" s="96" t="s">
        <v>78</v>
      </c>
      <c r="C386" s="97" t="s">
        <v>110</v>
      </c>
      <c r="D386" s="98" t="s">
        <v>70</v>
      </c>
      <c r="E386" s="97" t="s">
        <v>71</v>
      </c>
      <c r="F386" s="99">
        <v>43892.662210648145</v>
      </c>
      <c r="G386" s="99">
        <v>45362</v>
      </c>
      <c r="H386" s="98" t="s">
        <v>72</v>
      </c>
      <c r="I386" s="100">
        <v>13829320</v>
      </c>
      <c r="J386" s="118">
        <v>10204659</v>
      </c>
      <c r="K386" s="100">
        <v>10053943.221039457</v>
      </c>
      <c r="L386" s="118">
        <v>13829320</v>
      </c>
      <c r="M386" s="119">
        <v>0.72700199438900004</v>
      </c>
      <c r="N386" s="101">
        <v>9.3075765440999998</v>
      </c>
      <c r="O386" s="97" t="s">
        <v>73</v>
      </c>
      <c r="P386" s="120">
        <v>7.7779292000000003E-3</v>
      </c>
      <c r="Q386" s="102"/>
      <c r="R386" s="103"/>
    </row>
    <row r="387" spans="2:18" x14ac:dyDescent="0.25">
      <c r="B387" s="96" t="s">
        <v>78</v>
      </c>
      <c r="C387" s="97" t="s">
        <v>110</v>
      </c>
      <c r="D387" s="98" t="s">
        <v>70</v>
      </c>
      <c r="E387" s="97" t="s">
        <v>71</v>
      </c>
      <c r="F387" s="99">
        <v>43956.533807870372</v>
      </c>
      <c r="G387" s="99">
        <v>45377</v>
      </c>
      <c r="H387" s="98" t="s">
        <v>72</v>
      </c>
      <c r="I387" s="100">
        <v>552260114</v>
      </c>
      <c r="J387" s="118">
        <v>412595274</v>
      </c>
      <c r="K387" s="100">
        <v>408976399.27919841</v>
      </c>
      <c r="L387" s="118">
        <v>552260114</v>
      </c>
      <c r="M387" s="119">
        <v>0.74055031118799997</v>
      </c>
      <c r="N387" s="101">
        <v>9.0975999200000004</v>
      </c>
      <c r="O387" s="97" t="s">
        <v>73</v>
      </c>
      <c r="P387" s="120">
        <v>0.31639222659999999</v>
      </c>
      <c r="Q387" s="102"/>
      <c r="R387" s="103"/>
    </row>
    <row r="388" spans="2:18" x14ac:dyDescent="0.25">
      <c r="B388" s="96" t="s">
        <v>78</v>
      </c>
      <c r="C388" s="97" t="s">
        <v>110</v>
      </c>
      <c r="D388" s="98" t="s">
        <v>70</v>
      </c>
      <c r="E388" s="97" t="s">
        <v>71</v>
      </c>
      <c r="F388" s="99">
        <v>44082.519814814812</v>
      </c>
      <c r="G388" s="99">
        <v>45362</v>
      </c>
      <c r="H388" s="98" t="s">
        <v>72</v>
      </c>
      <c r="I388" s="100">
        <v>657808219</v>
      </c>
      <c r="J388" s="118">
        <v>502430480</v>
      </c>
      <c r="K388" s="100">
        <v>505084514.14872169</v>
      </c>
      <c r="L388" s="118">
        <v>657808219</v>
      </c>
      <c r="M388" s="119">
        <v>0.76782943654400004</v>
      </c>
      <c r="N388" s="101">
        <v>9.1342919112000001</v>
      </c>
      <c r="O388" s="97" t="s">
        <v>73</v>
      </c>
      <c r="P388" s="120">
        <v>0.39074336399999998</v>
      </c>
      <c r="Q388" s="102"/>
      <c r="R388" s="103"/>
    </row>
    <row r="389" spans="2:18" x14ac:dyDescent="0.25">
      <c r="B389" s="96" t="s">
        <v>78</v>
      </c>
      <c r="C389" s="97" t="s">
        <v>110</v>
      </c>
      <c r="D389" s="98" t="s">
        <v>70</v>
      </c>
      <c r="E389" s="97" t="s">
        <v>71</v>
      </c>
      <c r="F389" s="99">
        <v>43894.588692129626</v>
      </c>
      <c r="G389" s="99">
        <v>45362</v>
      </c>
      <c r="H389" s="98" t="s">
        <v>72</v>
      </c>
      <c r="I389" s="100">
        <v>484026032</v>
      </c>
      <c r="J389" s="118">
        <v>359241854</v>
      </c>
      <c r="K389" s="100">
        <v>353559676.67257583</v>
      </c>
      <c r="L389" s="118">
        <v>484026032</v>
      </c>
      <c r="M389" s="119">
        <v>0.73045591207500005</v>
      </c>
      <c r="N389" s="101">
        <v>9.1342388308999993</v>
      </c>
      <c r="O389" s="97" t="s">
        <v>73</v>
      </c>
      <c r="P389" s="120">
        <v>0.27352075460000003</v>
      </c>
      <c r="Q389" s="102"/>
      <c r="R389" s="103"/>
    </row>
    <row r="390" spans="2:18" x14ac:dyDescent="0.25">
      <c r="B390" s="96" t="s">
        <v>78</v>
      </c>
      <c r="C390" s="97" t="s">
        <v>110</v>
      </c>
      <c r="D390" s="98" t="s">
        <v>70</v>
      </c>
      <c r="E390" s="97" t="s">
        <v>71</v>
      </c>
      <c r="F390" s="99">
        <v>43992.469305555554</v>
      </c>
      <c r="G390" s="99">
        <v>45362</v>
      </c>
      <c r="H390" s="98" t="s">
        <v>72</v>
      </c>
      <c r="I390" s="100">
        <v>334513699</v>
      </c>
      <c r="J390" s="118">
        <v>253439680</v>
      </c>
      <c r="K390" s="100">
        <v>254486029.45720887</v>
      </c>
      <c r="L390" s="118">
        <v>334513699</v>
      </c>
      <c r="M390" s="119">
        <v>0.76076414872700004</v>
      </c>
      <c r="N390" s="101">
        <v>8.8546263594999992</v>
      </c>
      <c r="O390" s="97" t="s">
        <v>73</v>
      </c>
      <c r="P390" s="120">
        <v>0.1968754227</v>
      </c>
      <c r="Q390" s="102"/>
      <c r="R390" s="103"/>
    </row>
    <row r="391" spans="2:18" x14ac:dyDescent="0.25">
      <c r="B391" s="96" t="s">
        <v>78</v>
      </c>
      <c r="C391" s="97" t="s">
        <v>110</v>
      </c>
      <c r="D391" s="98" t="s">
        <v>70</v>
      </c>
      <c r="E391" s="97" t="s">
        <v>71</v>
      </c>
      <c r="F391" s="99">
        <v>44095.541203703702</v>
      </c>
      <c r="G391" s="99">
        <v>45377</v>
      </c>
      <c r="H391" s="98" t="s">
        <v>72</v>
      </c>
      <c r="I391" s="100">
        <v>2675616435</v>
      </c>
      <c r="J391" s="118">
        <v>2054694169</v>
      </c>
      <c r="K391" s="100">
        <v>2014173344.9248416</v>
      </c>
      <c r="L391" s="118">
        <v>2675616435</v>
      </c>
      <c r="M391" s="119">
        <v>0.75278852326400003</v>
      </c>
      <c r="N391" s="101">
        <v>9.1063378929999992</v>
      </c>
      <c r="O391" s="97" t="s">
        <v>73</v>
      </c>
      <c r="P391" s="120">
        <v>1.5582043133000001</v>
      </c>
      <c r="Q391" s="102"/>
      <c r="R391" s="103"/>
    </row>
    <row r="392" spans="2:18" x14ac:dyDescent="0.25">
      <c r="B392" s="96" t="s">
        <v>78</v>
      </c>
      <c r="C392" s="97" t="s">
        <v>110</v>
      </c>
      <c r="D392" s="98" t="s">
        <v>70</v>
      </c>
      <c r="E392" s="97" t="s">
        <v>71</v>
      </c>
      <c r="F392" s="99">
        <v>43908.600057870368</v>
      </c>
      <c r="G392" s="99">
        <v>45377</v>
      </c>
      <c r="H392" s="98" t="s">
        <v>72</v>
      </c>
      <c r="I392" s="100">
        <v>1106147946</v>
      </c>
      <c r="J392" s="118">
        <v>821453452</v>
      </c>
      <c r="K392" s="100">
        <v>805685598.23629117</v>
      </c>
      <c r="L392" s="118">
        <v>1106147946</v>
      </c>
      <c r="M392" s="119">
        <v>0.72837055942600004</v>
      </c>
      <c r="N392" s="101">
        <v>9.1056110155999992</v>
      </c>
      <c r="O392" s="97" t="s">
        <v>73</v>
      </c>
      <c r="P392" s="120">
        <v>0.62329430460000002</v>
      </c>
      <c r="Q392" s="102"/>
      <c r="R392" s="103"/>
    </row>
    <row r="393" spans="2:18" x14ac:dyDescent="0.25">
      <c r="B393" s="104" t="s">
        <v>111</v>
      </c>
      <c r="C393" s="105"/>
      <c r="D393" s="105"/>
      <c r="E393" s="105"/>
      <c r="F393" s="105"/>
      <c r="G393" s="105"/>
      <c r="H393" s="98"/>
      <c r="I393" s="106">
        <v>16020443629</v>
      </c>
      <c r="J393" s="121">
        <v>12178126993</v>
      </c>
      <c r="K393" s="106">
        <v>12096048531.389666</v>
      </c>
      <c r="L393" s="121">
        <v>16020443629</v>
      </c>
      <c r="M393" s="102"/>
      <c r="N393" s="122"/>
      <c r="O393" s="102"/>
      <c r="P393" s="123">
        <v>9.3577422433000006</v>
      </c>
      <c r="Q393" s="105"/>
      <c r="R393" s="124"/>
    </row>
    <row r="394" spans="2:18" x14ac:dyDescent="0.25">
      <c r="B394" s="96" t="s">
        <v>69</v>
      </c>
      <c r="C394" s="97" t="s">
        <v>168</v>
      </c>
      <c r="D394" s="98" t="s">
        <v>70</v>
      </c>
      <c r="E394" s="97" t="s">
        <v>71</v>
      </c>
      <c r="F394" s="99">
        <v>43858.768842592595</v>
      </c>
      <c r="G394" s="99">
        <v>44235</v>
      </c>
      <c r="H394" s="98" t="s">
        <v>72</v>
      </c>
      <c r="I394" s="100">
        <v>108779454</v>
      </c>
      <c r="J394" s="118">
        <v>98870069</v>
      </c>
      <c r="K394" s="100">
        <v>101106088.93935664</v>
      </c>
      <c r="L394" s="118">
        <v>108779454</v>
      </c>
      <c r="M394" s="119">
        <v>0.92945942658799996</v>
      </c>
      <c r="N394" s="101">
        <v>10.023687708100001</v>
      </c>
      <c r="O394" s="97" t="s">
        <v>73</v>
      </c>
      <c r="P394" s="120">
        <v>7.8217668899999995E-2</v>
      </c>
      <c r="Q394" s="102"/>
      <c r="R394" s="103"/>
    </row>
    <row r="395" spans="2:18" x14ac:dyDescent="0.25">
      <c r="B395" s="96" t="s">
        <v>69</v>
      </c>
      <c r="C395" s="97" t="s">
        <v>168</v>
      </c>
      <c r="D395" s="98" t="s">
        <v>70</v>
      </c>
      <c r="E395" s="97" t="s">
        <v>71</v>
      </c>
      <c r="F395" s="99">
        <v>43507.678206018521</v>
      </c>
      <c r="G395" s="99">
        <v>45126</v>
      </c>
      <c r="H395" s="98" t="s">
        <v>72</v>
      </c>
      <c r="I395" s="100">
        <v>212532534</v>
      </c>
      <c r="J395" s="118">
        <v>147001628</v>
      </c>
      <c r="K395" s="100">
        <v>150329924.993835</v>
      </c>
      <c r="L395" s="118">
        <v>212532534</v>
      </c>
      <c r="M395" s="119">
        <v>0.70732664860500005</v>
      </c>
      <c r="N395" s="101">
        <v>10.332669683100001</v>
      </c>
      <c r="O395" s="97" t="s">
        <v>73</v>
      </c>
      <c r="P395" s="120">
        <v>0.1162982015</v>
      </c>
      <c r="Q395" s="102"/>
      <c r="R395" s="103"/>
    </row>
    <row r="396" spans="2:18" x14ac:dyDescent="0.25">
      <c r="B396" s="96" t="s">
        <v>69</v>
      </c>
      <c r="C396" s="97" t="s">
        <v>168</v>
      </c>
      <c r="D396" s="98" t="s">
        <v>70</v>
      </c>
      <c r="E396" s="97" t="s">
        <v>71</v>
      </c>
      <c r="F396" s="99">
        <v>43469.716273148151</v>
      </c>
      <c r="G396" s="99">
        <v>44564</v>
      </c>
      <c r="H396" s="98" t="s">
        <v>72</v>
      </c>
      <c r="I396" s="100">
        <v>650000000</v>
      </c>
      <c r="J396" s="118">
        <v>500000000</v>
      </c>
      <c r="K396" s="100">
        <v>500661219.97768694</v>
      </c>
      <c r="L396" s="118">
        <v>650000000</v>
      </c>
      <c r="M396" s="119">
        <v>0.77024803073500003</v>
      </c>
      <c r="N396" s="101">
        <v>10.3812683588</v>
      </c>
      <c r="O396" s="97" t="s">
        <v>73</v>
      </c>
      <c r="P396" s="120">
        <v>0.38732141619999999</v>
      </c>
      <c r="Q396" s="102"/>
      <c r="R396" s="103"/>
    </row>
    <row r="397" spans="2:18" x14ac:dyDescent="0.25">
      <c r="B397" s="96" t="s">
        <v>69</v>
      </c>
      <c r="C397" s="97" t="s">
        <v>168</v>
      </c>
      <c r="D397" s="98" t="s">
        <v>70</v>
      </c>
      <c r="E397" s="97" t="s">
        <v>71</v>
      </c>
      <c r="F397" s="99">
        <v>43913.704687500001</v>
      </c>
      <c r="G397" s="99">
        <v>44585</v>
      </c>
      <c r="H397" s="98" t="s">
        <v>72</v>
      </c>
      <c r="I397" s="100">
        <v>197395377</v>
      </c>
      <c r="J397" s="118">
        <v>164382732</v>
      </c>
      <c r="K397" s="100">
        <v>165854935.97692922</v>
      </c>
      <c r="L397" s="118">
        <v>197395377</v>
      </c>
      <c r="M397" s="119">
        <v>0.84021692147799998</v>
      </c>
      <c r="N397" s="101">
        <v>11.462126043</v>
      </c>
      <c r="O397" s="97" t="s">
        <v>73</v>
      </c>
      <c r="P397" s="120">
        <v>0.12830865690000001</v>
      </c>
      <c r="Q397" s="102"/>
      <c r="R397" s="103"/>
    </row>
    <row r="398" spans="2:18" x14ac:dyDescent="0.25">
      <c r="B398" s="96" t="s">
        <v>69</v>
      </c>
      <c r="C398" s="97" t="s">
        <v>168</v>
      </c>
      <c r="D398" s="98" t="s">
        <v>70</v>
      </c>
      <c r="E398" s="97" t="s">
        <v>71</v>
      </c>
      <c r="F398" s="99">
        <v>43843.696886574071</v>
      </c>
      <c r="G398" s="99">
        <v>44313</v>
      </c>
      <c r="H398" s="98" t="s">
        <v>72</v>
      </c>
      <c r="I398" s="100">
        <v>169352057</v>
      </c>
      <c r="J398" s="118">
        <v>150463505</v>
      </c>
      <c r="K398" s="100">
        <v>151544364.80504593</v>
      </c>
      <c r="L398" s="118">
        <v>169352057</v>
      </c>
      <c r="M398" s="119">
        <v>0.89484809036000001</v>
      </c>
      <c r="N398" s="101">
        <v>10.2462934744</v>
      </c>
      <c r="O398" s="97" t="s">
        <v>73</v>
      </c>
      <c r="P398" s="120">
        <v>0.1172377161</v>
      </c>
      <c r="Q398" s="102"/>
      <c r="R398" s="103"/>
    </row>
    <row r="399" spans="2:18" x14ac:dyDescent="0.25">
      <c r="B399" s="96" t="s">
        <v>69</v>
      </c>
      <c r="C399" s="97" t="s">
        <v>168</v>
      </c>
      <c r="D399" s="98" t="s">
        <v>70</v>
      </c>
      <c r="E399" s="97" t="s">
        <v>71</v>
      </c>
      <c r="F399" s="99">
        <v>43469.716840277775</v>
      </c>
      <c r="G399" s="99">
        <v>44564</v>
      </c>
      <c r="H399" s="98" t="s">
        <v>72</v>
      </c>
      <c r="I399" s="100">
        <v>650000000</v>
      </c>
      <c r="J399" s="118">
        <v>500000000</v>
      </c>
      <c r="K399" s="100">
        <v>500661219.97768694</v>
      </c>
      <c r="L399" s="118">
        <v>650000000</v>
      </c>
      <c r="M399" s="119">
        <v>0.77024803073500003</v>
      </c>
      <c r="N399" s="101">
        <v>10.3812683588</v>
      </c>
      <c r="O399" s="97" t="s">
        <v>73</v>
      </c>
      <c r="P399" s="120">
        <v>0.38732141619999999</v>
      </c>
      <c r="Q399" s="102"/>
      <c r="R399" s="103"/>
    </row>
    <row r="400" spans="2:18" x14ac:dyDescent="0.25">
      <c r="B400" s="96" t="s">
        <v>69</v>
      </c>
      <c r="C400" s="97" t="s">
        <v>168</v>
      </c>
      <c r="D400" s="98" t="s">
        <v>70</v>
      </c>
      <c r="E400" s="97" t="s">
        <v>71</v>
      </c>
      <c r="F400" s="99">
        <v>43850.650787037041</v>
      </c>
      <c r="G400" s="99">
        <v>44382</v>
      </c>
      <c r="H400" s="98" t="s">
        <v>72</v>
      </c>
      <c r="I400" s="100">
        <v>114191781</v>
      </c>
      <c r="J400" s="118">
        <v>99386963</v>
      </c>
      <c r="K400" s="100">
        <v>101880476.52656284</v>
      </c>
      <c r="L400" s="118">
        <v>114191781</v>
      </c>
      <c r="M400" s="119">
        <v>0.89218747299000001</v>
      </c>
      <c r="N400" s="101">
        <v>10.5126563521</v>
      </c>
      <c r="O400" s="97" t="s">
        <v>73</v>
      </c>
      <c r="P400" s="120">
        <v>7.8816750500000005E-2</v>
      </c>
      <c r="Q400" s="102"/>
      <c r="R400" s="103"/>
    </row>
    <row r="401" spans="2:18" x14ac:dyDescent="0.25">
      <c r="B401" s="96" t="s">
        <v>69</v>
      </c>
      <c r="C401" s="97" t="s">
        <v>168</v>
      </c>
      <c r="D401" s="98" t="s">
        <v>70</v>
      </c>
      <c r="E401" s="97" t="s">
        <v>71</v>
      </c>
      <c r="F401" s="99">
        <v>43469.717268518521</v>
      </c>
      <c r="G401" s="99">
        <v>44564</v>
      </c>
      <c r="H401" s="98" t="s">
        <v>72</v>
      </c>
      <c r="I401" s="100">
        <v>650000000</v>
      </c>
      <c r="J401" s="118">
        <v>500000000</v>
      </c>
      <c r="K401" s="100">
        <v>500661219.97768694</v>
      </c>
      <c r="L401" s="118">
        <v>650000000</v>
      </c>
      <c r="M401" s="119">
        <v>0.77024803073500003</v>
      </c>
      <c r="N401" s="101">
        <v>10.3812683588</v>
      </c>
      <c r="O401" s="97" t="s">
        <v>73</v>
      </c>
      <c r="P401" s="120">
        <v>0.38732141619999999</v>
      </c>
      <c r="Q401" s="102"/>
      <c r="R401" s="103"/>
    </row>
    <row r="402" spans="2:18" x14ac:dyDescent="0.25">
      <c r="B402" s="104" t="s">
        <v>169</v>
      </c>
      <c r="C402" s="105"/>
      <c r="D402" s="105"/>
      <c r="E402" s="105"/>
      <c r="F402" s="105"/>
      <c r="G402" s="105"/>
      <c r="H402" s="98"/>
      <c r="I402" s="106">
        <v>2752251203</v>
      </c>
      <c r="J402" s="121">
        <v>2160104897</v>
      </c>
      <c r="K402" s="106">
        <v>2172699451.1747909</v>
      </c>
      <c r="L402" s="121">
        <v>2752251203</v>
      </c>
      <c r="M402" s="102"/>
      <c r="N402" s="122"/>
      <c r="O402" s="102"/>
      <c r="P402" s="123">
        <v>1.6808432424999999</v>
      </c>
      <c r="Q402" s="105"/>
      <c r="R402" s="124"/>
    </row>
    <row r="403" spans="2:18" x14ac:dyDescent="0.25">
      <c r="B403" s="96" t="s">
        <v>78</v>
      </c>
      <c r="C403" s="97" t="s">
        <v>112</v>
      </c>
      <c r="D403" s="98" t="s">
        <v>70</v>
      </c>
      <c r="E403" s="97" t="s">
        <v>71</v>
      </c>
      <c r="F403" s="99">
        <v>43642.596828703703</v>
      </c>
      <c r="G403" s="99">
        <v>47269</v>
      </c>
      <c r="H403" s="98" t="s">
        <v>72</v>
      </c>
      <c r="I403" s="100">
        <v>3196931506</v>
      </c>
      <c r="J403" s="118">
        <v>1607013699</v>
      </c>
      <c r="K403" s="100">
        <v>1600005966.0899234</v>
      </c>
      <c r="L403" s="118">
        <v>3196931506</v>
      </c>
      <c r="M403" s="119">
        <v>0.50048177856999998</v>
      </c>
      <c r="N403" s="101">
        <v>10.471119535</v>
      </c>
      <c r="O403" s="97" t="s">
        <v>73</v>
      </c>
      <c r="P403" s="120">
        <v>1.2377962423</v>
      </c>
      <c r="Q403" s="102"/>
      <c r="R403" s="103"/>
    </row>
    <row r="404" spans="2:18" x14ac:dyDescent="0.25">
      <c r="B404" s="96" t="s">
        <v>78</v>
      </c>
      <c r="C404" s="97" t="s">
        <v>112</v>
      </c>
      <c r="D404" s="98" t="s">
        <v>70</v>
      </c>
      <c r="E404" s="97" t="s">
        <v>71</v>
      </c>
      <c r="F404" s="99">
        <v>44019.449814814812</v>
      </c>
      <c r="G404" s="99">
        <v>47476</v>
      </c>
      <c r="H404" s="98" t="s">
        <v>72</v>
      </c>
      <c r="I404" s="100">
        <v>389808235</v>
      </c>
      <c r="J404" s="118">
        <v>201554885</v>
      </c>
      <c r="K404" s="100">
        <v>201155057.24106953</v>
      </c>
      <c r="L404" s="118">
        <v>389808235</v>
      </c>
      <c r="M404" s="119">
        <v>0.51603593557000005</v>
      </c>
      <c r="N404" s="101">
        <v>10.366483985</v>
      </c>
      <c r="O404" s="97" t="s">
        <v>73</v>
      </c>
      <c r="P404" s="120">
        <v>0.15561752849999999</v>
      </c>
      <c r="Q404" s="102"/>
      <c r="R404" s="103"/>
    </row>
    <row r="405" spans="2:18" x14ac:dyDescent="0.25">
      <c r="B405" s="96" t="s">
        <v>78</v>
      </c>
      <c r="C405" s="97" t="s">
        <v>112</v>
      </c>
      <c r="D405" s="98" t="s">
        <v>70</v>
      </c>
      <c r="E405" s="97" t="s">
        <v>71</v>
      </c>
      <c r="F405" s="99">
        <v>44096.50509259259</v>
      </c>
      <c r="G405" s="99">
        <v>45446</v>
      </c>
      <c r="H405" s="98" t="s">
        <v>72</v>
      </c>
      <c r="I405" s="100">
        <v>875969175</v>
      </c>
      <c r="J405" s="118">
        <v>662373288</v>
      </c>
      <c r="K405" s="100">
        <v>663630981.18468785</v>
      </c>
      <c r="L405" s="118">
        <v>875969175</v>
      </c>
      <c r="M405" s="119">
        <v>0.75759627179199995</v>
      </c>
      <c r="N405" s="101">
        <v>9.0404952717999993</v>
      </c>
      <c r="O405" s="97" t="s">
        <v>73</v>
      </c>
      <c r="P405" s="120">
        <v>0.51339804489999996</v>
      </c>
      <c r="Q405" s="102"/>
      <c r="R405" s="103"/>
    </row>
    <row r="406" spans="2:18" x14ac:dyDescent="0.25">
      <c r="B406" s="96" t="s">
        <v>78</v>
      </c>
      <c r="C406" s="97" t="s">
        <v>112</v>
      </c>
      <c r="D406" s="98" t="s">
        <v>70</v>
      </c>
      <c r="E406" s="97" t="s">
        <v>71</v>
      </c>
      <c r="F406" s="99">
        <v>43901.555543981478</v>
      </c>
      <c r="G406" s="99">
        <v>47476</v>
      </c>
      <c r="H406" s="98" t="s">
        <v>72</v>
      </c>
      <c r="I406" s="100">
        <v>1594122720</v>
      </c>
      <c r="J406" s="118">
        <v>811444791</v>
      </c>
      <c r="K406" s="100">
        <v>808643241.26429749</v>
      </c>
      <c r="L406" s="118">
        <v>1594122720</v>
      </c>
      <c r="M406" s="119">
        <v>0.50726536364999997</v>
      </c>
      <c r="N406" s="101">
        <v>10.3664847286</v>
      </c>
      <c r="O406" s="97" t="s">
        <v>73</v>
      </c>
      <c r="P406" s="120">
        <v>0.62558239569999996</v>
      </c>
      <c r="Q406" s="102"/>
      <c r="R406" s="103"/>
    </row>
    <row r="407" spans="2:18" x14ac:dyDescent="0.25">
      <c r="B407" s="96" t="s">
        <v>78</v>
      </c>
      <c r="C407" s="97" t="s">
        <v>112</v>
      </c>
      <c r="D407" s="98" t="s">
        <v>70</v>
      </c>
      <c r="E407" s="97" t="s">
        <v>71</v>
      </c>
      <c r="F407" s="99">
        <v>44028.707962962966</v>
      </c>
      <c r="G407" s="99">
        <v>47269</v>
      </c>
      <c r="H407" s="98" t="s">
        <v>72</v>
      </c>
      <c r="I407" s="100">
        <v>9461643791</v>
      </c>
      <c r="J407" s="118">
        <v>5052252563</v>
      </c>
      <c r="K407" s="100">
        <v>5029930505.5144844</v>
      </c>
      <c r="L407" s="118">
        <v>9461643791</v>
      </c>
      <c r="M407" s="119">
        <v>0.53161275319800005</v>
      </c>
      <c r="N407" s="101">
        <v>10.3582799676</v>
      </c>
      <c r="O407" s="97" t="s">
        <v>73</v>
      </c>
      <c r="P407" s="120">
        <v>3.8912536643000002</v>
      </c>
      <c r="Q407" s="102"/>
      <c r="R407" s="103"/>
    </row>
    <row r="408" spans="2:18" x14ac:dyDescent="0.25">
      <c r="B408" s="96" t="s">
        <v>78</v>
      </c>
      <c r="C408" s="97" t="s">
        <v>112</v>
      </c>
      <c r="D408" s="98" t="s">
        <v>70</v>
      </c>
      <c r="E408" s="97" t="s">
        <v>71</v>
      </c>
      <c r="F408" s="99">
        <v>44102.525983796295</v>
      </c>
      <c r="G408" s="99">
        <v>45446</v>
      </c>
      <c r="H408" s="98" t="s">
        <v>72</v>
      </c>
      <c r="I408" s="100">
        <v>757846060</v>
      </c>
      <c r="J408" s="118">
        <v>581404138</v>
      </c>
      <c r="K408" s="100">
        <v>581666831.06223977</v>
      </c>
      <c r="L408" s="118">
        <v>757846060</v>
      </c>
      <c r="M408" s="119">
        <v>0.767526364209</v>
      </c>
      <c r="N408" s="101">
        <v>8.5932601433000002</v>
      </c>
      <c r="O408" s="97" t="s">
        <v>73</v>
      </c>
      <c r="P408" s="120">
        <v>0.44998895820000001</v>
      </c>
      <c r="Q408" s="102"/>
      <c r="R408" s="103"/>
    </row>
    <row r="409" spans="2:18" x14ac:dyDescent="0.25">
      <c r="B409" s="96" t="s">
        <v>78</v>
      </c>
      <c r="C409" s="97" t="s">
        <v>112</v>
      </c>
      <c r="D409" s="98" t="s">
        <v>70</v>
      </c>
      <c r="E409" s="97" t="s">
        <v>71</v>
      </c>
      <c r="F409" s="99">
        <v>43992.470069444447</v>
      </c>
      <c r="G409" s="99">
        <v>47476</v>
      </c>
      <c r="H409" s="98" t="s">
        <v>72</v>
      </c>
      <c r="I409" s="100">
        <v>528608214</v>
      </c>
      <c r="J409" s="118">
        <v>272475327</v>
      </c>
      <c r="K409" s="100">
        <v>271559296.32649684</v>
      </c>
      <c r="L409" s="118">
        <v>528608214</v>
      </c>
      <c r="M409" s="119">
        <v>0.51372507867700001</v>
      </c>
      <c r="N409" s="101">
        <v>10.366484846200001</v>
      </c>
      <c r="O409" s="97" t="s">
        <v>73</v>
      </c>
      <c r="P409" s="120">
        <v>0.2100836395</v>
      </c>
      <c r="Q409" s="102"/>
      <c r="R409" s="103"/>
    </row>
    <row r="410" spans="2:18" x14ac:dyDescent="0.25">
      <c r="B410" s="96" t="s">
        <v>78</v>
      </c>
      <c r="C410" s="97" t="s">
        <v>112</v>
      </c>
      <c r="D410" s="98" t="s">
        <v>70</v>
      </c>
      <c r="E410" s="97" t="s">
        <v>71</v>
      </c>
      <c r="F410" s="99">
        <v>44070.538761574076</v>
      </c>
      <c r="G410" s="99">
        <v>45446</v>
      </c>
      <c r="H410" s="98" t="s">
        <v>72</v>
      </c>
      <c r="I410" s="100">
        <v>389872880</v>
      </c>
      <c r="J410" s="118">
        <v>294542465</v>
      </c>
      <c r="K410" s="100">
        <v>290587731.07622689</v>
      </c>
      <c r="L410" s="118">
        <v>389872880</v>
      </c>
      <c r="M410" s="119">
        <v>0.74533968886500002</v>
      </c>
      <c r="N410" s="101">
        <v>9.0407562647000006</v>
      </c>
      <c r="O410" s="97" t="s">
        <v>73</v>
      </c>
      <c r="P410" s="120">
        <v>0.22480441270000001</v>
      </c>
      <c r="Q410" s="102"/>
      <c r="R410" s="103"/>
    </row>
    <row r="411" spans="2:18" x14ac:dyDescent="0.25">
      <c r="B411" s="96" t="s">
        <v>78</v>
      </c>
      <c r="C411" s="97" t="s">
        <v>112</v>
      </c>
      <c r="D411" s="98" t="s">
        <v>70</v>
      </c>
      <c r="E411" s="97" t="s">
        <v>71</v>
      </c>
      <c r="F411" s="99">
        <v>43637.622002314813</v>
      </c>
      <c r="G411" s="99">
        <v>47269</v>
      </c>
      <c r="H411" s="98" t="s">
        <v>72</v>
      </c>
      <c r="I411" s="100">
        <v>2797315068</v>
      </c>
      <c r="J411" s="118">
        <v>1404219175</v>
      </c>
      <c r="K411" s="100">
        <v>1400004376.9613781</v>
      </c>
      <c r="L411" s="118">
        <v>2797315068</v>
      </c>
      <c r="M411" s="119">
        <v>0.50048147703400003</v>
      </c>
      <c r="N411" s="101">
        <v>10.471130929799999</v>
      </c>
      <c r="O411" s="97" t="s">
        <v>73</v>
      </c>
      <c r="P411" s="120">
        <v>1.0830710594999999</v>
      </c>
      <c r="Q411" s="102"/>
      <c r="R411" s="103"/>
    </row>
    <row r="412" spans="2:18" x14ac:dyDescent="0.25">
      <c r="B412" s="96" t="s">
        <v>78</v>
      </c>
      <c r="C412" s="97" t="s">
        <v>112</v>
      </c>
      <c r="D412" s="98" t="s">
        <v>70</v>
      </c>
      <c r="E412" s="97" t="s">
        <v>71</v>
      </c>
      <c r="F412" s="99">
        <v>44104.520243055558</v>
      </c>
      <c r="G412" s="99">
        <v>45446</v>
      </c>
      <c r="H412" s="98" t="s">
        <v>72</v>
      </c>
      <c r="I412" s="100">
        <v>479128600</v>
      </c>
      <c r="J412" s="118">
        <v>366134968</v>
      </c>
      <c r="K412" s="100">
        <v>366134968.02201098</v>
      </c>
      <c r="L412" s="118">
        <v>479128600</v>
      </c>
      <c r="M412" s="119">
        <v>0.76416846755099999</v>
      </c>
      <c r="N412" s="101">
        <v>8.7435738572999995</v>
      </c>
      <c r="O412" s="97" t="s">
        <v>73</v>
      </c>
      <c r="P412" s="120">
        <v>0.2832492486</v>
      </c>
      <c r="Q412" s="102"/>
      <c r="R412" s="103"/>
    </row>
    <row r="413" spans="2:18" x14ac:dyDescent="0.25">
      <c r="B413" s="96" t="s">
        <v>78</v>
      </c>
      <c r="C413" s="97" t="s">
        <v>112</v>
      </c>
      <c r="D413" s="98" t="s">
        <v>70</v>
      </c>
      <c r="E413" s="97" t="s">
        <v>71</v>
      </c>
      <c r="F413" s="99">
        <v>44015.516342592593</v>
      </c>
      <c r="G413" s="99">
        <v>47476</v>
      </c>
      <c r="H413" s="98" t="s">
        <v>72</v>
      </c>
      <c r="I413" s="100">
        <v>584712319</v>
      </c>
      <c r="J413" s="118">
        <v>302005686</v>
      </c>
      <c r="K413" s="100">
        <v>301732546.85410714</v>
      </c>
      <c r="L413" s="118">
        <v>584712319</v>
      </c>
      <c r="M413" s="119">
        <v>0.51603589842300002</v>
      </c>
      <c r="N413" s="101">
        <v>10.366484973</v>
      </c>
      <c r="O413" s="97" t="s">
        <v>73</v>
      </c>
      <c r="P413" s="120">
        <v>0.23342626250000001</v>
      </c>
      <c r="Q413" s="102"/>
      <c r="R413" s="103"/>
    </row>
    <row r="414" spans="2:18" x14ac:dyDescent="0.25">
      <c r="B414" s="96" t="s">
        <v>78</v>
      </c>
      <c r="C414" s="97" t="s">
        <v>112</v>
      </c>
      <c r="D414" s="98" t="s">
        <v>70</v>
      </c>
      <c r="E414" s="97" t="s">
        <v>71</v>
      </c>
      <c r="F414" s="99">
        <v>44082.52516203704</v>
      </c>
      <c r="G414" s="99">
        <v>46386</v>
      </c>
      <c r="H414" s="98" t="s">
        <v>72</v>
      </c>
      <c r="I414" s="100">
        <v>1585917804</v>
      </c>
      <c r="J414" s="118">
        <v>1002027399</v>
      </c>
      <c r="K414" s="100">
        <v>1000005246.8703041</v>
      </c>
      <c r="L414" s="118">
        <v>1585917804</v>
      </c>
      <c r="M414" s="119">
        <v>0.63055301122700003</v>
      </c>
      <c r="N414" s="101">
        <v>9.6522073628000005</v>
      </c>
      <c r="O414" s="97" t="s">
        <v>73</v>
      </c>
      <c r="P414" s="120">
        <v>0.7736238258</v>
      </c>
      <c r="Q414" s="102"/>
      <c r="R414" s="103"/>
    </row>
    <row r="415" spans="2:18" x14ac:dyDescent="0.25">
      <c r="B415" s="104" t="s">
        <v>113</v>
      </c>
      <c r="C415" s="105"/>
      <c r="D415" s="105"/>
      <c r="E415" s="105"/>
      <c r="F415" s="105"/>
      <c r="G415" s="105"/>
      <c r="H415" s="98"/>
      <c r="I415" s="106">
        <v>22641876372</v>
      </c>
      <c r="J415" s="121">
        <v>12557448384</v>
      </c>
      <c r="K415" s="106">
        <v>12515056748.467226</v>
      </c>
      <c r="L415" s="121">
        <v>22641876372</v>
      </c>
      <c r="M415" s="102"/>
      <c r="N415" s="122"/>
      <c r="O415" s="102"/>
      <c r="P415" s="123">
        <v>9.6818952824999993</v>
      </c>
      <c r="Q415" s="105"/>
      <c r="R415" s="124"/>
    </row>
    <row r="416" spans="2:18" x14ac:dyDescent="0.25">
      <c r="B416" s="96" t="s">
        <v>69</v>
      </c>
      <c r="C416" s="97" t="s">
        <v>172</v>
      </c>
      <c r="D416" s="98" t="s">
        <v>70</v>
      </c>
      <c r="E416" s="97" t="s">
        <v>71</v>
      </c>
      <c r="F416" s="99">
        <v>43924.543657407405</v>
      </c>
      <c r="G416" s="99">
        <v>44844</v>
      </c>
      <c r="H416" s="98" t="s">
        <v>72</v>
      </c>
      <c r="I416" s="100">
        <v>318938353</v>
      </c>
      <c r="J416" s="118">
        <v>258706208</v>
      </c>
      <c r="K416" s="100">
        <v>258005448.22316325</v>
      </c>
      <c r="L416" s="118">
        <v>318938353</v>
      </c>
      <c r="M416" s="119">
        <v>0.80895083891999997</v>
      </c>
      <c r="N416" s="101">
        <v>9.8427867983000006</v>
      </c>
      <c r="O416" s="97" t="s">
        <v>73</v>
      </c>
      <c r="P416" s="120">
        <v>0.1995981147</v>
      </c>
      <c r="Q416" s="102"/>
      <c r="R416" s="103"/>
    </row>
    <row r="417" spans="2:18" x14ac:dyDescent="0.25">
      <c r="B417" s="96" t="s">
        <v>69</v>
      </c>
      <c r="C417" s="97" t="s">
        <v>172</v>
      </c>
      <c r="D417" s="98" t="s">
        <v>70</v>
      </c>
      <c r="E417" s="97" t="s">
        <v>71</v>
      </c>
      <c r="F417" s="99">
        <v>43752.679814814815</v>
      </c>
      <c r="G417" s="99">
        <v>44845</v>
      </c>
      <c r="H417" s="98" t="s">
        <v>72</v>
      </c>
      <c r="I417" s="100">
        <v>646383560</v>
      </c>
      <c r="J417" s="118">
        <v>500400685</v>
      </c>
      <c r="K417" s="100">
        <v>510803268.0239076</v>
      </c>
      <c r="L417" s="118">
        <v>646383560</v>
      </c>
      <c r="M417" s="119">
        <v>0.79024792651599995</v>
      </c>
      <c r="N417" s="101">
        <v>10.1059182437</v>
      </c>
      <c r="O417" s="97" t="s">
        <v>73</v>
      </c>
      <c r="P417" s="120">
        <v>0.39516750509999998</v>
      </c>
      <c r="Q417" s="102"/>
      <c r="R417" s="103"/>
    </row>
    <row r="418" spans="2:18" x14ac:dyDescent="0.25">
      <c r="B418" s="96" t="s">
        <v>69</v>
      </c>
      <c r="C418" s="97" t="s">
        <v>172</v>
      </c>
      <c r="D418" s="98" t="s">
        <v>70</v>
      </c>
      <c r="E418" s="97" t="s">
        <v>71</v>
      </c>
      <c r="F418" s="99">
        <v>43725.563136574077</v>
      </c>
      <c r="G418" s="99">
        <v>44183</v>
      </c>
      <c r="H418" s="98" t="s">
        <v>72</v>
      </c>
      <c r="I418" s="100">
        <v>291295204</v>
      </c>
      <c r="J418" s="118">
        <v>259704039</v>
      </c>
      <c r="K418" s="100">
        <v>251449255.17497304</v>
      </c>
      <c r="L418" s="118">
        <v>291295204</v>
      </c>
      <c r="M418" s="119">
        <v>0.86321110585500005</v>
      </c>
      <c r="N418" s="101">
        <v>10.3812889959</v>
      </c>
      <c r="O418" s="97" t="s">
        <v>73</v>
      </c>
      <c r="P418" s="120">
        <v>0.19452611410000001</v>
      </c>
      <c r="Q418" s="102"/>
      <c r="R418" s="103"/>
    </row>
    <row r="419" spans="2:18" x14ac:dyDescent="0.25">
      <c r="B419" s="96" t="s">
        <v>69</v>
      </c>
      <c r="C419" s="97" t="s">
        <v>172</v>
      </c>
      <c r="D419" s="98" t="s">
        <v>70</v>
      </c>
      <c r="E419" s="97" t="s">
        <v>71</v>
      </c>
      <c r="F419" s="99">
        <v>43404.605925925927</v>
      </c>
      <c r="G419" s="99">
        <v>44501</v>
      </c>
      <c r="H419" s="98" t="s">
        <v>72</v>
      </c>
      <c r="I419" s="100">
        <v>325205482</v>
      </c>
      <c r="J419" s="118">
        <v>253282135</v>
      </c>
      <c r="K419" s="100">
        <v>261640741.04154646</v>
      </c>
      <c r="L419" s="118">
        <v>325205482</v>
      </c>
      <c r="M419" s="119">
        <v>0.80453976185300002</v>
      </c>
      <c r="N419" s="101">
        <v>9.7256250023999993</v>
      </c>
      <c r="O419" s="97" t="s">
        <v>73</v>
      </c>
      <c r="P419" s="120">
        <v>0.2024104491</v>
      </c>
      <c r="Q419" s="102"/>
      <c r="R419" s="103"/>
    </row>
    <row r="420" spans="2:18" x14ac:dyDescent="0.25">
      <c r="B420" s="96" t="s">
        <v>69</v>
      </c>
      <c r="C420" s="97" t="s">
        <v>172</v>
      </c>
      <c r="D420" s="98" t="s">
        <v>70</v>
      </c>
      <c r="E420" s="97" t="s">
        <v>71</v>
      </c>
      <c r="F420" s="99">
        <v>43922.545520833337</v>
      </c>
      <c r="G420" s="99">
        <v>44844</v>
      </c>
      <c r="H420" s="98" t="s">
        <v>72</v>
      </c>
      <c r="I420" s="100">
        <v>318938353</v>
      </c>
      <c r="J420" s="118">
        <v>258567735</v>
      </c>
      <c r="K420" s="100">
        <v>258000998.03672925</v>
      </c>
      <c r="L420" s="118">
        <v>318938353</v>
      </c>
      <c r="M420" s="119">
        <v>0.80893688579599998</v>
      </c>
      <c r="N420" s="101">
        <v>9.8438279664999992</v>
      </c>
      <c r="O420" s="97" t="s">
        <v>73</v>
      </c>
      <c r="P420" s="120">
        <v>0.19959467189999999</v>
      </c>
      <c r="Q420" s="102"/>
      <c r="R420" s="103"/>
    </row>
    <row r="421" spans="2:18" x14ac:dyDescent="0.25">
      <c r="B421" s="96" t="s">
        <v>69</v>
      </c>
      <c r="C421" s="97" t="s">
        <v>172</v>
      </c>
      <c r="D421" s="98" t="s">
        <v>70</v>
      </c>
      <c r="E421" s="97" t="s">
        <v>71</v>
      </c>
      <c r="F421" s="99">
        <v>43752.677789351852</v>
      </c>
      <c r="G421" s="99">
        <v>44845</v>
      </c>
      <c r="H421" s="98" t="s">
        <v>72</v>
      </c>
      <c r="I421" s="100">
        <v>646383560</v>
      </c>
      <c r="J421" s="118">
        <v>500400685</v>
      </c>
      <c r="K421" s="100">
        <v>510803268.0239076</v>
      </c>
      <c r="L421" s="118">
        <v>646383560</v>
      </c>
      <c r="M421" s="119">
        <v>0.79024792651599995</v>
      </c>
      <c r="N421" s="101">
        <v>10.1059182437</v>
      </c>
      <c r="O421" s="97" t="s">
        <v>73</v>
      </c>
      <c r="P421" s="120">
        <v>0.39516750509999998</v>
      </c>
      <c r="Q421" s="102"/>
      <c r="R421" s="103"/>
    </row>
    <row r="422" spans="2:18" x14ac:dyDescent="0.25">
      <c r="B422" s="96" t="s">
        <v>69</v>
      </c>
      <c r="C422" s="97" t="s">
        <v>172</v>
      </c>
      <c r="D422" s="98" t="s">
        <v>70</v>
      </c>
      <c r="E422" s="97" t="s">
        <v>71</v>
      </c>
      <c r="F422" s="99">
        <v>43404.607939814814</v>
      </c>
      <c r="G422" s="99">
        <v>44501</v>
      </c>
      <c r="H422" s="98" t="s">
        <v>72</v>
      </c>
      <c r="I422" s="100">
        <v>325205482</v>
      </c>
      <c r="J422" s="118">
        <v>253282135</v>
      </c>
      <c r="K422" s="100">
        <v>261640741.04154646</v>
      </c>
      <c r="L422" s="118">
        <v>325205482</v>
      </c>
      <c r="M422" s="119">
        <v>0.80453976185300002</v>
      </c>
      <c r="N422" s="101">
        <v>9.7256250023999993</v>
      </c>
      <c r="O422" s="97" t="s">
        <v>73</v>
      </c>
      <c r="P422" s="120">
        <v>0.2024104491</v>
      </c>
      <c r="Q422" s="102"/>
      <c r="R422" s="103"/>
    </row>
    <row r="423" spans="2:18" x14ac:dyDescent="0.25">
      <c r="B423" s="96" t="s">
        <v>69</v>
      </c>
      <c r="C423" s="97" t="s">
        <v>172</v>
      </c>
      <c r="D423" s="98" t="s">
        <v>70</v>
      </c>
      <c r="E423" s="97" t="s">
        <v>71</v>
      </c>
      <c r="F423" s="99">
        <v>43987.539641203701</v>
      </c>
      <c r="G423" s="99">
        <v>44257</v>
      </c>
      <c r="H423" s="98" t="s">
        <v>72</v>
      </c>
      <c r="I423" s="100">
        <v>106404109</v>
      </c>
      <c r="J423" s="118">
        <v>99758902</v>
      </c>
      <c r="K423" s="100">
        <v>100496638.35139355</v>
      </c>
      <c r="L423" s="118">
        <v>106404109</v>
      </c>
      <c r="M423" s="119">
        <v>0.94448080338100004</v>
      </c>
      <c r="N423" s="101">
        <v>9.3083326064000005</v>
      </c>
      <c r="O423" s="97" t="s">
        <v>73</v>
      </c>
      <c r="P423" s="120">
        <v>7.7746185900000001E-2</v>
      </c>
      <c r="Q423" s="102"/>
      <c r="R423" s="103"/>
    </row>
    <row r="424" spans="2:18" x14ac:dyDescent="0.25">
      <c r="B424" s="96" t="s">
        <v>69</v>
      </c>
      <c r="C424" s="97" t="s">
        <v>172</v>
      </c>
      <c r="D424" s="98" t="s">
        <v>70</v>
      </c>
      <c r="E424" s="97" t="s">
        <v>71</v>
      </c>
      <c r="F424" s="99">
        <v>43752.680173611108</v>
      </c>
      <c r="G424" s="99">
        <v>44845</v>
      </c>
      <c r="H424" s="98" t="s">
        <v>72</v>
      </c>
      <c r="I424" s="100">
        <v>646383560</v>
      </c>
      <c r="J424" s="118">
        <v>500400685</v>
      </c>
      <c r="K424" s="100">
        <v>510803268.0239076</v>
      </c>
      <c r="L424" s="118">
        <v>646383560</v>
      </c>
      <c r="M424" s="119">
        <v>0.79024792651599995</v>
      </c>
      <c r="N424" s="101">
        <v>10.1059182437</v>
      </c>
      <c r="O424" s="97" t="s">
        <v>73</v>
      </c>
      <c r="P424" s="120">
        <v>0.39516750509999998</v>
      </c>
      <c r="Q424" s="102"/>
      <c r="R424" s="103"/>
    </row>
    <row r="425" spans="2:18" x14ac:dyDescent="0.25">
      <c r="B425" s="96" t="s">
        <v>69</v>
      </c>
      <c r="C425" s="97" t="s">
        <v>172</v>
      </c>
      <c r="D425" s="98" t="s">
        <v>70</v>
      </c>
      <c r="E425" s="97" t="s">
        <v>71</v>
      </c>
      <c r="F425" s="99">
        <v>43752.676979166667</v>
      </c>
      <c r="G425" s="99">
        <v>44845</v>
      </c>
      <c r="H425" s="98" t="s">
        <v>72</v>
      </c>
      <c r="I425" s="100">
        <v>646383560</v>
      </c>
      <c r="J425" s="118">
        <v>500400685</v>
      </c>
      <c r="K425" s="100">
        <v>510803268.0239076</v>
      </c>
      <c r="L425" s="118">
        <v>646383560</v>
      </c>
      <c r="M425" s="119">
        <v>0.79024792651599995</v>
      </c>
      <c r="N425" s="101">
        <v>10.1059182437</v>
      </c>
      <c r="O425" s="97" t="s">
        <v>73</v>
      </c>
      <c r="P425" s="120">
        <v>0.39516750509999998</v>
      </c>
      <c r="Q425" s="102"/>
      <c r="R425" s="103"/>
    </row>
    <row r="426" spans="2:18" x14ac:dyDescent="0.25">
      <c r="B426" s="96" t="s">
        <v>69</v>
      </c>
      <c r="C426" s="97" t="s">
        <v>172</v>
      </c>
      <c r="D426" s="98" t="s">
        <v>70</v>
      </c>
      <c r="E426" s="97" t="s">
        <v>71</v>
      </c>
      <c r="F426" s="99">
        <v>43404.606516203705</v>
      </c>
      <c r="G426" s="99">
        <v>44501</v>
      </c>
      <c r="H426" s="98" t="s">
        <v>72</v>
      </c>
      <c r="I426" s="100">
        <v>325205482</v>
      </c>
      <c r="J426" s="118">
        <v>253282135</v>
      </c>
      <c r="K426" s="100">
        <v>261640741.04154646</v>
      </c>
      <c r="L426" s="118">
        <v>325205482</v>
      </c>
      <c r="M426" s="119">
        <v>0.80453976185300002</v>
      </c>
      <c r="N426" s="101">
        <v>9.7256250023999993</v>
      </c>
      <c r="O426" s="97" t="s">
        <v>73</v>
      </c>
      <c r="P426" s="120">
        <v>0.2024104491</v>
      </c>
      <c r="Q426" s="102"/>
      <c r="R426" s="103"/>
    </row>
    <row r="427" spans="2:18" x14ac:dyDescent="0.25">
      <c r="B427" s="96" t="s">
        <v>69</v>
      </c>
      <c r="C427" s="97" t="s">
        <v>172</v>
      </c>
      <c r="D427" s="98" t="s">
        <v>70</v>
      </c>
      <c r="E427" s="97" t="s">
        <v>71</v>
      </c>
      <c r="F427" s="99">
        <v>43922.545925925922</v>
      </c>
      <c r="G427" s="99">
        <v>44844</v>
      </c>
      <c r="H427" s="98" t="s">
        <v>72</v>
      </c>
      <c r="I427" s="100">
        <v>318938353</v>
      </c>
      <c r="J427" s="118">
        <v>258567735</v>
      </c>
      <c r="K427" s="100">
        <v>258000998.03672925</v>
      </c>
      <c r="L427" s="118">
        <v>318938353</v>
      </c>
      <c r="M427" s="119">
        <v>0.80893688579599998</v>
      </c>
      <c r="N427" s="101">
        <v>9.8438279664999992</v>
      </c>
      <c r="O427" s="97" t="s">
        <v>73</v>
      </c>
      <c r="P427" s="120">
        <v>0.19959467189999999</v>
      </c>
      <c r="Q427" s="102"/>
      <c r="R427" s="103"/>
    </row>
    <row r="428" spans="2:18" x14ac:dyDescent="0.25">
      <c r="B428" s="96" t="s">
        <v>69</v>
      </c>
      <c r="C428" s="97" t="s">
        <v>172</v>
      </c>
      <c r="D428" s="98" t="s">
        <v>70</v>
      </c>
      <c r="E428" s="97" t="s">
        <v>71</v>
      </c>
      <c r="F428" s="99">
        <v>43752.678113425929</v>
      </c>
      <c r="G428" s="99">
        <v>44845</v>
      </c>
      <c r="H428" s="98" t="s">
        <v>72</v>
      </c>
      <c r="I428" s="100">
        <v>646383560</v>
      </c>
      <c r="J428" s="118">
        <v>500400685</v>
      </c>
      <c r="K428" s="100">
        <v>510803268.0239076</v>
      </c>
      <c r="L428" s="118">
        <v>646383560</v>
      </c>
      <c r="M428" s="119">
        <v>0.79024792651599995</v>
      </c>
      <c r="N428" s="101">
        <v>10.1059182437</v>
      </c>
      <c r="O428" s="97" t="s">
        <v>73</v>
      </c>
      <c r="P428" s="120">
        <v>0.39516750509999998</v>
      </c>
      <c r="Q428" s="102"/>
      <c r="R428" s="103"/>
    </row>
    <row r="429" spans="2:18" x14ac:dyDescent="0.25">
      <c r="B429" s="96" t="s">
        <v>69</v>
      </c>
      <c r="C429" s="97" t="s">
        <v>172</v>
      </c>
      <c r="D429" s="98" t="s">
        <v>70</v>
      </c>
      <c r="E429" s="97" t="s">
        <v>71</v>
      </c>
      <c r="F429" s="99">
        <v>43404.60837962963</v>
      </c>
      <c r="G429" s="99">
        <v>44501</v>
      </c>
      <c r="H429" s="98" t="s">
        <v>72</v>
      </c>
      <c r="I429" s="100">
        <v>325205482</v>
      </c>
      <c r="J429" s="118">
        <v>253282135</v>
      </c>
      <c r="K429" s="100">
        <v>261640741.04154646</v>
      </c>
      <c r="L429" s="118">
        <v>325205482</v>
      </c>
      <c r="M429" s="119">
        <v>0.80453976185300002</v>
      </c>
      <c r="N429" s="101">
        <v>9.7256250023999993</v>
      </c>
      <c r="O429" s="97" t="s">
        <v>73</v>
      </c>
      <c r="P429" s="120">
        <v>0.2024104491</v>
      </c>
      <c r="Q429" s="102"/>
      <c r="R429" s="103"/>
    </row>
    <row r="430" spans="2:18" ht="14.25" customHeight="1" x14ac:dyDescent="0.25">
      <c r="B430" s="96" t="s">
        <v>69</v>
      </c>
      <c r="C430" s="97" t="s">
        <v>172</v>
      </c>
      <c r="D430" s="98" t="s">
        <v>70</v>
      </c>
      <c r="E430" s="97" t="s">
        <v>71</v>
      </c>
      <c r="F430" s="99">
        <v>43987.539976851855</v>
      </c>
      <c r="G430" s="99">
        <v>44257</v>
      </c>
      <c r="H430" s="98" t="s">
        <v>72</v>
      </c>
      <c r="I430" s="100">
        <v>106404109</v>
      </c>
      <c r="J430" s="118">
        <v>99758902</v>
      </c>
      <c r="K430" s="100">
        <v>100496638.35139355</v>
      </c>
      <c r="L430" s="118">
        <v>106404109</v>
      </c>
      <c r="M430" s="119">
        <v>0.94448080338100004</v>
      </c>
      <c r="N430" s="101">
        <v>9.3083326064000005</v>
      </c>
      <c r="O430" s="97" t="s">
        <v>73</v>
      </c>
      <c r="P430" s="120">
        <v>7.7746185900000001E-2</v>
      </c>
      <c r="Q430" s="102"/>
      <c r="R430" s="103"/>
    </row>
    <row r="431" spans="2:18" x14ac:dyDescent="0.25">
      <c r="B431" s="96" t="s">
        <v>69</v>
      </c>
      <c r="C431" s="97" t="s">
        <v>172</v>
      </c>
      <c r="D431" s="98" t="s">
        <v>70</v>
      </c>
      <c r="E431" s="97" t="s">
        <v>71</v>
      </c>
      <c r="F431" s="99">
        <v>43780.653437499997</v>
      </c>
      <c r="G431" s="99">
        <v>44848</v>
      </c>
      <c r="H431" s="98" t="s">
        <v>72</v>
      </c>
      <c r="I431" s="100">
        <v>192789036</v>
      </c>
      <c r="J431" s="118">
        <v>151081295</v>
      </c>
      <c r="K431" s="100">
        <v>153037860.14507839</v>
      </c>
      <c r="L431" s="118">
        <v>192789036</v>
      </c>
      <c r="M431" s="119">
        <v>0.79380997654399998</v>
      </c>
      <c r="N431" s="101">
        <v>9.8438279699999995</v>
      </c>
      <c r="O431" s="97" t="s">
        <v>73</v>
      </c>
      <c r="P431" s="120">
        <v>0.1183931137</v>
      </c>
      <c r="Q431" s="102"/>
      <c r="R431" s="103"/>
    </row>
    <row r="432" spans="2:18" x14ac:dyDescent="0.25">
      <c r="B432" s="96" t="s">
        <v>69</v>
      </c>
      <c r="C432" s="97" t="s">
        <v>172</v>
      </c>
      <c r="D432" s="98" t="s">
        <v>70</v>
      </c>
      <c r="E432" s="97" t="s">
        <v>71</v>
      </c>
      <c r="F432" s="99">
        <v>43752.677233796298</v>
      </c>
      <c r="G432" s="99">
        <v>44845</v>
      </c>
      <c r="H432" s="98" t="s">
        <v>72</v>
      </c>
      <c r="I432" s="100">
        <v>646383560</v>
      </c>
      <c r="J432" s="118">
        <v>500400685</v>
      </c>
      <c r="K432" s="100">
        <v>510803268.0239076</v>
      </c>
      <c r="L432" s="118">
        <v>646383560</v>
      </c>
      <c r="M432" s="119">
        <v>0.79024792651599995</v>
      </c>
      <c r="N432" s="101">
        <v>10.1059182437</v>
      </c>
      <c r="O432" s="97" t="s">
        <v>73</v>
      </c>
      <c r="P432" s="120">
        <v>0.39516750509999998</v>
      </c>
      <c r="Q432" s="102"/>
      <c r="R432" s="103"/>
    </row>
    <row r="433" spans="2:18" x14ac:dyDescent="0.25">
      <c r="B433" s="96" t="s">
        <v>69</v>
      </c>
      <c r="C433" s="97" t="s">
        <v>172</v>
      </c>
      <c r="D433" s="98" t="s">
        <v>70</v>
      </c>
      <c r="E433" s="97" t="s">
        <v>71</v>
      </c>
      <c r="F433" s="99">
        <v>43404.607037037036</v>
      </c>
      <c r="G433" s="99">
        <v>44501</v>
      </c>
      <c r="H433" s="98" t="s">
        <v>72</v>
      </c>
      <c r="I433" s="100">
        <v>325205482</v>
      </c>
      <c r="J433" s="118">
        <v>253282135</v>
      </c>
      <c r="K433" s="100">
        <v>261640741.04154646</v>
      </c>
      <c r="L433" s="118">
        <v>325205482</v>
      </c>
      <c r="M433" s="119">
        <v>0.80453976185300002</v>
      </c>
      <c r="N433" s="101">
        <v>9.7256250023999993</v>
      </c>
      <c r="O433" s="97" t="s">
        <v>73</v>
      </c>
      <c r="P433" s="120">
        <v>0.2024104491</v>
      </c>
      <c r="Q433" s="102"/>
      <c r="R433" s="103"/>
    </row>
    <row r="434" spans="2:18" x14ac:dyDescent="0.25">
      <c r="B434" s="96" t="s">
        <v>69</v>
      </c>
      <c r="C434" s="97" t="s">
        <v>172</v>
      </c>
      <c r="D434" s="98" t="s">
        <v>70</v>
      </c>
      <c r="E434" s="97" t="s">
        <v>71</v>
      </c>
      <c r="F434" s="99">
        <v>43924.543298611112</v>
      </c>
      <c r="G434" s="99">
        <v>44844</v>
      </c>
      <c r="H434" s="98" t="s">
        <v>72</v>
      </c>
      <c r="I434" s="100">
        <v>318938353</v>
      </c>
      <c r="J434" s="118">
        <v>258706208</v>
      </c>
      <c r="K434" s="100">
        <v>258005448.22316325</v>
      </c>
      <c r="L434" s="118">
        <v>318938353</v>
      </c>
      <c r="M434" s="119">
        <v>0.80895083891999997</v>
      </c>
      <c r="N434" s="101">
        <v>9.8427867983000006</v>
      </c>
      <c r="O434" s="97" t="s">
        <v>73</v>
      </c>
      <c r="P434" s="120">
        <v>0.1995981147</v>
      </c>
      <c r="Q434" s="102"/>
      <c r="R434" s="103"/>
    </row>
    <row r="435" spans="2:18" x14ac:dyDescent="0.25">
      <c r="B435" s="96" t="s">
        <v>69</v>
      </c>
      <c r="C435" s="97" t="s">
        <v>172</v>
      </c>
      <c r="D435" s="98" t="s">
        <v>70</v>
      </c>
      <c r="E435" s="97" t="s">
        <v>71</v>
      </c>
      <c r="F435" s="99">
        <v>43752.678553240738</v>
      </c>
      <c r="G435" s="99">
        <v>44845</v>
      </c>
      <c r="H435" s="98" t="s">
        <v>72</v>
      </c>
      <c r="I435" s="100">
        <v>646383560</v>
      </c>
      <c r="J435" s="118">
        <v>500400685</v>
      </c>
      <c r="K435" s="100">
        <v>510803268.0239076</v>
      </c>
      <c r="L435" s="118">
        <v>646383560</v>
      </c>
      <c r="M435" s="119">
        <v>0.79024792651599995</v>
      </c>
      <c r="N435" s="101">
        <v>10.1059182437</v>
      </c>
      <c r="O435" s="97" t="s">
        <v>73</v>
      </c>
      <c r="P435" s="120">
        <v>0.39516750509999998</v>
      </c>
      <c r="Q435" s="102"/>
      <c r="R435" s="103"/>
    </row>
    <row r="436" spans="2:18" ht="14.25" customHeight="1" x14ac:dyDescent="0.25">
      <c r="B436" s="96" t="s">
        <v>69</v>
      </c>
      <c r="C436" s="97" t="s">
        <v>172</v>
      </c>
      <c r="D436" s="98" t="s">
        <v>70</v>
      </c>
      <c r="E436" s="97" t="s">
        <v>71</v>
      </c>
      <c r="F436" s="99">
        <v>43432.646516203706</v>
      </c>
      <c r="G436" s="99">
        <v>44207</v>
      </c>
      <c r="H436" s="98" t="s">
        <v>72</v>
      </c>
      <c r="I436" s="100">
        <v>123815070</v>
      </c>
      <c r="J436" s="118">
        <v>100857527</v>
      </c>
      <c r="K436" s="100">
        <v>101644685.91812548</v>
      </c>
      <c r="L436" s="118">
        <v>123815070</v>
      </c>
      <c r="M436" s="119">
        <v>0.820939534405</v>
      </c>
      <c r="N436" s="101">
        <v>11.302500246499999</v>
      </c>
      <c r="O436" s="97" t="s">
        <v>73</v>
      </c>
      <c r="P436" s="120">
        <v>7.8634338200000001E-2</v>
      </c>
      <c r="Q436" s="102"/>
      <c r="R436" s="103"/>
    </row>
    <row r="437" spans="2:18" x14ac:dyDescent="0.25">
      <c r="B437" s="96" t="s">
        <v>69</v>
      </c>
      <c r="C437" s="97" t="s">
        <v>172</v>
      </c>
      <c r="D437" s="98" t="s">
        <v>70</v>
      </c>
      <c r="E437" s="97" t="s">
        <v>71</v>
      </c>
      <c r="F437" s="99">
        <v>44078.518935185188</v>
      </c>
      <c r="G437" s="99">
        <v>44746</v>
      </c>
      <c r="H437" s="98" t="s">
        <v>72</v>
      </c>
      <c r="I437" s="100">
        <v>23606576</v>
      </c>
      <c r="J437" s="118">
        <v>20309979</v>
      </c>
      <c r="K437" s="100">
        <v>20439150.271795448</v>
      </c>
      <c r="L437" s="118">
        <v>23606576</v>
      </c>
      <c r="M437" s="119">
        <v>0.86582443264099995</v>
      </c>
      <c r="N437" s="101">
        <v>9.3083329389999996</v>
      </c>
      <c r="O437" s="97" t="s">
        <v>73</v>
      </c>
      <c r="P437" s="120">
        <v>1.58121307E-2</v>
      </c>
      <c r="Q437" s="102"/>
      <c r="R437" s="103"/>
    </row>
    <row r="438" spans="2:18" x14ac:dyDescent="0.25">
      <c r="B438" s="96" t="s">
        <v>69</v>
      </c>
      <c r="C438" s="97" t="s">
        <v>172</v>
      </c>
      <c r="D438" s="98" t="s">
        <v>70</v>
      </c>
      <c r="E438" s="97" t="s">
        <v>71</v>
      </c>
      <c r="F438" s="99">
        <v>43818.581574074073</v>
      </c>
      <c r="G438" s="99">
        <v>44655</v>
      </c>
      <c r="H438" s="98" t="s">
        <v>72</v>
      </c>
      <c r="I438" s="100">
        <v>184750855</v>
      </c>
      <c r="J438" s="118">
        <v>152885533</v>
      </c>
      <c r="K438" s="100">
        <v>156843850.66386086</v>
      </c>
      <c r="L438" s="118">
        <v>184750855</v>
      </c>
      <c r="M438" s="119">
        <v>0.84894790156099997</v>
      </c>
      <c r="N438" s="101">
        <v>9.4639063640999996</v>
      </c>
      <c r="O438" s="97" t="s">
        <v>73</v>
      </c>
      <c r="P438" s="120">
        <v>0.1213375032</v>
      </c>
      <c r="Q438" s="102"/>
      <c r="R438" s="103"/>
    </row>
    <row r="439" spans="2:18" x14ac:dyDescent="0.25">
      <c r="B439" s="96" t="s">
        <v>69</v>
      </c>
      <c r="C439" s="97" t="s">
        <v>172</v>
      </c>
      <c r="D439" s="98" t="s">
        <v>70</v>
      </c>
      <c r="E439" s="97" t="s">
        <v>71</v>
      </c>
      <c r="F439" s="99">
        <v>43752.677488425928</v>
      </c>
      <c r="G439" s="99">
        <v>44845</v>
      </c>
      <c r="H439" s="98" t="s">
        <v>72</v>
      </c>
      <c r="I439" s="100">
        <v>646383560</v>
      </c>
      <c r="J439" s="118">
        <v>500400685</v>
      </c>
      <c r="K439" s="100">
        <v>510803268.0239076</v>
      </c>
      <c r="L439" s="118">
        <v>646383560</v>
      </c>
      <c r="M439" s="119">
        <v>0.79024792651599995</v>
      </c>
      <c r="N439" s="101">
        <v>10.1059182437</v>
      </c>
      <c r="O439" s="97" t="s">
        <v>73</v>
      </c>
      <c r="P439" s="120">
        <v>0.39516750509999998</v>
      </c>
      <c r="Q439" s="102"/>
      <c r="R439" s="103"/>
    </row>
    <row r="440" spans="2:18" x14ac:dyDescent="0.25">
      <c r="B440" s="96" t="s">
        <v>69</v>
      </c>
      <c r="C440" s="97" t="s">
        <v>172</v>
      </c>
      <c r="D440" s="98" t="s">
        <v>70</v>
      </c>
      <c r="E440" s="97" t="s">
        <v>71</v>
      </c>
      <c r="F440" s="99">
        <v>43404.607476851852</v>
      </c>
      <c r="G440" s="99">
        <v>44501</v>
      </c>
      <c r="H440" s="98" t="s">
        <v>72</v>
      </c>
      <c r="I440" s="100">
        <v>325205482</v>
      </c>
      <c r="J440" s="118">
        <v>253282135</v>
      </c>
      <c r="K440" s="100">
        <v>261640741.04154646</v>
      </c>
      <c r="L440" s="118">
        <v>325205482</v>
      </c>
      <c r="M440" s="119">
        <v>0.80453976185300002</v>
      </c>
      <c r="N440" s="101">
        <v>9.7256250023999993</v>
      </c>
      <c r="O440" s="97" t="s">
        <v>73</v>
      </c>
      <c r="P440" s="120">
        <v>0.2024104491</v>
      </c>
      <c r="Q440" s="102"/>
      <c r="R440" s="103"/>
    </row>
    <row r="441" spans="2:18" x14ac:dyDescent="0.25">
      <c r="B441" s="104" t="s">
        <v>173</v>
      </c>
      <c r="C441" s="105"/>
      <c r="D441" s="105"/>
      <c r="E441" s="105"/>
      <c r="F441" s="105"/>
      <c r="G441" s="105"/>
      <c r="H441" s="98"/>
      <c r="I441" s="106">
        <v>9427119743</v>
      </c>
      <c r="J441" s="121">
        <v>7441802353</v>
      </c>
      <c r="K441" s="106">
        <v>7572691561.8369465</v>
      </c>
      <c r="L441" s="121">
        <v>9427119743</v>
      </c>
      <c r="M441" s="102"/>
      <c r="N441" s="122"/>
      <c r="O441" s="102"/>
      <c r="P441" s="123">
        <v>5.858383880299999</v>
      </c>
      <c r="Q441" s="105"/>
      <c r="R441" s="124"/>
    </row>
    <row r="442" spans="2:18" x14ac:dyDescent="0.25">
      <c r="B442" s="96" t="s">
        <v>69</v>
      </c>
      <c r="C442" s="97" t="s">
        <v>83</v>
      </c>
      <c r="D442" s="98" t="s">
        <v>70</v>
      </c>
      <c r="E442" s="97" t="s">
        <v>71</v>
      </c>
      <c r="F442" s="99">
        <v>44092.644606481481</v>
      </c>
      <c r="G442" s="99">
        <v>44578</v>
      </c>
      <c r="H442" s="98" t="s">
        <v>72</v>
      </c>
      <c r="I442" s="100">
        <v>170453426</v>
      </c>
      <c r="J442" s="118">
        <v>152468572</v>
      </c>
      <c r="K442" s="100">
        <v>152915365.80310526</v>
      </c>
      <c r="L442" s="118">
        <v>170453426</v>
      </c>
      <c r="M442" s="119">
        <v>0.89710937111400002</v>
      </c>
      <c r="N442" s="101">
        <v>9.3083318022999997</v>
      </c>
      <c r="O442" s="97" t="s">
        <v>73</v>
      </c>
      <c r="P442" s="120">
        <v>0.11829834960000001</v>
      </c>
      <c r="Q442" s="102"/>
      <c r="R442" s="103"/>
    </row>
    <row r="443" spans="2:18" ht="14.25" customHeight="1" x14ac:dyDescent="0.25">
      <c r="B443" s="96" t="s">
        <v>69</v>
      </c>
      <c r="C443" s="97" t="s">
        <v>83</v>
      </c>
      <c r="D443" s="98" t="s">
        <v>70</v>
      </c>
      <c r="E443" s="97" t="s">
        <v>71</v>
      </c>
      <c r="F443" s="99">
        <v>44047.502696759257</v>
      </c>
      <c r="G443" s="99">
        <v>44242</v>
      </c>
      <c r="H443" s="98" t="s">
        <v>72</v>
      </c>
      <c r="I443" s="100">
        <v>160356168</v>
      </c>
      <c r="J443" s="118">
        <v>153138782</v>
      </c>
      <c r="K443" s="100">
        <v>151874250.36323351</v>
      </c>
      <c r="L443" s="118">
        <v>160356168</v>
      </c>
      <c r="M443" s="119">
        <v>0.94710575999299995</v>
      </c>
      <c r="N443" s="101">
        <v>9.3083312606999993</v>
      </c>
      <c r="O443" s="97" t="s">
        <v>73</v>
      </c>
      <c r="P443" s="120">
        <v>0.11749292209999999</v>
      </c>
      <c r="Q443" s="102"/>
      <c r="R443" s="103"/>
    </row>
    <row r="444" spans="2:18" ht="14.25" customHeight="1" x14ac:dyDescent="0.25">
      <c r="B444" s="96" t="s">
        <v>102</v>
      </c>
      <c r="C444" s="97" t="s">
        <v>83</v>
      </c>
      <c r="D444" s="98" t="s">
        <v>70</v>
      </c>
      <c r="E444" s="97" t="s">
        <v>71</v>
      </c>
      <c r="F444" s="99">
        <v>43651.478715277779</v>
      </c>
      <c r="G444" s="99">
        <v>43951</v>
      </c>
      <c r="H444" s="98" t="s">
        <v>72</v>
      </c>
      <c r="I444" s="100">
        <v>6692602</v>
      </c>
      <c r="J444" s="118">
        <v>4024661</v>
      </c>
      <c r="K444" s="100">
        <v>4021330.2938709282</v>
      </c>
      <c r="L444" s="118">
        <v>6692602</v>
      </c>
      <c r="M444" s="119">
        <v>0.60086201060099997</v>
      </c>
      <c r="N444" s="101">
        <v>15.8626017746</v>
      </c>
      <c r="O444" s="97" t="s">
        <v>73</v>
      </c>
      <c r="P444" s="120">
        <v>3.1109805999999999E-3</v>
      </c>
      <c r="Q444" s="102"/>
      <c r="R444" s="103"/>
    </row>
    <row r="445" spans="2:18" ht="14.25" customHeight="1" x14ac:dyDescent="0.25">
      <c r="B445" s="96" t="s">
        <v>102</v>
      </c>
      <c r="C445" s="97" t="s">
        <v>83</v>
      </c>
      <c r="D445" s="98" t="s">
        <v>70</v>
      </c>
      <c r="E445" s="97" t="s">
        <v>71</v>
      </c>
      <c r="F445" s="99">
        <v>43256.618761574071</v>
      </c>
      <c r="G445" s="99">
        <v>45771</v>
      </c>
      <c r="H445" s="98" t="s">
        <v>72</v>
      </c>
      <c r="I445" s="100">
        <v>9188492</v>
      </c>
      <c r="J445" s="118">
        <v>5054247</v>
      </c>
      <c r="K445" s="100">
        <v>5101822.199746822</v>
      </c>
      <c r="L445" s="118">
        <v>9188492</v>
      </c>
      <c r="M445" s="119">
        <v>0.55524042462500001</v>
      </c>
      <c r="N445" s="101">
        <v>12.5489980251</v>
      </c>
      <c r="O445" s="97" t="s">
        <v>73</v>
      </c>
      <c r="P445" s="120">
        <v>3.9468704999999996E-3</v>
      </c>
      <c r="Q445" s="102"/>
      <c r="R445" s="103"/>
    </row>
    <row r="446" spans="2:18" ht="14.25" customHeight="1" x14ac:dyDescent="0.25">
      <c r="B446" s="96" t="s">
        <v>69</v>
      </c>
      <c r="C446" s="97" t="s">
        <v>83</v>
      </c>
      <c r="D446" s="98" t="s">
        <v>70</v>
      </c>
      <c r="E446" s="97" t="s">
        <v>71</v>
      </c>
      <c r="F446" s="99">
        <v>44063.673171296294</v>
      </c>
      <c r="G446" s="99">
        <v>44600</v>
      </c>
      <c r="H446" s="98" t="s">
        <v>72</v>
      </c>
      <c r="I446" s="100">
        <v>575890412</v>
      </c>
      <c r="J446" s="118">
        <v>502295053</v>
      </c>
      <c r="K446" s="100">
        <v>507898926.91427928</v>
      </c>
      <c r="L446" s="118">
        <v>575890412</v>
      </c>
      <c r="M446" s="119">
        <v>0.88193676493100004</v>
      </c>
      <c r="N446" s="101">
        <v>10.381289089499999</v>
      </c>
      <c r="O446" s="97" t="s">
        <v>73</v>
      </c>
      <c r="P446" s="120">
        <v>0.39292064939999999</v>
      </c>
      <c r="Q446" s="102"/>
      <c r="R446" s="103"/>
    </row>
    <row r="447" spans="2:18" ht="14.25" customHeight="1" x14ac:dyDescent="0.25">
      <c r="B447" s="96" t="s">
        <v>102</v>
      </c>
      <c r="C447" s="97" t="s">
        <v>83</v>
      </c>
      <c r="D447" s="98" t="s">
        <v>70</v>
      </c>
      <c r="E447" s="97" t="s">
        <v>71</v>
      </c>
      <c r="F447" s="99">
        <v>43913.562638888892</v>
      </c>
      <c r="G447" s="99">
        <v>45763</v>
      </c>
      <c r="H447" s="98" t="s">
        <v>72</v>
      </c>
      <c r="I447" s="100">
        <v>84670246</v>
      </c>
      <c r="J447" s="118">
        <v>53042851</v>
      </c>
      <c r="K447" s="100">
        <v>53197311.345634364</v>
      </c>
      <c r="L447" s="118">
        <v>84670246</v>
      </c>
      <c r="M447" s="119">
        <v>0.62828813968099995</v>
      </c>
      <c r="N447" s="101">
        <v>12.5485760752</v>
      </c>
      <c r="O447" s="97" t="s">
        <v>73</v>
      </c>
      <c r="P447" s="120">
        <v>4.1154491600000002E-2</v>
      </c>
      <c r="Q447" s="102"/>
      <c r="R447" s="103"/>
    </row>
    <row r="448" spans="2:18" ht="14.25" customHeight="1" x14ac:dyDescent="0.25">
      <c r="B448" s="96" t="s">
        <v>102</v>
      </c>
      <c r="C448" s="97" t="s">
        <v>83</v>
      </c>
      <c r="D448" s="98" t="s">
        <v>70</v>
      </c>
      <c r="E448" s="97" t="s">
        <v>71</v>
      </c>
      <c r="F448" s="99">
        <v>43627.627893518518</v>
      </c>
      <c r="G448" s="99">
        <v>45763</v>
      </c>
      <c r="H448" s="98" t="s">
        <v>72</v>
      </c>
      <c r="I448" s="100">
        <v>176956816</v>
      </c>
      <c r="J448" s="118">
        <v>104625424</v>
      </c>
      <c r="K448" s="100">
        <v>105371753.66915689</v>
      </c>
      <c r="L448" s="118">
        <v>176956816</v>
      </c>
      <c r="M448" s="119">
        <v>0.59546592242700003</v>
      </c>
      <c r="N448" s="101">
        <v>12.548527393700001</v>
      </c>
      <c r="O448" s="97" t="s">
        <v>73</v>
      </c>
      <c r="P448" s="120">
        <v>8.15176715E-2</v>
      </c>
      <c r="Q448" s="102"/>
      <c r="R448" s="103"/>
    </row>
    <row r="449" spans="2:18" ht="14.25" customHeight="1" x14ac:dyDescent="0.25">
      <c r="B449" s="96" t="s">
        <v>69</v>
      </c>
      <c r="C449" s="97" t="s">
        <v>83</v>
      </c>
      <c r="D449" s="98" t="s">
        <v>70</v>
      </c>
      <c r="E449" s="97" t="s">
        <v>71</v>
      </c>
      <c r="F449" s="99">
        <v>44095.605740740742</v>
      </c>
      <c r="G449" s="99">
        <v>44600</v>
      </c>
      <c r="H449" s="98" t="s">
        <v>72</v>
      </c>
      <c r="I449" s="100">
        <v>575890412</v>
      </c>
      <c r="J449" s="118">
        <v>506663477</v>
      </c>
      <c r="K449" s="100">
        <v>507898927.1981504</v>
      </c>
      <c r="L449" s="118">
        <v>575890412</v>
      </c>
      <c r="M449" s="119">
        <v>0.88193676542400001</v>
      </c>
      <c r="N449" s="101">
        <v>10.3812890408</v>
      </c>
      <c r="O449" s="97" t="s">
        <v>73</v>
      </c>
      <c r="P449" s="120">
        <v>0.3929206496</v>
      </c>
      <c r="Q449" s="102"/>
      <c r="R449" s="103"/>
    </row>
    <row r="450" spans="2:18" ht="14.25" customHeight="1" x14ac:dyDescent="0.25">
      <c r="B450" s="96" t="s">
        <v>69</v>
      </c>
      <c r="C450" s="97" t="s">
        <v>83</v>
      </c>
      <c r="D450" s="98" t="s">
        <v>70</v>
      </c>
      <c r="E450" s="97" t="s">
        <v>71</v>
      </c>
      <c r="F450" s="99">
        <v>44053.49728009259</v>
      </c>
      <c r="G450" s="99">
        <v>44211</v>
      </c>
      <c r="H450" s="98" t="s">
        <v>72</v>
      </c>
      <c r="I450" s="100">
        <v>156879456</v>
      </c>
      <c r="J450" s="118">
        <v>151026195</v>
      </c>
      <c r="K450" s="100">
        <v>152916077.1338765</v>
      </c>
      <c r="L450" s="118">
        <v>156879456</v>
      </c>
      <c r="M450" s="119">
        <v>0.97473615113699996</v>
      </c>
      <c r="N450" s="101">
        <v>9.3083318719000001</v>
      </c>
      <c r="O450" s="97" t="s">
        <v>73</v>
      </c>
      <c r="P450" s="120">
        <v>0.1182988999</v>
      </c>
      <c r="Q450" s="102"/>
      <c r="R450" s="103"/>
    </row>
    <row r="451" spans="2:18" ht="14.25" customHeight="1" x14ac:dyDescent="0.25">
      <c r="B451" s="96" t="s">
        <v>102</v>
      </c>
      <c r="C451" s="97" t="s">
        <v>83</v>
      </c>
      <c r="D451" s="98" t="s">
        <v>70</v>
      </c>
      <c r="E451" s="97" t="s">
        <v>71</v>
      </c>
      <c r="F451" s="99">
        <v>43682.624513888892</v>
      </c>
      <c r="G451" s="99">
        <v>45763</v>
      </c>
      <c r="H451" s="98" t="s">
        <v>72</v>
      </c>
      <c r="I451" s="100">
        <v>42202735</v>
      </c>
      <c r="J451" s="118">
        <v>25098631</v>
      </c>
      <c r="K451" s="100">
        <v>25574446.225907363</v>
      </c>
      <c r="L451" s="118">
        <v>42202735</v>
      </c>
      <c r="M451" s="119">
        <v>0.60599025693300002</v>
      </c>
      <c r="N451" s="101">
        <v>12.5500662457</v>
      </c>
      <c r="O451" s="97" t="s">
        <v>73</v>
      </c>
      <c r="P451" s="120">
        <v>1.9784897100000001E-2</v>
      </c>
      <c r="Q451" s="102"/>
      <c r="R451" s="103"/>
    </row>
    <row r="452" spans="2:18" ht="14.25" customHeight="1" x14ac:dyDescent="0.25">
      <c r="B452" s="96" t="s">
        <v>102</v>
      </c>
      <c r="C452" s="97" t="s">
        <v>83</v>
      </c>
      <c r="D452" s="98" t="s">
        <v>70</v>
      </c>
      <c r="E452" s="97" t="s">
        <v>71</v>
      </c>
      <c r="F452" s="99">
        <v>43266.661539351851</v>
      </c>
      <c r="G452" s="99">
        <v>45468</v>
      </c>
      <c r="H452" s="98" t="s">
        <v>72</v>
      </c>
      <c r="I452" s="100">
        <v>18570200</v>
      </c>
      <c r="J452" s="118">
        <v>11018000</v>
      </c>
      <c r="K452" s="100">
        <v>10520973.593323359</v>
      </c>
      <c r="L452" s="118">
        <v>18570200</v>
      </c>
      <c r="M452" s="119">
        <v>0.56655144227400001</v>
      </c>
      <c r="N452" s="101">
        <v>12.551191727200001</v>
      </c>
      <c r="O452" s="97" t="s">
        <v>73</v>
      </c>
      <c r="P452" s="120">
        <v>8.1392331000000005E-3</v>
      </c>
      <c r="Q452" s="102"/>
      <c r="R452" s="103"/>
    </row>
    <row r="453" spans="2:18" ht="14.25" customHeight="1" x14ac:dyDescent="0.25">
      <c r="B453" s="96" t="s">
        <v>69</v>
      </c>
      <c r="C453" s="97" t="s">
        <v>83</v>
      </c>
      <c r="D453" s="98" t="s">
        <v>70</v>
      </c>
      <c r="E453" s="97" t="s">
        <v>71</v>
      </c>
      <c r="F453" s="99">
        <v>44063.67355324074</v>
      </c>
      <c r="G453" s="99">
        <v>44600</v>
      </c>
      <c r="H453" s="98" t="s">
        <v>72</v>
      </c>
      <c r="I453" s="100">
        <v>575890412</v>
      </c>
      <c r="J453" s="118">
        <v>502295053</v>
      </c>
      <c r="K453" s="100">
        <v>507898926.91427928</v>
      </c>
      <c r="L453" s="118">
        <v>575890412</v>
      </c>
      <c r="M453" s="119">
        <v>0.88193676493100004</v>
      </c>
      <c r="N453" s="101">
        <v>10.381289089499999</v>
      </c>
      <c r="O453" s="97" t="s">
        <v>73</v>
      </c>
      <c r="P453" s="120">
        <v>0.39292064939999999</v>
      </c>
      <c r="Q453" s="102"/>
      <c r="R453" s="103"/>
    </row>
    <row r="454" spans="2:18" ht="14.25" customHeight="1" x14ac:dyDescent="0.25">
      <c r="B454" s="96" t="s">
        <v>102</v>
      </c>
      <c r="C454" s="97" t="s">
        <v>83</v>
      </c>
      <c r="D454" s="98" t="s">
        <v>70</v>
      </c>
      <c r="E454" s="97" t="s">
        <v>71</v>
      </c>
      <c r="F454" s="99">
        <v>43941.613958333335</v>
      </c>
      <c r="G454" s="99">
        <v>45274</v>
      </c>
      <c r="H454" s="98" t="s">
        <v>72</v>
      </c>
      <c r="I454" s="100">
        <v>6243835</v>
      </c>
      <c r="J454" s="118">
        <v>4592581</v>
      </c>
      <c r="K454" s="100">
        <v>4505910.4898140104</v>
      </c>
      <c r="L454" s="118">
        <v>6243835</v>
      </c>
      <c r="M454" s="119">
        <v>0.72165752134899996</v>
      </c>
      <c r="N454" s="101">
        <v>10.919552921899999</v>
      </c>
      <c r="O454" s="97" t="s">
        <v>73</v>
      </c>
      <c r="P454" s="120">
        <v>3.4858614E-3</v>
      </c>
      <c r="Q454" s="102"/>
      <c r="R454" s="103"/>
    </row>
    <row r="455" spans="2:18" ht="14.25" customHeight="1" x14ac:dyDescent="0.25">
      <c r="B455" s="96" t="s">
        <v>102</v>
      </c>
      <c r="C455" s="97" t="s">
        <v>83</v>
      </c>
      <c r="D455" s="98" t="s">
        <v>70</v>
      </c>
      <c r="E455" s="97" t="s">
        <v>71</v>
      </c>
      <c r="F455" s="99">
        <v>43634.638865740744</v>
      </c>
      <c r="G455" s="99">
        <v>45763</v>
      </c>
      <c r="H455" s="98" t="s">
        <v>72</v>
      </c>
      <c r="I455" s="100">
        <v>180392880</v>
      </c>
      <c r="J455" s="118">
        <v>106898629</v>
      </c>
      <c r="K455" s="100">
        <v>107417443.86257379</v>
      </c>
      <c r="L455" s="118">
        <v>180392880</v>
      </c>
      <c r="M455" s="119">
        <v>0.59546387785699995</v>
      </c>
      <c r="N455" s="101">
        <v>12.548638199699999</v>
      </c>
      <c r="O455" s="97" t="s">
        <v>73</v>
      </c>
      <c r="P455" s="120">
        <v>8.3100257900000002E-2</v>
      </c>
      <c r="Q455" s="102"/>
      <c r="R455" s="103"/>
    </row>
    <row r="456" spans="2:18" ht="14.25" customHeight="1" x14ac:dyDescent="0.25">
      <c r="B456" s="96" t="s">
        <v>69</v>
      </c>
      <c r="C456" s="97" t="s">
        <v>83</v>
      </c>
      <c r="D456" s="98" t="s">
        <v>70</v>
      </c>
      <c r="E456" s="97" t="s">
        <v>71</v>
      </c>
      <c r="F456" s="99">
        <v>44053.497708333336</v>
      </c>
      <c r="G456" s="99">
        <v>44211</v>
      </c>
      <c r="H456" s="98" t="s">
        <v>72</v>
      </c>
      <c r="I456" s="100">
        <v>156879456</v>
      </c>
      <c r="J456" s="118">
        <v>151026195</v>
      </c>
      <c r="K456" s="100">
        <v>152916077.1338765</v>
      </c>
      <c r="L456" s="118">
        <v>156879456</v>
      </c>
      <c r="M456" s="119">
        <v>0.97473615113699996</v>
      </c>
      <c r="N456" s="101">
        <v>9.3083318719000001</v>
      </c>
      <c r="O456" s="97" t="s">
        <v>73</v>
      </c>
      <c r="P456" s="120">
        <v>0.1182988999</v>
      </c>
      <c r="Q456" s="102"/>
      <c r="R456" s="103"/>
    </row>
    <row r="457" spans="2:18" ht="14.25" customHeight="1" x14ac:dyDescent="0.25">
      <c r="B457" s="96" t="s">
        <v>69</v>
      </c>
      <c r="C457" s="97" t="s">
        <v>83</v>
      </c>
      <c r="D457" s="98" t="s">
        <v>70</v>
      </c>
      <c r="E457" s="97" t="s">
        <v>71</v>
      </c>
      <c r="F457" s="99">
        <v>43685.687175925923</v>
      </c>
      <c r="G457" s="99">
        <v>44512</v>
      </c>
      <c r="H457" s="98" t="s">
        <v>72</v>
      </c>
      <c r="I457" s="100">
        <v>181660275</v>
      </c>
      <c r="J457" s="118">
        <v>148043511</v>
      </c>
      <c r="K457" s="100">
        <v>149270635.73857823</v>
      </c>
      <c r="L457" s="118">
        <v>181660275</v>
      </c>
      <c r="M457" s="119">
        <v>0.82170213459499997</v>
      </c>
      <c r="N457" s="101">
        <v>10.4713065974</v>
      </c>
      <c r="O457" s="97" t="s">
        <v>73</v>
      </c>
      <c r="P457" s="120">
        <v>0.1154787144</v>
      </c>
      <c r="Q457" s="102"/>
      <c r="R457" s="103"/>
    </row>
    <row r="458" spans="2:18" ht="14.25" customHeight="1" x14ac:dyDescent="0.25">
      <c r="B458" s="96" t="s">
        <v>102</v>
      </c>
      <c r="C458" s="97" t="s">
        <v>83</v>
      </c>
      <c r="D458" s="98" t="s">
        <v>70</v>
      </c>
      <c r="E458" s="97" t="s">
        <v>71</v>
      </c>
      <c r="F458" s="99">
        <v>43269.610092592593</v>
      </c>
      <c r="G458" s="99">
        <v>45771</v>
      </c>
      <c r="H458" s="98" t="s">
        <v>72</v>
      </c>
      <c r="I458" s="100">
        <v>9188492</v>
      </c>
      <c r="J458" s="118">
        <v>5075618</v>
      </c>
      <c r="K458" s="100">
        <v>5101852.3334071292</v>
      </c>
      <c r="L458" s="118">
        <v>9188492</v>
      </c>
      <c r="M458" s="119">
        <v>0.55524370412500001</v>
      </c>
      <c r="N458" s="101">
        <v>12.5488086796</v>
      </c>
      <c r="O458" s="97" t="s">
        <v>73</v>
      </c>
      <c r="P458" s="120">
        <v>3.9468938000000002E-3</v>
      </c>
      <c r="Q458" s="102"/>
      <c r="R458" s="103"/>
    </row>
    <row r="459" spans="2:18" ht="14.25" customHeight="1" x14ac:dyDescent="0.25">
      <c r="B459" s="96" t="s">
        <v>69</v>
      </c>
      <c r="C459" s="97" t="s">
        <v>83</v>
      </c>
      <c r="D459" s="98" t="s">
        <v>70</v>
      </c>
      <c r="E459" s="97" t="s">
        <v>71</v>
      </c>
      <c r="F459" s="99">
        <v>44092.641250000001</v>
      </c>
      <c r="G459" s="99">
        <v>44298</v>
      </c>
      <c r="H459" s="98" t="s">
        <v>72</v>
      </c>
      <c r="I459" s="100">
        <v>53356167</v>
      </c>
      <c r="J459" s="118">
        <v>50748236</v>
      </c>
      <c r="K459" s="100">
        <v>50901039.430886097</v>
      </c>
      <c r="L459" s="118">
        <v>53356167</v>
      </c>
      <c r="M459" s="119">
        <v>0.95398605808600001</v>
      </c>
      <c r="N459" s="101">
        <v>9.5758341561999991</v>
      </c>
      <c r="O459" s="97" t="s">
        <v>73</v>
      </c>
      <c r="P459" s="120">
        <v>3.9378050300000002E-2</v>
      </c>
      <c r="Q459" s="102"/>
      <c r="R459" s="103"/>
    </row>
    <row r="460" spans="2:18" ht="14.25" customHeight="1" x14ac:dyDescent="0.25">
      <c r="B460" s="96" t="s">
        <v>69</v>
      </c>
      <c r="C460" s="97" t="s">
        <v>83</v>
      </c>
      <c r="D460" s="98" t="s">
        <v>70</v>
      </c>
      <c r="E460" s="97" t="s">
        <v>71</v>
      </c>
      <c r="F460" s="99">
        <v>43970.525023148148</v>
      </c>
      <c r="G460" s="99">
        <v>44586</v>
      </c>
      <c r="H460" s="98" t="s">
        <v>72</v>
      </c>
      <c r="I460" s="100">
        <v>191241780</v>
      </c>
      <c r="J460" s="118">
        <v>164895086</v>
      </c>
      <c r="K460" s="100">
        <v>166906407.43263662</v>
      </c>
      <c r="L460" s="118">
        <v>191241780</v>
      </c>
      <c r="M460" s="119">
        <v>0.87275075264699997</v>
      </c>
      <c r="N460" s="101">
        <v>9.8438279418000008</v>
      </c>
      <c r="O460" s="97" t="s">
        <v>73</v>
      </c>
      <c r="P460" s="120">
        <v>0.12912209599999999</v>
      </c>
      <c r="Q460" s="102"/>
      <c r="R460" s="103"/>
    </row>
    <row r="461" spans="2:18" ht="14.25" customHeight="1" x14ac:dyDescent="0.25">
      <c r="B461" s="96" t="s">
        <v>102</v>
      </c>
      <c r="C461" s="97" t="s">
        <v>83</v>
      </c>
      <c r="D461" s="98" t="s">
        <v>70</v>
      </c>
      <c r="E461" s="97" t="s">
        <v>71</v>
      </c>
      <c r="F461" s="99">
        <v>43635.648159722223</v>
      </c>
      <c r="G461" s="99">
        <v>45763</v>
      </c>
      <c r="H461" s="98" t="s">
        <v>72</v>
      </c>
      <c r="I461" s="100">
        <v>8590136</v>
      </c>
      <c r="J461" s="118">
        <v>5092058</v>
      </c>
      <c r="K461" s="100">
        <v>5115115.6761350306</v>
      </c>
      <c r="L461" s="118">
        <v>8590136</v>
      </c>
      <c r="M461" s="119">
        <v>0.59546387579100002</v>
      </c>
      <c r="N461" s="101">
        <v>12.548638199699999</v>
      </c>
      <c r="O461" s="97" t="s">
        <v>73</v>
      </c>
      <c r="P461" s="120">
        <v>3.9571546000000003E-3</v>
      </c>
      <c r="Q461" s="102"/>
      <c r="R461" s="103"/>
    </row>
    <row r="462" spans="2:18" ht="14.25" customHeight="1" x14ac:dyDescent="0.25">
      <c r="B462" s="96" t="s">
        <v>69</v>
      </c>
      <c r="C462" s="97" t="s">
        <v>83</v>
      </c>
      <c r="D462" s="98" t="s">
        <v>70</v>
      </c>
      <c r="E462" s="97" t="s">
        <v>71</v>
      </c>
      <c r="F462" s="99">
        <v>44063.672812500001</v>
      </c>
      <c r="G462" s="99">
        <v>44600</v>
      </c>
      <c r="H462" s="98" t="s">
        <v>72</v>
      </c>
      <c r="I462" s="100">
        <v>575890412</v>
      </c>
      <c r="J462" s="118">
        <v>502295053</v>
      </c>
      <c r="K462" s="100">
        <v>507898926.91427928</v>
      </c>
      <c r="L462" s="118">
        <v>575890412</v>
      </c>
      <c r="M462" s="119">
        <v>0.88193676493100004</v>
      </c>
      <c r="N462" s="101">
        <v>10.381289089499999</v>
      </c>
      <c r="O462" s="97" t="s">
        <v>73</v>
      </c>
      <c r="P462" s="120">
        <v>0.39292064939999999</v>
      </c>
      <c r="Q462" s="102"/>
      <c r="R462" s="103"/>
    </row>
    <row r="463" spans="2:18" ht="14.25" customHeight="1" x14ac:dyDescent="0.25">
      <c r="B463" s="96" t="s">
        <v>102</v>
      </c>
      <c r="C463" s="97" t="s">
        <v>83</v>
      </c>
      <c r="D463" s="98" t="s">
        <v>70</v>
      </c>
      <c r="E463" s="97" t="s">
        <v>71</v>
      </c>
      <c r="F463" s="99">
        <v>43689.617407407408</v>
      </c>
      <c r="G463" s="99">
        <v>45274</v>
      </c>
      <c r="H463" s="98" t="s">
        <v>72</v>
      </c>
      <c r="I463" s="100">
        <v>272723554</v>
      </c>
      <c r="J463" s="118">
        <v>182827071</v>
      </c>
      <c r="K463" s="100">
        <v>176664305.96461481</v>
      </c>
      <c r="L463" s="118">
        <v>272723554</v>
      </c>
      <c r="M463" s="119">
        <v>0.647777954539</v>
      </c>
      <c r="N463" s="101">
        <v>12.563772757200001</v>
      </c>
      <c r="O463" s="97" t="s">
        <v>73</v>
      </c>
      <c r="P463" s="120">
        <v>0.1366709992</v>
      </c>
      <c r="Q463" s="102"/>
      <c r="R463" s="103"/>
    </row>
    <row r="464" spans="2:18" ht="14.25" customHeight="1" x14ac:dyDescent="0.25">
      <c r="B464" s="96" t="s">
        <v>102</v>
      </c>
      <c r="C464" s="97" t="s">
        <v>83</v>
      </c>
      <c r="D464" s="98" t="s">
        <v>70</v>
      </c>
      <c r="E464" s="97" t="s">
        <v>71</v>
      </c>
      <c r="F464" s="99">
        <v>43418.607974537037</v>
      </c>
      <c r="G464" s="99">
        <v>45771</v>
      </c>
      <c r="H464" s="98" t="s">
        <v>72</v>
      </c>
      <c r="I464" s="100">
        <v>17778628</v>
      </c>
      <c r="J464" s="118">
        <v>10042742</v>
      </c>
      <c r="K464" s="100">
        <v>10203299.573575953</v>
      </c>
      <c r="L464" s="118">
        <v>17778628</v>
      </c>
      <c r="M464" s="119">
        <v>0.57390815385600003</v>
      </c>
      <c r="N464" s="101">
        <v>12.550081416999999</v>
      </c>
      <c r="O464" s="97" t="s">
        <v>73</v>
      </c>
      <c r="P464" s="120">
        <v>7.8934742000000002E-3</v>
      </c>
      <c r="Q464" s="102"/>
      <c r="R464" s="103"/>
    </row>
    <row r="465" spans="2:20" ht="14.25" customHeight="1" x14ac:dyDescent="0.25">
      <c r="B465" s="104" t="s">
        <v>84</v>
      </c>
      <c r="C465" s="105"/>
      <c r="D465" s="105"/>
      <c r="E465" s="105"/>
      <c r="F465" s="105"/>
      <c r="G465" s="105"/>
      <c r="H465" s="98"/>
      <c r="I465" s="106">
        <v>4207586992</v>
      </c>
      <c r="J465" s="121">
        <v>3502287726</v>
      </c>
      <c r="K465" s="106">
        <v>3522091126.2049417</v>
      </c>
      <c r="L465" s="121">
        <v>4207586992</v>
      </c>
      <c r="M465" s="102"/>
      <c r="N465" s="122"/>
      <c r="O465" s="102"/>
      <c r="P465" s="123">
        <v>2.7247593155000001</v>
      </c>
      <c r="Q465" s="105"/>
      <c r="R465" s="124"/>
    </row>
    <row r="466" spans="2:20" ht="14.25" customHeight="1" x14ac:dyDescent="0.25">
      <c r="B466" s="107"/>
      <c r="C466" s="94"/>
      <c r="D466" s="94"/>
      <c r="E466" s="94"/>
      <c r="F466" s="108" t="s">
        <v>85</v>
      </c>
      <c r="G466" s="108"/>
      <c r="H466" s="108"/>
      <c r="I466" s="125">
        <v>434796429</v>
      </c>
      <c r="J466" s="126" t="s">
        <v>86</v>
      </c>
      <c r="K466" s="126" t="s">
        <v>86</v>
      </c>
      <c r="L466" s="126" t="s">
        <v>86</v>
      </c>
      <c r="M466" s="94"/>
      <c r="N466" s="94"/>
      <c r="O466" s="94"/>
      <c r="P466" s="127">
        <v>0.33636711200000002</v>
      </c>
      <c r="Q466" s="94"/>
      <c r="R466" s="95"/>
    </row>
    <row r="467" spans="2:20" ht="14.25" customHeight="1" x14ac:dyDescent="0.25">
      <c r="B467" s="109"/>
      <c r="C467" s="102"/>
      <c r="D467" s="102"/>
      <c r="E467" s="102"/>
      <c r="F467" s="105" t="s">
        <v>87</v>
      </c>
      <c r="G467" s="105"/>
      <c r="H467" s="105"/>
      <c r="I467" s="128">
        <v>275581101.04158485</v>
      </c>
      <c r="J467" s="129" t="s">
        <v>86</v>
      </c>
      <c r="K467" s="129" t="s">
        <v>86</v>
      </c>
      <c r="L467" s="129" t="s">
        <v>86</v>
      </c>
      <c r="M467" s="102"/>
      <c r="N467" s="102"/>
      <c r="O467" s="102"/>
      <c r="P467" s="102"/>
      <c r="Q467" s="102"/>
      <c r="R467" s="130"/>
    </row>
    <row r="468" spans="2:20" ht="14.25" customHeight="1" x14ac:dyDescent="0.25">
      <c r="B468" s="109"/>
      <c r="C468" s="102"/>
      <c r="D468" s="102"/>
      <c r="E468" s="102"/>
      <c r="F468" s="105" t="s">
        <v>88</v>
      </c>
      <c r="G468" s="105"/>
      <c r="H468" s="105"/>
      <c r="I468" s="128">
        <v>0</v>
      </c>
      <c r="J468" s="129" t="s">
        <v>86</v>
      </c>
      <c r="K468" s="129" t="s">
        <v>86</v>
      </c>
      <c r="L468" s="129" t="s">
        <v>86</v>
      </c>
      <c r="M468" s="102"/>
      <c r="N468" s="102"/>
      <c r="O468" s="102"/>
      <c r="P468" s="102"/>
      <c r="Q468" s="102"/>
      <c r="R468" s="130"/>
    </row>
    <row r="469" spans="2:20" ht="14.25" customHeight="1" x14ac:dyDescent="0.25">
      <c r="B469" s="110"/>
      <c r="C469" s="111"/>
      <c r="D469" s="111"/>
      <c r="E469" s="111"/>
      <c r="F469" s="112" t="s">
        <v>89</v>
      </c>
      <c r="G469" s="112"/>
      <c r="H469" s="112"/>
      <c r="I469" s="131">
        <v>197214641096.0416</v>
      </c>
      <c r="J469" s="131">
        <v>128624314393</v>
      </c>
      <c r="K469" s="131">
        <v>128827671130.38037</v>
      </c>
      <c r="L469" s="131">
        <v>196504263566</v>
      </c>
      <c r="M469" s="113"/>
      <c r="N469" s="113"/>
      <c r="O469" s="113"/>
      <c r="P469" s="132">
        <v>100.00000000000013</v>
      </c>
      <c r="Q469" s="111"/>
      <c r="R469" s="114"/>
    </row>
    <row r="470" spans="2:20" ht="14.25" customHeight="1" x14ac:dyDescent="0.25">
      <c r="B470" s="110"/>
      <c r="C470" s="111"/>
      <c r="D470" s="111"/>
      <c r="E470" s="111"/>
      <c r="F470" s="112"/>
      <c r="G470" s="112"/>
      <c r="H470" s="112"/>
      <c r="I470" s="131"/>
      <c r="J470" s="131"/>
      <c r="K470" s="131"/>
      <c r="L470" s="131"/>
      <c r="M470" s="113"/>
      <c r="N470" s="113"/>
      <c r="O470" s="113"/>
      <c r="P470" s="132"/>
      <c r="Q470" s="111"/>
      <c r="R470" s="114"/>
    </row>
    <row r="472" spans="2:20" x14ac:dyDescent="0.25">
      <c r="B472" s="190" t="s">
        <v>141</v>
      </c>
      <c r="C472" s="190"/>
      <c r="D472" s="190"/>
      <c r="E472" s="190"/>
      <c r="F472" s="190"/>
      <c r="G472" s="190"/>
      <c r="H472" s="190"/>
      <c r="I472" s="190"/>
      <c r="J472" s="190"/>
      <c r="K472" s="190"/>
      <c r="L472" s="190"/>
      <c r="M472" s="190"/>
      <c r="N472" s="190"/>
      <c r="O472" s="190"/>
      <c r="P472" s="190"/>
      <c r="Q472" s="190"/>
      <c r="R472" s="190"/>
      <c r="S472" s="85"/>
      <c r="T472" s="85"/>
    </row>
    <row r="473" spans="2:20" x14ac:dyDescent="0.25">
      <c r="B473" s="190" t="s">
        <v>90</v>
      </c>
      <c r="C473" s="190"/>
      <c r="D473" s="190"/>
      <c r="E473" s="190"/>
      <c r="F473" s="190"/>
      <c r="G473" s="190"/>
      <c r="H473" s="190"/>
      <c r="I473" s="190"/>
      <c r="J473" s="190"/>
      <c r="K473" s="190"/>
      <c r="L473" s="190"/>
      <c r="M473" s="190"/>
      <c r="N473" s="190"/>
      <c r="O473" s="190"/>
      <c r="P473" s="190"/>
      <c r="Q473" s="190"/>
      <c r="R473" s="190"/>
    </row>
    <row r="474" spans="2:20" x14ac:dyDescent="0.25">
      <c r="B474" s="190" t="s">
        <v>218</v>
      </c>
      <c r="C474" s="190"/>
      <c r="D474" s="190"/>
      <c r="E474" s="190"/>
      <c r="F474" s="190"/>
      <c r="G474" s="190"/>
      <c r="H474" s="190"/>
      <c r="I474" s="190"/>
      <c r="J474" s="190"/>
      <c r="K474" s="190"/>
      <c r="L474" s="190"/>
      <c r="M474" s="190"/>
      <c r="N474" s="190"/>
      <c r="O474" s="190"/>
      <c r="P474" s="190"/>
      <c r="Q474" s="190"/>
      <c r="R474" s="190"/>
    </row>
    <row r="475" spans="2:20" ht="75" x14ac:dyDescent="0.25">
      <c r="B475" s="86" t="s">
        <v>57</v>
      </c>
      <c r="C475" s="86" t="s">
        <v>58</v>
      </c>
      <c r="D475" s="86" t="s">
        <v>59</v>
      </c>
      <c r="E475" s="86" t="s">
        <v>60</v>
      </c>
      <c r="F475" s="86" t="s">
        <v>61</v>
      </c>
      <c r="G475" s="86" t="s">
        <v>62</v>
      </c>
      <c r="H475" s="86" t="s">
        <v>63</v>
      </c>
      <c r="I475" s="86" t="s">
        <v>64</v>
      </c>
      <c r="J475" s="86" t="s">
        <v>65</v>
      </c>
      <c r="K475" s="86" t="s">
        <v>66</v>
      </c>
      <c r="L475" s="86" t="s">
        <v>67</v>
      </c>
      <c r="M475" s="86" t="s">
        <v>91</v>
      </c>
      <c r="N475" s="86" t="s">
        <v>68</v>
      </c>
      <c r="O475" s="86" t="s">
        <v>240</v>
      </c>
      <c r="P475" s="87" t="s">
        <v>56</v>
      </c>
      <c r="Q475" s="86" t="s">
        <v>92</v>
      </c>
      <c r="R475" s="86" t="s">
        <v>93</v>
      </c>
    </row>
    <row r="476" spans="2:20" x14ac:dyDescent="0.25">
      <c r="B476" s="88" t="s">
        <v>78</v>
      </c>
      <c r="C476" s="89" t="s">
        <v>151</v>
      </c>
      <c r="D476" s="90" t="s">
        <v>70</v>
      </c>
      <c r="E476" s="89" t="s">
        <v>71</v>
      </c>
      <c r="F476" s="91">
        <v>43623.618807870371</v>
      </c>
      <c r="G476" s="91">
        <v>47079</v>
      </c>
      <c r="H476" s="89" t="s">
        <v>72</v>
      </c>
      <c r="I476" s="92">
        <v>103291086</v>
      </c>
      <c r="J476" s="115">
        <v>50515410</v>
      </c>
      <c r="K476" s="92">
        <v>50872428.293788895</v>
      </c>
      <c r="L476" s="115">
        <v>103291086</v>
      </c>
      <c r="M476" s="116">
        <v>0.49251518464799998</v>
      </c>
      <c r="N476" s="116">
        <v>0.115529450078</v>
      </c>
      <c r="O476" s="89" t="s">
        <v>73</v>
      </c>
      <c r="P476" s="133">
        <v>7.6317883999999999E-4</v>
      </c>
      <c r="Q476" s="94"/>
      <c r="R476" s="95"/>
    </row>
    <row r="477" spans="2:20" x14ac:dyDescent="0.25">
      <c r="B477" s="96" t="s">
        <v>78</v>
      </c>
      <c r="C477" s="97" t="s">
        <v>151</v>
      </c>
      <c r="D477" s="98" t="s">
        <v>70</v>
      </c>
      <c r="E477" s="97" t="s">
        <v>71</v>
      </c>
      <c r="F477" s="99">
        <v>43469.61309027778</v>
      </c>
      <c r="G477" s="99">
        <v>47079</v>
      </c>
      <c r="H477" s="97" t="s">
        <v>72</v>
      </c>
      <c r="I477" s="100">
        <v>125193160</v>
      </c>
      <c r="J477" s="118">
        <v>59545547</v>
      </c>
      <c r="K477" s="100">
        <v>59472980.901681289</v>
      </c>
      <c r="L477" s="118">
        <v>125193160</v>
      </c>
      <c r="M477" s="119">
        <v>0.47504976231699997</v>
      </c>
      <c r="N477" s="119">
        <v>0.11732468809800001</v>
      </c>
      <c r="O477" s="97" t="s">
        <v>73</v>
      </c>
      <c r="P477" s="134">
        <v>8.9220275299999995E-4</v>
      </c>
      <c r="Q477" s="102"/>
      <c r="R477" s="103"/>
    </row>
    <row r="478" spans="2:20" x14ac:dyDescent="0.25">
      <c r="B478" s="96" t="s">
        <v>78</v>
      </c>
      <c r="C478" s="97" t="s">
        <v>151</v>
      </c>
      <c r="D478" s="98" t="s">
        <v>70</v>
      </c>
      <c r="E478" s="97" t="s">
        <v>71</v>
      </c>
      <c r="F478" s="99">
        <v>43564.691759259258</v>
      </c>
      <c r="G478" s="99">
        <v>45996</v>
      </c>
      <c r="H478" s="97" t="s">
        <v>72</v>
      </c>
      <c r="I478" s="100">
        <v>136590695</v>
      </c>
      <c r="J478" s="118">
        <v>80621370</v>
      </c>
      <c r="K478" s="100">
        <v>80438634.911609679</v>
      </c>
      <c r="L478" s="118">
        <v>136590695</v>
      </c>
      <c r="M478" s="119">
        <v>0.58890274269099996</v>
      </c>
      <c r="N478" s="119">
        <v>0.10917488755200001</v>
      </c>
      <c r="O478" s="97" t="s">
        <v>73</v>
      </c>
      <c r="P478" s="134">
        <v>1.2067256490000001E-3</v>
      </c>
      <c r="Q478" s="102"/>
      <c r="R478" s="103"/>
    </row>
    <row r="479" spans="2:20" x14ac:dyDescent="0.25">
      <c r="B479" s="96" t="s">
        <v>78</v>
      </c>
      <c r="C479" s="97" t="s">
        <v>151</v>
      </c>
      <c r="D479" s="98" t="s">
        <v>70</v>
      </c>
      <c r="E479" s="97" t="s">
        <v>71</v>
      </c>
      <c r="F479" s="99">
        <v>43334.60696759259</v>
      </c>
      <c r="G479" s="99">
        <v>43992</v>
      </c>
      <c r="H479" s="97" t="s">
        <v>72</v>
      </c>
      <c r="I479" s="100">
        <v>7438025</v>
      </c>
      <c r="J479" s="118">
        <v>6140054</v>
      </c>
      <c r="K479" s="100">
        <v>6041099.2003395539</v>
      </c>
      <c r="L479" s="118">
        <v>7438025</v>
      </c>
      <c r="M479" s="119">
        <v>0.81219130082800006</v>
      </c>
      <c r="N479" s="119">
        <v>0.125459168526</v>
      </c>
      <c r="O479" s="97" t="s">
        <v>73</v>
      </c>
      <c r="P479" s="134">
        <v>9.0627461999999995E-5</v>
      </c>
      <c r="Q479" s="102"/>
      <c r="R479" s="103"/>
    </row>
    <row r="480" spans="2:20" x14ac:dyDescent="0.25">
      <c r="B480" s="96" t="s">
        <v>78</v>
      </c>
      <c r="C480" s="97" t="s">
        <v>151</v>
      </c>
      <c r="D480" s="98" t="s">
        <v>70</v>
      </c>
      <c r="E480" s="97" t="s">
        <v>71</v>
      </c>
      <c r="F480" s="99">
        <v>43640.676365740743</v>
      </c>
      <c r="G480" s="99">
        <v>45996</v>
      </c>
      <c r="H480" s="97" t="s">
        <v>72</v>
      </c>
      <c r="I480" s="100">
        <v>16809183</v>
      </c>
      <c r="J480" s="118">
        <v>10031645</v>
      </c>
      <c r="K480" s="100">
        <v>10051592.064641481</v>
      </c>
      <c r="L480" s="118">
        <v>16809183</v>
      </c>
      <c r="M480" s="119">
        <v>0.59798219012999998</v>
      </c>
      <c r="N480" s="119">
        <v>0.10920246816500001</v>
      </c>
      <c r="O480" s="97" t="s">
        <v>73</v>
      </c>
      <c r="P480" s="134">
        <v>1.5079214099999999E-4</v>
      </c>
      <c r="Q480" s="102"/>
      <c r="R480" s="103"/>
    </row>
    <row r="481" spans="2:18" x14ac:dyDescent="0.25">
      <c r="B481" s="96" t="s">
        <v>78</v>
      </c>
      <c r="C481" s="97" t="s">
        <v>151</v>
      </c>
      <c r="D481" s="98" t="s">
        <v>70</v>
      </c>
      <c r="E481" s="97" t="s">
        <v>71</v>
      </c>
      <c r="F481" s="99">
        <v>43524.471342592595</v>
      </c>
      <c r="G481" s="99">
        <v>45996</v>
      </c>
      <c r="H481" s="97" t="s">
        <v>72</v>
      </c>
      <c r="I481" s="100">
        <v>173356158</v>
      </c>
      <c r="J481" s="118">
        <v>102243836</v>
      </c>
      <c r="K481" s="100">
        <v>100516670.42471144</v>
      </c>
      <c r="L481" s="118">
        <v>173356158</v>
      </c>
      <c r="M481" s="119">
        <v>0.57982751570199997</v>
      </c>
      <c r="N481" s="119">
        <v>0.10920057878799999</v>
      </c>
      <c r="O481" s="97" t="s">
        <v>73</v>
      </c>
      <c r="P481" s="134">
        <v>1.507932656E-3</v>
      </c>
      <c r="Q481" s="102"/>
      <c r="R481" s="103"/>
    </row>
    <row r="482" spans="2:18" x14ac:dyDescent="0.25">
      <c r="B482" s="96" t="s">
        <v>78</v>
      </c>
      <c r="C482" s="97" t="s">
        <v>151</v>
      </c>
      <c r="D482" s="98" t="s">
        <v>70</v>
      </c>
      <c r="E482" s="97" t="s">
        <v>71</v>
      </c>
      <c r="F482" s="99">
        <v>43577.64570601852</v>
      </c>
      <c r="G482" s="99">
        <v>45996</v>
      </c>
      <c r="H482" s="97" t="s">
        <v>72</v>
      </c>
      <c r="I482" s="100">
        <v>853697779</v>
      </c>
      <c r="J482" s="118">
        <v>511628423</v>
      </c>
      <c r="K482" s="100">
        <v>508191993.08838218</v>
      </c>
      <c r="L482" s="118">
        <v>853697779</v>
      </c>
      <c r="M482" s="119">
        <v>0.59528325549100003</v>
      </c>
      <c r="N482" s="119">
        <v>0.10653251687399999</v>
      </c>
      <c r="O482" s="97" t="s">
        <v>73</v>
      </c>
      <c r="P482" s="134">
        <v>7.6238030840000007E-3</v>
      </c>
      <c r="Q482" s="102"/>
      <c r="R482" s="103"/>
    </row>
    <row r="483" spans="2:18" x14ac:dyDescent="0.25">
      <c r="B483" s="96" t="s">
        <v>78</v>
      </c>
      <c r="C483" s="97" t="s">
        <v>151</v>
      </c>
      <c r="D483" s="98" t="s">
        <v>70</v>
      </c>
      <c r="E483" s="97" t="s">
        <v>71</v>
      </c>
      <c r="F483" s="99">
        <v>43461.580011574071</v>
      </c>
      <c r="G483" s="99">
        <v>47079</v>
      </c>
      <c r="H483" s="97" t="s">
        <v>72</v>
      </c>
      <c r="I483" s="100">
        <v>6100513680</v>
      </c>
      <c r="J483" s="118">
        <v>2894494862</v>
      </c>
      <c r="K483" s="100">
        <v>2898007241.9671931</v>
      </c>
      <c r="L483" s="118">
        <v>6100513680</v>
      </c>
      <c r="M483" s="119">
        <v>0.47504315111500001</v>
      </c>
      <c r="N483" s="119">
        <v>0.117327373628</v>
      </c>
      <c r="O483" s="97" t="s">
        <v>73</v>
      </c>
      <c r="P483" s="134">
        <v>4.3475373181999996E-2</v>
      </c>
      <c r="Q483" s="102"/>
      <c r="R483" s="103"/>
    </row>
    <row r="484" spans="2:18" x14ac:dyDescent="0.25">
      <c r="B484" s="96" t="s">
        <v>78</v>
      </c>
      <c r="C484" s="97" t="s">
        <v>151</v>
      </c>
      <c r="D484" s="98" t="s">
        <v>70</v>
      </c>
      <c r="E484" s="97" t="s">
        <v>71</v>
      </c>
      <c r="F484" s="99">
        <v>43727.651608796295</v>
      </c>
      <c r="G484" s="99">
        <v>45996</v>
      </c>
      <c r="H484" s="97" t="s">
        <v>72</v>
      </c>
      <c r="I484" s="100">
        <v>99284385</v>
      </c>
      <c r="J484" s="118">
        <v>60120821</v>
      </c>
      <c r="K484" s="100">
        <v>60308904.272401758</v>
      </c>
      <c r="L484" s="118">
        <v>99284385</v>
      </c>
      <c r="M484" s="119">
        <v>0.60743594546500002</v>
      </c>
      <c r="N484" s="119">
        <v>0.109204980019</v>
      </c>
      <c r="O484" s="97" t="s">
        <v>73</v>
      </c>
      <c r="P484" s="134">
        <v>9.0474312200000001E-4</v>
      </c>
      <c r="Q484" s="102"/>
      <c r="R484" s="103"/>
    </row>
    <row r="485" spans="2:18" x14ac:dyDescent="0.25">
      <c r="B485" s="96" t="s">
        <v>78</v>
      </c>
      <c r="C485" s="97" t="s">
        <v>151</v>
      </c>
      <c r="D485" s="98" t="s">
        <v>70</v>
      </c>
      <c r="E485" s="97" t="s">
        <v>71</v>
      </c>
      <c r="F485" s="99">
        <v>43525.637766203705</v>
      </c>
      <c r="G485" s="99">
        <v>45996</v>
      </c>
      <c r="H485" s="97" t="s">
        <v>72</v>
      </c>
      <c r="I485" s="100">
        <v>866780820</v>
      </c>
      <c r="J485" s="118">
        <v>511363014</v>
      </c>
      <c r="K485" s="100">
        <v>502582093.51414543</v>
      </c>
      <c r="L485" s="118">
        <v>866780820</v>
      </c>
      <c r="M485" s="119">
        <v>0.57982604358300005</v>
      </c>
      <c r="N485" s="119">
        <v>0.109201191297</v>
      </c>
      <c r="O485" s="97" t="s">
        <v>73</v>
      </c>
      <c r="P485" s="134">
        <v>7.5396443989999996E-3</v>
      </c>
      <c r="Q485" s="102"/>
      <c r="R485" s="103"/>
    </row>
    <row r="486" spans="2:18" x14ac:dyDescent="0.25">
      <c r="B486" s="96" t="s">
        <v>78</v>
      </c>
      <c r="C486" s="97" t="s">
        <v>151</v>
      </c>
      <c r="D486" s="98" t="s">
        <v>70</v>
      </c>
      <c r="E486" s="97" t="s">
        <v>71</v>
      </c>
      <c r="F486" s="99">
        <v>43593.660034722219</v>
      </c>
      <c r="G486" s="99">
        <v>45996</v>
      </c>
      <c r="H486" s="97" t="s">
        <v>72</v>
      </c>
      <c r="I486" s="100">
        <v>58051047</v>
      </c>
      <c r="J486" s="118">
        <v>34547723</v>
      </c>
      <c r="K486" s="100">
        <v>34176957.057571582</v>
      </c>
      <c r="L486" s="118">
        <v>58051047</v>
      </c>
      <c r="M486" s="119">
        <v>0.58873971829600003</v>
      </c>
      <c r="N486" s="119">
        <v>0.10919152651399999</v>
      </c>
      <c r="O486" s="97" t="s">
        <v>73</v>
      </c>
      <c r="P486" s="134">
        <v>5.1271644200000005E-4</v>
      </c>
      <c r="Q486" s="102"/>
      <c r="R486" s="103"/>
    </row>
    <row r="487" spans="2:18" x14ac:dyDescent="0.25">
      <c r="B487" s="96" t="s">
        <v>78</v>
      </c>
      <c r="C487" s="97" t="s">
        <v>151</v>
      </c>
      <c r="D487" s="98" t="s">
        <v>70</v>
      </c>
      <c r="E487" s="97" t="s">
        <v>71</v>
      </c>
      <c r="F487" s="99">
        <v>43467.691840277781</v>
      </c>
      <c r="G487" s="99">
        <v>47079</v>
      </c>
      <c r="H487" s="97" t="s">
        <v>72</v>
      </c>
      <c r="I487" s="100">
        <v>140046560</v>
      </c>
      <c r="J487" s="118">
        <v>66569589</v>
      </c>
      <c r="K487" s="100">
        <v>66528899.537577786</v>
      </c>
      <c r="L487" s="118">
        <v>140046560</v>
      </c>
      <c r="M487" s="119">
        <v>0.47504843773099997</v>
      </c>
      <c r="N487" s="119">
        <v>0.11732521926400001</v>
      </c>
      <c r="O487" s="97" t="s">
        <v>73</v>
      </c>
      <c r="P487" s="134">
        <v>9.9805435000000007E-4</v>
      </c>
      <c r="Q487" s="102"/>
      <c r="R487" s="103"/>
    </row>
    <row r="488" spans="2:18" x14ac:dyDescent="0.25">
      <c r="B488" s="96" t="s">
        <v>78</v>
      </c>
      <c r="C488" s="97" t="s">
        <v>151</v>
      </c>
      <c r="D488" s="98" t="s">
        <v>70</v>
      </c>
      <c r="E488" s="97" t="s">
        <v>71</v>
      </c>
      <c r="F488" s="99">
        <v>43556.666956018518</v>
      </c>
      <c r="G488" s="99">
        <v>45996</v>
      </c>
      <c r="H488" s="97" t="s">
        <v>72</v>
      </c>
      <c r="I488" s="100">
        <v>42684588</v>
      </c>
      <c r="J488" s="118">
        <v>25136644</v>
      </c>
      <c r="K488" s="100">
        <v>25129514.899042044</v>
      </c>
      <c r="L488" s="118">
        <v>42684588</v>
      </c>
      <c r="M488" s="119">
        <v>0.58872572224499997</v>
      </c>
      <c r="N488" s="119">
        <v>0.10919724994399999</v>
      </c>
      <c r="O488" s="97" t="s">
        <v>73</v>
      </c>
      <c r="P488" s="134">
        <v>3.76988374E-4</v>
      </c>
      <c r="Q488" s="102"/>
      <c r="R488" s="103"/>
    </row>
    <row r="489" spans="2:18" x14ac:dyDescent="0.25">
      <c r="B489" s="104" t="s">
        <v>152</v>
      </c>
      <c r="C489" s="105"/>
      <c r="D489" s="105"/>
      <c r="E489" s="105"/>
      <c r="F489" s="105"/>
      <c r="G489" s="105"/>
      <c r="H489" s="102"/>
      <c r="I489" s="106">
        <v>8723737166</v>
      </c>
      <c r="J489" s="121">
        <v>4412958938</v>
      </c>
      <c r="K489" s="106">
        <v>4402319010.1330862</v>
      </c>
      <c r="L489" s="121">
        <v>8723737166</v>
      </c>
      <c r="M489" s="102"/>
      <c r="N489" s="102"/>
      <c r="O489" s="102"/>
      <c r="P489" s="135">
        <v>6.6042782453999985E-2</v>
      </c>
      <c r="Q489" s="105" t="s">
        <v>74</v>
      </c>
      <c r="R489" s="124">
        <v>1.6015961009401239E-2</v>
      </c>
    </row>
    <row r="490" spans="2:18" x14ac:dyDescent="0.25">
      <c r="B490" s="96" t="s">
        <v>102</v>
      </c>
      <c r="C490" s="97" t="s">
        <v>99</v>
      </c>
      <c r="D490" s="98" t="s">
        <v>70</v>
      </c>
      <c r="E490" s="97" t="s">
        <v>71</v>
      </c>
      <c r="F490" s="99">
        <v>43738.577638888892</v>
      </c>
      <c r="G490" s="99">
        <v>44053</v>
      </c>
      <c r="H490" s="97" t="s">
        <v>72</v>
      </c>
      <c r="I490" s="100">
        <v>38980650</v>
      </c>
      <c r="J490" s="118">
        <v>35582534</v>
      </c>
      <c r="K490" s="100">
        <v>35582534.002341196</v>
      </c>
      <c r="L490" s="118">
        <v>38980650</v>
      </c>
      <c r="M490" s="119">
        <v>0.91282556864300002</v>
      </c>
      <c r="N490" s="119">
        <v>0.11718762592099999</v>
      </c>
      <c r="O490" s="97" t="s">
        <v>73</v>
      </c>
      <c r="P490" s="134">
        <v>5.3380265E-4</v>
      </c>
      <c r="Q490" s="102"/>
      <c r="R490" s="103"/>
    </row>
    <row r="491" spans="2:18" x14ac:dyDescent="0.25">
      <c r="B491" s="96" t="s">
        <v>102</v>
      </c>
      <c r="C491" s="97" t="s">
        <v>99</v>
      </c>
      <c r="D491" s="98" t="s">
        <v>70</v>
      </c>
      <c r="E491" s="97" t="s">
        <v>71</v>
      </c>
      <c r="F491" s="99">
        <v>43328.641018518516</v>
      </c>
      <c r="G491" s="99">
        <v>44053</v>
      </c>
      <c r="H491" s="97" t="s">
        <v>72</v>
      </c>
      <c r="I491" s="100">
        <v>9807400</v>
      </c>
      <c r="J491" s="118">
        <v>8019725</v>
      </c>
      <c r="K491" s="100">
        <v>8132418.3582697092</v>
      </c>
      <c r="L491" s="118">
        <v>9807400</v>
      </c>
      <c r="M491" s="119">
        <v>0.82921246796000003</v>
      </c>
      <c r="N491" s="119">
        <v>0.11731021427</v>
      </c>
      <c r="O491" s="97" t="s">
        <v>73</v>
      </c>
      <c r="P491" s="134">
        <v>1.2200104899999999E-4</v>
      </c>
      <c r="Q491" s="102"/>
      <c r="R491" s="103"/>
    </row>
    <row r="492" spans="2:18" x14ac:dyDescent="0.25">
      <c r="B492" s="96" t="s">
        <v>102</v>
      </c>
      <c r="C492" s="97" t="s">
        <v>99</v>
      </c>
      <c r="D492" s="98" t="s">
        <v>70</v>
      </c>
      <c r="E492" s="97" t="s">
        <v>71</v>
      </c>
      <c r="F492" s="99">
        <v>43403.647835648146</v>
      </c>
      <c r="G492" s="99">
        <v>44053</v>
      </c>
      <c r="H492" s="97" t="s">
        <v>72</v>
      </c>
      <c r="I492" s="100">
        <v>25744419</v>
      </c>
      <c r="J492" s="118">
        <v>21537227</v>
      </c>
      <c r="K492" s="100">
        <v>21347654.879099332</v>
      </c>
      <c r="L492" s="118">
        <v>25744419</v>
      </c>
      <c r="M492" s="119">
        <v>0.82921486319400006</v>
      </c>
      <c r="N492" s="119">
        <v>0.117306478156</v>
      </c>
      <c r="O492" s="97" t="s">
        <v>73</v>
      </c>
      <c r="P492" s="134">
        <v>3.2025360400000002E-4</v>
      </c>
      <c r="Q492" s="102"/>
      <c r="R492" s="103"/>
    </row>
    <row r="493" spans="2:18" x14ac:dyDescent="0.25">
      <c r="B493" s="96" t="s">
        <v>102</v>
      </c>
      <c r="C493" s="97" t="s">
        <v>99</v>
      </c>
      <c r="D493" s="98" t="s">
        <v>70</v>
      </c>
      <c r="E493" s="97" t="s">
        <v>71</v>
      </c>
      <c r="F493" s="99">
        <v>43335.560393518521</v>
      </c>
      <c r="G493" s="99">
        <v>44053</v>
      </c>
      <c r="H493" s="97" t="s">
        <v>72</v>
      </c>
      <c r="I493" s="100">
        <v>6129625</v>
      </c>
      <c r="J493" s="118">
        <v>5023115</v>
      </c>
      <c r="K493" s="100">
        <v>5082814.1896853093</v>
      </c>
      <c r="L493" s="118">
        <v>6129625</v>
      </c>
      <c r="M493" s="119">
        <v>0.82922106812200003</v>
      </c>
      <c r="N493" s="119">
        <v>0.117296114302</v>
      </c>
      <c r="O493" s="97" t="s">
        <v>73</v>
      </c>
      <c r="P493" s="134">
        <v>7.6251445999999992E-5</v>
      </c>
      <c r="Q493" s="102"/>
      <c r="R493" s="103"/>
    </row>
    <row r="494" spans="2:18" x14ac:dyDescent="0.25">
      <c r="B494" s="96" t="s">
        <v>102</v>
      </c>
      <c r="C494" s="97" t="s">
        <v>99</v>
      </c>
      <c r="D494" s="98" t="s">
        <v>70</v>
      </c>
      <c r="E494" s="97" t="s">
        <v>71</v>
      </c>
      <c r="F494" s="99">
        <v>43418.608611111114</v>
      </c>
      <c r="G494" s="99">
        <v>44053</v>
      </c>
      <c r="H494" s="97" t="s">
        <v>72</v>
      </c>
      <c r="I494" s="100">
        <v>3593631</v>
      </c>
      <c r="J494" s="118">
        <v>3006474</v>
      </c>
      <c r="K494" s="100">
        <v>3049660.9846224636</v>
      </c>
      <c r="L494" s="118">
        <v>3593631</v>
      </c>
      <c r="M494" s="119">
        <v>0.84862941816299997</v>
      </c>
      <c r="N494" s="119">
        <v>0.117308386408</v>
      </c>
      <c r="O494" s="97" t="s">
        <v>73</v>
      </c>
      <c r="P494" s="134">
        <v>4.5750455000000005E-5</v>
      </c>
      <c r="Q494" s="102"/>
      <c r="R494" s="103"/>
    </row>
    <row r="495" spans="2:18" x14ac:dyDescent="0.25">
      <c r="B495" s="96" t="s">
        <v>102</v>
      </c>
      <c r="C495" s="97" t="s">
        <v>99</v>
      </c>
      <c r="D495" s="98" t="s">
        <v>70</v>
      </c>
      <c r="E495" s="97" t="s">
        <v>71</v>
      </c>
      <c r="F495" s="99">
        <v>43339.647962962961</v>
      </c>
      <c r="G495" s="99">
        <v>44053</v>
      </c>
      <c r="H495" s="97" t="s">
        <v>72</v>
      </c>
      <c r="I495" s="100">
        <v>8581475</v>
      </c>
      <c r="J495" s="118">
        <v>7040993</v>
      </c>
      <c r="K495" s="100">
        <v>7115976.2972346274</v>
      </c>
      <c r="L495" s="118">
        <v>8581475</v>
      </c>
      <c r="M495" s="119">
        <v>0.82922531350799999</v>
      </c>
      <c r="N495" s="119">
        <v>0.11728915411199999</v>
      </c>
      <c r="O495" s="97" t="s">
        <v>73</v>
      </c>
      <c r="P495" s="134">
        <v>1.0675257100000001E-4</v>
      </c>
      <c r="Q495" s="102"/>
      <c r="R495" s="103"/>
    </row>
    <row r="496" spans="2:18" x14ac:dyDescent="0.25">
      <c r="B496" s="96" t="s">
        <v>102</v>
      </c>
      <c r="C496" s="97" t="s">
        <v>99</v>
      </c>
      <c r="D496" s="98" t="s">
        <v>70</v>
      </c>
      <c r="E496" s="97" t="s">
        <v>71</v>
      </c>
      <c r="F496" s="99">
        <v>43474.560659722221</v>
      </c>
      <c r="G496" s="99">
        <v>44053</v>
      </c>
      <c r="H496" s="97" t="s">
        <v>72</v>
      </c>
      <c r="I496" s="100">
        <v>62289588</v>
      </c>
      <c r="J496" s="118">
        <v>53009725</v>
      </c>
      <c r="K496" s="100">
        <v>52862535.250187278</v>
      </c>
      <c r="L496" s="118">
        <v>62289588</v>
      </c>
      <c r="M496" s="119">
        <v>0.84865764805200006</v>
      </c>
      <c r="N496" s="119">
        <v>0.11726333696499999</v>
      </c>
      <c r="O496" s="97" t="s">
        <v>73</v>
      </c>
      <c r="P496" s="134">
        <v>7.9303405899999995E-4</v>
      </c>
      <c r="Q496" s="102"/>
      <c r="R496" s="103"/>
    </row>
    <row r="497" spans="2:18" x14ac:dyDescent="0.25">
      <c r="B497" s="96" t="s">
        <v>102</v>
      </c>
      <c r="C497" s="97" t="s">
        <v>99</v>
      </c>
      <c r="D497" s="98" t="s">
        <v>70</v>
      </c>
      <c r="E497" s="97" t="s">
        <v>71</v>
      </c>
      <c r="F497" s="99">
        <v>43255.681041666663</v>
      </c>
      <c r="G497" s="99">
        <v>44053</v>
      </c>
      <c r="H497" s="97" t="s">
        <v>72</v>
      </c>
      <c r="I497" s="100">
        <v>37619175</v>
      </c>
      <c r="J497" s="118">
        <v>30240411</v>
      </c>
      <c r="K497" s="100">
        <v>30497119.47384676</v>
      </c>
      <c r="L497" s="118">
        <v>37619175</v>
      </c>
      <c r="M497" s="119">
        <v>0.81068017769799994</v>
      </c>
      <c r="N497" s="119">
        <v>0.11728545134000001</v>
      </c>
      <c r="O497" s="97" t="s">
        <v>73</v>
      </c>
      <c r="P497" s="134">
        <v>4.5751219400000002E-4</v>
      </c>
      <c r="Q497" s="102"/>
      <c r="R497" s="103"/>
    </row>
    <row r="498" spans="2:18" x14ac:dyDescent="0.25">
      <c r="B498" s="96" t="s">
        <v>78</v>
      </c>
      <c r="C498" s="97" t="s">
        <v>99</v>
      </c>
      <c r="D498" s="98" t="s">
        <v>70</v>
      </c>
      <c r="E498" s="97" t="s">
        <v>71</v>
      </c>
      <c r="F498" s="99">
        <v>43353.59302083333</v>
      </c>
      <c r="G498" s="99">
        <v>44053</v>
      </c>
      <c r="H498" s="97" t="s">
        <v>72</v>
      </c>
      <c r="I498" s="100">
        <v>36777737</v>
      </c>
      <c r="J498" s="118">
        <v>30305137</v>
      </c>
      <c r="K498" s="100">
        <v>30497430.50197386</v>
      </c>
      <c r="L498" s="118">
        <v>36777737</v>
      </c>
      <c r="M498" s="119">
        <v>0.82923618987100001</v>
      </c>
      <c r="N498" s="119">
        <v>0.11727158670899999</v>
      </c>
      <c r="O498" s="97" t="s">
        <v>73</v>
      </c>
      <c r="P498" s="134">
        <v>4.5751686000000002E-4</v>
      </c>
      <c r="Q498" s="102"/>
      <c r="R498" s="103"/>
    </row>
    <row r="499" spans="2:18" x14ac:dyDescent="0.25">
      <c r="B499" s="104" t="s">
        <v>100</v>
      </c>
      <c r="C499" s="105"/>
      <c r="D499" s="105"/>
      <c r="E499" s="105"/>
      <c r="F499" s="105"/>
      <c r="G499" s="105"/>
      <c r="H499" s="102"/>
      <c r="I499" s="106">
        <v>229523700</v>
      </c>
      <c r="J499" s="121">
        <v>193765341</v>
      </c>
      <c r="K499" s="106">
        <v>194168143.93726054</v>
      </c>
      <c r="L499" s="121">
        <v>229523700</v>
      </c>
      <c r="M499" s="102"/>
      <c r="N499" s="102"/>
      <c r="O499" s="102"/>
      <c r="P499" s="135">
        <v>2.9128748880000001E-3</v>
      </c>
      <c r="Q499" s="105" t="s">
        <v>74</v>
      </c>
      <c r="R499" s="124">
        <v>3.3986562385057863E-4</v>
      </c>
    </row>
    <row r="500" spans="2:18" x14ac:dyDescent="0.25">
      <c r="B500" s="96" t="s">
        <v>102</v>
      </c>
      <c r="C500" s="97" t="s">
        <v>101</v>
      </c>
      <c r="D500" s="98" t="s">
        <v>70</v>
      </c>
      <c r="E500" s="97" t="s">
        <v>71</v>
      </c>
      <c r="F500" s="99">
        <v>43493.650358796294</v>
      </c>
      <c r="G500" s="99">
        <v>44398</v>
      </c>
      <c r="H500" s="97" t="s">
        <v>72</v>
      </c>
      <c r="I500" s="100">
        <v>15609861</v>
      </c>
      <c r="J500" s="118">
        <v>12039452</v>
      </c>
      <c r="K500" s="100">
        <v>12283668.708274879</v>
      </c>
      <c r="L500" s="118">
        <v>15609861</v>
      </c>
      <c r="M500" s="119">
        <v>0.78691723829400007</v>
      </c>
      <c r="N500" s="119">
        <v>0.123546023033</v>
      </c>
      <c r="O500" s="97" t="s">
        <v>73</v>
      </c>
      <c r="P500" s="134">
        <v>1.84277345E-4</v>
      </c>
      <c r="Q500" s="102"/>
      <c r="R500" s="103"/>
    </row>
    <row r="501" spans="2:18" x14ac:dyDescent="0.25">
      <c r="B501" s="96" t="s">
        <v>78</v>
      </c>
      <c r="C501" s="97" t="s">
        <v>101</v>
      </c>
      <c r="D501" s="98" t="s">
        <v>70</v>
      </c>
      <c r="E501" s="97" t="s">
        <v>71</v>
      </c>
      <c r="F501" s="99">
        <v>43354.680243055554</v>
      </c>
      <c r="G501" s="99">
        <v>45827</v>
      </c>
      <c r="H501" s="97" t="s">
        <v>72</v>
      </c>
      <c r="I501" s="100">
        <v>38277419</v>
      </c>
      <c r="J501" s="118">
        <v>22651384</v>
      </c>
      <c r="K501" s="100">
        <v>22439622.671977755</v>
      </c>
      <c r="L501" s="118">
        <v>38277419</v>
      </c>
      <c r="M501" s="119">
        <v>0.58623656605399999</v>
      </c>
      <c r="N501" s="119">
        <v>0.11377255055399998</v>
      </c>
      <c r="O501" s="97" t="s">
        <v>73</v>
      </c>
      <c r="P501" s="134">
        <v>3.3663510399999997E-4</v>
      </c>
      <c r="Q501" s="102"/>
      <c r="R501" s="103"/>
    </row>
    <row r="502" spans="2:18" x14ac:dyDescent="0.25">
      <c r="B502" s="96" t="s">
        <v>102</v>
      </c>
      <c r="C502" s="97" t="s">
        <v>101</v>
      </c>
      <c r="D502" s="98" t="s">
        <v>70</v>
      </c>
      <c r="E502" s="97" t="s">
        <v>71</v>
      </c>
      <c r="F502" s="99">
        <v>43623.621689814812</v>
      </c>
      <c r="G502" s="99">
        <v>44683</v>
      </c>
      <c r="H502" s="97" t="s">
        <v>72</v>
      </c>
      <c r="I502" s="100">
        <v>195041096</v>
      </c>
      <c r="J502" s="118">
        <v>151479452</v>
      </c>
      <c r="K502" s="100">
        <v>156205228.14747727</v>
      </c>
      <c r="L502" s="118">
        <v>195041096</v>
      </c>
      <c r="M502" s="119">
        <v>0.80088366683199996</v>
      </c>
      <c r="N502" s="119">
        <v>0.102416844472</v>
      </c>
      <c r="O502" s="97" t="s">
        <v>73</v>
      </c>
      <c r="P502" s="134">
        <v>2.343362186E-3</v>
      </c>
      <c r="Q502" s="102"/>
      <c r="R502" s="103"/>
    </row>
    <row r="503" spans="2:18" x14ac:dyDescent="0.25">
      <c r="B503" s="96" t="s">
        <v>102</v>
      </c>
      <c r="C503" s="97" t="s">
        <v>101</v>
      </c>
      <c r="D503" s="98" t="s">
        <v>70</v>
      </c>
      <c r="E503" s="97" t="s">
        <v>71</v>
      </c>
      <c r="F503" s="99">
        <v>43418.609375</v>
      </c>
      <c r="G503" s="99">
        <v>43990</v>
      </c>
      <c r="H503" s="97" t="s">
        <v>72</v>
      </c>
      <c r="I503" s="100">
        <v>32778521</v>
      </c>
      <c r="J503" s="118">
        <v>28207043</v>
      </c>
      <c r="K503" s="100">
        <v>27400061.813682634</v>
      </c>
      <c r="L503" s="118">
        <v>32778521</v>
      </c>
      <c r="M503" s="119">
        <v>0.83591513520999994</v>
      </c>
      <c r="N503" s="119">
        <v>0.11301284356000001</v>
      </c>
      <c r="O503" s="97" t="s">
        <v>73</v>
      </c>
      <c r="P503" s="134">
        <v>4.1105070200000006E-4</v>
      </c>
      <c r="Q503" s="102"/>
      <c r="R503" s="103"/>
    </row>
    <row r="504" spans="2:18" x14ac:dyDescent="0.25">
      <c r="B504" s="96" t="s">
        <v>102</v>
      </c>
      <c r="C504" s="97" t="s">
        <v>101</v>
      </c>
      <c r="D504" s="98" t="s">
        <v>70</v>
      </c>
      <c r="E504" s="97" t="s">
        <v>71</v>
      </c>
      <c r="F504" s="99">
        <v>43252.661192129628</v>
      </c>
      <c r="G504" s="99">
        <v>44683</v>
      </c>
      <c r="H504" s="97" t="s">
        <v>72</v>
      </c>
      <c r="I504" s="100">
        <v>22404382</v>
      </c>
      <c r="J504" s="118">
        <v>16256307</v>
      </c>
      <c r="K504" s="100">
        <v>16748507.65577315</v>
      </c>
      <c r="L504" s="118">
        <v>22404382</v>
      </c>
      <c r="M504" s="119">
        <v>0.747554994187</v>
      </c>
      <c r="N504" s="119">
        <v>9.9883508757E-2</v>
      </c>
      <c r="O504" s="97" t="s">
        <v>73</v>
      </c>
      <c r="P504" s="134">
        <v>2.5125804000000003E-4</v>
      </c>
      <c r="Q504" s="102"/>
      <c r="R504" s="103"/>
    </row>
    <row r="505" spans="2:18" x14ac:dyDescent="0.25">
      <c r="B505" s="96" t="s">
        <v>102</v>
      </c>
      <c r="C505" s="97" t="s">
        <v>101</v>
      </c>
      <c r="D505" s="98" t="s">
        <v>70</v>
      </c>
      <c r="E505" s="97" t="s">
        <v>71</v>
      </c>
      <c r="F505" s="99">
        <v>43523.612604166665</v>
      </c>
      <c r="G505" s="99">
        <v>43990</v>
      </c>
      <c r="H505" s="97" t="s">
        <v>72</v>
      </c>
      <c r="I505" s="100">
        <v>59794521</v>
      </c>
      <c r="J505" s="118">
        <v>51478082</v>
      </c>
      <c r="K505" s="100">
        <v>52055294.597212806</v>
      </c>
      <c r="L505" s="118">
        <v>59794521</v>
      </c>
      <c r="M505" s="119">
        <v>0.87056963960299993</v>
      </c>
      <c r="N505" s="119">
        <v>0.13373316617200001</v>
      </c>
      <c r="O505" s="97" t="s">
        <v>73</v>
      </c>
      <c r="P505" s="134">
        <v>7.8092398300000007E-4</v>
      </c>
      <c r="Q505" s="102"/>
      <c r="R505" s="103"/>
    </row>
    <row r="506" spans="2:18" x14ac:dyDescent="0.25">
      <c r="B506" s="96" t="s">
        <v>78</v>
      </c>
      <c r="C506" s="97" t="s">
        <v>101</v>
      </c>
      <c r="D506" s="98" t="s">
        <v>70</v>
      </c>
      <c r="E506" s="97" t="s">
        <v>71</v>
      </c>
      <c r="F506" s="99">
        <v>43363.625532407408</v>
      </c>
      <c r="G506" s="99">
        <v>45827</v>
      </c>
      <c r="H506" s="97" t="s">
        <v>72</v>
      </c>
      <c r="I506" s="100">
        <v>12087606</v>
      </c>
      <c r="J506" s="118">
        <v>7174520</v>
      </c>
      <c r="K506" s="100">
        <v>7088328.2277486743</v>
      </c>
      <c r="L506" s="118">
        <v>12087606</v>
      </c>
      <c r="M506" s="119">
        <v>0.58641291151899999</v>
      </c>
      <c r="N506" s="119">
        <v>0.113690038085</v>
      </c>
      <c r="O506" s="97" t="s">
        <v>73</v>
      </c>
      <c r="P506" s="134">
        <v>1.0633780000000001E-4</v>
      </c>
      <c r="Q506" s="102"/>
      <c r="R506" s="103"/>
    </row>
    <row r="507" spans="2:18" x14ac:dyDescent="0.25">
      <c r="B507" s="96" t="s">
        <v>78</v>
      </c>
      <c r="C507" s="97" t="s">
        <v>101</v>
      </c>
      <c r="D507" s="98" t="s">
        <v>70</v>
      </c>
      <c r="E507" s="97" t="s">
        <v>71</v>
      </c>
      <c r="F507" s="99">
        <v>43249.636296296296</v>
      </c>
      <c r="G507" s="99">
        <v>43990</v>
      </c>
      <c r="H507" s="97" t="s">
        <v>72</v>
      </c>
      <c r="I507" s="100">
        <v>6627673</v>
      </c>
      <c r="J507" s="118">
        <v>5417582</v>
      </c>
      <c r="K507" s="100">
        <v>5244584.2951324945</v>
      </c>
      <c r="L507" s="118">
        <v>6627673</v>
      </c>
      <c r="M507" s="119">
        <v>0.79131609165599992</v>
      </c>
      <c r="N507" s="119">
        <v>0.12095608125</v>
      </c>
      <c r="O507" s="97" t="s">
        <v>73</v>
      </c>
      <c r="P507" s="134">
        <v>7.8678292000000007E-5</v>
      </c>
      <c r="Q507" s="102"/>
      <c r="R507" s="103"/>
    </row>
    <row r="508" spans="2:18" x14ac:dyDescent="0.25">
      <c r="B508" s="96" t="s">
        <v>102</v>
      </c>
      <c r="C508" s="97" t="s">
        <v>101</v>
      </c>
      <c r="D508" s="98" t="s">
        <v>70</v>
      </c>
      <c r="E508" s="97" t="s">
        <v>71</v>
      </c>
      <c r="F508" s="99">
        <v>43682.632384259261</v>
      </c>
      <c r="G508" s="99">
        <v>43990</v>
      </c>
      <c r="H508" s="97" t="s">
        <v>72</v>
      </c>
      <c r="I508" s="100">
        <v>22621370</v>
      </c>
      <c r="J508" s="118">
        <v>20427397</v>
      </c>
      <c r="K508" s="100">
        <v>20824118.611430243</v>
      </c>
      <c r="L508" s="118">
        <v>22621370</v>
      </c>
      <c r="M508" s="119">
        <v>0.92055072753900002</v>
      </c>
      <c r="N508" s="119">
        <v>0.133567973683</v>
      </c>
      <c r="O508" s="97" t="s">
        <v>73</v>
      </c>
      <c r="P508" s="134">
        <v>3.12399608E-4</v>
      </c>
      <c r="Q508" s="102"/>
      <c r="R508" s="103"/>
    </row>
    <row r="509" spans="2:18" x14ac:dyDescent="0.25">
      <c r="B509" s="96" t="s">
        <v>102</v>
      </c>
      <c r="C509" s="97" t="s">
        <v>101</v>
      </c>
      <c r="D509" s="98" t="s">
        <v>70</v>
      </c>
      <c r="E509" s="97" t="s">
        <v>71</v>
      </c>
      <c r="F509" s="99">
        <v>43419.66810185185</v>
      </c>
      <c r="G509" s="99">
        <v>43990</v>
      </c>
      <c r="H509" s="97" t="s">
        <v>72</v>
      </c>
      <c r="I509" s="100">
        <v>12607123</v>
      </c>
      <c r="J509" s="118">
        <v>10852426</v>
      </c>
      <c r="K509" s="100">
        <v>10538660.055814233</v>
      </c>
      <c r="L509" s="118">
        <v>12607123</v>
      </c>
      <c r="M509" s="119">
        <v>0.83592902645699996</v>
      </c>
      <c r="N509" s="119">
        <v>0.11298486553000001</v>
      </c>
      <c r="O509" s="97" t="s">
        <v>73</v>
      </c>
      <c r="P509" s="134">
        <v>1.5809904499999999E-4</v>
      </c>
      <c r="Q509" s="102"/>
      <c r="R509" s="103"/>
    </row>
    <row r="510" spans="2:18" x14ac:dyDescent="0.25">
      <c r="B510" s="96" t="s">
        <v>102</v>
      </c>
      <c r="C510" s="97" t="s">
        <v>101</v>
      </c>
      <c r="D510" s="98" t="s">
        <v>70</v>
      </c>
      <c r="E510" s="97" t="s">
        <v>71</v>
      </c>
      <c r="F510" s="99">
        <v>43255.682754629626</v>
      </c>
      <c r="G510" s="99">
        <v>44683</v>
      </c>
      <c r="H510" s="97" t="s">
        <v>72</v>
      </c>
      <c r="I510" s="100">
        <v>19603835</v>
      </c>
      <c r="J510" s="118">
        <v>14235775</v>
      </c>
      <c r="K510" s="100">
        <v>14655205.19329373</v>
      </c>
      <c r="L510" s="118">
        <v>19603835</v>
      </c>
      <c r="M510" s="119">
        <v>0.74756827902799994</v>
      </c>
      <c r="N510" s="119">
        <v>9.9874839416000005E-2</v>
      </c>
      <c r="O510" s="97" t="s">
        <v>73</v>
      </c>
      <c r="P510" s="134">
        <v>2.19854701E-4</v>
      </c>
      <c r="Q510" s="102"/>
      <c r="R510" s="103"/>
    </row>
    <row r="511" spans="2:18" x14ac:dyDescent="0.25">
      <c r="B511" s="96" t="s">
        <v>69</v>
      </c>
      <c r="C511" s="97" t="s">
        <v>101</v>
      </c>
      <c r="D511" s="98" t="s">
        <v>70</v>
      </c>
      <c r="E511" s="97" t="s">
        <v>71</v>
      </c>
      <c r="F511" s="99">
        <v>43546.648923611108</v>
      </c>
      <c r="G511" s="99">
        <v>44049</v>
      </c>
      <c r="H511" s="97" t="s">
        <v>72</v>
      </c>
      <c r="I511" s="100">
        <v>93041099</v>
      </c>
      <c r="J511" s="118">
        <v>81962578</v>
      </c>
      <c r="K511" s="100">
        <v>82223121.759290472</v>
      </c>
      <c r="L511" s="118">
        <v>93041099</v>
      </c>
      <c r="M511" s="119">
        <v>0.88372904708799993</v>
      </c>
      <c r="N511" s="119">
        <v>0.102499996994</v>
      </c>
      <c r="O511" s="97" t="s">
        <v>73</v>
      </c>
      <c r="P511" s="134">
        <v>1.233496194E-3</v>
      </c>
      <c r="Q511" s="102"/>
      <c r="R511" s="103"/>
    </row>
    <row r="512" spans="2:18" x14ac:dyDescent="0.25">
      <c r="B512" s="96" t="s">
        <v>102</v>
      </c>
      <c r="C512" s="97" t="s">
        <v>101</v>
      </c>
      <c r="D512" s="98" t="s">
        <v>70</v>
      </c>
      <c r="E512" s="97" t="s">
        <v>71</v>
      </c>
      <c r="F512" s="99">
        <v>43404.69258101852</v>
      </c>
      <c r="G512" s="99">
        <v>44683</v>
      </c>
      <c r="H512" s="97" t="s">
        <v>72</v>
      </c>
      <c r="I512" s="100">
        <v>93178356</v>
      </c>
      <c r="J512" s="118">
        <v>69798590</v>
      </c>
      <c r="K512" s="100">
        <v>72457664.764419451</v>
      </c>
      <c r="L512" s="118">
        <v>93178356</v>
      </c>
      <c r="M512" s="119">
        <v>0.77762334382099996</v>
      </c>
      <c r="N512" s="119">
        <v>9.8335586940000011E-2</v>
      </c>
      <c r="O512" s="97" t="s">
        <v>73</v>
      </c>
      <c r="P512" s="134">
        <v>1.086996599E-3</v>
      </c>
      <c r="Q512" s="102"/>
      <c r="R512" s="103"/>
    </row>
    <row r="513" spans="2:18" x14ac:dyDescent="0.25">
      <c r="B513" s="96" t="s">
        <v>78</v>
      </c>
      <c r="C513" s="97" t="s">
        <v>101</v>
      </c>
      <c r="D513" s="98" t="s">
        <v>70</v>
      </c>
      <c r="E513" s="97" t="s">
        <v>71</v>
      </c>
      <c r="F513" s="99">
        <v>43249.685763888891</v>
      </c>
      <c r="G513" s="99">
        <v>44683</v>
      </c>
      <c r="H513" s="97" t="s">
        <v>72</v>
      </c>
      <c r="I513" s="100">
        <v>2800548</v>
      </c>
      <c r="J513" s="118">
        <v>2030796</v>
      </c>
      <c r="K513" s="100">
        <v>2093805.447995743</v>
      </c>
      <c r="L513" s="118">
        <v>2800548</v>
      </c>
      <c r="M513" s="119">
        <v>0.74764133590799997</v>
      </c>
      <c r="N513" s="119">
        <v>9.9827165122999995E-2</v>
      </c>
      <c r="O513" s="97" t="s">
        <v>73</v>
      </c>
      <c r="P513" s="134">
        <v>3.1410885E-5</v>
      </c>
      <c r="Q513" s="102"/>
      <c r="R513" s="103"/>
    </row>
    <row r="514" spans="2:18" x14ac:dyDescent="0.25">
      <c r="B514" s="96" t="s">
        <v>102</v>
      </c>
      <c r="C514" s="97" t="s">
        <v>101</v>
      </c>
      <c r="D514" s="98" t="s">
        <v>70</v>
      </c>
      <c r="E514" s="97" t="s">
        <v>71</v>
      </c>
      <c r="F514" s="99">
        <v>43714.65965277778</v>
      </c>
      <c r="G514" s="99">
        <v>43990</v>
      </c>
      <c r="H514" s="97" t="s">
        <v>72</v>
      </c>
      <c r="I514" s="100">
        <v>4524274</v>
      </c>
      <c r="J514" s="118">
        <v>4131068</v>
      </c>
      <c r="K514" s="100">
        <v>4165223.4242681968</v>
      </c>
      <c r="L514" s="118">
        <v>4524274</v>
      </c>
      <c r="M514" s="119">
        <v>0.92063907364299991</v>
      </c>
      <c r="N514" s="119">
        <v>0.13340302039099999</v>
      </c>
      <c r="O514" s="97" t="s">
        <v>73</v>
      </c>
      <c r="P514" s="134">
        <v>6.2485918E-5</v>
      </c>
      <c r="Q514" s="102"/>
      <c r="R514" s="103"/>
    </row>
    <row r="515" spans="2:18" x14ac:dyDescent="0.25">
      <c r="B515" s="96" t="s">
        <v>102</v>
      </c>
      <c r="C515" s="97" t="s">
        <v>101</v>
      </c>
      <c r="D515" s="98" t="s">
        <v>70</v>
      </c>
      <c r="E515" s="97" t="s">
        <v>71</v>
      </c>
      <c r="F515" s="99">
        <v>43469.621481481481</v>
      </c>
      <c r="G515" s="99">
        <v>43990</v>
      </c>
      <c r="H515" s="97" t="s">
        <v>72</v>
      </c>
      <c r="I515" s="100">
        <v>5979453</v>
      </c>
      <c r="J515" s="118">
        <v>5191145</v>
      </c>
      <c r="K515" s="100">
        <v>5275171.38699413</v>
      </c>
      <c r="L515" s="118">
        <v>5979453</v>
      </c>
      <c r="M515" s="119">
        <v>0.88221638116299994</v>
      </c>
      <c r="N515" s="119">
        <v>0.111117313388</v>
      </c>
      <c r="O515" s="97" t="s">
        <v>73</v>
      </c>
      <c r="P515" s="134">
        <v>7.9137154000000006E-5</v>
      </c>
      <c r="Q515" s="102"/>
      <c r="R515" s="103"/>
    </row>
    <row r="516" spans="2:18" x14ac:dyDescent="0.25">
      <c r="B516" s="96" t="s">
        <v>102</v>
      </c>
      <c r="C516" s="97" t="s">
        <v>101</v>
      </c>
      <c r="D516" s="98" t="s">
        <v>70</v>
      </c>
      <c r="E516" s="97" t="s">
        <v>71</v>
      </c>
      <c r="F516" s="99">
        <v>43256.371493055558</v>
      </c>
      <c r="G516" s="99">
        <v>44683</v>
      </c>
      <c r="H516" s="97" t="s">
        <v>72</v>
      </c>
      <c r="I516" s="100">
        <v>11202191</v>
      </c>
      <c r="J516" s="118">
        <v>8134729</v>
      </c>
      <c r="K516" s="100">
        <v>8372912.2371680597</v>
      </c>
      <c r="L516" s="118">
        <v>11202191</v>
      </c>
      <c r="M516" s="119">
        <v>0.7474352327299999</v>
      </c>
      <c r="N516" s="119">
        <v>9.9961680353000001E-2</v>
      </c>
      <c r="O516" s="97" t="s">
        <v>73</v>
      </c>
      <c r="P516" s="134">
        <v>1.2560889400000001E-4</v>
      </c>
      <c r="Q516" s="102"/>
      <c r="R516" s="103"/>
    </row>
    <row r="517" spans="2:18" x14ac:dyDescent="0.25">
      <c r="B517" s="96" t="s">
        <v>102</v>
      </c>
      <c r="C517" s="97" t="s">
        <v>101</v>
      </c>
      <c r="D517" s="98" t="s">
        <v>70</v>
      </c>
      <c r="E517" s="97" t="s">
        <v>71</v>
      </c>
      <c r="F517" s="99">
        <v>43607.552418981482</v>
      </c>
      <c r="G517" s="99">
        <v>45418</v>
      </c>
      <c r="H517" s="97" t="s">
        <v>72</v>
      </c>
      <c r="I517" s="100">
        <v>4425000000</v>
      </c>
      <c r="J517" s="118">
        <v>3028931507</v>
      </c>
      <c r="K517" s="100">
        <v>3129855623.0924911</v>
      </c>
      <c r="L517" s="118">
        <v>4425000000</v>
      </c>
      <c r="M517" s="119">
        <v>0.70731200521900006</v>
      </c>
      <c r="N517" s="119">
        <v>9.5625146054000007E-2</v>
      </c>
      <c r="O517" s="97" t="s">
        <v>73</v>
      </c>
      <c r="P517" s="134">
        <v>4.6953520077000002E-2</v>
      </c>
      <c r="Q517" s="102"/>
      <c r="R517" s="103"/>
    </row>
    <row r="518" spans="2:18" x14ac:dyDescent="0.25">
      <c r="B518" s="96" t="s">
        <v>102</v>
      </c>
      <c r="C518" s="97" t="s">
        <v>101</v>
      </c>
      <c r="D518" s="98" t="s">
        <v>70</v>
      </c>
      <c r="E518" s="97" t="s">
        <v>71</v>
      </c>
      <c r="F518" s="99">
        <v>43416.590173611112</v>
      </c>
      <c r="G518" s="99">
        <v>43990</v>
      </c>
      <c r="H518" s="97" t="s">
        <v>72</v>
      </c>
      <c r="I518" s="100">
        <v>17649973</v>
      </c>
      <c r="J518" s="118">
        <v>15179836</v>
      </c>
      <c r="K518" s="100">
        <v>14754033.310735578</v>
      </c>
      <c r="L518" s="118">
        <v>17649973</v>
      </c>
      <c r="M518" s="119">
        <v>0.83592384593099989</v>
      </c>
      <c r="N518" s="119">
        <v>0.11299524759100001</v>
      </c>
      <c r="O518" s="97" t="s">
        <v>73</v>
      </c>
      <c r="P518" s="134">
        <v>2.2133730200000001E-4</v>
      </c>
      <c r="Q518" s="102"/>
      <c r="R518" s="103"/>
    </row>
    <row r="519" spans="2:18" x14ac:dyDescent="0.25">
      <c r="B519" s="96" t="s">
        <v>102</v>
      </c>
      <c r="C519" s="97" t="s">
        <v>101</v>
      </c>
      <c r="D519" s="98" t="s">
        <v>70</v>
      </c>
      <c r="E519" s="97" t="s">
        <v>71</v>
      </c>
      <c r="F519" s="99">
        <v>43251.544363425928</v>
      </c>
      <c r="G519" s="99">
        <v>44683</v>
      </c>
      <c r="H519" s="97" t="s">
        <v>72</v>
      </c>
      <c r="I519" s="100">
        <v>117623013</v>
      </c>
      <c r="J519" s="118">
        <v>85322597</v>
      </c>
      <c r="K519" s="100">
        <v>87929134.246381715</v>
      </c>
      <c r="L519" s="118">
        <v>117623013</v>
      </c>
      <c r="M519" s="119">
        <v>0.74755043255299991</v>
      </c>
      <c r="N519" s="119">
        <v>9.988649072099999E-2</v>
      </c>
      <c r="O519" s="97" t="s">
        <v>73</v>
      </c>
      <c r="P519" s="134">
        <v>1.3190967470000001E-3</v>
      </c>
      <c r="Q519" s="102"/>
      <c r="R519" s="103"/>
    </row>
    <row r="520" spans="2:18" x14ac:dyDescent="0.25">
      <c r="B520" s="104" t="s">
        <v>75</v>
      </c>
      <c r="C520" s="105"/>
      <c r="D520" s="105"/>
      <c r="E520" s="105"/>
      <c r="F520" s="105"/>
      <c r="G520" s="105"/>
      <c r="H520" s="102"/>
      <c r="I520" s="106">
        <v>5208452314</v>
      </c>
      <c r="J520" s="121">
        <v>3640902266</v>
      </c>
      <c r="K520" s="106">
        <v>3752609969.6475625</v>
      </c>
      <c r="L520" s="121">
        <v>5208452314</v>
      </c>
      <c r="M520" s="102"/>
      <c r="N520" s="102"/>
      <c r="O520" s="102"/>
      <c r="P520" s="135">
        <v>5.6295966576000007E-2</v>
      </c>
      <c r="Q520" s="105" t="s">
        <v>74</v>
      </c>
      <c r="R520" s="124">
        <v>1.3381276336012025E-3</v>
      </c>
    </row>
    <row r="521" spans="2:18" x14ac:dyDescent="0.25">
      <c r="B521" s="96" t="s">
        <v>69</v>
      </c>
      <c r="C521" s="97" t="s">
        <v>76</v>
      </c>
      <c r="D521" s="98" t="s">
        <v>70</v>
      </c>
      <c r="E521" s="97" t="s">
        <v>71</v>
      </c>
      <c r="F521" s="99">
        <v>43732.566261574073</v>
      </c>
      <c r="G521" s="99">
        <v>43844</v>
      </c>
      <c r="H521" s="97" t="s">
        <v>72</v>
      </c>
      <c r="I521" s="100">
        <v>106606849</v>
      </c>
      <c r="J521" s="118">
        <v>103700000</v>
      </c>
      <c r="K521" s="100">
        <v>103853695.21860877</v>
      </c>
      <c r="L521" s="118">
        <v>106606849</v>
      </c>
      <c r="M521" s="119">
        <v>0.97417470071400003</v>
      </c>
      <c r="N521" s="119">
        <v>9.4278431061999998E-2</v>
      </c>
      <c r="O521" s="97" t="s">
        <v>73</v>
      </c>
      <c r="P521" s="134">
        <v>1.5579940899999999E-3</v>
      </c>
      <c r="Q521" s="102"/>
      <c r="R521" s="103"/>
    </row>
    <row r="522" spans="2:18" x14ac:dyDescent="0.25">
      <c r="B522" s="104" t="s">
        <v>77</v>
      </c>
      <c r="C522" s="105"/>
      <c r="D522" s="105"/>
      <c r="E522" s="105"/>
      <c r="F522" s="105"/>
      <c r="G522" s="105"/>
      <c r="H522" s="102"/>
      <c r="I522" s="106">
        <v>106606849</v>
      </c>
      <c r="J522" s="121">
        <v>103700000</v>
      </c>
      <c r="K522" s="106">
        <v>103853695.21860877</v>
      </c>
      <c r="L522" s="121">
        <v>106606849</v>
      </c>
      <c r="M522" s="102"/>
      <c r="N522" s="102"/>
      <c r="O522" s="102"/>
      <c r="P522" s="135">
        <v>1.5579940899999999E-3</v>
      </c>
      <c r="Q522" s="105" t="s">
        <v>74</v>
      </c>
      <c r="R522" s="124">
        <v>1.3566054267765229E-4</v>
      </c>
    </row>
    <row r="523" spans="2:18" x14ac:dyDescent="0.25">
      <c r="B523" s="96" t="s">
        <v>69</v>
      </c>
      <c r="C523" s="97" t="s">
        <v>79</v>
      </c>
      <c r="D523" s="98" t="s">
        <v>70</v>
      </c>
      <c r="E523" s="97" t="s">
        <v>71</v>
      </c>
      <c r="F523" s="99">
        <v>43430.546354166669</v>
      </c>
      <c r="G523" s="99">
        <v>43832</v>
      </c>
      <c r="H523" s="97" t="s">
        <v>72</v>
      </c>
      <c r="I523" s="100">
        <v>105132329</v>
      </c>
      <c r="J523" s="118">
        <v>93717118</v>
      </c>
      <c r="K523" s="100">
        <v>102344395.88177305</v>
      </c>
      <c r="L523" s="118">
        <v>105132329</v>
      </c>
      <c r="M523" s="119">
        <v>0.97348167642899996</v>
      </c>
      <c r="N523" s="119">
        <v>0.109999995052</v>
      </c>
      <c r="O523" s="97" t="s">
        <v>73</v>
      </c>
      <c r="P523" s="134">
        <v>1.5353518579999999E-3</v>
      </c>
      <c r="Q523" s="102"/>
      <c r="R523" s="103"/>
    </row>
    <row r="524" spans="2:18" x14ac:dyDescent="0.25">
      <c r="B524" s="104" t="s">
        <v>80</v>
      </c>
      <c r="C524" s="105"/>
      <c r="D524" s="105"/>
      <c r="E524" s="105"/>
      <c r="F524" s="105"/>
      <c r="G524" s="105"/>
      <c r="H524" s="102"/>
      <c r="I524" s="106">
        <v>105132329</v>
      </c>
      <c r="J524" s="121">
        <v>93717118</v>
      </c>
      <c r="K524" s="106">
        <v>102344395.88177305</v>
      </c>
      <c r="L524" s="121">
        <v>105132329</v>
      </c>
      <c r="M524" s="102"/>
      <c r="N524" s="102"/>
      <c r="O524" s="102"/>
      <c r="P524" s="135">
        <v>1.5353518579999999E-3</v>
      </c>
      <c r="Q524" s="105" t="s">
        <v>74</v>
      </c>
      <c r="R524" s="124">
        <v>5.9505686132755057E-5</v>
      </c>
    </row>
    <row r="525" spans="2:18" x14ac:dyDescent="0.25">
      <c r="B525" s="96" t="s">
        <v>69</v>
      </c>
      <c r="C525" s="97" t="s">
        <v>108</v>
      </c>
      <c r="D525" s="98" t="s">
        <v>70</v>
      </c>
      <c r="E525" s="97" t="s">
        <v>71</v>
      </c>
      <c r="F525" s="99">
        <v>43717.631840277776</v>
      </c>
      <c r="G525" s="99">
        <v>44946</v>
      </c>
      <c r="H525" s="97" t="s">
        <v>72</v>
      </c>
      <c r="I525" s="100">
        <v>685945205</v>
      </c>
      <c r="J525" s="118">
        <v>511377579</v>
      </c>
      <c r="K525" s="100">
        <v>514363999.78732252</v>
      </c>
      <c r="L525" s="118">
        <v>685945205</v>
      </c>
      <c r="M525" s="119">
        <v>0.74986164497999996</v>
      </c>
      <c r="N525" s="119">
        <v>0.10650758079499999</v>
      </c>
      <c r="O525" s="97" t="s">
        <v>73</v>
      </c>
      <c r="P525" s="134">
        <v>7.7163943960000007E-3</v>
      </c>
      <c r="Q525" s="102"/>
      <c r="R525" s="103"/>
    </row>
    <row r="526" spans="2:18" x14ac:dyDescent="0.25">
      <c r="B526" s="96" t="s">
        <v>69</v>
      </c>
      <c r="C526" s="97" t="s">
        <v>108</v>
      </c>
      <c r="D526" s="98" t="s">
        <v>70</v>
      </c>
      <c r="E526" s="97" t="s">
        <v>71</v>
      </c>
      <c r="F526" s="99">
        <v>43683.536168981482</v>
      </c>
      <c r="G526" s="99">
        <v>44298</v>
      </c>
      <c r="H526" s="97" t="s">
        <v>72</v>
      </c>
      <c r="I526" s="100">
        <v>178318151</v>
      </c>
      <c r="J526" s="118">
        <v>151709066</v>
      </c>
      <c r="K526" s="100">
        <v>154097030.63026634</v>
      </c>
      <c r="L526" s="118">
        <v>178318151</v>
      </c>
      <c r="M526" s="119">
        <v>0.86416906953200001</v>
      </c>
      <c r="N526" s="119">
        <v>0.109207201256</v>
      </c>
      <c r="O526" s="97" t="s">
        <v>73</v>
      </c>
      <c r="P526" s="134">
        <v>2.3117353939999998E-3</v>
      </c>
      <c r="Q526" s="102"/>
      <c r="R526" s="103"/>
    </row>
    <row r="527" spans="2:18" x14ac:dyDescent="0.25">
      <c r="B527" s="96" t="s">
        <v>69</v>
      </c>
      <c r="C527" s="97" t="s">
        <v>108</v>
      </c>
      <c r="D527" s="98" t="s">
        <v>70</v>
      </c>
      <c r="E527" s="97" t="s">
        <v>71</v>
      </c>
      <c r="F527" s="99">
        <v>43717.630231481482</v>
      </c>
      <c r="G527" s="99">
        <v>44946</v>
      </c>
      <c r="H527" s="97" t="s">
        <v>72</v>
      </c>
      <c r="I527" s="100">
        <v>685945205</v>
      </c>
      <c r="J527" s="118">
        <v>511377579</v>
      </c>
      <c r="K527" s="100">
        <v>514363999.78732252</v>
      </c>
      <c r="L527" s="118">
        <v>685945205</v>
      </c>
      <c r="M527" s="119">
        <v>0.74986164497999996</v>
      </c>
      <c r="N527" s="119">
        <v>0.10650758079499999</v>
      </c>
      <c r="O527" s="97" t="s">
        <v>73</v>
      </c>
      <c r="P527" s="134">
        <v>7.7163943960000007E-3</v>
      </c>
      <c r="Q527" s="102"/>
      <c r="R527" s="103"/>
    </row>
    <row r="528" spans="2:18" x14ac:dyDescent="0.25">
      <c r="B528" s="96" t="s">
        <v>69</v>
      </c>
      <c r="C528" s="97" t="s">
        <v>108</v>
      </c>
      <c r="D528" s="98" t="s">
        <v>70</v>
      </c>
      <c r="E528" s="97" t="s">
        <v>71</v>
      </c>
      <c r="F528" s="99">
        <v>43717.686041666668</v>
      </c>
      <c r="G528" s="99">
        <v>43796</v>
      </c>
      <c r="H528" s="97" t="s">
        <v>72</v>
      </c>
      <c r="I528" s="100">
        <v>154623287</v>
      </c>
      <c r="J528" s="118">
        <v>150954514</v>
      </c>
      <c r="K528" s="100">
        <v>151921176.91909716</v>
      </c>
      <c r="L528" s="118">
        <v>154623287</v>
      </c>
      <c r="M528" s="119">
        <v>0.982524559312</v>
      </c>
      <c r="N528" s="119">
        <v>0.11733571894</v>
      </c>
      <c r="O528" s="97" t="s">
        <v>73</v>
      </c>
      <c r="P528" s="134">
        <v>2.2790936349999999E-3</v>
      </c>
      <c r="Q528" s="102"/>
      <c r="R528" s="103"/>
    </row>
    <row r="529" spans="2:18" x14ac:dyDescent="0.25">
      <c r="B529" s="96" t="s">
        <v>69</v>
      </c>
      <c r="C529" s="97" t="s">
        <v>108</v>
      </c>
      <c r="D529" s="98" t="s">
        <v>70</v>
      </c>
      <c r="E529" s="97" t="s">
        <v>71</v>
      </c>
      <c r="F529" s="99">
        <v>43689.631273148145</v>
      </c>
      <c r="G529" s="99">
        <v>44025</v>
      </c>
      <c r="H529" s="97" t="s">
        <v>72</v>
      </c>
      <c r="I529" s="100">
        <v>109098627</v>
      </c>
      <c r="J529" s="118">
        <v>100214280</v>
      </c>
      <c r="K529" s="100">
        <v>101509360.21144609</v>
      </c>
      <c r="L529" s="118">
        <v>109098627</v>
      </c>
      <c r="M529" s="119">
        <v>0.93043664253900005</v>
      </c>
      <c r="N529" s="119">
        <v>0.10037087057000001</v>
      </c>
      <c r="O529" s="97" t="s">
        <v>73</v>
      </c>
      <c r="P529" s="134">
        <v>1.5228248059999999E-3</v>
      </c>
      <c r="Q529" s="102"/>
      <c r="R529" s="103"/>
    </row>
    <row r="530" spans="2:18" x14ac:dyDescent="0.25">
      <c r="B530" s="96" t="s">
        <v>69</v>
      </c>
      <c r="C530" s="97" t="s">
        <v>108</v>
      </c>
      <c r="D530" s="98" t="s">
        <v>70</v>
      </c>
      <c r="E530" s="97" t="s">
        <v>71</v>
      </c>
      <c r="F530" s="99">
        <v>43717.630937499998</v>
      </c>
      <c r="G530" s="99">
        <v>44946</v>
      </c>
      <c r="H530" s="97" t="s">
        <v>72</v>
      </c>
      <c r="I530" s="100">
        <v>685945205</v>
      </c>
      <c r="J530" s="118">
        <v>511377579</v>
      </c>
      <c r="K530" s="100">
        <v>514363999.78732252</v>
      </c>
      <c r="L530" s="118">
        <v>685945205</v>
      </c>
      <c r="M530" s="119">
        <v>0.74986164497999996</v>
      </c>
      <c r="N530" s="119">
        <v>0.10650758079499999</v>
      </c>
      <c r="O530" s="97" t="s">
        <v>73</v>
      </c>
      <c r="P530" s="134">
        <v>7.7163943960000007E-3</v>
      </c>
      <c r="Q530" s="102"/>
      <c r="R530" s="103"/>
    </row>
    <row r="531" spans="2:18" x14ac:dyDescent="0.25">
      <c r="B531" s="96" t="s">
        <v>69</v>
      </c>
      <c r="C531" s="97" t="s">
        <v>108</v>
      </c>
      <c r="D531" s="98" t="s">
        <v>70</v>
      </c>
      <c r="E531" s="97" t="s">
        <v>71</v>
      </c>
      <c r="F531" s="99">
        <v>43537.663321759261</v>
      </c>
      <c r="G531" s="99">
        <v>44508</v>
      </c>
      <c r="H531" s="97" t="s">
        <v>72</v>
      </c>
      <c r="I531" s="100">
        <v>181787673</v>
      </c>
      <c r="J531" s="118">
        <v>141501851</v>
      </c>
      <c r="K531" s="100">
        <v>142159296.55754137</v>
      </c>
      <c r="L531" s="118">
        <v>181787673</v>
      </c>
      <c r="M531" s="119">
        <v>0.78200735072700001</v>
      </c>
      <c r="N531" s="119">
        <v>0.113025000332</v>
      </c>
      <c r="O531" s="97" t="s">
        <v>73</v>
      </c>
      <c r="P531" s="134">
        <v>2.1326476969999999E-3</v>
      </c>
      <c r="Q531" s="102"/>
      <c r="R531" s="103"/>
    </row>
    <row r="532" spans="2:18" x14ac:dyDescent="0.25">
      <c r="B532" s="96" t="s">
        <v>69</v>
      </c>
      <c r="C532" s="97" t="s">
        <v>108</v>
      </c>
      <c r="D532" s="98" t="s">
        <v>70</v>
      </c>
      <c r="E532" s="97" t="s">
        <v>71</v>
      </c>
      <c r="F532" s="99">
        <v>43717.68822916667</v>
      </c>
      <c r="G532" s="99">
        <v>43796</v>
      </c>
      <c r="H532" s="97" t="s">
        <v>72</v>
      </c>
      <c r="I532" s="100">
        <v>154623287</v>
      </c>
      <c r="J532" s="118">
        <v>150954514</v>
      </c>
      <c r="K532" s="100">
        <v>151921176.91909716</v>
      </c>
      <c r="L532" s="118">
        <v>154623287</v>
      </c>
      <c r="M532" s="119">
        <v>0.982524559312</v>
      </c>
      <c r="N532" s="119">
        <v>0.11733571894</v>
      </c>
      <c r="O532" s="97" t="s">
        <v>73</v>
      </c>
      <c r="P532" s="134">
        <v>2.2790936349999999E-3</v>
      </c>
      <c r="Q532" s="102"/>
      <c r="R532" s="103"/>
    </row>
    <row r="533" spans="2:18" x14ac:dyDescent="0.25">
      <c r="B533" s="96" t="s">
        <v>69</v>
      </c>
      <c r="C533" s="97" t="s">
        <v>108</v>
      </c>
      <c r="D533" s="98" t="s">
        <v>70</v>
      </c>
      <c r="E533" s="97" t="s">
        <v>71</v>
      </c>
      <c r="F533" s="99">
        <v>43717.628958333335</v>
      </c>
      <c r="G533" s="99">
        <v>44946</v>
      </c>
      <c r="H533" s="97" t="s">
        <v>72</v>
      </c>
      <c r="I533" s="100">
        <v>685945205</v>
      </c>
      <c r="J533" s="118">
        <v>511377579</v>
      </c>
      <c r="K533" s="100">
        <v>514363999.78732252</v>
      </c>
      <c r="L533" s="118">
        <v>685945205</v>
      </c>
      <c r="M533" s="119">
        <v>0.74986164497999996</v>
      </c>
      <c r="N533" s="119">
        <v>0.10650758079499999</v>
      </c>
      <c r="O533" s="97" t="s">
        <v>73</v>
      </c>
      <c r="P533" s="134">
        <v>7.7163943960000007E-3</v>
      </c>
      <c r="Q533" s="102"/>
      <c r="R533" s="103"/>
    </row>
    <row r="534" spans="2:18" x14ac:dyDescent="0.25">
      <c r="B534" s="96" t="s">
        <v>69</v>
      </c>
      <c r="C534" s="97" t="s">
        <v>108</v>
      </c>
      <c r="D534" s="98" t="s">
        <v>70</v>
      </c>
      <c r="E534" s="97" t="s">
        <v>71</v>
      </c>
      <c r="F534" s="99">
        <v>43717.63144675926</v>
      </c>
      <c r="G534" s="99">
        <v>44946</v>
      </c>
      <c r="H534" s="97" t="s">
        <v>72</v>
      </c>
      <c r="I534" s="100">
        <v>685945205</v>
      </c>
      <c r="J534" s="118">
        <v>511377579</v>
      </c>
      <c r="K534" s="100">
        <v>514363999.78732252</v>
      </c>
      <c r="L534" s="118">
        <v>685945205</v>
      </c>
      <c r="M534" s="119">
        <v>0.74986164497999996</v>
      </c>
      <c r="N534" s="119">
        <v>0.10650758079499999</v>
      </c>
      <c r="O534" s="97" t="s">
        <v>73</v>
      </c>
      <c r="P534" s="134">
        <v>7.7163943960000007E-3</v>
      </c>
      <c r="Q534" s="102"/>
      <c r="R534" s="103"/>
    </row>
    <row r="535" spans="2:18" x14ac:dyDescent="0.25">
      <c r="B535" s="96" t="s">
        <v>102</v>
      </c>
      <c r="C535" s="97" t="s">
        <v>108</v>
      </c>
      <c r="D535" s="98" t="s">
        <v>70</v>
      </c>
      <c r="E535" s="97" t="s">
        <v>71</v>
      </c>
      <c r="F535" s="99">
        <v>43593.664247685185</v>
      </c>
      <c r="G535" s="99">
        <v>44988</v>
      </c>
      <c r="H535" s="97" t="s">
        <v>72</v>
      </c>
      <c r="I535" s="100">
        <v>41983560</v>
      </c>
      <c r="J535" s="118">
        <v>30720308</v>
      </c>
      <c r="K535" s="100">
        <v>30393491.01075862</v>
      </c>
      <c r="L535" s="118">
        <v>41983560</v>
      </c>
      <c r="M535" s="119">
        <v>0.72393791785999995</v>
      </c>
      <c r="N535" s="119">
        <v>0.100147161124</v>
      </c>
      <c r="O535" s="97" t="s">
        <v>73</v>
      </c>
      <c r="P535" s="134">
        <v>4.5595757799999997E-4</v>
      </c>
      <c r="Q535" s="102"/>
      <c r="R535" s="103"/>
    </row>
    <row r="536" spans="2:18" x14ac:dyDescent="0.25">
      <c r="B536" s="96" t="s">
        <v>69</v>
      </c>
      <c r="C536" s="97" t="s">
        <v>108</v>
      </c>
      <c r="D536" s="98" t="s">
        <v>70</v>
      </c>
      <c r="E536" s="97" t="s">
        <v>71</v>
      </c>
      <c r="F536" s="99">
        <v>43717.629513888889</v>
      </c>
      <c r="G536" s="99">
        <v>44946</v>
      </c>
      <c r="H536" s="97" t="s">
        <v>72</v>
      </c>
      <c r="I536" s="100">
        <v>685945205</v>
      </c>
      <c r="J536" s="118">
        <v>511377579</v>
      </c>
      <c r="K536" s="100">
        <v>514363999.78732252</v>
      </c>
      <c r="L536" s="118">
        <v>685945205</v>
      </c>
      <c r="M536" s="119">
        <v>0.74986164497999996</v>
      </c>
      <c r="N536" s="119">
        <v>0.10650758079499999</v>
      </c>
      <c r="O536" s="97" t="s">
        <v>73</v>
      </c>
      <c r="P536" s="134">
        <v>7.7163943960000007E-3</v>
      </c>
      <c r="Q536" s="102"/>
      <c r="R536" s="103"/>
    </row>
    <row r="537" spans="2:18" x14ac:dyDescent="0.25">
      <c r="B537" s="104" t="s">
        <v>109</v>
      </c>
      <c r="C537" s="105"/>
      <c r="D537" s="105"/>
      <c r="E537" s="105"/>
      <c r="F537" s="105"/>
      <c r="G537" s="105"/>
      <c r="H537" s="102"/>
      <c r="I537" s="106">
        <v>4936105815</v>
      </c>
      <c r="J537" s="121">
        <v>3794320007</v>
      </c>
      <c r="K537" s="106">
        <v>3818185530.9721413</v>
      </c>
      <c r="L537" s="121">
        <v>4936105815</v>
      </c>
      <c r="M537" s="102"/>
      <c r="N537" s="102"/>
      <c r="O537" s="102"/>
      <c r="P537" s="135">
        <v>5.7279719121000001E-2</v>
      </c>
      <c r="Q537" s="105" t="s">
        <v>74</v>
      </c>
      <c r="R537" s="124">
        <v>1.0855697990722737E-2</v>
      </c>
    </row>
    <row r="538" spans="2:18" x14ac:dyDescent="0.25">
      <c r="B538" s="96" t="s">
        <v>69</v>
      </c>
      <c r="C538" s="97" t="s">
        <v>219</v>
      </c>
      <c r="D538" s="98" t="s">
        <v>70</v>
      </c>
      <c r="E538" s="97" t="s">
        <v>71</v>
      </c>
      <c r="F538" s="99">
        <v>43608.672951388886</v>
      </c>
      <c r="G538" s="99">
        <v>44698</v>
      </c>
      <c r="H538" s="97" t="s">
        <v>72</v>
      </c>
      <c r="I538" s="100">
        <v>131384932</v>
      </c>
      <c r="J538" s="118">
        <v>100028400</v>
      </c>
      <c r="K538" s="100">
        <v>101170777.04147066</v>
      </c>
      <c r="L538" s="118">
        <v>131384932</v>
      </c>
      <c r="M538" s="119">
        <v>0.77003333260100004</v>
      </c>
      <c r="N538" s="119">
        <v>0.10921338203</v>
      </c>
      <c r="O538" s="97" t="s">
        <v>73</v>
      </c>
      <c r="P538" s="134">
        <v>1.517745444E-3</v>
      </c>
      <c r="Q538" s="102"/>
      <c r="R538" s="103"/>
    </row>
    <row r="539" spans="2:18" x14ac:dyDescent="0.25">
      <c r="B539" s="96" t="s">
        <v>69</v>
      </c>
      <c r="C539" s="97" t="s">
        <v>219</v>
      </c>
      <c r="D539" s="98" t="s">
        <v>70</v>
      </c>
      <c r="E539" s="97" t="s">
        <v>71</v>
      </c>
      <c r="F539" s="99">
        <v>43608.670335648145</v>
      </c>
      <c r="G539" s="99">
        <v>44698</v>
      </c>
      <c r="H539" s="97" t="s">
        <v>72</v>
      </c>
      <c r="I539" s="100">
        <v>131384932</v>
      </c>
      <c r="J539" s="118">
        <v>100028400</v>
      </c>
      <c r="K539" s="100">
        <v>101170777.04147066</v>
      </c>
      <c r="L539" s="118">
        <v>131384932</v>
      </c>
      <c r="M539" s="119">
        <v>0.77003333260100004</v>
      </c>
      <c r="N539" s="119">
        <v>0.10921338203</v>
      </c>
      <c r="O539" s="97" t="s">
        <v>73</v>
      </c>
      <c r="P539" s="134">
        <v>1.517745444E-3</v>
      </c>
      <c r="Q539" s="102"/>
      <c r="R539" s="103"/>
    </row>
    <row r="540" spans="2:18" x14ac:dyDescent="0.25">
      <c r="B540" s="96" t="s">
        <v>69</v>
      </c>
      <c r="C540" s="97" t="s">
        <v>219</v>
      </c>
      <c r="D540" s="98" t="s">
        <v>70</v>
      </c>
      <c r="E540" s="97" t="s">
        <v>71</v>
      </c>
      <c r="F540" s="99">
        <v>43635.655497685184</v>
      </c>
      <c r="G540" s="99">
        <v>44368</v>
      </c>
      <c r="H540" s="97" t="s">
        <v>72</v>
      </c>
      <c r="I540" s="100">
        <v>750000000</v>
      </c>
      <c r="J540" s="118">
        <v>608194920</v>
      </c>
      <c r="K540" s="100">
        <v>626372324.10677671</v>
      </c>
      <c r="L540" s="118">
        <v>750000000</v>
      </c>
      <c r="M540" s="119">
        <v>0.83516309880899997</v>
      </c>
      <c r="N540" s="119">
        <v>0.1099999998</v>
      </c>
      <c r="O540" s="97" t="s">
        <v>73</v>
      </c>
      <c r="P540" s="134">
        <v>9.3967227369999989E-3</v>
      </c>
      <c r="Q540" s="102"/>
      <c r="R540" s="103"/>
    </row>
    <row r="541" spans="2:18" x14ac:dyDescent="0.25">
      <c r="B541" s="96" t="s">
        <v>69</v>
      </c>
      <c r="C541" s="97" t="s">
        <v>219</v>
      </c>
      <c r="D541" s="98" t="s">
        <v>70</v>
      </c>
      <c r="E541" s="97" t="s">
        <v>71</v>
      </c>
      <c r="F541" s="99">
        <v>43608.667893518519</v>
      </c>
      <c r="G541" s="99">
        <v>44698</v>
      </c>
      <c r="H541" s="97" t="s">
        <v>72</v>
      </c>
      <c r="I541" s="100">
        <v>131384932</v>
      </c>
      <c r="J541" s="118">
        <v>100028400</v>
      </c>
      <c r="K541" s="100">
        <v>101170777.04147066</v>
      </c>
      <c r="L541" s="118">
        <v>131384932</v>
      </c>
      <c r="M541" s="119">
        <v>0.77003333260100004</v>
      </c>
      <c r="N541" s="119">
        <v>0.10921338203</v>
      </c>
      <c r="O541" s="97" t="s">
        <v>73</v>
      </c>
      <c r="P541" s="134">
        <v>1.517745444E-3</v>
      </c>
      <c r="Q541" s="102"/>
      <c r="R541" s="103"/>
    </row>
    <row r="542" spans="2:18" x14ac:dyDescent="0.25">
      <c r="B542" s="96" t="s">
        <v>69</v>
      </c>
      <c r="C542" s="97" t="s">
        <v>219</v>
      </c>
      <c r="D542" s="98" t="s">
        <v>70</v>
      </c>
      <c r="E542" s="97" t="s">
        <v>71</v>
      </c>
      <c r="F542" s="99">
        <v>43608.676435185182</v>
      </c>
      <c r="G542" s="99">
        <v>44698</v>
      </c>
      <c r="H542" s="97" t="s">
        <v>72</v>
      </c>
      <c r="I542" s="100">
        <v>131384932</v>
      </c>
      <c r="J542" s="118">
        <v>100028400</v>
      </c>
      <c r="K542" s="100">
        <v>101170777.04147066</v>
      </c>
      <c r="L542" s="118">
        <v>131384932</v>
      </c>
      <c r="M542" s="119">
        <v>0.77003333260100004</v>
      </c>
      <c r="N542" s="119">
        <v>0.10921338203</v>
      </c>
      <c r="O542" s="97" t="s">
        <v>73</v>
      </c>
      <c r="P542" s="134">
        <v>1.517745444E-3</v>
      </c>
      <c r="Q542" s="102"/>
      <c r="R542" s="103"/>
    </row>
    <row r="543" spans="2:18" x14ac:dyDescent="0.25">
      <c r="B543" s="96" t="s">
        <v>69</v>
      </c>
      <c r="C543" s="97" t="s">
        <v>219</v>
      </c>
      <c r="D543" s="98" t="s">
        <v>70</v>
      </c>
      <c r="E543" s="97" t="s">
        <v>71</v>
      </c>
      <c r="F543" s="99">
        <v>43608.674131944441</v>
      </c>
      <c r="G543" s="99">
        <v>44698</v>
      </c>
      <c r="H543" s="97" t="s">
        <v>72</v>
      </c>
      <c r="I543" s="100">
        <v>131384932</v>
      </c>
      <c r="J543" s="118">
        <v>100028400</v>
      </c>
      <c r="K543" s="100">
        <v>101170777.04147066</v>
      </c>
      <c r="L543" s="118">
        <v>131384932</v>
      </c>
      <c r="M543" s="119">
        <v>0.77003333260100004</v>
      </c>
      <c r="N543" s="119">
        <v>0.10921338203</v>
      </c>
      <c r="O543" s="97" t="s">
        <v>73</v>
      </c>
      <c r="P543" s="134">
        <v>1.517745444E-3</v>
      </c>
      <c r="Q543" s="102"/>
      <c r="R543" s="103"/>
    </row>
    <row r="544" spans="2:18" x14ac:dyDescent="0.25">
      <c r="B544" s="96" t="s">
        <v>69</v>
      </c>
      <c r="C544" s="97" t="s">
        <v>219</v>
      </c>
      <c r="D544" s="98" t="s">
        <v>70</v>
      </c>
      <c r="E544" s="97" t="s">
        <v>71</v>
      </c>
      <c r="F544" s="99">
        <v>43608.671759259261</v>
      </c>
      <c r="G544" s="99">
        <v>44698</v>
      </c>
      <c r="H544" s="97" t="s">
        <v>72</v>
      </c>
      <c r="I544" s="100">
        <v>131384932</v>
      </c>
      <c r="J544" s="118">
        <v>100028400</v>
      </c>
      <c r="K544" s="100">
        <v>101170777.04147066</v>
      </c>
      <c r="L544" s="118">
        <v>131384932</v>
      </c>
      <c r="M544" s="119">
        <v>0.77003333260100004</v>
      </c>
      <c r="N544" s="119">
        <v>0.10921338203</v>
      </c>
      <c r="O544" s="97" t="s">
        <v>73</v>
      </c>
      <c r="P544" s="134">
        <v>1.517745444E-3</v>
      </c>
      <c r="Q544" s="102"/>
      <c r="R544" s="103"/>
    </row>
    <row r="545" spans="2:18" x14ac:dyDescent="0.25">
      <c r="B545" s="96" t="s">
        <v>69</v>
      </c>
      <c r="C545" s="97" t="s">
        <v>219</v>
      </c>
      <c r="D545" s="98" t="s">
        <v>70</v>
      </c>
      <c r="E545" s="97" t="s">
        <v>71</v>
      </c>
      <c r="F545" s="99">
        <v>43608.669328703705</v>
      </c>
      <c r="G545" s="99">
        <v>44698</v>
      </c>
      <c r="H545" s="97" t="s">
        <v>72</v>
      </c>
      <c r="I545" s="100">
        <v>131384932</v>
      </c>
      <c r="J545" s="118">
        <v>100028400</v>
      </c>
      <c r="K545" s="100">
        <v>101170777.04147066</v>
      </c>
      <c r="L545" s="118">
        <v>131384932</v>
      </c>
      <c r="M545" s="119">
        <v>0.77003333260100004</v>
      </c>
      <c r="N545" s="119">
        <v>0.10921338203</v>
      </c>
      <c r="O545" s="97" t="s">
        <v>73</v>
      </c>
      <c r="P545" s="134">
        <v>1.517745444E-3</v>
      </c>
      <c r="Q545" s="102"/>
      <c r="R545" s="103"/>
    </row>
    <row r="546" spans="2:18" x14ac:dyDescent="0.25">
      <c r="B546" s="96" t="s">
        <v>69</v>
      </c>
      <c r="C546" s="97" t="s">
        <v>219</v>
      </c>
      <c r="D546" s="98" t="s">
        <v>70</v>
      </c>
      <c r="E546" s="97" t="s">
        <v>71</v>
      </c>
      <c r="F546" s="99">
        <v>43608.666932870372</v>
      </c>
      <c r="G546" s="99">
        <v>44698</v>
      </c>
      <c r="H546" s="97" t="s">
        <v>72</v>
      </c>
      <c r="I546" s="100">
        <v>131384932</v>
      </c>
      <c r="J546" s="118">
        <v>100028400</v>
      </c>
      <c r="K546" s="100">
        <v>101170777.04147066</v>
      </c>
      <c r="L546" s="118">
        <v>131384932</v>
      </c>
      <c r="M546" s="119">
        <v>0.77003333260100004</v>
      </c>
      <c r="N546" s="119">
        <v>0.10921338203</v>
      </c>
      <c r="O546" s="97" t="s">
        <v>73</v>
      </c>
      <c r="P546" s="134">
        <v>1.517745444E-3</v>
      </c>
      <c r="Q546" s="102"/>
      <c r="R546" s="103"/>
    </row>
    <row r="547" spans="2:18" x14ac:dyDescent="0.25">
      <c r="B547" s="96" t="s">
        <v>69</v>
      </c>
      <c r="C547" s="97" t="s">
        <v>219</v>
      </c>
      <c r="D547" s="98" t="s">
        <v>70</v>
      </c>
      <c r="E547" s="97" t="s">
        <v>71</v>
      </c>
      <c r="F547" s="99">
        <v>43608.677870370368</v>
      </c>
      <c r="G547" s="99">
        <v>44698</v>
      </c>
      <c r="H547" s="97" t="s">
        <v>72</v>
      </c>
      <c r="I547" s="100">
        <v>131384932</v>
      </c>
      <c r="J547" s="118">
        <v>100028400</v>
      </c>
      <c r="K547" s="100">
        <v>101170777.04147066</v>
      </c>
      <c r="L547" s="118">
        <v>131384932</v>
      </c>
      <c r="M547" s="119">
        <v>0.77003333260100004</v>
      </c>
      <c r="N547" s="119">
        <v>0.10921338203</v>
      </c>
      <c r="O547" s="97" t="s">
        <v>73</v>
      </c>
      <c r="P547" s="134">
        <v>1.517745444E-3</v>
      </c>
      <c r="Q547" s="102"/>
      <c r="R547" s="103"/>
    </row>
    <row r="548" spans="2:18" x14ac:dyDescent="0.25">
      <c r="B548" s="96" t="s">
        <v>69</v>
      </c>
      <c r="C548" s="97" t="s">
        <v>219</v>
      </c>
      <c r="D548" s="98" t="s">
        <v>70</v>
      </c>
      <c r="E548" s="97" t="s">
        <v>71</v>
      </c>
      <c r="F548" s="99">
        <v>43608.675416666665</v>
      </c>
      <c r="G548" s="99">
        <v>44698</v>
      </c>
      <c r="H548" s="97" t="s">
        <v>72</v>
      </c>
      <c r="I548" s="100">
        <v>131384932</v>
      </c>
      <c r="J548" s="118">
        <v>100028400</v>
      </c>
      <c r="K548" s="100">
        <v>101170777.04147066</v>
      </c>
      <c r="L548" s="118">
        <v>131384932</v>
      </c>
      <c r="M548" s="119">
        <v>0.77003333260100004</v>
      </c>
      <c r="N548" s="119">
        <v>0.10921338203</v>
      </c>
      <c r="O548" s="97" t="s">
        <v>73</v>
      </c>
      <c r="P548" s="134">
        <v>1.517745444E-3</v>
      </c>
      <c r="Q548" s="102"/>
      <c r="R548" s="103"/>
    </row>
    <row r="549" spans="2:18" x14ac:dyDescent="0.25">
      <c r="B549" s="96" t="s">
        <v>69</v>
      </c>
      <c r="C549" s="97" t="s">
        <v>219</v>
      </c>
      <c r="D549" s="98" t="s">
        <v>70</v>
      </c>
      <c r="E549" s="97" t="s">
        <v>71</v>
      </c>
      <c r="F549" s="99">
        <v>43608.673252314817</v>
      </c>
      <c r="G549" s="99">
        <v>44698</v>
      </c>
      <c r="H549" s="97" t="s">
        <v>72</v>
      </c>
      <c r="I549" s="100">
        <v>131384932</v>
      </c>
      <c r="J549" s="118">
        <v>100028400</v>
      </c>
      <c r="K549" s="100">
        <v>101170777.04147066</v>
      </c>
      <c r="L549" s="118">
        <v>131384932</v>
      </c>
      <c r="M549" s="119">
        <v>0.77003333260100004</v>
      </c>
      <c r="N549" s="119">
        <v>0.10921338203</v>
      </c>
      <c r="O549" s="97" t="s">
        <v>73</v>
      </c>
      <c r="P549" s="134">
        <v>1.517745444E-3</v>
      </c>
      <c r="Q549" s="102"/>
      <c r="R549" s="103"/>
    </row>
    <row r="550" spans="2:18" x14ac:dyDescent="0.25">
      <c r="B550" s="96" t="s">
        <v>69</v>
      </c>
      <c r="C550" s="97" t="s">
        <v>219</v>
      </c>
      <c r="D550" s="98" t="s">
        <v>70</v>
      </c>
      <c r="E550" s="97" t="s">
        <v>71</v>
      </c>
      <c r="F550" s="99">
        <v>43608.670624999999</v>
      </c>
      <c r="G550" s="99">
        <v>44698</v>
      </c>
      <c r="H550" s="97" t="s">
        <v>72</v>
      </c>
      <c r="I550" s="100">
        <v>131384932</v>
      </c>
      <c r="J550" s="118">
        <v>100028400</v>
      </c>
      <c r="K550" s="100">
        <v>101170777.04147066</v>
      </c>
      <c r="L550" s="118">
        <v>131384932</v>
      </c>
      <c r="M550" s="119">
        <v>0.77003333260100004</v>
      </c>
      <c r="N550" s="119">
        <v>0.10921338203</v>
      </c>
      <c r="O550" s="97" t="s">
        <v>73</v>
      </c>
      <c r="P550" s="134">
        <v>1.517745444E-3</v>
      </c>
      <c r="Q550" s="102"/>
      <c r="R550" s="103"/>
    </row>
    <row r="551" spans="2:18" x14ac:dyDescent="0.25">
      <c r="B551" s="96" t="s">
        <v>69</v>
      </c>
      <c r="C551" s="97" t="s">
        <v>219</v>
      </c>
      <c r="D551" s="98" t="s">
        <v>70</v>
      </c>
      <c r="E551" s="97" t="s">
        <v>71</v>
      </c>
      <c r="F551" s="99">
        <v>43644.604571759257</v>
      </c>
      <c r="G551" s="99">
        <v>44236</v>
      </c>
      <c r="H551" s="97" t="s">
        <v>72</v>
      </c>
      <c r="I551" s="100">
        <v>235095892</v>
      </c>
      <c r="J551" s="118">
        <v>199553327</v>
      </c>
      <c r="K551" s="100">
        <v>199943758.76118401</v>
      </c>
      <c r="L551" s="118">
        <v>235095892</v>
      </c>
      <c r="M551" s="119">
        <v>0.85047746713200001</v>
      </c>
      <c r="N551" s="119">
        <v>0.115718834976</v>
      </c>
      <c r="O551" s="97" t="s">
        <v>73</v>
      </c>
      <c r="P551" s="134">
        <v>2.9995196010000002E-3</v>
      </c>
      <c r="Q551" s="102"/>
      <c r="R551" s="103"/>
    </row>
    <row r="552" spans="2:18" x14ac:dyDescent="0.25">
      <c r="B552" s="96" t="s">
        <v>69</v>
      </c>
      <c r="C552" s="97" t="s">
        <v>219</v>
      </c>
      <c r="D552" s="98" t="s">
        <v>70</v>
      </c>
      <c r="E552" s="97" t="s">
        <v>71</v>
      </c>
      <c r="F552" s="99">
        <v>43608.668287037035</v>
      </c>
      <c r="G552" s="99">
        <v>44698</v>
      </c>
      <c r="H552" s="97" t="s">
        <v>72</v>
      </c>
      <c r="I552" s="100">
        <v>131384932</v>
      </c>
      <c r="J552" s="118">
        <v>100028400</v>
      </c>
      <c r="K552" s="100">
        <v>101170777.04147066</v>
      </c>
      <c r="L552" s="118">
        <v>131384932</v>
      </c>
      <c r="M552" s="119">
        <v>0.77003333260100004</v>
      </c>
      <c r="N552" s="119">
        <v>0.10921338203</v>
      </c>
      <c r="O552" s="97" t="s">
        <v>73</v>
      </c>
      <c r="P552" s="134">
        <v>1.517745444E-3</v>
      </c>
      <c r="Q552" s="102"/>
      <c r="R552" s="103"/>
    </row>
    <row r="553" spans="2:18" x14ac:dyDescent="0.25">
      <c r="B553" s="96" t="s">
        <v>69</v>
      </c>
      <c r="C553" s="97" t="s">
        <v>219</v>
      </c>
      <c r="D553" s="98" t="s">
        <v>70</v>
      </c>
      <c r="E553" s="97" t="s">
        <v>71</v>
      </c>
      <c r="F553" s="99">
        <v>43608.676782407405</v>
      </c>
      <c r="G553" s="99">
        <v>44698</v>
      </c>
      <c r="H553" s="97" t="s">
        <v>72</v>
      </c>
      <c r="I553" s="100">
        <v>131384932</v>
      </c>
      <c r="J553" s="118">
        <v>100028400</v>
      </c>
      <c r="K553" s="100">
        <v>101170777.04147066</v>
      </c>
      <c r="L553" s="118">
        <v>131384932</v>
      </c>
      <c r="M553" s="119">
        <v>0.77003333260100004</v>
      </c>
      <c r="N553" s="119">
        <v>0.10921338203</v>
      </c>
      <c r="O553" s="97" t="s">
        <v>73</v>
      </c>
      <c r="P553" s="134">
        <v>1.517745444E-3</v>
      </c>
      <c r="Q553" s="102"/>
      <c r="R553" s="103"/>
    </row>
    <row r="554" spans="2:18" x14ac:dyDescent="0.25">
      <c r="B554" s="96" t="s">
        <v>69</v>
      </c>
      <c r="C554" s="97" t="s">
        <v>219</v>
      </c>
      <c r="D554" s="98" t="s">
        <v>70</v>
      </c>
      <c r="E554" s="97" t="s">
        <v>71</v>
      </c>
      <c r="F554" s="99">
        <v>43608.674444444441</v>
      </c>
      <c r="G554" s="99">
        <v>44698</v>
      </c>
      <c r="H554" s="97" t="s">
        <v>72</v>
      </c>
      <c r="I554" s="100">
        <v>131384932</v>
      </c>
      <c r="J554" s="118">
        <v>100028400</v>
      </c>
      <c r="K554" s="100">
        <v>101170777.04147066</v>
      </c>
      <c r="L554" s="118">
        <v>131384932</v>
      </c>
      <c r="M554" s="119">
        <v>0.77003333260100004</v>
      </c>
      <c r="N554" s="119">
        <v>0.10921338203</v>
      </c>
      <c r="O554" s="97" t="s">
        <v>73</v>
      </c>
      <c r="P554" s="134">
        <v>1.517745444E-3</v>
      </c>
      <c r="Q554" s="102"/>
      <c r="R554" s="103"/>
    </row>
    <row r="555" spans="2:18" x14ac:dyDescent="0.25">
      <c r="B555" s="96" t="s">
        <v>69</v>
      </c>
      <c r="C555" s="97" t="s">
        <v>219</v>
      </c>
      <c r="D555" s="98" t="s">
        <v>70</v>
      </c>
      <c r="E555" s="97" t="s">
        <v>71</v>
      </c>
      <c r="F555" s="99">
        <v>43608.672164351854</v>
      </c>
      <c r="G555" s="99">
        <v>44698</v>
      </c>
      <c r="H555" s="97" t="s">
        <v>72</v>
      </c>
      <c r="I555" s="100">
        <v>131384932</v>
      </c>
      <c r="J555" s="118">
        <v>100028400</v>
      </c>
      <c r="K555" s="100">
        <v>101170777.04147066</v>
      </c>
      <c r="L555" s="118">
        <v>131384932</v>
      </c>
      <c r="M555" s="119">
        <v>0.77003333260100004</v>
      </c>
      <c r="N555" s="119">
        <v>0.10921338203</v>
      </c>
      <c r="O555" s="97" t="s">
        <v>73</v>
      </c>
      <c r="P555" s="134">
        <v>1.517745444E-3</v>
      </c>
      <c r="Q555" s="102"/>
      <c r="R555" s="103"/>
    </row>
    <row r="556" spans="2:18" x14ac:dyDescent="0.25">
      <c r="B556" s="96" t="s">
        <v>69</v>
      </c>
      <c r="C556" s="97" t="s">
        <v>219</v>
      </c>
      <c r="D556" s="98" t="s">
        <v>70</v>
      </c>
      <c r="E556" s="97" t="s">
        <v>71</v>
      </c>
      <c r="F556" s="99">
        <v>43608.669664351852</v>
      </c>
      <c r="G556" s="99">
        <v>44698</v>
      </c>
      <c r="H556" s="97" t="s">
        <v>72</v>
      </c>
      <c r="I556" s="100">
        <v>131384932</v>
      </c>
      <c r="J556" s="118">
        <v>100028400</v>
      </c>
      <c r="K556" s="100">
        <v>101170777.04147066</v>
      </c>
      <c r="L556" s="118">
        <v>131384932</v>
      </c>
      <c r="M556" s="119">
        <v>0.77003333260100004</v>
      </c>
      <c r="N556" s="119">
        <v>0.10921338203</v>
      </c>
      <c r="O556" s="97" t="s">
        <v>73</v>
      </c>
      <c r="P556" s="134">
        <v>1.517745444E-3</v>
      </c>
      <c r="Q556" s="102"/>
      <c r="R556" s="103"/>
    </row>
    <row r="557" spans="2:18" x14ac:dyDescent="0.25">
      <c r="B557" s="96" t="s">
        <v>69</v>
      </c>
      <c r="C557" s="97" t="s">
        <v>219</v>
      </c>
      <c r="D557" s="98" t="s">
        <v>70</v>
      </c>
      <c r="E557" s="97" t="s">
        <v>71</v>
      </c>
      <c r="F557" s="99">
        <v>43608.678124999999</v>
      </c>
      <c r="G557" s="99">
        <v>44698</v>
      </c>
      <c r="H557" s="97" t="s">
        <v>72</v>
      </c>
      <c r="I557" s="100">
        <v>131384932</v>
      </c>
      <c r="J557" s="118">
        <v>100028400</v>
      </c>
      <c r="K557" s="100">
        <v>101170777.04147066</v>
      </c>
      <c r="L557" s="118">
        <v>131384932</v>
      </c>
      <c r="M557" s="119">
        <v>0.77003333260100004</v>
      </c>
      <c r="N557" s="119">
        <v>0.10921338203</v>
      </c>
      <c r="O557" s="97" t="s">
        <v>73</v>
      </c>
      <c r="P557" s="134">
        <v>1.517745444E-3</v>
      </c>
      <c r="Q557" s="102"/>
      <c r="R557" s="103"/>
    </row>
    <row r="558" spans="2:18" x14ac:dyDescent="0.25">
      <c r="B558" s="96" t="s">
        <v>69</v>
      </c>
      <c r="C558" s="97" t="s">
        <v>219</v>
      </c>
      <c r="D558" s="98" t="s">
        <v>70</v>
      </c>
      <c r="E558" s="97" t="s">
        <v>71</v>
      </c>
      <c r="F558" s="99">
        <v>43608.667268518519</v>
      </c>
      <c r="G558" s="99">
        <v>44698</v>
      </c>
      <c r="H558" s="97" t="s">
        <v>72</v>
      </c>
      <c r="I558" s="100">
        <v>131384932</v>
      </c>
      <c r="J558" s="118">
        <v>100028400</v>
      </c>
      <c r="K558" s="100">
        <v>101170777.04147066</v>
      </c>
      <c r="L558" s="118">
        <v>131384932</v>
      </c>
      <c r="M558" s="119">
        <v>0.77003333260100004</v>
      </c>
      <c r="N558" s="119">
        <v>0.10921338203</v>
      </c>
      <c r="O558" s="97" t="s">
        <v>73</v>
      </c>
      <c r="P558" s="134">
        <v>1.517745444E-3</v>
      </c>
      <c r="Q558" s="102"/>
      <c r="R558" s="103"/>
    </row>
    <row r="559" spans="2:18" x14ac:dyDescent="0.25">
      <c r="B559" s="96" t="s">
        <v>69</v>
      </c>
      <c r="C559" s="97" t="s">
        <v>219</v>
      </c>
      <c r="D559" s="98" t="s">
        <v>70</v>
      </c>
      <c r="E559" s="97" t="s">
        <v>71</v>
      </c>
      <c r="F559" s="99">
        <v>43608.675821759258</v>
      </c>
      <c r="G559" s="99">
        <v>44698</v>
      </c>
      <c r="H559" s="97" t="s">
        <v>72</v>
      </c>
      <c r="I559" s="100">
        <v>131384932</v>
      </c>
      <c r="J559" s="118">
        <v>100028400</v>
      </c>
      <c r="K559" s="100">
        <v>101170777.04147066</v>
      </c>
      <c r="L559" s="118">
        <v>131384932</v>
      </c>
      <c r="M559" s="119">
        <v>0.77003333260100004</v>
      </c>
      <c r="N559" s="119">
        <v>0.10921338203</v>
      </c>
      <c r="O559" s="97" t="s">
        <v>73</v>
      </c>
      <c r="P559" s="134">
        <v>1.517745444E-3</v>
      </c>
      <c r="Q559" s="102"/>
      <c r="R559" s="103"/>
    </row>
    <row r="560" spans="2:18" x14ac:dyDescent="0.25">
      <c r="B560" s="96" t="s">
        <v>69</v>
      </c>
      <c r="C560" s="97" t="s">
        <v>219</v>
      </c>
      <c r="D560" s="98" t="s">
        <v>70</v>
      </c>
      <c r="E560" s="97" t="s">
        <v>71</v>
      </c>
      <c r="F560" s="99">
        <v>43608.673541666663</v>
      </c>
      <c r="G560" s="99">
        <v>44698</v>
      </c>
      <c r="H560" s="97" t="s">
        <v>72</v>
      </c>
      <c r="I560" s="100">
        <v>131384932</v>
      </c>
      <c r="J560" s="118">
        <v>100028400</v>
      </c>
      <c r="K560" s="100">
        <v>101170777.04147066</v>
      </c>
      <c r="L560" s="118">
        <v>131384932</v>
      </c>
      <c r="M560" s="119">
        <v>0.77003333260100004</v>
      </c>
      <c r="N560" s="119">
        <v>0.10921338203</v>
      </c>
      <c r="O560" s="97" t="s">
        <v>73</v>
      </c>
      <c r="P560" s="134">
        <v>1.517745444E-3</v>
      </c>
      <c r="Q560" s="102"/>
      <c r="R560" s="103"/>
    </row>
    <row r="561" spans="2:18" x14ac:dyDescent="0.25">
      <c r="B561" s="96" t="s">
        <v>69</v>
      </c>
      <c r="C561" s="97" t="s">
        <v>219</v>
      </c>
      <c r="D561" s="98" t="s">
        <v>70</v>
      </c>
      <c r="E561" s="97" t="s">
        <v>71</v>
      </c>
      <c r="F561" s="99">
        <v>43608.670983796299</v>
      </c>
      <c r="G561" s="99">
        <v>44698</v>
      </c>
      <c r="H561" s="97" t="s">
        <v>72</v>
      </c>
      <c r="I561" s="100">
        <v>131384932</v>
      </c>
      <c r="J561" s="118">
        <v>100028400</v>
      </c>
      <c r="K561" s="100">
        <v>101170777.04147066</v>
      </c>
      <c r="L561" s="118">
        <v>131384932</v>
      </c>
      <c r="M561" s="119">
        <v>0.77003333260100004</v>
      </c>
      <c r="N561" s="119">
        <v>0.10921338203</v>
      </c>
      <c r="O561" s="97" t="s">
        <v>73</v>
      </c>
      <c r="P561" s="134">
        <v>1.517745444E-3</v>
      </c>
      <c r="Q561" s="102"/>
      <c r="R561" s="103"/>
    </row>
    <row r="562" spans="2:18" x14ac:dyDescent="0.25">
      <c r="B562" s="96" t="s">
        <v>69</v>
      </c>
      <c r="C562" s="97" t="s">
        <v>219</v>
      </c>
      <c r="D562" s="98" t="s">
        <v>70</v>
      </c>
      <c r="E562" s="97" t="s">
        <v>71</v>
      </c>
      <c r="F562" s="99">
        <v>43608.668587962966</v>
      </c>
      <c r="G562" s="99">
        <v>44698</v>
      </c>
      <c r="H562" s="97" t="s">
        <v>72</v>
      </c>
      <c r="I562" s="100">
        <v>131384932</v>
      </c>
      <c r="J562" s="118">
        <v>100028400</v>
      </c>
      <c r="K562" s="100">
        <v>101170777.04147066</v>
      </c>
      <c r="L562" s="118">
        <v>131384932</v>
      </c>
      <c r="M562" s="119">
        <v>0.77003333260100004</v>
      </c>
      <c r="N562" s="119">
        <v>0.10921338203</v>
      </c>
      <c r="O562" s="97" t="s">
        <v>73</v>
      </c>
      <c r="P562" s="134">
        <v>1.517745444E-3</v>
      </c>
      <c r="Q562" s="102"/>
      <c r="R562" s="103"/>
    </row>
    <row r="563" spans="2:18" x14ac:dyDescent="0.25">
      <c r="B563" s="96" t="s">
        <v>69</v>
      </c>
      <c r="C563" s="97" t="s">
        <v>219</v>
      </c>
      <c r="D563" s="98" t="s">
        <v>70</v>
      </c>
      <c r="E563" s="97" t="s">
        <v>71</v>
      </c>
      <c r="F563" s="99">
        <v>43608.677187499998</v>
      </c>
      <c r="G563" s="99">
        <v>44698</v>
      </c>
      <c r="H563" s="97" t="s">
        <v>72</v>
      </c>
      <c r="I563" s="100">
        <v>131384932</v>
      </c>
      <c r="J563" s="118">
        <v>100028400</v>
      </c>
      <c r="K563" s="100">
        <v>101170777.04147066</v>
      </c>
      <c r="L563" s="118">
        <v>131384932</v>
      </c>
      <c r="M563" s="119">
        <v>0.77003333260100004</v>
      </c>
      <c r="N563" s="119">
        <v>0.10921338203</v>
      </c>
      <c r="O563" s="97" t="s">
        <v>73</v>
      </c>
      <c r="P563" s="134">
        <v>1.517745444E-3</v>
      </c>
      <c r="Q563" s="102"/>
      <c r="R563" s="103"/>
    </row>
    <row r="564" spans="2:18" x14ac:dyDescent="0.25">
      <c r="B564" s="96" t="s">
        <v>69</v>
      </c>
      <c r="C564" s="97" t="s">
        <v>219</v>
      </c>
      <c r="D564" s="98" t="s">
        <v>70</v>
      </c>
      <c r="E564" s="97" t="s">
        <v>71</v>
      </c>
      <c r="F564" s="99">
        <v>43644.606377314813</v>
      </c>
      <c r="G564" s="99">
        <v>44236</v>
      </c>
      <c r="H564" s="97" t="s">
        <v>72</v>
      </c>
      <c r="I564" s="100">
        <v>293869864</v>
      </c>
      <c r="J564" s="118">
        <v>249441657</v>
      </c>
      <c r="K564" s="100">
        <v>249929697.66681141</v>
      </c>
      <c r="L564" s="118">
        <v>293869864</v>
      </c>
      <c r="M564" s="119">
        <v>0.85047746735499996</v>
      </c>
      <c r="N564" s="119">
        <v>0.11571883487099999</v>
      </c>
      <c r="O564" s="97" t="s">
        <v>73</v>
      </c>
      <c r="P564" s="134">
        <v>3.7493994899999998E-3</v>
      </c>
      <c r="Q564" s="102"/>
      <c r="R564" s="103"/>
    </row>
    <row r="565" spans="2:18" x14ac:dyDescent="0.25">
      <c r="B565" s="96" t="s">
        <v>69</v>
      </c>
      <c r="C565" s="97" t="s">
        <v>219</v>
      </c>
      <c r="D565" s="98" t="s">
        <v>70</v>
      </c>
      <c r="E565" s="97" t="s">
        <v>71</v>
      </c>
      <c r="F565" s="99">
        <v>43608.674780092595</v>
      </c>
      <c r="G565" s="99">
        <v>44698</v>
      </c>
      <c r="H565" s="97" t="s">
        <v>72</v>
      </c>
      <c r="I565" s="100">
        <v>131384932</v>
      </c>
      <c r="J565" s="118">
        <v>100028400</v>
      </c>
      <c r="K565" s="100">
        <v>101170777.04147066</v>
      </c>
      <c r="L565" s="118">
        <v>131384932</v>
      </c>
      <c r="M565" s="119">
        <v>0.77003333260100004</v>
      </c>
      <c r="N565" s="119">
        <v>0.10921338203</v>
      </c>
      <c r="O565" s="97" t="s">
        <v>73</v>
      </c>
      <c r="P565" s="134">
        <v>1.517745444E-3</v>
      </c>
      <c r="Q565" s="102"/>
      <c r="R565" s="103"/>
    </row>
    <row r="566" spans="2:18" x14ac:dyDescent="0.25">
      <c r="B566" s="96" t="s">
        <v>69</v>
      </c>
      <c r="C566" s="97" t="s">
        <v>219</v>
      </c>
      <c r="D566" s="98" t="s">
        <v>70</v>
      </c>
      <c r="E566" s="97" t="s">
        <v>71</v>
      </c>
      <c r="F566" s="99">
        <v>43608.672476851854</v>
      </c>
      <c r="G566" s="99">
        <v>44698</v>
      </c>
      <c r="H566" s="97" t="s">
        <v>72</v>
      </c>
      <c r="I566" s="100">
        <v>131384932</v>
      </c>
      <c r="J566" s="118">
        <v>100028400</v>
      </c>
      <c r="K566" s="100">
        <v>101170777.04147066</v>
      </c>
      <c r="L566" s="118">
        <v>131384932</v>
      </c>
      <c r="M566" s="119">
        <v>0.77003333260100004</v>
      </c>
      <c r="N566" s="119">
        <v>0.10921338203</v>
      </c>
      <c r="O566" s="97" t="s">
        <v>73</v>
      </c>
      <c r="P566" s="134">
        <v>1.517745444E-3</v>
      </c>
      <c r="Q566" s="102"/>
      <c r="R566" s="103"/>
    </row>
    <row r="567" spans="2:18" x14ac:dyDescent="0.25">
      <c r="B567" s="96" t="s">
        <v>69</v>
      </c>
      <c r="C567" s="97" t="s">
        <v>219</v>
      </c>
      <c r="D567" s="98" t="s">
        <v>70</v>
      </c>
      <c r="E567" s="97" t="s">
        <v>71</v>
      </c>
      <c r="F567" s="99">
        <v>43608.670011574075</v>
      </c>
      <c r="G567" s="99">
        <v>44698</v>
      </c>
      <c r="H567" s="97" t="s">
        <v>72</v>
      </c>
      <c r="I567" s="100">
        <v>131384932</v>
      </c>
      <c r="J567" s="118">
        <v>100028400</v>
      </c>
      <c r="K567" s="100">
        <v>101170777.04147066</v>
      </c>
      <c r="L567" s="118">
        <v>131384932</v>
      </c>
      <c r="M567" s="119">
        <v>0.77003333260100004</v>
      </c>
      <c r="N567" s="119">
        <v>0.10921338203</v>
      </c>
      <c r="O567" s="97" t="s">
        <v>73</v>
      </c>
      <c r="P567" s="134">
        <v>1.517745444E-3</v>
      </c>
      <c r="Q567" s="102"/>
      <c r="R567" s="103"/>
    </row>
    <row r="568" spans="2:18" x14ac:dyDescent="0.25">
      <c r="B568" s="96" t="s">
        <v>69</v>
      </c>
      <c r="C568" s="97" t="s">
        <v>219</v>
      </c>
      <c r="D568" s="98" t="s">
        <v>70</v>
      </c>
      <c r="E568" s="97" t="s">
        <v>71</v>
      </c>
      <c r="F568" s="99">
        <v>43623.693090277775</v>
      </c>
      <c r="G568" s="99">
        <v>44046</v>
      </c>
      <c r="H568" s="97" t="s">
        <v>72</v>
      </c>
      <c r="I568" s="100">
        <v>169460959</v>
      </c>
      <c r="J568" s="118">
        <v>151627627</v>
      </c>
      <c r="K568" s="100">
        <v>152639826.36168534</v>
      </c>
      <c r="L568" s="118">
        <v>169460959</v>
      </c>
      <c r="M568" s="119">
        <v>0.90073741623100001</v>
      </c>
      <c r="N568" s="119">
        <v>0.10650757735399999</v>
      </c>
      <c r="O568" s="97" t="s">
        <v>73</v>
      </c>
      <c r="P568" s="134">
        <v>2.2898746829999998E-3</v>
      </c>
      <c r="Q568" s="102"/>
      <c r="R568" s="103"/>
    </row>
    <row r="569" spans="2:18" x14ac:dyDescent="0.25">
      <c r="B569" s="96" t="s">
        <v>69</v>
      </c>
      <c r="C569" s="97" t="s">
        <v>219</v>
      </c>
      <c r="D569" s="98" t="s">
        <v>70</v>
      </c>
      <c r="E569" s="97" t="s">
        <v>71</v>
      </c>
      <c r="F569" s="99">
        <v>43608.667581018519</v>
      </c>
      <c r="G569" s="99">
        <v>44698</v>
      </c>
      <c r="H569" s="97" t="s">
        <v>72</v>
      </c>
      <c r="I569" s="100">
        <v>131384932</v>
      </c>
      <c r="J569" s="118">
        <v>100028400</v>
      </c>
      <c r="K569" s="100">
        <v>101170777.04147066</v>
      </c>
      <c r="L569" s="118">
        <v>131384932</v>
      </c>
      <c r="M569" s="119">
        <v>0.77003333260100004</v>
      </c>
      <c r="N569" s="119">
        <v>0.10921338203</v>
      </c>
      <c r="O569" s="97" t="s">
        <v>73</v>
      </c>
      <c r="P569" s="134">
        <v>1.517745444E-3</v>
      </c>
      <c r="Q569" s="102"/>
      <c r="R569" s="103"/>
    </row>
    <row r="570" spans="2:18" x14ac:dyDescent="0.25">
      <c r="B570" s="96" t="s">
        <v>69</v>
      </c>
      <c r="C570" s="97" t="s">
        <v>219</v>
      </c>
      <c r="D570" s="98" t="s">
        <v>70</v>
      </c>
      <c r="E570" s="97" t="s">
        <v>71</v>
      </c>
      <c r="F570" s="99">
        <v>43608.676122685189</v>
      </c>
      <c r="G570" s="99">
        <v>44698</v>
      </c>
      <c r="H570" s="97" t="s">
        <v>72</v>
      </c>
      <c r="I570" s="100">
        <v>131384932</v>
      </c>
      <c r="J570" s="118">
        <v>100028400</v>
      </c>
      <c r="K570" s="100">
        <v>101170777.04147066</v>
      </c>
      <c r="L570" s="118">
        <v>131384932</v>
      </c>
      <c r="M570" s="119">
        <v>0.77003333260100004</v>
      </c>
      <c r="N570" s="119">
        <v>0.10921338203</v>
      </c>
      <c r="O570" s="97" t="s">
        <v>73</v>
      </c>
      <c r="P570" s="134">
        <v>1.517745444E-3</v>
      </c>
      <c r="Q570" s="102"/>
      <c r="R570" s="103"/>
    </row>
    <row r="571" spans="2:18" x14ac:dyDescent="0.25">
      <c r="B571" s="96" t="s">
        <v>69</v>
      </c>
      <c r="C571" s="97" t="s">
        <v>219</v>
      </c>
      <c r="D571" s="98" t="s">
        <v>70</v>
      </c>
      <c r="E571" s="97" t="s">
        <v>71</v>
      </c>
      <c r="F571" s="99">
        <v>43608.673831018517</v>
      </c>
      <c r="G571" s="99">
        <v>44698</v>
      </c>
      <c r="H571" s="97" t="s">
        <v>72</v>
      </c>
      <c r="I571" s="100">
        <v>131384932</v>
      </c>
      <c r="J571" s="118">
        <v>100028400</v>
      </c>
      <c r="K571" s="100">
        <v>101170777.04147066</v>
      </c>
      <c r="L571" s="118">
        <v>131384932</v>
      </c>
      <c r="M571" s="119">
        <v>0.77003333260100004</v>
      </c>
      <c r="N571" s="119">
        <v>0.10921338203</v>
      </c>
      <c r="O571" s="97" t="s">
        <v>73</v>
      </c>
      <c r="P571" s="134">
        <v>1.517745444E-3</v>
      </c>
      <c r="Q571" s="102"/>
      <c r="R571" s="103"/>
    </row>
    <row r="572" spans="2:18" x14ac:dyDescent="0.25">
      <c r="B572" s="96" t="s">
        <v>69</v>
      </c>
      <c r="C572" s="97" t="s">
        <v>219</v>
      </c>
      <c r="D572" s="98" t="s">
        <v>70</v>
      </c>
      <c r="E572" s="97" t="s">
        <v>71</v>
      </c>
      <c r="F572" s="99">
        <v>43608.671296296299</v>
      </c>
      <c r="G572" s="99">
        <v>44698</v>
      </c>
      <c r="H572" s="97" t="s">
        <v>72</v>
      </c>
      <c r="I572" s="100">
        <v>131384932</v>
      </c>
      <c r="J572" s="118">
        <v>100028400</v>
      </c>
      <c r="K572" s="100">
        <v>101170777.04147066</v>
      </c>
      <c r="L572" s="118">
        <v>131384932</v>
      </c>
      <c r="M572" s="119">
        <v>0.77003333260100004</v>
      </c>
      <c r="N572" s="119">
        <v>0.10921338203</v>
      </c>
      <c r="O572" s="97" t="s">
        <v>73</v>
      </c>
      <c r="P572" s="134">
        <v>1.517745444E-3</v>
      </c>
      <c r="Q572" s="102"/>
      <c r="R572" s="103"/>
    </row>
    <row r="573" spans="2:18" x14ac:dyDescent="0.25">
      <c r="B573" s="96" t="s">
        <v>69</v>
      </c>
      <c r="C573" s="97" t="s">
        <v>219</v>
      </c>
      <c r="D573" s="98" t="s">
        <v>70</v>
      </c>
      <c r="E573" s="97" t="s">
        <v>71</v>
      </c>
      <c r="F573" s="99">
        <v>43608.669027777774</v>
      </c>
      <c r="G573" s="99">
        <v>44698</v>
      </c>
      <c r="H573" s="97" t="s">
        <v>72</v>
      </c>
      <c r="I573" s="100">
        <v>131384932</v>
      </c>
      <c r="J573" s="118">
        <v>100028400</v>
      </c>
      <c r="K573" s="100">
        <v>101170777.04147066</v>
      </c>
      <c r="L573" s="118">
        <v>131384932</v>
      </c>
      <c r="M573" s="119">
        <v>0.77003333260100004</v>
      </c>
      <c r="N573" s="119">
        <v>0.10921338203</v>
      </c>
      <c r="O573" s="97" t="s">
        <v>73</v>
      </c>
      <c r="P573" s="134">
        <v>1.517745444E-3</v>
      </c>
      <c r="Q573" s="102"/>
      <c r="R573" s="103"/>
    </row>
    <row r="574" spans="2:18" x14ac:dyDescent="0.25">
      <c r="B574" s="96" t="s">
        <v>69</v>
      </c>
      <c r="C574" s="97" t="s">
        <v>219</v>
      </c>
      <c r="D574" s="98" t="s">
        <v>70</v>
      </c>
      <c r="E574" s="97" t="s">
        <v>71</v>
      </c>
      <c r="F574" s="99">
        <v>43608.666597222225</v>
      </c>
      <c r="G574" s="99">
        <v>44698</v>
      </c>
      <c r="H574" s="97" t="s">
        <v>72</v>
      </c>
      <c r="I574" s="100">
        <v>131384932</v>
      </c>
      <c r="J574" s="118">
        <v>100028400</v>
      </c>
      <c r="K574" s="100">
        <v>101170777.04147066</v>
      </c>
      <c r="L574" s="118">
        <v>131384932</v>
      </c>
      <c r="M574" s="119">
        <v>0.77003333260100004</v>
      </c>
      <c r="N574" s="119">
        <v>0.10921338203</v>
      </c>
      <c r="O574" s="97" t="s">
        <v>73</v>
      </c>
      <c r="P574" s="134">
        <v>1.517745444E-3</v>
      </c>
      <c r="Q574" s="102"/>
      <c r="R574" s="103"/>
    </row>
    <row r="575" spans="2:18" x14ac:dyDescent="0.25">
      <c r="B575" s="96" t="s">
        <v>69</v>
      </c>
      <c r="C575" s="97" t="s">
        <v>219</v>
      </c>
      <c r="D575" s="98" t="s">
        <v>70</v>
      </c>
      <c r="E575" s="97" t="s">
        <v>71</v>
      </c>
      <c r="F575" s="99">
        <v>43608.677581018521</v>
      </c>
      <c r="G575" s="99">
        <v>44698</v>
      </c>
      <c r="H575" s="97" t="s">
        <v>72</v>
      </c>
      <c r="I575" s="100">
        <v>131384932</v>
      </c>
      <c r="J575" s="118">
        <v>100028400</v>
      </c>
      <c r="K575" s="100">
        <v>101170777.04147066</v>
      </c>
      <c r="L575" s="118">
        <v>131384932</v>
      </c>
      <c r="M575" s="119">
        <v>0.77003333260100004</v>
      </c>
      <c r="N575" s="119">
        <v>0.10921338203</v>
      </c>
      <c r="O575" s="97" t="s">
        <v>73</v>
      </c>
      <c r="P575" s="134">
        <v>1.517745444E-3</v>
      </c>
      <c r="Q575" s="102"/>
      <c r="R575" s="103"/>
    </row>
    <row r="576" spans="2:18" x14ac:dyDescent="0.25">
      <c r="B576" s="96" t="s">
        <v>69</v>
      </c>
      <c r="C576" s="97" t="s">
        <v>219</v>
      </c>
      <c r="D576" s="98" t="s">
        <v>70</v>
      </c>
      <c r="E576" s="97" t="s">
        <v>71</v>
      </c>
      <c r="F576" s="99">
        <v>43608.675104166665</v>
      </c>
      <c r="G576" s="99">
        <v>44698</v>
      </c>
      <c r="H576" s="97" t="s">
        <v>72</v>
      </c>
      <c r="I576" s="100">
        <v>131384932</v>
      </c>
      <c r="J576" s="118">
        <v>100028400</v>
      </c>
      <c r="K576" s="100">
        <v>101170777.04147066</v>
      </c>
      <c r="L576" s="118">
        <v>131384932</v>
      </c>
      <c r="M576" s="119">
        <v>0.77003333260100004</v>
      </c>
      <c r="N576" s="119">
        <v>0.10921338203</v>
      </c>
      <c r="O576" s="97" t="s">
        <v>73</v>
      </c>
      <c r="P576" s="134">
        <v>1.517745444E-3</v>
      </c>
      <c r="Q576" s="102"/>
      <c r="R576" s="103"/>
    </row>
    <row r="577" spans="2:18" x14ac:dyDescent="0.25">
      <c r="B577" s="104" t="s">
        <v>153</v>
      </c>
      <c r="C577" s="105"/>
      <c r="D577" s="105"/>
      <c r="E577" s="105"/>
      <c r="F577" s="105"/>
      <c r="G577" s="105"/>
      <c r="H577" s="102"/>
      <c r="I577" s="106">
        <v>6046899335</v>
      </c>
      <c r="J577" s="121">
        <v>4709811531</v>
      </c>
      <c r="K577" s="106">
        <v>4769862803.347929</v>
      </c>
      <c r="L577" s="121">
        <v>6046899335</v>
      </c>
      <c r="M577" s="102"/>
      <c r="N577" s="102"/>
      <c r="O577" s="102"/>
      <c r="P577" s="135">
        <v>7.1556607051000018E-2</v>
      </c>
      <c r="Q577" s="105" t="s">
        <v>74</v>
      </c>
      <c r="R577" s="124">
        <v>8.3038858666438356E-2</v>
      </c>
    </row>
    <row r="578" spans="2:18" x14ac:dyDescent="0.25">
      <c r="B578" s="96" t="s">
        <v>78</v>
      </c>
      <c r="C578" s="97" t="s">
        <v>154</v>
      </c>
      <c r="D578" s="98" t="s">
        <v>70</v>
      </c>
      <c r="E578" s="97" t="s">
        <v>71</v>
      </c>
      <c r="F578" s="99">
        <v>43704.639398148145</v>
      </c>
      <c r="G578" s="99">
        <v>45363</v>
      </c>
      <c r="H578" s="97" t="s">
        <v>72</v>
      </c>
      <c r="I578" s="100">
        <v>17741082</v>
      </c>
      <c r="J578" s="118">
        <v>11276446</v>
      </c>
      <c r="K578" s="100">
        <v>11410135.728968518</v>
      </c>
      <c r="L578" s="118">
        <v>17741082</v>
      </c>
      <c r="M578" s="119">
        <v>0.64314767999900002</v>
      </c>
      <c r="N578" s="119">
        <v>0.1348772721</v>
      </c>
      <c r="O578" s="97" t="s">
        <v>73</v>
      </c>
      <c r="P578" s="134">
        <v>1.7117276399999999E-4</v>
      </c>
      <c r="Q578" s="102"/>
      <c r="R578" s="103"/>
    </row>
    <row r="579" spans="2:18" x14ac:dyDescent="0.25">
      <c r="B579" s="96" t="s">
        <v>78</v>
      </c>
      <c r="C579" s="97" t="s">
        <v>154</v>
      </c>
      <c r="D579" s="98" t="s">
        <v>70</v>
      </c>
      <c r="E579" s="97" t="s">
        <v>71</v>
      </c>
      <c r="F579" s="99">
        <v>43418.607210648152</v>
      </c>
      <c r="G579" s="99">
        <v>43972</v>
      </c>
      <c r="H579" s="97" t="s">
        <v>72</v>
      </c>
      <c r="I579" s="100">
        <v>2453754</v>
      </c>
      <c r="J579" s="118">
        <v>2059124</v>
      </c>
      <c r="K579" s="100">
        <v>2027564.9117676008</v>
      </c>
      <c r="L579" s="118">
        <v>2453754</v>
      </c>
      <c r="M579" s="119">
        <v>0.82631140357499999</v>
      </c>
      <c r="N579" s="119">
        <v>0.136448815448</v>
      </c>
      <c r="O579" s="97" t="s">
        <v>73</v>
      </c>
      <c r="P579" s="134">
        <v>3.0417157000000003E-5</v>
      </c>
      <c r="Q579" s="102"/>
      <c r="R579" s="103"/>
    </row>
    <row r="580" spans="2:18" x14ac:dyDescent="0.25">
      <c r="B580" s="96" t="s">
        <v>78</v>
      </c>
      <c r="C580" s="97" t="s">
        <v>154</v>
      </c>
      <c r="D580" s="98" t="s">
        <v>70</v>
      </c>
      <c r="E580" s="97" t="s">
        <v>71</v>
      </c>
      <c r="F580" s="99">
        <v>43677.50540509259</v>
      </c>
      <c r="G580" s="99">
        <v>45825</v>
      </c>
      <c r="H580" s="97" t="s">
        <v>72</v>
      </c>
      <c r="I580" s="100">
        <v>255183560</v>
      </c>
      <c r="J580" s="118">
        <v>142434423</v>
      </c>
      <c r="K580" s="100">
        <v>140856022.42481986</v>
      </c>
      <c r="L580" s="118">
        <v>255183560</v>
      </c>
      <c r="M580" s="119">
        <v>0.551979220075</v>
      </c>
      <c r="N580" s="119">
        <v>0.14366453659099998</v>
      </c>
      <c r="O580" s="97" t="s">
        <v>73</v>
      </c>
      <c r="P580" s="134">
        <v>2.1130962170000001E-3</v>
      </c>
      <c r="Q580" s="102"/>
      <c r="R580" s="103"/>
    </row>
    <row r="581" spans="2:18" x14ac:dyDescent="0.25">
      <c r="B581" s="96" t="s">
        <v>78</v>
      </c>
      <c r="C581" s="97" t="s">
        <v>154</v>
      </c>
      <c r="D581" s="98" t="s">
        <v>70</v>
      </c>
      <c r="E581" s="97" t="s">
        <v>71</v>
      </c>
      <c r="F581" s="99">
        <v>43364.635995370372</v>
      </c>
      <c r="G581" s="99">
        <v>43972</v>
      </c>
      <c r="H581" s="97" t="s">
        <v>72</v>
      </c>
      <c r="I581" s="100">
        <v>3680631</v>
      </c>
      <c r="J581" s="118">
        <v>3030986</v>
      </c>
      <c r="K581" s="100">
        <v>3041429.6799886948</v>
      </c>
      <c r="L581" s="118">
        <v>3680631</v>
      </c>
      <c r="M581" s="119">
        <v>0.826333767223</v>
      </c>
      <c r="N581" s="119">
        <v>0.136399036892</v>
      </c>
      <c r="O581" s="97" t="s">
        <v>73</v>
      </c>
      <c r="P581" s="134">
        <v>4.562697E-5</v>
      </c>
      <c r="Q581" s="102"/>
      <c r="R581" s="103"/>
    </row>
    <row r="582" spans="2:18" x14ac:dyDescent="0.25">
      <c r="B582" s="96" t="s">
        <v>78</v>
      </c>
      <c r="C582" s="97" t="s">
        <v>154</v>
      </c>
      <c r="D582" s="98" t="s">
        <v>70</v>
      </c>
      <c r="E582" s="97" t="s">
        <v>71</v>
      </c>
      <c r="F582" s="99">
        <v>43669.566412037035</v>
      </c>
      <c r="G582" s="99">
        <v>43972</v>
      </c>
      <c r="H582" s="97" t="s">
        <v>72</v>
      </c>
      <c r="I582" s="100">
        <v>20333588</v>
      </c>
      <c r="J582" s="118">
        <v>18391068</v>
      </c>
      <c r="K582" s="100">
        <v>18249360.73522263</v>
      </c>
      <c r="L582" s="118">
        <v>20333588</v>
      </c>
      <c r="M582" s="119">
        <v>0.897498303557</v>
      </c>
      <c r="N582" s="119">
        <v>0.136319871117</v>
      </c>
      <c r="O582" s="97" t="s">
        <v>73</v>
      </c>
      <c r="P582" s="134">
        <v>2.7377356299999997E-4</v>
      </c>
      <c r="Q582" s="102"/>
      <c r="R582" s="103"/>
    </row>
    <row r="583" spans="2:18" x14ac:dyDescent="0.25">
      <c r="B583" s="96" t="s">
        <v>78</v>
      </c>
      <c r="C583" s="97" t="s">
        <v>154</v>
      </c>
      <c r="D583" s="98" t="s">
        <v>70</v>
      </c>
      <c r="E583" s="97" t="s">
        <v>71</v>
      </c>
      <c r="F583" s="99">
        <v>43328.627199074072</v>
      </c>
      <c r="G583" s="99">
        <v>44686</v>
      </c>
      <c r="H583" s="97" t="s">
        <v>72</v>
      </c>
      <c r="I583" s="100">
        <v>18282735</v>
      </c>
      <c r="J583" s="118">
        <v>12032221</v>
      </c>
      <c r="K583" s="100">
        <v>12242576.750495462</v>
      </c>
      <c r="L583" s="118">
        <v>18282735</v>
      </c>
      <c r="M583" s="119">
        <v>0.66962501783799988</v>
      </c>
      <c r="N583" s="119">
        <v>0.14751385707800002</v>
      </c>
      <c r="O583" s="97" t="s">
        <v>73</v>
      </c>
      <c r="P583" s="134">
        <v>1.83660891E-4</v>
      </c>
      <c r="Q583" s="102"/>
      <c r="R583" s="103"/>
    </row>
    <row r="584" spans="2:18" x14ac:dyDescent="0.25">
      <c r="B584" s="96" t="s">
        <v>78</v>
      </c>
      <c r="C584" s="97" t="s">
        <v>154</v>
      </c>
      <c r="D584" s="98" t="s">
        <v>70</v>
      </c>
      <c r="E584" s="97" t="s">
        <v>71</v>
      </c>
      <c r="F584" s="99">
        <v>43306.636342592596</v>
      </c>
      <c r="G584" s="99">
        <v>44151</v>
      </c>
      <c r="H584" s="97" t="s">
        <v>72</v>
      </c>
      <c r="I584" s="100">
        <v>29267530</v>
      </c>
      <c r="J584" s="118">
        <v>23066910</v>
      </c>
      <c r="K584" s="100">
        <v>22620371.193564564</v>
      </c>
      <c r="L584" s="118">
        <v>29267530</v>
      </c>
      <c r="M584" s="119">
        <v>0.77288282248499995</v>
      </c>
      <c r="N584" s="119">
        <v>0.12548423549900001</v>
      </c>
      <c r="O584" s="97" t="s">
        <v>73</v>
      </c>
      <c r="P584" s="134">
        <v>3.3934666000000005E-4</v>
      </c>
      <c r="Q584" s="102"/>
      <c r="R584" s="103"/>
    </row>
    <row r="585" spans="2:18" x14ac:dyDescent="0.25">
      <c r="B585" s="96" t="s">
        <v>78</v>
      </c>
      <c r="C585" s="97" t="s">
        <v>154</v>
      </c>
      <c r="D585" s="98" t="s">
        <v>70</v>
      </c>
      <c r="E585" s="97" t="s">
        <v>71</v>
      </c>
      <c r="F585" s="99">
        <v>43641.573842592596</v>
      </c>
      <c r="G585" s="99">
        <v>43972</v>
      </c>
      <c r="H585" s="97" t="s">
        <v>72</v>
      </c>
      <c r="I585" s="100">
        <v>187520876</v>
      </c>
      <c r="J585" s="118">
        <v>167951067</v>
      </c>
      <c r="K585" s="100">
        <v>168299053.34945396</v>
      </c>
      <c r="L585" s="118">
        <v>187520876</v>
      </c>
      <c r="M585" s="119">
        <v>0.89749502529799996</v>
      </c>
      <c r="N585" s="119">
        <v>0.13632657095600001</v>
      </c>
      <c r="O585" s="97" t="s">
        <v>73</v>
      </c>
      <c r="P585" s="134">
        <v>2.5247915339999998E-3</v>
      </c>
      <c r="Q585" s="102"/>
      <c r="R585" s="103"/>
    </row>
    <row r="586" spans="2:18" x14ac:dyDescent="0.25">
      <c r="B586" s="96" t="s">
        <v>78</v>
      </c>
      <c r="C586" s="97" t="s">
        <v>154</v>
      </c>
      <c r="D586" s="98" t="s">
        <v>70</v>
      </c>
      <c r="E586" s="97" t="s">
        <v>71</v>
      </c>
      <c r="F586" s="99">
        <v>43726.617939814816</v>
      </c>
      <c r="G586" s="99">
        <v>45097</v>
      </c>
      <c r="H586" s="97" t="s">
        <v>72</v>
      </c>
      <c r="I586" s="100">
        <v>45557264</v>
      </c>
      <c r="J586" s="118">
        <v>31208218</v>
      </c>
      <c r="K586" s="100">
        <v>30362048.009477463</v>
      </c>
      <c r="L586" s="118">
        <v>45557264</v>
      </c>
      <c r="M586" s="119">
        <v>0.66645898685800009</v>
      </c>
      <c r="N586" s="119">
        <v>0.13274759626499999</v>
      </c>
      <c r="O586" s="97" t="s">
        <v>73</v>
      </c>
      <c r="P586" s="134">
        <v>4.5548587600000002E-4</v>
      </c>
      <c r="Q586" s="102"/>
      <c r="R586" s="103"/>
    </row>
    <row r="587" spans="2:18" x14ac:dyDescent="0.25">
      <c r="B587" s="96" t="s">
        <v>78</v>
      </c>
      <c r="C587" s="97" t="s">
        <v>154</v>
      </c>
      <c r="D587" s="98" t="s">
        <v>70</v>
      </c>
      <c r="E587" s="97" t="s">
        <v>71</v>
      </c>
      <c r="F587" s="99">
        <v>43518.609386574077</v>
      </c>
      <c r="G587" s="99">
        <v>44515</v>
      </c>
      <c r="H587" s="97" t="s">
        <v>72</v>
      </c>
      <c r="I587" s="100">
        <v>8262535</v>
      </c>
      <c r="J587" s="118">
        <v>6009041</v>
      </c>
      <c r="K587" s="100">
        <v>6094187.8068991862</v>
      </c>
      <c r="L587" s="118">
        <v>8262535</v>
      </c>
      <c r="M587" s="119">
        <v>0.73756877361500006</v>
      </c>
      <c r="N587" s="119">
        <v>0.14474895577399999</v>
      </c>
      <c r="O587" s="97" t="s">
        <v>73</v>
      </c>
      <c r="P587" s="134">
        <v>9.1423887999999998E-5</v>
      </c>
      <c r="Q587" s="102"/>
      <c r="R587" s="103"/>
    </row>
    <row r="588" spans="2:18" x14ac:dyDescent="0.25">
      <c r="B588" s="96" t="s">
        <v>78</v>
      </c>
      <c r="C588" s="97" t="s">
        <v>154</v>
      </c>
      <c r="D588" s="98" t="s">
        <v>70</v>
      </c>
      <c r="E588" s="97" t="s">
        <v>71</v>
      </c>
      <c r="F588" s="99">
        <v>43693.527048611111</v>
      </c>
      <c r="G588" s="99">
        <v>43762</v>
      </c>
      <c r="H588" s="97" t="s">
        <v>72</v>
      </c>
      <c r="I588" s="100">
        <v>17541438</v>
      </c>
      <c r="J588" s="118">
        <v>17139726</v>
      </c>
      <c r="K588" s="100">
        <v>17400655.303387254</v>
      </c>
      <c r="L588" s="118">
        <v>17541438</v>
      </c>
      <c r="M588" s="119">
        <v>0.99197427847100006</v>
      </c>
      <c r="N588" s="119">
        <v>0.13037596206800001</v>
      </c>
      <c r="O588" s="97" t="s">
        <v>73</v>
      </c>
      <c r="P588" s="134">
        <v>2.6104143999999997E-4</v>
      </c>
      <c r="Q588" s="102"/>
      <c r="R588" s="103"/>
    </row>
    <row r="589" spans="2:18" x14ac:dyDescent="0.25">
      <c r="B589" s="96" t="s">
        <v>78</v>
      </c>
      <c r="C589" s="97" t="s">
        <v>154</v>
      </c>
      <c r="D589" s="98" t="s">
        <v>70</v>
      </c>
      <c r="E589" s="97" t="s">
        <v>71</v>
      </c>
      <c r="F589" s="99">
        <v>43388.56690972222</v>
      </c>
      <c r="G589" s="99">
        <v>44686</v>
      </c>
      <c r="H589" s="97" t="s">
        <v>72</v>
      </c>
      <c r="I589" s="100">
        <v>39612605</v>
      </c>
      <c r="J589" s="118">
        <v>26668164</v>
      </c>
      <c r="K589" s="100">
        <v>26527112.142074775</v>
      </c>
      <c r="L589" s="118">
        <v>39612605</v>
      </c>
      <c r="M589" s="119">
        <v>0.66966340996899998</v>
      </c>
      <c r="N589" s="119">
        <v>0.14748364504600001</v>
      </c>
      <c r="O589" s="97" t="s">
        <v>73</v>
      </c>
      <c r="P589" s="134">
        <v>3.9795487199999999E-4</v>
      </c>
      <c r="Q589" s="102"/>
      <c r="R589" s="103"/>
    </row>
    <row r="590" spans="2:18" x14ac:dyDescent="0.25">
      <c r="B590" s="96" t="s">
        <v>78</v>
      </c>
      <c r="C590" s="97" t="s">
        <v>154</v>
      </c>
      <c r="D590" s="98" t="s">
        <v>70</v>
      </c>
      <c r="E590" s="97" t="s">
        <v>71</v>
      </c>
      <c r="F590" s="99">
        <v>43670.678796296299</v>
      </c>
      <c r="G590" s="99">
        <v>46210</v>
      </c>
      <c r="H590" s="97" t="s">
        <v>72</v>
      </c>
      <c r="I590" s="100">
        <v>409483980</v>
      </c>
      <c r="J590" s="118">
        <v>207998479</v>
      </c>
      <c r="K590" s="100">
        <v>213399549.59940174</v>
      </c>
      <c r="L590" s="118">
        <v>409483980</v>
      </c>
      <c r="M590" s="119">
        <v>0.52114260880099994</v>
      </c>
      <c r="N590" s="119">
        <v>0.14751878073800001</v>
      </c>
      <c r="O590" s="97" t="s">
        <v>73</v>
      </c>
      <c r="P590" s="134">
        <v>3.201380908E-3</v>
      </c>
      <c r="Q590" s="102"/>
      <c r="R590" s="103"/>
    </row>
    <row r="591" spans="2:18" x14ac:dyDescent="0.25">
      <c r="B591" s="96" t="s">
        <v>78</v>
      </c>
      <c r="C591" s="97" t="s">
        <v>154</v>
      </c>
      <c r="D591" s="98" t="s">
        <v>70</v>
      </c>
      <c r="E591" s="97" t="s">
        <v>71</v>
      </c>
      <c r="F591" s="99">
        <v>43333.640648148146</v>
      </c>
      <c r="G591" s="99">
        <v>44151</v>
      </c>
      <c r="H591" s="97" t="s">
        <v>72</v>
      </c>
      <c r="I591" s="100">
        <v>11675772</v>
      </c>
      <c r="J591" s="118">
        <v>9003265</v>
      </c>
      <c r="K591" s="100">
        <v>9136047.1591083873</v>
      </c>
      <c r="L591" s="118">
        <v>11675772</v>
      </c>
      <c r="M591" s="119">
        <v>0.78247906511900001</v>
      </c>
      <c r="N591" s="119">
        <v>0.139233296624</v>
      </c>
      <c r="O591" s="97" t="s">
        <v>73</v>
      </c>
      <c r="P591" s="134">
        <v>1.37057304E-4</v>
      </c>
      <c r="Q591" s="102"/>
      <c r="R591" s="103"/>
    </row>
    <row r="592" spans="2:18" x14ac:dyDescent="0.25">
      <c r="B592" s="96" t="s">
        <v>78</v>
      </c>
      <c r="C592" s="97" t="s">
        <v>154</v>
      </c>
      <c r="D592" s="98" t="s">
        <v>70</v>
      </c>
      <c r="E592" s="97" t="s">
        <v>71</v>
      </c>
      <c r="F592" s="99">
        <v>43318.696550925924</v>
      </c>
      <c r="G592" s="99">
        <v>44151</v>
      </c>
      <c r="H592" s="97" t="s">
        <v>72</v>
      </c>
      <c r="I592" s="100">
        <v>30597880</v>
      </c>
      <c r="J592" s="118">
        <v>24675597</v>
      </c>
      <c r="K592" s="100">
        <v>23892762.120184254</v>
      </c>
      <c r="L592" s="118">
        <v>30597880</v>
      </c>
      <c r="M592" s="119">
        <v>0.780863318641</v>
      </c>
      <c r="N592" s="119">
        <v>0.11458013336900001</v>
      </c>
      <c r="O592" s="97" t="s">
        <v>73</v>
      </c>
      <c r="P592" s="134">
        <v>3.5843483600000005E-4</v>
      </c>
      <c r="Q592" s="102"/>
      <c r="R592" s="103"/>
    </row>
    <row r="593" spans="2:18" x14ac:dyDescent="0.25">
      <c r="B593" s="96" t="s">
        <v>78</v>
      </c>
      <c r="C593" s="97" t="s">
        <v>154</v>
      </c>
      <c r="D593" s="98" t="s">
        <v>70</v>
      </c>
      <c r="E593" s="97" t="s">
        <v>71</v>
      </c>
      <c r="F593" s="99">
        <v>43657.552789351852</v>
      </c>
      <c r="G593" s="99">
        <v>43972</v>
      </c>
      <c r="H593" s="97" t="s">
        <v>72</v>
      </c>
      <c r="I593" s="100">
        <v>24852164</v>
      </c>
      <c r="J593" s="118">
        <v>22383944</v>
      </c>
      <c r="K593" s="100">
        <v>22304936.639392007</v>
      </c>
      <c r="L593" s="118">
        <v>24852164</v>
      </c>
      <c r="M593" s="119">
        <v>0.89750480639800001</v>
      </c>
      <c r="N593" s="119">
        <v>0.13630653242399998</v>
      </c>
      <c r="O593" s="97" t="s">
        <v>73</v>
      </c>
      <c r="P593" s="134">
        <v>3.3461456900000001E-4</v>
      </c>
      <c r="Q593" s="102"/>
      <c r="R593" s="103"/>
    </row>
    <row r="594" spans="2:18" x14ac:dyDescent="0.25">
      <c r="B594" s="96" t="s">
        <v>78</v>
      </c>
      <c r="C594" s="97" t="s">
        <v>154</v>
      </c>
      <c r="D594" s="98" t="s">
        <v>70</v>
      </c>
      <c r="E594" s="97" t="s">
        <v>71</v>
      </c>
      <c r="F594" s="99">
        <v>43255.68346064815</v>
      </c>
      <c r="G594" s="99">
        <v>44151</v>
      </c>
      <c r="H594" s="97" t="s">
        <v>72</v>
      </c>
      <c r="I594" s="100">
        <v>19955140</v>
      </c>
      <c r="J594" s="118">
        <v>15153358</v>
      </c>
      <c r="K594" s="100">
        <v>15265814.241515325</v>
      </c>
      <c r="L594" s="118">
        <v>19955140</v>
      </c>
      <c r="M594" s="119">
        <v>0.76500662192899993</v>
      </c>
      <c r="N594" s="119">
        <v>0.13646805658899999</v>
      </c>
      <c r="O594" s="97" t="s">
        <v>73</v>
      </c>
      <c r="P594" s="134">
        <v>2.29014946E-4</v>
      </c>
      <c r="Q594" s="102"/>
      <c r="R594" s="103"/>
    </row>
    <row r="595" spans="2:18" x14ac:dyDescent="0.25">
      <c r="B595" s="96" t="s">
        <v>78</v>
      </c>
      <c r="C595" s="97" t="s">
        <v>154</v>
      </c>
      <c r="D595" s="98" t="s">
        <v>70</v>
      </c>
      <c r="E595" s="97" t="s">
        <v>71</v>
      </c>
      <c r="F595" s="99">
        <v>43635.636516203704</v>
      </c>
      <c r="G595" s="99">
        <v>43762</v>
      </c>
      <c r="H595" s="97" t="s">
        <v>72</v>
      </c>
      <c r="I595" s="100">
        <v>26575343</v>
      </c>
      <c r="J595" s="118">
        <v>25488014</v>
      </c>
      <c r="K595" s="100">
        <v>25588882.227191128</v>
      </c>
      <c r="L595" s="118">
        <v>26575343</v>
      </c>
      <c r="M595" s="119">
        <v>0.96288060053199998</v>
      </c>
      <c r="N595" s="119">
        <v>0.130589210117</v>
      </c>
      <c r="O595" s="97" t="s">
        <v>73</v>
      </c>
      <c r="P595" s="134">
        <v>3.8387971799999995E-4</v>
      </c>
      <c r="Q595" s="102"/>
      <c r="R595" s="103"/>
    </row>
    <row r="596" spans="2:18" x14ac:dyDescent="0.25">
      <c r="B596" s="96" t="s">
        <v>78</v>
      </c>
      <c r="C596" s="97" t="s">
        <v>154</v>
      </c>
      <c r="D596" s="98" t="s">
        <v>70</v>
      </c>
      <c r="E596" s="97" t="s">
        <v>71</v>
      </c>
      <c r="F596" s="99">
        <v>43704.64335648148</v>
      </c>
      <c r="G596" s="99">
        <v>45097</v>
      </c>
      <c r="H596" s="97" t="s">
        <v>72</v>
      </c>
      <c r="I596" s="100">
        <v>75928768</v>
      </c>
      <c r="J596" s="118">
        <v>51621917</v>
      </c>
      <c r="K596" s="100">
        <v>50600991.881890275</v>
      </c>
      <c r="L596" s="118">
        <v>75928768</v>
      </c>
      <c r="M596" s="119">
        <v>0.66642714237000011</v>
      </c>
      <c r="N596" s="119">
        <v>0.132765589726</v>
      </c>
      <c r="O596" s="97" t="s">
        <v>73</v>
      </c>
      <c r="P596" s="134">
        <v>7.59106801E-4</v>
      </c>
      <c r="Q596" s="102"/>
      <c r="R596" s="103"/>
    </row>
    <row r="597" spans="2:18" x14ac:dyDescent="0.25">
      <c r="B597" s="96" t="s">
        <v>78</v>
      </c>
      <c r="C597" s="97" t="s">
        <v>154</v>
      </c>
      <c r="D597" s="98" t="s">
        <v>70</v>
      </c>
      <c r="E597" s="97" t="s">
        <v>71</v>
      </c>
      <c r="F597" s="99">
        <v>43432.60465277778</v>
      </c>
      <c r="G597" s="99">
        <v>43972</v>
      </c>
      <c r="H597" s="97" t="s">
        <v>72</v>
      </c>
      <c r="I597" s="100">
        <v>501675618</v>
      </c>
      <c r="J597" s="118">
        <v>420897534</v>
      </c>
      <c r="K597" s="100">
        <v>425786932.82163876</v>
      </c>
      <c r="L597" s="118">
        <v>501675618</v>
      </c>
      <c r="M597" s="119">
        <v>0.84872957254499992</v>
      </c>
      <c r="N597" s="119">
        <v>0.13645594371899999</v>
      </c>
      <c r="O597" s="97" t="s">
        <v>73</v>
      </c>
      <c r="P597" s="134">
        <v>6.387577482E-3</v>
      </c>
      <c r="Q597" s="102"/>
      <c r="R597" s="103"/>
    </row>
    <row r="598" spans="2:18" x14ac:dyDescent="0.25">
      <c r="B598" s="96" t="s">
        <v>78</v>
      </c>
      <c r="C598" s="97" t="s">
        <v>154</v>
      </c>
      <c r="D598" s="98" t="s">
        <v>70</v>
      </c>
      <c r="E598" s="97" t="s">
        <v>71</v>
      </c>
      <c r="F598" s="99">
        <v>43684.54215277778</v>
      </c>
      <c r="G598" s="99">
        <v>45825</v>
      </c>
      <c r="H598" s="97" t="s">
        <v>72</v>
      </c>
      <c r="I598" s="100">
        <v>251538072</v>
      </c>
      <c r="J598" s="118">
        <v>140763586</v>
      </c>
      <c r="K598" s="100">
        <v>138845789.30861706</v>
      </c>
      <c r="L598" s="118">
        <v>251538072</v>
      </c>
      <c r="M598" s="119">
        <v>0.55198717317300006</v>
      </c>
      <c r="N598" s="119">
        <v>0.143660460717</v>
      </c>
      <c r="O598" s="97" t="s">
        <v>73</v>
      </c>
      <c r="P598" s="134">
        <v>2.082939068E-3</v>
      </c>
      <c r="Q598" s="102"/>
      <c r="R598" s="103"/>
    </row>
    <row r="599" spans="2:18" x14ac:dyDescent="0.25">
      <c r="B599" s="96" t="s">
        <v>78</v>
      </c>
      <c r="C599" s="97" t="s">
        <v>154</v>
      </c>
      <c r="D599" s="98" t="s">
        <v>70</v>
      </c>
      <c r="E599" s="97" t="s">
        <v>71</v>
      </c>
      <c r="F599" s="99">
        <v>43367.603877314818</v>
      </c>
      <c r="G599" s="99">
        <v>43972</v>
      </c>
      <c r="H599" s="97" t="s">
        <v>72</v>
      </c>
      <c r="I599" s="100">
        <v>31898795</v>
      </c>
      <c r="J599" s="118">
        <v>26296329</v>
      </c>
      <c r="K599" s="100">
        <v>26359123.956901211</v>
      </c>
      <c r="L599" s="118">
        <v>31898795</v>
      </c>
      <c r="M599" s="119">
        <v>0.82633604049599996</v>
      </c>
      <c r="N599" s="119">
        <v>0.13639418152399999</v>
      </c>
      <c r="O599" s="97" t="s">
        <v>73</v>
      </c>
      <c r="P599" s="134">
        <v>3.9543474400000002E-4</v>
      </c>
      <c r="Q599" s="102"/>
      <c r="R599" s="103"/>
    </row>
    <row r="600" spans="2:18" x14ac:dyDescent="0.25">
      <c r="B600" s="96" t="s">
        <v>78</v>
      </c>
      <c r="C600" s="97" t="s">
        <v>154</v>
      </c>
      <c r="D600" s="98" t="s">
        <v>70</v>
      </c>
      <c r="E600" s="97" t="s">
        <v>71</v>
      </c>
      <c r="F600" s="99">
        <v>43669.566863425927</v>
      </c>
      <c r="G600" s="99">
        <v>46210</v>
      </c>
      <c r="H600" s="97" t="s">
        <v>72</v>
      </c>
      <c r="I600" s="100">
        <v>79511444</v>
      </c>
      <c r="J600" s="118">
        <v>40372549</v>
      </c>
      <c r="K600" s="100">
        <v>41436526.521533266</v>
      </c>
      <c r="L600" s="118">
        <v>79511444</v>
      </c>
      <c r="M600" s="119">
        <v>0.52113915226499996</v>
      </c>
      <c r="N600" s="119">
        <v>0.14752052526600001</v>
      </c>
      <c r="O600" s="97" t="s">
        <v>73</v>
      </c>
      <c r="P600" s="134">
        <v>6.2162317199999993E-4</v>
      </c>
      <c r="Q600" s="102"/>
      <c r="R600" s="103"/>
    </row>
    <row r="601" spans="2:18" x14ac:dyDescent="0.25">
      <c r="B601" s="96" t="s">
        <v>78</v>
      </c>
      <c r="C601" s="97" t="s">
        <v>154</v>
      </c>
      <c r="D601" s="98" t="s">
        <v>70</v>
      </c>
      <c r="E601" s="97" t="s">
        <v>71</v>
      </c>
      <c r="F601" s="99">
        <v>43329.639328703706</v>
      </c>
      <c r="G601" s="99">
        <v>43972</v>
      </c>
      <c r="H601" s="97" t="s">
        <v>72</v>
      </c>
      <c r="I601" s="100">
        <v>6296440</v>
      </c>
      <c r="J601" s="118">
        <v>5151372</v>
      </c>
      <c r="K601" s="100">
        <v>5068882.1622181693</v>
      </c>
      <c r="L601" s="118">
        <v>6296440</v>
      </c>
      <c r="M601" s="119">
        <v>0.80503938133600006</v>
      </c>
      <c r="N601" s="119">
        <v>0.13645974398800001</v>
      </c>
      <c r="O601" s="97" t="s">
        <v>73</v>
      </c>
      <c r="P601" s="134">
        <v>7.6042441000000001E-5</v>
      </c>
      <c r="Q601" s="102"/>
      <c r="R601" s="103"/>
    </row>
    <row r="602" spans="2:18" x14ac:dyDescent="0.25">
      <c r="B602" s="96" t="s">
        <v>78</v>
      </c>
      <c r="C602" s="97" t="s">
        <v>154</v>
      </c>
      <c r="D602" s="98" t="s">
        <v>70</v>
      </c>
      <c r="E602" s="97" t="s">
        <v>71</v>
      </c>
      <c r="F602" s="99">
        <v>43307.540069444447</v>
      </c>
      <c r="G602" s="99">
        <v>44151</v>
      </c>
      <c r="H602" s="97" t="s">
        <v>72</v>
      </c>
      <c r="I602" s="100">
        <v>67847470</v>
      </c>
      <c r="J602" s="118">
        <v>53491804</v>
      </c>
      <c r="K602" s="100">
        <v>52438753.732747182</v>
      </c>
      <c r="L602" s="118">
        <v>67847470</v>
      </c>
      <c r="M602" s="119">
        <v>0.77289180764999998</v>
      </c>
      <c r="N602" s="119">
        <v>0.125471744084</v>
      </c>
      <c r="O602" s="97" t="s">
        <v>73</v>
      </c>
      <c r="P602" s="134">
        <v>7.8667656700000005E-4</v>
      </c>
      <c r="Q602" s="102"/>
      <c r="R602" s="103"/>
    </row>
    <row r="603" spans="2:18" x14ac:dyDescent="0.25">
      <c r="B603" s="96" t="s">
        <v>78</v>
      </c>
      <c r="C603" s="97" t="s">
        <v>154</v>
      </c>
      <c r="D603" s="98" t="s">
        <v>70</v>
      </c>
      <c r="E603" s="97" t="s">
        <v>71</v>
      </c>
      <c r="F603" s="99">
        <v>43651.475312499999</v>
      </c>
      <c r="G603" s="99">
        <v>44515</v>
      </c>
      <c r="H603" s="97" t="s">
        <v>72</v>
      </c>
      <c r="I603" s="100">
        <v>4028420</v>
      </c>
      <c r="J603" s="118">
        <v>3051985</v>
      </c>
      <c r="K603" s="100">
        <v>3047430.5966029568</v>
      </c>
      <c r="L603" s="118">
        <v>4028420</v>
      </c>
      <c r="M603" s="119">
        <v>0.75648283858300003</v>
      </c>
      <c r="N603" s="119">
        <v>0.14467992037800001</v>
      </c>
      <c r="O603" s="97" t="s">
        <v>73</v>
      </c>
      <c r="P603" s="134">
        <v>4.5716995000000003E-5</v>
      </c>
      <c r="Q603" s="102"/>
      <c r="R603" s="103"/>
    </row>
    <row r="604" spans="2:18" x14ac:dyDescent="0.25">
      <c r="B604" s="96" t="s">
        <v>69</v>
      </c>
      <c r="C604" s="97" t="s">
        <v>154</v>
      </c>
      <c r="D604" s="98" t="s">
        <v>70</v>
      </c>
      <c r="E604" s="97" t="s">
        <v>71</v>
      </c>
      <c r="F604" s="99">
        <v>43727.650416666664</v>
      </c>
      <c r="G604" s="99">
        <v>45363</v>
      </c>
      <c r="H604" s="97" t="s">
        <v>72</v>
      </c>
      <c r="I604" s="100">
        <v>49997609</v>
      </c>
      <c r="J604" s="118">
        <v>31725951</v>
      </c>
      <c r="K604" s="100">
        <v>31849894.372354243</v>
      </c>
      <c r="L604" s="118">
        <v>49997609</v>
      </c>
      <c r="M604" s="119">
        <v>0.63702835014299997</v>
      </c>
      <c r="N604" s="119">
        <v>0.13811955298</v>
      </c>
      <c r="O604" s="97" t="s">
        <v>73</v>
      </c>
      <c r="P604" s="134">
        <v>4.7780627399999999E-4</v>
      </c>
      <c r="Q604" s="102"/>
      <c r="R604" s="103"/>
    </row>
    <row r="605" spans="2:18" x14ac:dyDescent="0.25">
      <c r="B605" s="96" t="s">
        <v>78</v>
      </c>
      <c r="C605" s="97" t="s">
        <v>154</v>
      </c>
      <c r="D605" s="98" t="s">
        <v>70</v>
      </c>
      <c r="E605" s="97" t="s">
        <v>71</v>
      </c>
      <c r="F605" s="99">
        <v>43518.609861111108</v>
      </c>
      <c r="G605" s="99">
        <v>44151</v>
      </c>
      <c r="H605" s="97" t="s">
        <v>72</v>
      </c>
      <c r="I605" s="100">
        <v>28318516</v>
      </c>
      <c r="J605" s="118">
        <v>23033399</v>
      </c>
      <c r="K605" s="100">
        <v>23347954.354275055</v>
      </c>
      <c r="L605" s="118">
        <v>28318516</v>
      </c>
      <c r="M605" s="119">
        <v>0.82447661997099997</v>
      </c>
      <c r="N605" s="119">
        <v>0.139220607079</v>
      </c>
      <c r="O605" s="97" t="s">
        <v>73</v>
      </c>
      <c r="P605" s="134">
        <v>3.50261729E-4</v>
      </c>
      <c r="Q605" s="102"/>
      <c r="R605" s="103"/>
    </row>
    <row r="606" spans="2:18" x14ac:dyDescent="0.25">
      <c r="B606" s="96" t="s">
        <v>78</v>
      </c>
      <c r="C606" s="97" t="s">
        <v>154</v>
      </c>
      <c r="D606" s="98" t="s">
        <v>70</v>
      </c>
      <c r="E606" s="97" t="s">
        <v>71</v>
      </c>
      <c r="F606" s="99">
        <v>43698.611550925925</v>
      </c>
      <c r="G606" s="99">
        <v>43762</v>
      </c>
      <c r="H606" s="97" t="s">
        <v>72</v>
      </c>
      <c r="I606" s="100">
        <v>13414041</v>
      </c>
      <c r="J606" s="118">
        <v>13129110</v>
      </c>
      <c r="K606" s="100">
        <v>13306474.347238373</v>
      </c>
      <c r="L606" s="118">
        <v>13414041</v>
      </c>
      <c r="M606" s="119">
        <v>0.99198104040699997</v>
      </c>
      <c r="N606" s="119">
        <v>0.130258782687</v>
      </c>
      <c r="O606" s="97" t="s">
        <v>73</v>
      </c>
      <c r="P606" s="134">
        <v>1.9962128799999999E-4</v>
      </c>
      <c r="Q606" s="102"/>
      <c r="R606" s="103"/>
    </row>
    <row r="607" spans="2:18" x14ac:dyDescent="0.25">
      <c r="B607" s="96" t="s">
        <v>78</v>
      </c>
      <c r="C607" s="97" t="s">
        <v>154</v>
      </c>
      <c r="D607" s="98" t="s">
        <v>70</v>
      </c>
      <c r="E607" s="97" t="s">
        <v>71</v>
      </c>
      <c r="F607" s="99">
        <v>43398.645532407405</v>
      </c>
      <c r="G607" s="99">
        <v>43762</v>
      </c>
      <c r="H607" s="97" t="s">
        <v>72</v>
      </c>
      <c r="I607" s="100">
        <v>112534246</v>
      </c>
      <c r="J607" s="118">
        <v>100068493</v>
      </c>
      <c r="K607" s="100">
        <v>102353293.87722957</v>
      </c>
      <c r="L607" s="118">
        <v>112534246</v>
      </c>
      <c r="M607" s="119">
        <v>0.90953018761299997</v>
      </c>
      <c r="N607" s="119">
        <v>0.13096473236199999</v>
      </c>
      <c r="O607" s="97" t="s">
        <v>73</v>
      </c>
      <c r="P607" s="134">
        <v>1.535485344E-3</v>
      </c>
      <c r="Q607" s="102"/>
      <c r="R607" s="103"/>
    </row>
    <row r="608" spans="2:18" x14ac:dyDescent="0.25">
      <c r="B608" s="96" t="s">
        <v>78</v>
      </c>
      <c r="C608" s="97" t="s">
        <v>154</v>
      </c>
      <c r="D608" s="98" t="s">
        <v>70</v>
      </c>
      <c r="E608" s="97" t="s">
        <v>71</v>
      </c>
      <c r="F608" s="99">
        <v>43671.666562500002</v>
      </c>
      <c r="G608" s="99">
        <v>43762</v>
      </c>
      <c r="H608" s="97" t="s">
        <v>72</v>
      </c>
      <c r="I608" s="100">
        <v>51592466</v>
      </c>
      <c r="J608" s="118">
        <v>50034247</v>
      </c>
      <c r="K608" s="100">
        <v>51176856.349214606</v>
      </c>
      <c r="L608" s="118">
        <v>51592466</v>
      </c>
      <c r="M608" s="119">
        <v>0.99194437321899998</v>
      </c>
      <c r="N608" s="119">
        <v>0.130894353357</v>
      </c>
      <c r="O608" s="97" t="s">
        <v>73</v>
      </c>
      <c r="P608" s="134">
        <v>7.6774581400000002E-4</v>
      </c>
      <c r="Q608" s="102"/>
      <c r="R608" s="103"/>
    </row>
    <row r="609" spans="2:18" x14ac:dyDescent="0.25">
      <c r="B609" s="96" t="s">
        <v>78</v>
      </c>
      <c r="C609" s="97" t="s">
        <v>154</v>
      </c>
      <c r="D609" s="98" t="s">
        <v>70</v>
      </c>
      <c r="E609" s="97" t="s">
        <v>71</v>
      </c>
      <c r="F609" s="99">
        <v>43361.652129629627</v>
      </c>
      <c r="G609" s="99">
        <v>43972</v>
      </c>
      <c r="H609" s="97" t="s">
        <v>72</v>
      </c>
      <c r="I609" s="100">
        <v>13495647</v>
      </c>
      <c r="J609" s="118">
        <v>11101862</v>
      </c>
      <c r="K609" s="100">
        <v>11151876.644102305</v>
      </c>
      <c r="L609" s="118">
        <v>13495647</v>
      </c>
      <c r="M609" s="119">
        <v>0.82633138256400007</v>
      </c>
      <c r="N609" s="119">
        <v>0.13640434466199999</v>
      </c>
      <c r="O609" s="97" t="s">
        <v>73</v>
      </c>
      <c r="P609" s="134">
        <v>1.6729840799999999E-4</v>
      </c>
      <c r="Q609" s="102"/>
      <c r="R609" s="103"/>
    </row>
    <row r="610" spans="2:18" x14ac:dyDescent="0.25">
      <c r="B610" s="96" t="s">
        <v>78</v>
      </c>
      <c r="C610" s="97" t="s">
        <v>154</v>
      </c>
      <c r="D610" s="98" t="s">
        <v>70</v>
      </c>
      <c r="E610" s="97" t="s">
        <v>71</v>
      </c>
      <c r="F610" s="99">
        <v>43321.686215277776</v>
      </c>
      <c r="G610" s="99">
        <v>44151</v>
      </c>
      <c r="H610" s="97" t="s">
        <v>72</v>
      </c>
      <c r="I610" s="100">
        <v>18624790</v>
      </c>
      <c r="J610" s="118">
        <v>15032375</v>
      </c>
      <c r="K610" s="100">
        <v>14542923.113544134</v>
      </c>
      <c r="L610" s="118">
        <v>18624790</v>
      </c>
      <c r="M610" s="119">
        <v>0.78083689070000006</v>
      </c>
      <c r="N610" s="119">
        <v>0.11461602447700001</v>
      </c>
      <c r="O610" s="97" t="s">
        <v>73</v>
      </c>
      <c r="P610" s="134">
        <v>2.18170266E-4</v>
      </c>
      <c r="Q610" s="102"/>
      <c r="R610" s="103"/>
    </row>
    <row r="611" spans="2:18" x14ac:dyDescent="0.25">
      <c r="B611" s="96" t="s">
        <v>78</v>
      </c>
      <c r="C611" s="97" t="s">
        <v>154</v>
      </c>
      <c r="D611" s="98" t="s">
        <v>70</v>
      </c>
      <c r="E611" s="97" t="s">
        <v>71</v>
      </c>
      <c r="F611" s="99">
        <v>43664.546122685184</v>
      </c>
      <c r="G611" s="99">
        <v>43762</v>
      </c>
      <c r="H611" s="97" t="s">
        <v>72</v>
      </c>
      <c r="I611" s="100">
        <v>76536987</v>
      </c>
      <c r="J611" s="118">
        <v>74120548</v>
      </c>
      <c r="K611" s="100">
        <v>73694909.59448795</v>
      </c>
      <c r="L611" s="118">
        <v>76536987</v>
      </c>
      <c r="M611" s="119">
        <v>0.96286661499299997</v>
      </c>
      <c r="N611" s="119">
        <v>0.13083916195500001</v>
      </c>
      <c r="O611" s="97" t="s">
        <v>73</v>
      </c>
      <c r="P611" s="134">
        <v>1.1055575189999999E-3</v>
      </c>
      <c r="Q611" s="102"/>
      <c r="R611" s="103"/>
    </row>
    <row r="612" spans="2:18" x14ac:dyDescent="0.25">
      <c r="B612" s="96" t="s">
        <v>78</v>
      </c>
      <c r="C612" s="97" t="s">
        <v>154</v>
      </c>
      <c r="D612" s="98" t="s">
        <v>70</v>
      </c>
      <c r="E612" s="97" t="s">
        <v>71</v>
      </c>
      <c r="F612" s="99">
        <v>43301.641203703701</v>
      </c>
      <c r="G612" s="99">
        <v>44515</v>
      </c>
      <c r="H612" s="97" t="s">
        <v>72</v>
      </c>
      <c r="I612" s="100">
        <v>36998294</v>
      </c>
      <c r="J612" s="118">
        <v>26059573</v>
      </c>
      <c r="K612" s="100">
        <v>25734449.767127734</v>
      </c>
      <c r="L612" s="118">
        <v>36998294</v>
      </c>
      <c r="M612" s="119">
        <v>0.69555774023299999</v>
      </c>
      <c r="N612" s="119">
        <v>0.13651959526900001</v>
      </c>
      <c r="O612" s="97" t="s">
        <v>73</v>
      </c>
      <c r="P612" s="134">
        <v>3.8606349599999999E-4</v>
      </c>
      <c r="Q612" s="102"/>
      <c r="R612" s="103"/>
    </row>
    <row r="613" spans="2:18" x14ac:dyDescent="0.25">
      <c r="B613" s="96" t="s">
        <v>78</v>
      </c>
      <c r="C613" s="97" t="s">
        <v>154</v>
      </c>
      <c r="D613" s="98" t="s">
        <v>70</v>
      </c>
      <c r="E613" s="97" t="s">
        <v>71</v>
      </c>
      <c r="F613" s="99">
        <v>43635.646828703706</v>
      </c>
      <c r="G613" s="99">
        <v>44686</v>
      </c>
      <c r="H613" s="97" t="s">
        <v>72</v>
      </c>
      <c r="I613" s="100">
        <v>53916272</v>
      </c>
      <c r="J613" s="118">
        <v>38597589</v>
      </c>
      <c r="K613" s="100">
        <v>38772125.306201033</v>
      </c>
      <c r="L613" s="118">
        <v>53916272</v>
      </c>
      <c r="M613" s="119">
        <v>0.71911732521500005</v>
      </c>
      <c r="N613" s="119">
        <v>0.14746008656600001</v>
      </c>
      <c r="O613" s="97" t="s">
        <v>73</v>
      </c>
      <c r="P613" s="134">
        <v>5.8165231300000004E-4</v>
      </c>
      <c r="Q613" s="102"/>
      <c r="R613" s="103"/>
    </row>
    <row r="614" spans="2:18" x14ac:dyDescent="0.25">
      <c r="B614" s="96" t="s">
        <v>78</v>
      </c>
      <c r="C614" s="97" t="s">
        <v>154</v>
      </c>
      <c r="D614" s="98" t="s">
        <v>70</v>
      </c>
      <c r="E614" s="97" t="s">
        <v>71</v>
      </c>
      <c r="F614" s="99">
        <v>43710.640462962961</v>
      </c>
      <c r="G614" s="99">
        <v>45825</v>
      </c>
      <c r="H614" s="97" t="s">
        <v>72</v>
      </c>
      <c r="I614" s="100">
        <v>2460698640</v>
      </c>
      <c r="J614" s="118">
        <v>1390241908</v>
      </c>
      <c r="K614" s="100">
        <v>1358250867.7855215</v>
      </c>
      <c r="L614" s="118">
        <v>2460698640</v>
      </c>
      <c r="M614" s="119">
        <v>0.55197773742199996</v>
      </c>
      <c r="N614" s="119">
        <v>0.14366529666799999</v>
      </c>
      <c r="O614" s="97" t="s">
        <v>73</v>
      </c>
      <c r="P614" s="134">
        <v>2.037623043E-2</v>
      </c>
      <c r="Q614" s="102"/>
      <c r="R614" s="103"/>
    </row>
    <row r="615" spans="2:18" x14ac:dyDescent="0.25">
      <c r="B615" s="96" t="s">
        <v>78</v>
      </c>
      <c r="C615" s="97" t="s">
        <v>154</v>
      </c>
      <c r="D615" s="98" t="s">
        <v>70</v>
      </c>
      <c r="E615" s="97" t="s">
        <v>71</v>
      </c>
      <c r="F615" s="99">
        <v>43479.658171296294</v>
      </c>
      <c r="G615" s="99">
        <v>44515</v>
      </c>
      <c r="H615" s="97" t="s">
        <v>72</v>
      </c>
      <c r="I615" s="100">
        <v>56454796</v>
      </c>
      <c r="J615" s="118">
        <v>40843836</v>
      </c>
      <c r="K615" s="100">
        <v>40631434.760939687</v>
      </c>
      <c r="L615" s="118">
        <v>56454796</v>
      </c>
      <c r="M615" s="119">
        <v>0.71971626220999996</v>
      </c>
      <c r="N615" s="119">
        <v>0.144695461187</v>
      </c>
      <c r="O615" s="97" t="s">
        <v>73</v>
      </c>
      <c r="P615" s="134">
        <v>6.0954533300000004E-4</v>
      </c>
      <c r="Q615" s="102"/>
      <c r="R615" s="103"/>
    </row>
    <row r="616" spans="2:18" x14ac:dyDescent="0.25">
      <c r="B616" s="96" t="s">
        <v>78</v>
      </c>
      <c r="C616" s="97" t="s">
        <v>154</v>
      </c>
      <c r="D616" s="98" t="s">
        <v>70</v>
      </c>
      <c r="E616" s="97" t="s">
        <v>71</v>
      </c>
      <c r="F616" s="99">
        <v>43685.628993055558</v>
      </c>
      <c r="G616" s="99">
        <v>45825</v>
      </c>
      <c r="H616" s="97" t="s">
        <v>72</v>
      </c>
      <c r="I616" s="100">
        <v>105718912</v>
      </c>
      <c r="J616" s="118">
        <v>59183360</v>
      </c>
      <c r="K616" s="100">
        <v>58355563.323790886</v>
      </c>
      <c r="L616" s="118">
        <v>105718912</v>
      </c>
      <c r="M616" s="119">
        <v>0.55198792930999996</v>
      </c>
      <c r="N616" s="119">
        <v>0.14366007968299999</v>
      </c>
      <c r="O616" s="97" t="s">
        <v>73</v>
      </c>
      <c r="P616" s="134">
        <v>8.75439459E-4</v>
      </c>
      <c r="Q616" s="102"/>
      <c r="R616" s="103"/>
    </row>
    <row r="617" spans="2:18" x14ac:dyDescent="0.25">
      <c r="B617" s="96" t="s">
        <v>78</v>
      </c>
      <c r="C617" s="97" t="s">
        <v>154</v>
      </c>
      <c r="D617" s="98" t="s">
        <v>70</v>
      </c>
      <c r="E617" s="97" t="s">
        <v>71</v>
      </c>
      <c r="F617" s="99">
        <v>43369.546805555554</v>
      </c>
      <c r="G617" s="99">
        <v>43972</v>
      </c>
      <c r="H617" s="97" t="s">
        <v>72</v>
      </c>
      <c r="I617" s="100">
        <v>30671918</v>
      </c>
      <c r="J617" s="118">
        <v>25302740</v>
      </c>
      <c r="K617" s="100">
        <v>25345347.616796717</v>
      </c>
      <c r="L617" s="118">
        <v>30671918</v>
      </c>
      <c r="M617" s="119">
        <v>0.82633722536700005</v>
      </c>
      <c r="N617" s="119">
        <v>0.136391552453</v>
      </c>
      <c r="O617" s="97" t="s">
        <v>73</v>
      </c>
      <c r="P617" s="134">
        <v>3.80226257E-4</v>
      </c>
      <c r="Q617" s="102"/>
      <c r="R617" s="103"/>
    </row>
    <row r="618" spans="2:18" x14ac:dyDescent="0.25">
      <c r="B618" s="96" t="s">
        <v>78</v>
      </c>
      <c r="C618" s="97" t="s">
        <v>154</v>
      </c>
      <c r="D618" s="98" t="s">
        <v>70</v>
      </c>
      <c r="E618" s="97" t="s">
        <v>71</v>
      </c>
      <c r="F618" s="99">
        <v>43669.567303240743</v>
      </c>
      <c r="G618" s="99">
        <v>44686</v>
      </c>
      <c r="H618" s="97" t="s">
        <v>72</v>
      </c>
      <c r="I618" s="100">
        <v>55335120</v>
      </c>
      <c r="J618" s="118">
        <v>41939206</v>
      </c>
      <c r="K618" s="100">
        <v>41502707.880299002</v>
      </c>
      <c r="L618" s="118">
        <v>55335120</v>
      </c>
      <c r="M618" s="119">
        <v>0.75002471992999997</v>
      </c>
      <c r="N618" s="119">
        <v>0.12556339787100002</v>
      </c>
      <c r="O618" s="97" t="s">
        <v>73</v>
      </c>
      <c r="P618" s="134">
        <v>6.2261601200000005E-4</v>
      </c>
      <c r="Q618" s="102"/>
      <c r="R618" s="103"/>
    </row>
    <row r="619" spans="2:18" x14ac:dyDescent="0.25">
      <c r="B619" s="96" t="s">
        <v>78</v>
      </c>
      <c r="C619" s="97" t="s">
        <v>154</v>
      </c>
      <c r="D619" s="98" t="s">
        <v>70</v>
      </c>
      <c r="E619" s="97" t="s">
        <v>71</v>
      </c>
      <c r="F619" s="99">
        <v>43333.638321759259</v>
      </c>
      <c r="G619" s="99">
        <v>44686</v>
      </c>
      <c r="H619" s="97" t="s">
        <v>72</v>
      </c>
      <c r="I619" s="100">
        <v>22853430</v>
      </c>
      <c r="J619" s="118">
        <v>15069041</v>
      </c>
      <c r="K619" s="100">
        <v>15303515.526144952</v>
      </c>
      <c r="L619" s="118">
        <v>22853430</v>
      </c>
      <c r="M619" s="119">
        <v>0.6696375785230001</v>
      </c>
      <c r="N619" s="119">
        <v>0.14750395489400001</v>
      </c>
      <c r="O619" s="97" t="s">
        <v>73</v>
      </c>
      <c r="P619" s="134">
        <v>2.2958053299999999E-4</v>
      </c>
      <c r="Q619" s="102"/>
      <c r="R619" s="103"/>
    </row>
    <row r="620" spans="2:18" x14ac:dyDescent="0.25">
      <c r="B620" s="96" t="s">
        <v>78</v>
      </c>
      <c r="C620" s="97" t="s">
        <v>154</v>
      </c>
      <c r="D620" s="98" t="s">
        <v>70</v>
      </c>
      <c r="E620" s="97" t="s">
        <v>71</v>
      </c>
      <c r="F620" s="99">
        <v>43314.557245370372</v>
      </c>
      <c r="G620" s="99">
        <v>44151</v>
      </c>
      <c r="H620" s="97" t="s">
        <v>72</v>
      </c>
      <c r="I620" s="100">
        <v>27937190</v>
      </c>
      <c r="J620" s="118">
        <v>21556499</v>
      </c>
      <c r="K620" s="100">
        <v>21318330.769587778</v>
      </c>
      <c r="L620" s="118">
        <v>27937190</v>
      </c>
      <c r="M620" s="119">
        <v>0.76308070960600005</v>
      </c>
      <c r="N620" s="119">
        <v>0.13918839465499999</v>
      </c>
      <c r="O620" s="97" t="s">
        <v>73</v>
      </c>
      <c r="P620" s="134">
        <v>3.1981368900000002E-4</v>
      </c>
      <c r="Q620" s="102"/>
      <c r="R620" s="103"/>
    </row>
    <row r="621" spans="2:18" x14ac:dyDescent="0.25">
      <c r="B621" s="96" t="s">
        <v>78</v>
      </c>
      <c r="C621" s="97" t="s">
        <v>154</v>
      </c>
      <c r="D621" s="98" t="s">
        <v>70</v>
      </c>
      <c r="E621" s="97" t="s">
        <v>71</v>
      </c>
      <c r="F621" s="99">
        <v>43651.482499999998</v>
      </c>
      <c r="G621" s="99">
        <v>44686</v>
      </c>
      <c r="H621" s="97" t="s">
        <v>72</v>
      </c>
      <c r="I621" s="100">
        <v>14188492</v>
      </c>
      <c r="J621" s="118">
        <v>10218630</v>
      </c>
      <c r="K621" s="100">
        <v>10203135.271905247</v>
      </c>
      <c r="L621" s="118">
        <v>14188492</v>
      </c>
      <c r="M621" s="119">
        <v>0.71911343868700006</v>
      </c>
      <c r="N621" s="119">
        <v>0.147462931627</v>
      </c>
      <c r="O621" s="97" t="s">
        <v>73</v>
      </c>
      <c r="P621" s="134">
        <v>1.53065564E-4</v>
      </c>
      <c r="Q621" s="102"/>
      <c r="R621" s="103"/>
    </row>
    <row r="622" spans="2:18" x14ac:dyDescent="0.25">
      <c r="B622" s="96" t="s">
        <v>78</v>
      </c>
      <c r="C622" s="97" t="s">
        <v>154</v>
      </c>
      <c r="D622" s="98" t="s">
        <v>70</v>
      </c>
      <c r="E622" s="97" t="s">
        <v>71</v>
      </c>
      <c r="F622" s="99">
        <v>43734.651828703703</v>
      </c>
      <c r="G622" s="99">
        <v>44151</v>
      </c>
      <c r="H622" s="97" t="s">
        <v>72</v>
      </c>
      <c r="I622" s="100">
        <v>9321370</v>
      </c>
      <c r="J622" s="118">
        <v>8110356</v>
      </c>
      <c r="K622" s="100">
        <v>8121939.8770355256</v>
      </c>
      <c r="L622" s="118">
        <v>9321370</v>
      </c>
      <c r="M622" s="119">
        <v>0.87132469551499991</v>
      </c>
      <c r="N622" s="119">
        <v>0.139099183086</v>
      </c>
      <c r="O622" s="97" t="s">
        <v>73</v>
      </c>
      <c r="P622" s="134">
        <v>1.21843853E-4</v>
      </c>
      <c r="Q622" s="102"/>
      <c r="R622" s="103"/>
    </row>
    <row r="623" spans="2:18" x14ac:dyDescent="0.25">
      <c r="B623" s="96" t="s">
        <v>78</v>
      </c>
      <c r="C623" s="97" t="s">
        <v>154</v>
      </c>
      <c r="D623" s="98" t="s">
        <v>70</v>
      </c>
      <c r="E623" s="97" t="s">
        <v>71</v>
      </c>
      <c r="F623" s="99">
        <v>43556.655706018515</v>
      </c>
      <c r="G623" s="99">
        <v>44151</v>
      </c>
      <c r="H623" s="97" t="s">
        <v>72</v>
      </c>
      <c r="I623" s="100">
        <v>18468598</v>
      </c>
      <c r="J623" s="118">
        <v>15228698</v>
      </c>
      <c r="K623" s="100">
        <v>15228131.918063253</v>
      </c>
      <c r="L623" s="118">
        <v>18468598</v>
      </c>
      <c r="M623" s="119">
        <v>0.82454184763000005</v>
      </c>
      <c r="N623" s="119">
        <v>0.139135119502</v>
      </c>
      <c r="O623" s="97" t="s">
        <v>73</v>
      </c>
      <c r="P623" s="134">
        <v>2.2844964200000002E-4</v>
      </c>
      <c r="Q623" s="102"/>
      <c r="R623" s="103"/>
    </row>
    <row r="624" spans="2:18" x14ac:dyDescent="0.25">
      <c r="B624" s="96" t="s">
        <v>78</v>
      </c>
      <c r="C624" s="97" t="s">
        <v>154</v>
      </c>
      <c r="D624" s="98" t="s">
        <v>70</v>
      </c>
      <c r="E624" s="97" t="s">
        <v>71</v>
      </c>
      <c r="F624" s="99">
        <v>43703.611956018518</v>
      </c>
      <c r="G624" s="99">
        <v>45363</v>
      </c>
      <c r="H624" s="97" t="s">
        <v>72</v>
      </c>
      <c r="I624" s="100">
        <v>22579564</v>
      </c>
      <c r="J624" s="118">
        <v>14346797</v>
      </c>
      <c r="K624" s="100">
        <v>14521921.619723106</v>
      </c>
      <c r="L624" s="118">
        <v>22579564</v>
      </c>
      <c r="M624" s="119">
        <v>0.64314446548800008</v>
      </c>
      <c r="N624" s="119">
        <v>0.13487897743499999</v>
      </c>
      <c r="O624" s="97" t="s">
        <v>73</v>
      </c>
      <c r="P624" s="134">
        <v>2.17855205E-4</v>
      </c>
      <c r="Q624" s="102"/>
      <c r="R624" s="103"/>
    </row>
    <row r="625" spans="2:18" x14ac:dyDescent="0.25">
      <c r="B625" s="96" t="s">
        <v>78</v>
      </c>
      <c r="C625" s="97" t="s">
        <v>154</v>
      </c>
      <c r="D625" s="98" t="s">
        <v>70</v>
      </c>
      <c r="E625" s="97" t="s">
        <v>71</v>
      </c>
      <c r="F625" s="99">
        <v>43418.606608796297</v>
      </c>
      <c r="G625" s="99">
        <v>43762</v>
      </c>
      <c r="H625" s="97" t="s">
        <v>72</v>
      </c>
      <c r="I625" s="100">
        <v>5626713</v>
      </c>
      <c r="J625" s="118">
        <v>5037671</v>
      </c>
      <c r="K625" s="100">
        <v>5117694.1497427486</v>
      </c>
      <c r="L625" s="118">
        <v>5626713</v>
      </c>
      <c r="M625" s="119">
        <v>0.90953530946799999</v>
      </c>
      <c r="N625" s="119">
        <v>0.13086707138199999</v>
      </c>
      <c r="O625" s="97" t="s">
        <v>73</v>
      </c>
      <c r="P625" s="134">
        <v>7.6774709000000007E-5</v>
      </c>
      <c r="Q625" s="102"/>
      <c r="R625" s="103"/>
    </row>
    <row r="626" spans="2:18" x14ac:dyDescent="0.25">
      <c r="B626" s="96" t="s">
        <v>78</v>
      </c>
      <c r="C626" s="97" t="s">
        <v>154</v>
      </c>
      <c r="D626" s="98" t="s">
        <v>70</v>
      </c>
      <c r="E626" s="97" t="s">
        <v>71</v>
      </c>
      <c r="F626" s="99">
        <v>43677.491273148145</v>
      </c>
      <c r="G626" s="99">
        <v>46210</v>
      </c>
      <c r="H626" s="97" t="s">
        <v>72</v>
      </c>
      <c r="I626" s="100">
        <v>3448809244</v>
      </c>
      <c r="J626" s="118">
        <v>1756540140</v>
      </c>
      <c r="K626" s="100">
        <v>1797399469.6621325</v>
      </c>
      <c r="L626" s="118">
        <v>3448809244</v>
      </c>
      <c r="M626" s="119">
        <v>0.52116523196800002</v>
      </c>
      <c r="N626" s="119">
        <v>0.147507317763</v>
      </c>
      <c r="O626" s="97" t="s">
        <v>73</v>
      </c>
      <c r="P626" s="134">
        <v>2.6964257220999998E-2</v>
      </c>
      <c r="Q626" s="102"/>
      <c r="R626" s="103"/>
    </row>
    <row r="627" spans="2:18" x14ac:dyDescent="0.25">
      <c r="B627" s="96" t="s">
        <v>78</v>
      </c>
      <c r="C627" s="97" t="s">
        <v>154</v>
      </c>
      <c r="D627" s="98" t="s">
        <v>70</v>
      </c>
      <c r="E627" s="97" t="s">
        <v>71</v>
      </c>
      <c r="F627" s="99">
        <v>43362.546481481484</v>
      </c>
      <c r="G627" s="99">
        <v>43972</v>
      </c>
      <c r="H627" s="97" t="s">
        <v>72</v>
      </c>
      <c r="I627" s="100">
        <v>7361262</v>
      </c>
      <c r="J627" s="118">
        <v>6057698</v>
      </c>
      <c r="K627" s="100">
        <v>6082848.1803806396</v>
      </c>
      <c r="L627" s="118">
        <v>7361262</v>
      </c>
      <c r="M627" s="119">
        <v>0.82633224851700005</v>
      </c>
      <c r="N627" s="119">
        <v>0.13640241722099999</v>
      </c>
      <c r="O627" s="97" t="s">
        <v>73</v>
      </c>
      <c r="P627" s="134">
        <v>9.125377299999999E-5</v>
      </c>
      <c r="Q627" s="102"/>
      <c r="R627" s="103"/>
    </row>
    <row r="628" spans="2:18" x14ac:dyDescent="0.25">
      <c r="B628" s="96" t="s">
        <v>78</v>
      </c>
      <c r="C628" s="97" t="s">
        <v>154</v>
      </c>
      <c r="D628" s="98" t="s">
        <v>70</v>
      </c>
      <c r="E628" s="97" t="s">
        <v>71</v>
      </c>
      <c r="F628" s="99">
        <v>43322.560868055552</v>
      </c>
      <c r="G628" s="99">
        <v>44151</v>
      </c>
      <c r="H628" s="97" t="s">
        <v>72</v>
      </c>
      <c r="I628" s="100">
        <v>11973080</v>
      </c>
      <c r="J628" s="118">
        <v>9666938</v>
      </c>
      <c r="K628" s="100">
        <v>9349228.2077411246</v>
      </c>
      <c r="L628" s="118">
        <v>11973080</v>
      </c>
      <c r="M628" s="119">
        <v>0.7808540666010001</v>
      </c>
      <c r="N628" s="119">
        <v>0.114592769291</v>
      </c>
      <c r="O628" s="97" t="s">
        <v>73</v>
      </c>
      <c r="P628" s="134">
        <v>1.4025540699999999E-4</v>
      </c>
      <c r="Q628" s="102"/>
      <c r="R628" s="103"/>
    </row>
    <row r="629" spans="2:18" x14ac:dyDescent="0.25">
      <c r="B629" s="96" t="s">
        <v>78</v>
      </c>
      <c r="C629" s="97" t="s">
        <v>154</v>
      </c>
      <c r="D629" s="98" t="s">
        <v>70</v>
      </c>
      <c r="E629" s="97" t="s">
        <v>71</v>
      </c>
      <c r="F629" s="99">
        <v>43665.608217592591</v>
      </c>
      <c r="G629" s="99">
        <v>43762</v>
      </c>
      <c r="H629" s="97" t="s">
        <v>72</v>
      </c>
      <c r="I629" s="100">
        <v>52087671</v>
      </c>
      <c r="J629" s="118">
        <v>50459931</v>
      </c>
      <c r="K629" s="100">
        <v>50153425.291663788</v>
      </c>
      <c r="L629" s="118">
        <v>52087671</v>
      </c>
      <c r="M629" s="119">
        <v>0.96286557507400006</v>
      </c>
      <c r="N629" s="119">
        <v>0.13085774841</v>
      </c>
      <c r="O629" s="97" t="s">
        <v>73</v>
      </c>
      <c r="P629" s="134">
        <v>7.5239248899999995E-4</v>
      </c>
      <c r="Q629" s="102"/>
      <c r="R629" s="103"/>
    </row>
    <row r="630" spans="2:18" x14ac:dyDescent="0.25">
      <c r="B630" s="96" t="s">
        <v>78</v>
      </c>
      <c r="C630" s="97" t="s">
        <v>154</v>
      </c>
      <c r="D630" s="98" t="s">
        <v>70</v>
      </c>
      <c r="E630" s="97" t="s">
        <v>71</v>
      </c>
      <c r="F630" s="99">
        <v>43305.546689814815</v>
      </c>
      <c r="G630" s="99">
        <v>44151</v>
      </c>
      <c r="H630" s="97" t="s">
        <v>72</v>
      </c>
      <c r="I630" s="100">
        <v>61195750</v>
      </c>
      <c r="J630" s="118">
        <v>47438981</v>
      </c>
      <c r="K630" s="100">
        <v>46892319.620424099</v>
      </c>
      <c r="L630" s="118">
        <v>61195750</v>
      </c>
      <c r="M630" s="119">
        <v>0.76626758590999999</v>
      </c>
      <c r="N630" s="119">
        <v>0.134694492699</v>
      </c>
      <c r="O630" s="97" t="s">
        <v>73</v>
      </c>
      <c r="P630" s="134">
        <v>7.0346997899999996E-4</v>
      </c>
      <c r="Q630" s="102"/>
      <c r="R630" s="103"/>
    </row>
    <row r="631" spans="2:18" x14ac:dyDescent="0.25">
      <c r="B631" s="96" t="s">
        <v>78</v>
      </c>
      <c r="C631" s="97" t="s">
        <v>154</v>
      </c>
      <c r="D631" s="98" t="s">
        <v>70</v>
      </c>
      <c r="E631" s="97" t="s">
        <v>71</v>
      </c>
      <c r="F631" s="99">
        <v>43640.673252314817</v>
      </c>
      <c r="G631" s="99">
        <v>44686</v>
      </c>
      <c r="H631" s="97" t="s">
        <v>72</v>
      </c>
      <c r="I631" s="100">
        <v>90806356</v>
      </c>
      <c r="J631" s="118">
        <v>65129206</v>
      </c>
      <c r="K631" s="100">
        <v>65300545.949961811</v>
      </c>
      <c r="L631" s="118">
        <v>90806356</v>
      </c>
      <c r="M631" s="119">
        <v>0.719118669953</v>
      </c>
      <c r="N631" s="119">
        <v>0.14745910284300001</v>
      </c>
      <c r="O631" s="97" t="s">
        <v>73</v>
      </c>
      <c r="P631" s="134">
        <v>9.7962681499999993E-4</v>
      </c>
      <c r="Q631" s="102"/>
      <c r="R631" s="103"/>
    </row>
    <row r="632" spans="2:18" x14ac:dyDescent="0.25">
      <c r="B632" s="96" t="s">
        <v>78</v>
      </c>
      <c r="C632" s="97" t="s">
        <v>154</v>
      </c>
      <c r="D632" s="98" t="s">
        <v>70</v>
      </c>
      <c r="E632" s="97" t="s">
        <v>71</v>
      </c>
      <c r="F632" s="99">
        <v>43717.671655092592</v>
      </c>
      <c r="G632" s="99">
        <v>43732</v>
      </c>
      <c r="H632" s="97" t="s">
        <v>72</v>
      </c>
      <c r="I632" s="100">
        <v>107312329</v>
      </c>
      <c r="J632" s="118">
        <v>105709589</v>
      </c>
      <c r="K632" s="100">
        <v>106454533.51474231</v>
      </c>
      <c r="L632" s="118">
        <v>107312329</v>
      </c>
      <c r="M632" s="119">
        <v>0.99200655233899993</v>
      </c>
      <c r="N632" s="119">
        <v>0.129816796209</v>
      </c>
      <c r="O632" s="97" t="s">
        <v>73</v>
      </c>
      <c r="P632" s="134">
        <v>1.5970113890000001E-3</v>
      </c>
      <c r="Q632" s="102"/>
      <c r="R632" s="103"/>
    </row>
    <row r="633" spans="2:18" x14ac:dyDescent="0.25">
      <c r="B633" s="96" t="s">
        <v>78</v>
      </c>
      <c r="C633" s="97" t="s">
        <v>154</v>
      </c>
      <c r="D633" s="98" t="s">
        <v>70</v>
      </c>
      <c r="E633" s="97" t="s">
        <v>71</v>
      </c>
      <c r="F633" s="99">
        <v>43518.608854166669</v>
      </c>
      <c r="G633" s="99">
        <v>44686</v>
      </c>
      <c r="H633" s="97" t="s">
        <v>72</v>
      </c>
      <c r="I633" s="100">
        <v>2907504</v>
      </c>
      <c r="J633" s="118">
        <v>2011505</v>
      </c>
      <c r="K633" s="100">
        <v>2040504.6380056259</v>
      </c>
      <c r="L633" s="118">
        <v>2907504</v>
      </c>
      <c r="M633" s="119">
        <v>0.70180630465399996</v>
      </c>
      <c r="N633" s="119">
        <v>0.14749405510800001</v>
      </c>
      <c r="O633" s="97" t="s">
        <v>73</v>
      </c>
      <c r="P633" s="134">
        <v>3.0611276000000004E-5</v>
      </c>
      <c r="Q633" s="102"/>
      <c r="R633" s="103"/>
    </row>
    <row r="634" spans="2:18" x14ac:dyDescent="0.25">
      <c r="B634" s="96" t="s">
        <v>78</v>
      </c>
      <c r="C634" s="97" t="s">
        <v>154</v>
      </c>
      <c r="D634" s="98" t="s">
        <v>70</v>
      </c>
      <c r="E634" s="97" t="s">
        <v>71</v>
      </c>
      <c r="F634" s="99">
        <v>43685.674340277779</v>
      </c>
      <c r="G634" s="99">
        <v>45825</v>
      </c>
      <c r="H634" s="97" t="s">
        <v>72</v>
      </c>
      <c r="I634" s="100">
        <v>1483710136</v>
      </c>
      <c r="J634" s="118">
        <v>830607798</v>
      </c>
      <c r="K634" s="100">
        <v>818990142.90458632</v>
      </c>
      <c r="L634" s="118">
        <v>1483710136</v>
      </c>
      <c r="M634" s="119">
        <v>0.551987967887</v>
      </c>
      <c r="N634" s="119">
        <v>0.14366005580399999</v>
      </c>
      <c r="O634" s="97" t="s">
        <v>73</v>
      </c>
      <c r="P634" s="134">
        <v>1.2286339930000001E-2</v>
      </c>
      <c r="Q634" s="102"/>
      <c r="R634" s="103"/>
    </row>
    <row r="635" spans="2:18" x14ac:dyDescent="0.25">
      <c r="B635" s="96" t="s">
        <v>78</v>
      </c>
      <c r="C635" s="97" t="s">
        <v>154</v>
      </c>
      <c r="D635" s="98" t="s">
        <v>70</v>
      </c>
      <c r="E635" s="97" t="s">
        <v>71</v>
      </c>
      <c r="F635" s="99">
        <v>43388.566388888888</v>
      </c>
      <c r="G635" s="99">
        <v>44515</v>
      </c>
      <c r="H635" s="97" t="s">
        <v>72</v>
      </c>
      <c r="I635" s="100">
        <v>7228252</v>
      </c>
      <c r="J635" s="118">
        <v>5105479</v>
      </c>
      <c r="K635" s="100">
        <v>5078893.4345374089</v>
      </c>
      <c r="L635" s="118">
        <v>7228252</v>
      </c>
      <c r="M635" s="119">
        <v>0.70264476591800007</v>
      </c>
      <c r="N635" s="119">
        <v>0.144699710693</v>
      </c>
      <c r="O635" s="97" t="s">
        <v>73</v>
      </c>
      <c r="P635" s="134">
        <v>7.6192628000000003E-5</v>
      </c>
      <c r="Q635" s="102"/>
      <c r="R635" s="103"/>
    </row>
    <row r="636" spans="2:18" x14ac:dyDescent="0.25">
      <c r="B636" s="96" t="s">
        <v>78</v>
      </c>
      <c r="C636" s="97" t="s">
        <v>154</v>
      </c>
      <c r="D636" s="98" t="s">
        <v>70</v>
      </c>
      <c r="E636" s="97" t="s">
        <v>71</v>
      </c>
      <c r="F636" s="99">
        <v>43669.568020833336</v>
      </c>
      <c r="G636" s="99">
        <v>44515</v>
      </c>
      <c r="H636" s="97" t="s">
        <v>72</v>
      </c>
      <c r="I636" s="100">
        <v>14770890</v>
      </c>
      <c r="J636" s="118">
        <v>11265203</v>
      </c>
      <c r="K636" s="100">
        <v>11173697.776369758</v>
      </c>
      <c r="L636" s="118">
        <v>14770890</v>
      </c>
      <c r="M636" s="119">
        <v>0.75646746921599994</v>
      </c>
      <c r="N636" s="119">
        <v>0.144692487181</v>
      </c>
      <c r="O636" s="97" t="s">
        <v>73</v>
      </c>
      <c r="P636" s="134">
        <v>1.67625765E-4</v>
      </c>
      <c r="Q636" s="102"/>
      <c r="R636" s="103"/>
    </row>
    <row r="637" spans="2:18" x14ac:dyDescent="0.25">
      <c r="B637" s="96" t="s">
        <v>78</v>
      </c>
      <c r="C637" s="97" t="s">
        <v>154</v>
      </c>
      <c r="D637" s="98" t="s">
        <v>70</v>
      </c>
      <c r="E637" s="97" t="s">
        <v>71</v>
      </c>
      <c r="F637" s="99">
        <v>43333.639548611114</v>
      </c>
      <c r="G637" s="99">
        <v>43972</v>
      </c>
      <c r="H637" s="97" t="s">
        <v>72</v>
      </c>
      <c r="I637" s="100">
        <v>26445040</v>
      </c>
      <c r="J637" s="118">
        <v>21665671</v>
      </c>
      <c r="K637" s="100">
        <v>21289134.418788284</v>
      </c>
      <c r="L637" s="118">
        <v>26445040</v>
      </c>
      <c r="M637" s="119">
        <v>0.80503317139200004</v>
      </c>
      <c r="N637" s="119">
        <v>0.136474242366</v>
      </c>
      <c r="O637" s="97" t="s">
        <v>73</v>
      </c>
      <c r="P637" s="134">
        <v>3.1937569000000001E-4</v>
      </c>
      <c r="Q637" s="102"/>
      <c r="R637" s="103"/>
    </row>
    <row r="638" spans="2:18" x14ac:dyDescent="0.25">
      <c r="B638" s="96" t="s">
        <v>78</v>
      </c>
      <c r="C638" s="97" t="s">
        <v>154</v>
      </c>
      <c r="D638" s="98" t="s">
        <v>70</v>
      </c>
      <c r="E638" s="97" t="s">
        <v>71</v>
      </c>
      <c r="F638" s="99">
        <v>43315.535763888889</v>
      </c>
      <c r="G638" s="99">
        <v>44151</v>
      </c>
      <c r="H638" s="97" t="s">
        <v>72</v>
      </c>
      <c r="I638" s="100">
        <v>151659040</v>
      </c>
      <c r="J638" s="118">
        <v>122178144</v>
      </c>
      <c r="K638" s="100">
        <v>118415651.72922871</v>
      </c>
      <c r="L638" s="118">
        <v>151659040</v>
      </c>
      <c r="M638" s="119">
        <v>0.78080180205000005</v>
      </c>
      <c r="N638" s="119">
        <v>0.114663384051</v>
      </c>
      <c r="O638" s="97" t="s">
        <v>73</v>
      </c>
      <c r="P638" s="134">
        <v>1.7764498910000002E-3</v>
      </c>
      <c r="Q638" s="102"/>
      <c r="R638" s="103"/>
    </row>
    <row r="639" spans="2:18" x14ac:dyDescent="0.25">
      <c r="B639" s="96" t="s">
        <v>78</v>
      </c>
      <c r="C639" s="97" t="s">
        <v>154</v>
      </c>
      <c r="D639" s="98" t="s">
        <v>70</v>
      </c>
      <c r="E639" s="97" t="s">
        <v>71</v>
      </c>
      <c r="F639" s="99">
        <v>43654.534456018519</v>
      </c>
      <c r="G639" s="99">
        <v>43762</v>
      </c>
      <c r="H639" s="97" t="s">
        <v>72</v>
      </c>
      <c r="I639" s="100">
        <v>21260274</v>
      </c>
      <c r="J639" s="118">
        <v>20520548</v>
      </c>
      <c r="K639" s="100">
        <v>20470978.548050139</v>
      </c>
      <c r="L639" s="118">
        <v>21260274</v>
      </c>
      <c r="M639" s="119">
        <v>0.962874634073</v>
      </c>
      <c r="N639" s="119">
        <v>0.130695750109</v>
      </c>
      <c r="O639" s="97" t="s">
        <v>73</v>
      </c>
      <c r="P639" s="134">
        <v>3.0710186600000001E-4</v>
      </c>
      <c r="Q639" s="102"/>
      <c r="R639" s="103"/>
    </row>
    <row r="640" spans="2:18" x14ac:dyDescent="0.25">
      <c r="B640" s="96" t="s">
        <v>78</v>
      </c>
      <c r="C640" s="97" t="s">
        <v>154</v>
      </c>
      <c r="D640" s="98" t="s">
        <v>70</v>
      </c>
      <c r="E640" s="97" t="s">
        <v>71</v>
      </c>
      <c r="F640" s="99">
        <v>43222.517175925925</v>
      </c>
      <c r="G640" s="99">
        <v>44686</v>
      </c>
      <c r="H640" s="97" t="s">
        <v>72</v>
      </c>
      <c r="I640" s="100">
        <v>22307186</v>
      </c>
      <c r="J640" s="118">
        <v>14658723</v>
      </c>
      <c r="K640" s="100">
        <v>14433577.488287836</v>
      </c>
      <c r="L640" s="118">
        <v>22307186</v>
      </c>
      <c r="M640" s="119">
        <v>0.64703712464199992</v>
      </c>
      <c r="N640" s="119">
        <v>0.142007216884</v>
      </c>
      <c r="O640" s="97" t="s">
        <v>73</v>
      </c>
      <c r="P640" s="134">
        <v>2.16529883E-4</v>
      </c>
      <c r="Q640" s="102"/>
      <c r="R640" s="103"/>
    </row>
    <row r="641" spans="2:18" x14ac:dyDescent="0.25">
      <c r="B641" s="96" t="s">
        <v>78</v>
      </c>
      <c r="C641" s="97" t="s">
        <v>154</v>
      </c>
      <c r="D641" s="98" t="s">
        <v>70</v>
      </c>
      <c r="E641" s="97" t="s">
        <v>71</v>
      </c>
      <c r="F641" s="99">
        <v>43613.660300925927</v>
      </c>
      <c r="G641" s="99">
        <v>43762</v>
      </c>
      <c r="H641" s="97" t="s">
        <v>72</v>
      </c>
      <c r="I641" s="100">
        <v>21260274</v>
      </c>
      <c r="J641" s="118">
        <v>20239726</v>
      </c>
      <c r="K641" s="100">
        <v>20471039.97438534</v>
      </c>
      <c r="L641" s="118">
        <v>21260274</v>
      </c>
      <c r="M641" s="119">
        <v>0.96287752332799992</v>
      </c>
      <c r="N641" s="119">
        <v>0.13064415211300001</v>
      </c>
      <c r="O641" s="97" t="s">
        <v>73</v>
      </c>
      <c r="P641" s="134">
        <v>3.0710278800000001E-4</v>
      </c>
      <c r="Q641" s="102"/>
      <c r="R641" s="103"/>
    </row>
    <row r="642" spans="2:18" x14ac:dyDescent="0.25">
      <c r="B642" s="104" t="s">
        <v>155</v>
      </c>
      <c r="C642" s="105"/>
      <c r="D642" s="105"/>
      <c r="E642" s="105"/>
      <c r="F642" s="105"/>
      <c r="G642" s="105"/>
      <c r="H642" s="102"/>
      <c r="I642" s="106">
        <v>11003680803</v>
      </c>
      <c r="J642" s="121">
        <v>6626854296</v>
      </c>
      <c r="K642" s="106">
        <v>6626130280.5696726</v>
      </c>
      <c r="L642" s="121">
        <v>11003680803</v>
      </c>
      <c r="M642" s="102"/>
      <c r="N642" s="102"/>
      <c r="O642" s="102"/>
      <c r="P642" s="135">
        <v>9.9403991310000009E-2</v>
      </c>
      <c r="Q642" s="105" t="s">
        <v>74</v>
      </c>
      <c r="R642" s="124">
        <v>7.3304283968554207E-2</v>
      </c>
    </row>
    <row r="643" spans="2:18" x14ac:dyDescent="0.25">
      <c r="B643" s="96" t="s">
        <v>69</v>
      </c>
      <c r="C643" s="97" t="s">
        <v>157</v>
      </c>
      <c r="D643" s="98" t="s">
        <v>220</v>
      </c>
      <c r="E643" s="97" t="s">
        <v>71</v>
      </c>
      <c r="F643" s="99">
        <v>43700.663576388892</v>
      </c>
      <c r="G643" s="99">
        <v>43794</v>
      </c>
      <c r="H643" s="97" t="s">
        <v>72</v>
      </c>
      <c r="I643" s="100">
        <v>18362466</v>
      </c>
      <c r="J643" s="118">
        <v>17811763</v>
      </c>
      <c r="K643" s="100">
        <v>18032370.391193744</v>
      </c>
      <c r="L643" s="118">
        <v>18362466</v>
      </c>
      <c r="M643" s="119">
        <v>0.98202335085000003</v>
      </c>
      <c r="N643" s="119">
        <v>0.125508778159</v>
      </c>
      <c r="O643" s="97" t="s">
        <v>73</v>
      </c>
      <c r="P643" s="134">
        <v>2.7051831400000002E-4</v>
      </c>
      <c r="Q643" s="102"/>
      <c r="R643" s="103"/>
    </row>
    <row r="644" spans="2:18" x14ac:dyDescent="0.25">
      <c r="B644" s="96" t="s">
        <v>69</v>
      </c>
      <c r="C644" s="97" t="s">
        <v>157</v>
      </c>
      <c r="D644" s="98" t="s">
        <v>220</v>
      </c>
      <c r="E644" s="97" t="s">
        <v>71</v>
      </c>
      <c r="F644" s="99">
        <v>43635.653379629628</v>
      </c>
      <c r="G644" s="99">
        <v>44125</v>
      </c>
      <c r="H644" s="97" t="s">
        <v>72</v>
      </c>
      <c r="I644" s="100">
        <v>29265756</v>
      </c>
      <c r="J644" s="118">
        <v>25238191</v>
      </c>
      <c r="K644" s="100">
        <v>25057348.965925515</v>
      </c>
      <c r="L644" s="118">
        <v>29265756</v>
      </c>
      <c r="M644" s="119">
        <v>0.85620029654899998</v>
      </c>
      <c r="N644" s="119">
        <v>0.12682504603299999</v>
      </c>
      <c r="O644" s="97" t="s">
        <v>73</v>
      </c>
      <c r="P644" s="134">
        <v>3.7590575399999997E-4</v>
      </c>
      <c r="Q644" s="102"/>
      <c r="R644" s="103"/>
    </row>
    <row r="645" spans="2:18" x14ac:dyDescent="0.25">
      <c r="B645" s="96" t="s">
        <v>69</v>
      </c>
      <c r="C645" s="97" t="s">
        <v>157</v>
      </c>
      <c r="D645" s="98" t="s">
        <v>220</v>
      </c>
      <c r="E645" s="97" t="s">
        <v>71</v>
      </c>
      <c r="F645" s="99">
        <v>43410.646180555559</v>
      </c>
      <c r="G645" s="99">
        <v>44172</v>
      </c>
      <c r="H645" s="97" t="s">
        <v>72</v>
      </c>
      <c r="I645" s="100">
        <v>626575343</v>
      </c>
      <c r="J645" s="118">
        <v>508269478</v>
      </c>
      <c r="K645" s="100">
        <v>505146198.50445724</v>
      </c>
      <c r="L645" s="118">
        <v>626575343</v>
      </c>
      <c r="M645" s="119">
        <v>0.80620184651000004</v>
      </c>
      <c r="N645" s="119">
        <v>0.11848593693999999</v>
      </c>
      <c r="O645" s="97" t="s">
        <v>73</v>
      </c>
      <c r="P645" s="134">
        <v>7.578110632E-3</v>
      </c>
      <c r="Q645" s="102"/>
      <c r="R645" s="103"/>
    </row>
    <row r="646" spans="2:18" x14ac:dyDescent="0.25">
      <c r="B646" s="96" t="s">
        <v>69</v>
      </c>
      <c r="C646" s="97" t="s">
        <v>157</v>
      </c>
      <c r="D646" s="98" t="s">
        <v>220</v>
      </c>
      <c r="E646" s="97" t="s">
        <v>71</v>
      </c>
      <c r="F646" s="99">
        <v>43661.641157407408</v>
      </c>
      <c r="G646" s="99">
        <v>43885</v>
      </c>
      <c r="H646" s="97" t="s">
        <v>72</v>
      </c>
      <c r="I646" s="100">
        <v>129836713</v>
      </c>
      <c r="J646" s="118">
        <v>121725448</v>
      </c>
      <c r="K646" s="100">
        <v>121184216.61439252</v>
      </c>
      <c r="L646" s="118">
        <v>129836713</v>
      </c>
      <c r="M646" s="119">
        <v>0.93335863034699995</v>
      </c>
      <c r="N646" s="119">
        <v>0.114621261197</v>
      </c>
      <c r="O646" s="97" t="s">
        <v>73</v>
      </c>
      <c r="P646" s="134">
        <v>1.8179833940000002E-3</v>
      </c>
      <c r="Q646" s="102"/>
      <c r="R646" s="103"/>
    </row>
    <row r="647" spans="2:18" x14ac:dyDescent="0.25">
      <c r="B647" s="96" t="s">
        <v>69</v>
      </c>
      <c r="C647" s="97" t="s">
        <v>157</v>
      </c>
      <c r="D647" s="98" t="s">
        <v>220</v>
      </c>
      <c r="E647" s="97" t="s">
        <v>71</v>
      </c>
      <c r="F647" s="99">
        <v>43572.634675925925</v>
      </c>
      <c r="G647" s="99">
        <v>44662</v>
      </c>
      <c r="H647" s="97" t="s">
        <v>72</v>
      </c>
      <c r="I647" s="100">
        <v>641849315</v>
      </c>
      <c r="J647" s="118">
        <v>500000001</v>
      </c>
      <c r="K647" s="100">
        <v>509869842.66937053</v>
      </c>
      <c r="L647" s="118">
        <v>641849315</v>
      </c>
      <c r="M647" s="119">
        <v>0.79437623559600001</v>
      </c>
      <c r="N647" s="119">
        <v>9.8442062024999999E-2</v>
      </c>
      <c r="O647" s="97" t="s">
        <v>73</v>
      </c>
      <c r="P647" s="134">
        <v>7.6489738750000003E-3</v>
      </c>
      <c r="Q647" s="102"/>
      <c r="R647" s="103"/>
    </row>
    <row r="648" spans="2:18" x14ac:dyDescent="0.25">
      <c r="B648" s="96" t="s">
        <v>158</v>
      </c>
      <c r="C648" s="97" t="s">
        <v>157</v>
      </c>
      <c r="D648" s="98" t="s">
        <v>220</v>
      </c>
      <c r="E648" s="97" t="s">
        <v>71</v>
      </c>
      <c r="F648" s="99">
        <v>43349.698981481481</v>
      </c>
      <c r="G648" s="99">
        <v>44867</v>
      </c>
      <c r="H648" s="97" t="s">
        <v>72</v>
      </c>
      <c r="I648" s="100">
        <v>233410958</v>
      </c>
      <c r="J648" s="118">
        <v>193437878</v>
      </c>
      <c r="K648" s="100">
        <v>155159491.84637576</v>
      </c>
      <c r="L648" s="118">
        <v>233410958</v>
      </c>
      <c r="M648" s="119">
        <v>0.66474810426999997</v>
      </c>
      <c r="N648" s="119">
        <v>9.3790722416999997E-2</v>
      </c>
      <c r="O648" s="97" t="s">
        <v>73</v>
      </c>
      <c r="P648" s="134">
        <v>2.327674242E-3</v>
      </c>
      <c r="Q648" s="102"/>
      <c r="R648" s="103"/>
    </row>
    <row r="649" spans="2:18" x14ac:dyDescent="0.25">
      <c r="B649" s="96" t="s">
        <v>69</v>
      </c>
      <c r="C649" s="97" t="s">
        <v>157</v>
      </c>
      <c r="D649" s="98" t="s">
        <v>220</v>
      </c>
      <c r="E649" s="97" t="s">
        <v>71</v>
      </c>
      <c r="F649" s="99">
        <v>43719.689872685187</v>
      </c>
      <c r="G649" s="99">
        <v>44124</v>
      </c>
      <c r="H649" s="97" t="s">
        <v>72</v>
      </c>
      <c r="I649" s="100">
        <v>11143557</v>
      </c>
      <c r="J649" s="118">
        <v>10061633</v>
      </c>
      <c r="K649" s="100">
        <v>10029569.944260117</v>
      </c>
      <c r="L649" s="118">
        <v>11143557</v>
      </c>
      <c r="M649" s="119">
        <v>0.90003308138099991</v>
      </c>
      <c r="N649" s="119">
        <v>0.10197718974600001</v>
      </c>
      <c r="O649" s="97" t="s">
        <v>73</v>
      </c>
      <c r="P649" s="134">
        <v>1.50461769E-4</v>
      </c>
      <c r="Q649" s="102"/>
      <c r="R649" s="103"/>
    </row>
    <row r="650" spans="2:18" x14ac:dyDescent="0.25">
      <c r="B650" s="96" t="s">
        <v>69</v>
      </c>
      <c r="C650" s="97" t="s">
        <v>157</v>
      </c>
      <c r="D650" s="98" t="s">
        <v>220</v>
      </c>
      <c r="E650" s="97" t="s">
        <v>71</v>
      </c>
      <c r="F650" s="99">
        <v>43635.65697916667</v>
      </c>
      <c r="G650" s="99">
        <v>44390</v>
      </c>
      <c r="H650" s="97" t="s">
        <v>72</v>
      </c>
      <c r="I650" s="100">
        <v>250000000</v>
      </c>
      <c r="J650" s="118">
        <v>199596200</v>
      </c>
      <c r="K650" s="100">
        <v>205822499.46244258</v>
      </c>
      <c r="L650" s="118">
        <v>250000000</v>
      </c>
      <c r="M650" s="119">
        <v>0.8232899978499999</v>
      </c>
      <c r="N650" s="119">
        <v>0.115000000679</v>
      </c>
      <c r="O650" s="97" t="s">
        <v>73</v>
      </c>
      <c r="P650" s="134">
        <v>3.0877113909999997E-3</v>
      </c>
      <c r="Q650" s="102"/>
      <c r="R650" s="103"/>
    </row>
    <row r="651" spans="2:18" x14ac:dyDescent="0.25">
      <c r="B651" s="96" t="s">
        <v>69</v>
      </c>
      <c r="C651" s="97" t="s">
        <v>157</v>
      </c>
      <c r="D651" s="98" t="s">
        <v>220</v>
      </c>
      <c r="E651" s="97" t="s">
        <v>71</v>
      </c>
      <c r="F651" s="99">
        <v>43510.680833333332</v>
      </c>
      <c r="G651" s="99">
        <v>44501</v>
      </c>
      <c r="H651" s="97" t="s">
        <v>72</v>
      </c>
      <c r="I651" s="100">
        <v>124657534</v>
      </c>
      <c r="J651" s="118">
        <v>95580334</v>
      </c>
      <c r="K651" s="100">
        <v>97684011.15504539</v>
      </c>
      <c r="L651" s="118">
        <v>124657534</v>
      </c>
      <c r="M651" s="119">
        <v>0.78361899213399999</v>
      </c>
      <c r="N651" s="119">
        <v>0.11462125712600001</v>
      </c>
      <c r="O651" s="97" t="s">
        <v>73</v>
      </c>
      <c r="P651" s="134">
        <v>1.4654376210000001E-3</v>
      </c>
      <c r="Q651" s="102"/>
      <c r="R651" s="103"/>
    </row>
    <row r="652" spans="2:18" x14ac:dyDescent="0.25">
      <c r="B652" s="96" t="s">
        <v>69</v>
      </c>
      <c r="C652" s="97" t="s">
        <v>157</v>
      </c>
      <c r="D652" s="98" t="s">
        <v>220</v>
      </c>
      <c r="E652" s="97" t="s">
        <v>71</v>
      </c>
      <c r="F652" s="99">
        <v>43662.558831018519</v>
      </c>
      <c r="G652" s="99">
        <v>44125</v>
      </c>
      <c r="H652" s="97" t="s">
        <v>72</v>
      </c>
      <c r="I652" s="100">
        <v>29010961</v>
      </c>
      <c r="J652" s="118">
        <v>25205212</v>
      </c>
      <c r="K652" s="100">
        <v>25057349.401070662</v>
      </c>
      <c r="L652" s="118">
        <v>29010961</v>
      </c>
      <c r="M652" s="119">
        <v>0.86372007466699996</v>
      </c>
      <c r="N652" s="119">
        <v>0.126825026438</v>
      </c>
      <c r="O652" s="97" t="s">
        <v>73</v>
      </c>
      <c r="P652" s="134">
        <v>3.7590576E-4</v>
      </c>
      <c r="Q652" s="102"/>
      <c r="R652" s="103"/>
    </row>
    <row r="653" spans="2:18" x14ac:dyDescent="0.25">
      <c r="B653" s="96" t="s">
        <v>69</v>
      </c>
      <c r="C653" s="97" t="s">
        <v>157</v>
      </c>
      <c r="D653" s="98" t="s">
        <v>220</v>
      </c>
      <c r="E653" s="97" t="s">
        <v>71</v>
      </c>
      <c r="F653" s="99">
        <v>43623.673611111109</v>
      </c>
      <c r="G653" s="99">
        <v>44004</v>
      </c>
      <c r="H653" s="97" t="s">
        <v>72</v>
      </c>
      <c r="I653" s="100">
        <v>111194520</v>
      </c>
      <c r="J653" s="118">
        <v>101304948</v>
      </c>
      <c r="K653" s="100">
        <v>99750437.801038593</v>
      </c>
      <c r="L653" s="118">
        <v>111194520</v>
      </c>
      <c r="M653" s="119">
        <v>0.89708051980500003</v>
      </c>
      <c r="N653" s="119">
        <v>9.8438275767000011E-2</v>
      </c>
      <c r="O653" s="97" t="s">
        <v>73</v>
      </c>
      <c r="P653" s="134">
        <v>1.4964377749999999E-3</v>
      </c>
      <c r="Q653" s="102"/>
      <c r="R653" s="103"/>
    </row>
    <row r="654" spans="2:18" x14ac:dyDescent="0.25">
      <c r="B654" s="96" t="s">
        <v>158</v>
      </c>
      <c r="C654" s="97" t="s">
        <v>157</v>
      </c>
      <c r="D654" s="98" t="s">
        <v>220</v>
      </c>
      <c r="E654" s="97" t="s">
        <v>71</v>
      </c>
      <c r="F654" s="99">
        <v>43349.699745370373</v>
      </c>
      <c r="G654" s="99">
        <v>44867</v>
      </c>
      <c r="H654" s="97" t="s">
        <v>72</v>
      </c>
      <c r="I654" s="100">
        <v>466821917</v>
      </c>
      <c r="J654" s="118">
        <v>379196155</v>
      </c>
      <c r="K654" s="100">
        <v>305698528.50393879</v>
      </c>
      <c r="L654" s="118">
        <v>466821917</v>
      </c>
      <c r="M654" s="119">
        <v>0.65485042019600004</v>
      </c>
      <c r="N654" s="119">
        <v>0.10471306775</v>
      </c>
      <c r="O654" s="97" t="s">
        <v>73</v>
      </c>
      <c r="P654" s="134">
        <v>4.586033263E-3</v>
      </c>
      <c r="Q654" s="102"/>
      <c r="R654" s="103"/>
    </row>
    <row r="655" spans="2:18" x14ac:dyDescent="0.25">
      <c r="B655" s="96" t="s">
        <v>69</v>
      </c>
      <c r="C655" s="97" t="s">
        <v>157</v>
      </c>
      <c r="D655" s="98" t="s">
        <v>220</v>
      </c>
      <c r="E655" s="97" t="s">
        <v>71</v>
      </c>
      <c r="F655" s="99">
        <v>43635.657418981478</v>
      </c>
      <c r="G655" s="99">
        <v>44390</v>
      </c>
      <c r="H655" s="97" t="s">
        <v>72</v>
      </c>
      <c r="I655" s="100">
        <v>250000000</v>
      </c>
      <c r="J655" s="118">
        <v>199596200</v>
      </c>
      <c r="K655" s="100">
        <v>205822499.46244258</v>
      </c>
      <c r="L655" s="118">
        <v>250000000</v>
      </c>
      <c r="M655" s="119">
        <v>0.8232899978499999</v>
      </c>
      <c r="N655" s="119">
        <v>0.115000000679</v>
      </c>
      <c r="O655" s="97" t="s">
        <v>73</v>
      </c>
      <c r="P655" s="134">
        <v>3.0877113909999997E-3</v>
      </c>
      <c r="Q655" s="102"/>
      <c r="R655" s="103"/>
    </row>
    <row r="656" spans="2:18" x14ac:dyDescent="0.25">
      <c r="B656" s="96" t="s">
        <v>69</v>
      </c>
      <c r="C656" s="97" t="s">
        <v>157</v>
      </c>
      <c r="D656" s="98" t="s">
        <v>220</v>
      </c>
      <c r="E656" s="97" t="s">
        <v>71</v>
      </c>
      <c r="F656" s="99">
        <v>43523.772604166668</v>
      </c>
      <c r="G656" s="99">
        <v>44281</v>
      </c>
      <c r="H656" s="97" t="s">
        <v>72</v>
      </c>
      <c r="I656" s="100">
        <v>112271221</v>
      </c>
      <c r="J656" s="118">
        <v>91704359</v>
      </c>
      <c r="K656" s="100">
        <v>90107139.180327266</v>
      </c>
      <c r="L656" s="118">
        <v>112271221</v>
      </c>
      <c r="M656" s="119">
        <v>0.80258447692800006</v>
      </c>
      <c r="N656" s="119">
        <v>0.114621260026</v>
      </c>
      <c r="O656" s="97" t="s">
        <v>73</v>
      </c>
      <c r="P656" s="134">
        <v>1.3517707770000001E-3</v>
      </c>
      <c r="Q656" s="102"/>
      <c r="R656" s="103"/>
    </row>
    <row r="657" spans="2:18" x14ac:dyDescent="0.25">
      <c r="B657" s="96" t="s">
        <v>69</v>
      </c>
      <c r="C657" s="97" t="s">
        <v>157</v>
      </c>
      <c r="D657" s="98" t="s">
        <v>220</v>
      </c>
      <c r="E657" s="97" t="s">
        <v>71</v>
      </c>
      <c r="F657" s="99">
        <v>43698.617731481485</v>
      </c>
      <c r="G657" s="99">
        <v>43922</v>
      </c>
      <c r="H657" s="97" t="s">
        <v>72</v>
      </c>
      <c r="I657" s="100">
        <v>105752055</v>
      </c>
      <c r="J657" s="118">
        <v>100025538</v>
      </c>
      <c r="K657" s="100">
        <v>99579445.126997218</v>
      </c>
      <c r="L657" s="118">
        <v>105752055</v>
      </c>
      <c r="M657" s="119">
        <v>0.94163130094299996</v>
      </c>
      <c r="N657" s="119">
        <v>9.7688729863999998E-2</v>
      </c>
      <c r="O657" s="97" t="s">
        <v>73</v>
      </c>
      <c r="P657" s="134">
        <v>1.4938725739999999E-3</v>
      </c>
      <c r="Q657" s="102"/>
      <c r="R657" s="103"/>
    </row>
    <row r="658" spans="2:18" x14ac:dyDescent="0.25">
      <c r="B658" s="96" t="s">
        <v>69</v>
      </c>
      <c r="C658" s="97" t="s">
        <v>157</v>
      </c>
      <c r="D658" s="98" t="s">
        <v>220</v>
      </c>
      <c r="E658" s="97" t="s">
        <v>71</v>
      </c>
      <c r="F658" s="99">
        <v>43623.677523148152</v>
      </c>
      <c r="G658" s="99">
        <v>44390</v>
      </c>
      <c r="H658" s="97" t="s">
        <v>72</v>
      </c>
      <c r="I658" s="100">
        <v>250000000</v>
      </c>
      <c r="J658" s="118">
        <v>197949359</v>
      </c>
      <c r="K658" s="100">
        <v>205000715.51814115</v>
      </c>
      <c r="L658" s="118">
        <v>250000000</v>
      </c>
      <c r="M658" s="119">
        <v>0.82000286207299988</v>
      </c>
      <c r="N658" s="119">
        <v>0.117499999531</v>
      </c>
      <c r="O658" s="97" t="s">
        <v>73</v>
      </c>
      <c r="P658" s="134">
        <v>3.0753831390000004E-3</v>
      </c>
      <c r="Q658" s="102"/>
      <c r="R658" s="103"/>
    </row>
    <row r="659" spans="2:18" x14ac:dyDescent="0.25">
      <c r="B659" s="96" t="s">
        <v>69</v>
      </c>
      <c r="C659" s="97" t="s">
        <v>157</v>
      </c>
      <c r="D659" s="98" t="s">
        <v>220</v>
      </c>
      <c r="E659" s="97" t="s">
        <v>71</v>
      </c>
      <c r="F659" s="99">
        <v>43410.644375000003</v>
      </c>
      <c r="G659" s="99">
        <v>44172</v>
      </c>
      <c r="H659" s="97" t="s">
        <v>72</v>
      </c>
      <c r="I659" s="100">
        <v>626575343</v>
      </c>
      <c r="J659" s="118">
        <v>508269478</v>
      </c>
      <c r="K659" s="100">
        <v>505146198.50445724</v>
      </c>
      <c r="L659" s="118">
        <v>626575343</v>
      </c>
      <c r="M659" s="119">
        <v>0.80620184651000004</v>
      </c>
      <c r="N659" s="119">
        <v>0.11848593693999999</v>
      </c>
      <c r="O659" s="97" t="s">
        <v>73</v>
      </c>
      <c r="P659" s="134">
        <v>7.578110632E-3</v>
      </c>
      <c r="Q659" s="102"/>
      <c r="R659" s="103"/>
    </row>
    <row r="660" spans="2:18" x14ac:dyDescent="0.25">
      <c r="B660" s="96" t="s">
        <v>69</v>
      </c>
      <c r="C660" s="97" t="s">
        <v>157</v>
      </c>
      <c r="D660" s="98" t="s">
        <v>220</v>
      </c>
      <c r="E660" s="97" t="s">
        <v>71</v>
      </c>
      <c r="F660" s="99">
        <v>43642.584340277775</v>
      </c>
      <c r="G660" s="99">
        <v>44390</v>
      </c>
      <c r="H660" s="97" t="s">
        <v>72</v>
      </c>
      <c r="I660" s="100">
        <v>250000000</v>
      </c>
      <c r="J660" s="118">
        <v>200013316</v>
      </c>
      <c r="K660" s="100">
        <v>205822499.45807347</v>
      </c>
      <c r="L660" s="118">
        <v>250000000</v>
      </c>
      <c r="M660" s="119">
        <v>0.82328999783200008</v>
      </c>
      <c r="N660" s="119">
        <v>0.115000000692</v>
      </c>
      <c r="O660" s="97" t="s">
        <v>73</v>
      </c>
      <c r="P660" s="134">
        <v>3.0877113909999997E-3</v>
      </c>
      <c r="Q660" s="102"/>
      <c r="R660" s="103"/>
    </row>
    <row r="661" spans="2:18" x14ac:dyDescent="0.25">
      <c r="B661" s="96" t="s">
        <v>69</v>
      </c>
      <c r="C661" s="97" t="s">
        <v>157</v>
      </c>
      <c r="D661" s="98" t="s">
        <v>220</v>
      </c>
      <c r="E661" s="97" t="s">
        <v>71</v>
      </c>
      <c r="F661" s="99">
        <v>43572.634259259263</v>
      </c>
      <c r="G661" s="99">
        <v>44662</v>
      </c>
      <c r="H661" s="97" t="s">
        <v>72</v>
      </c>
      <c r="I661" s="100">
        <v>641849315</v>
      </c>
      <c r="J661" s="118">
        <v>500000001</v>
      </c>
      <c r="K661" s="100">
        <v>509869842.66937053</v>
      </c>
      <c r="L661" s="118">
        <v>641849315</v>
      </c>
      <c r="M661" s="119">
        <v>0.79437623559600001</v>
      </c>
      <c r="N661" s="119">
        <v>9.8442062024999999E-2</v>
      </c>
      <c r="O661" s="97" t="s">
        <v>73</v>
      </c>
      <c r="P661" s="134">
        <v>7.6489738750000003E-3</v>
      </c>
      <c r="Q661" s="102"/>
      <c r="R661" s="103"/>
    </row>
    <row r="662" spans="2:18" x14ac:dyDescent="0.25">
      <c r="B662" s="96" t="s">
        <v>158</v>
      </c>
      <c r="C662" s="97" t="s">
        <v>157</v>
      </c>
      <c r="D662" s="98" t="s">
        <v>220</v>
      </c>
      <c r="E662" s="97" t="s">
        <v>71</v>
      </c>
      <c r="F662" s="99">
        <v>43349.698368055557</v>
      </c>
      <c r="G662" s="99">
        <v>44827</v>
      </c>
      <c r="H662" s="97" t="s">
        <v>72</v>
      </c>
      <c r="I662" s="100">
        <v>69082192</v>
      </c>
      <c r="J662" s="118">
        <v>56776080</v>
      </c>
      <c r="K662" s="100">
        <v>38710222.844496772</v>
      </c>
      <c r="L662" s="118">
        <v>69082192</v>
      </c>
      <c r="M662" s="119">
        <v>0.56035023967499997</v>
      </c>
      <c r="N662" s="119">
        <v>0.10471306676299999</v>
      </c>
      <c r="O662" s="97" t="s">
        <v>73</v>
      </c>
      <c r="P662" s="134">
        <v>5.8072366399999995E-4</v>
      </c>
      <c r="Q662" s="102"/>
      <c r="R662" s="103"/>
    </row>
    <row r="663" spans="2:18" x14ac:dyDescent="0.25">
      <c r="B663" s="104" t="s">
        <v>159</v>
      </c>
      <c r="C663" s="105"/>
      <c r="D663" s="105"/>
      <c r="E663" s="105"/>
      <c r="F663" s="105"/>
      <c r="G663" s="105"/>
      <c r="H663" s="102"/>
      <c r="I663" s="106">
        <v>4977659166</v>
      </c>
      <c r="J663" s="121">
        <v>4031761572</v>
      </c>
      <c r="K663" s="106">
        <v>3938550428.023818</v>
      </c>
      <c r="L663" s="121">
        <v>4977659166</v>
      </c>
      <c r="M663" s="102"/>
      <c r="N663" s="102"/>
      <c r="O663" s="102"/>
      <c r="P663" s="135">
        <v>5.9085411232999999E-2</v>
      </c>
      <c r="Q663" s="105" t="s">
        <v>74</v>
      </c>
      <c r="R663" s="124">
        <v>5.2113981433585144E-2</v>
      </c>
    </row>
    <row r="664" spans="2:18" x14ac:dyDescent="0.25">
      <c r="B664" s="96" t="s">
        <v>69</v>
      </c>
      <c r="C664" s="97" t="s">
        <v>221</v>
      </c>
      <c r="D664" s="98" t="s">
        <v>220</v>
      </c>
      <c r="E664" s="97" t="s">
        <v>71</v>
      </c>
      <c r="F664" s="99">
        <v>43732.564745370371</v>
      </c>
      <c r="G664" s="99">
        <v>43964</v>
      </c>
      <c r="H664" s="97" t="s">
        <v>72</v>
      </c>
      <c r="I664" s="100">
        <v>150289041</v>
      </c>
      <c r="J664" s="118">
        <v>140925368</v>
      </c>
      <c r="K664" s="100">
        <v>141160021.41411787</v>
      </c>
      <c r="L664" s="118">
        <v>150289041</v>
      </c>
      <c r="M664" s="119">
        <v>0.93925691770200004</v>
      </c>
      <c r="N664" s="119">
        <v>0.10650758273699999</v>
      </c>
      <c r="O664" s="97" t="s">
        <v>73</v>
      </c>
      <c r="P664" s="134">
        <v>2.1176567539999999E-3</v>
      </c>
      <c r="Q664" s="102"/>
      <c r="R664" s="103"/>
    </row>
    <row r="665" spans="2:18" x14ac:dyDescent="0.25">
      <c r="B665" s="96" t="s">
        <v>69</v>
      </c>
      <c r="C665" s="97" t="s">
        <v>221</v>
      </c>
      <c r="D665" s="98" t="s">
        <v>220</v>
      </c>
      <c r="E665" s="97" t="s">
        <v>71</v>
      </c>
      <c r="F665" s="99">
        <v>43732.565752314818</v>
      </c>
      <c r="G665" s="99">
        <v>43962</v>
      </c>
      <c r="H665" s="97" t="s">
        <v>72</v>
      </c>
      <c r="I665" s="100">
        <v>85895342</v>
      </c>
      <c r="J665" s="118">
        <v>80588361</v>
      </c>
      <c r="K665" s="100">
        <v>80722547.935236156</v>
      </c>
      <c r="L665" s="118">
        <v>85895342</v>
      </c>
      <c r="M665" s="119">
        <v>0.93977794436400008</v>
      </c>
      <c r="N665" s="119">
        <v>0.10650758273699999</v>
      </c>
      <c r="O665" s="97" t="s">
        <v>73</v>
      </c>
      <c r="P665" s="134">
        <v>1.210984861E-3</v>
      </c>
      <c r="Q665" s="102"/>
      <c r="R665" s="103"/>
    </row>
    <row r="666" spans="2:18" x14ac:dyDescent="0.25">
      <c r="B666" s="104" t="s">
        <v>222</v>
      </c>
      <c r="C666" s="105"/>
      <c r="D666" s="105"/>
      <c r="E666" s="105"/>
      <c r="F666" s="105"/>
      <c r="G666" s="105"/>
      <c r="H666" s="102"/>
      <c r="I666" s="106">
        <v>236184383</v>
      </c>
      <c r="J666" s="121">
        <v>221513729</v>
      </c>
      <c r="K666" s="106">
        <v>221882569.34935403</v>
      </c>
      <c r="L666" s="121">
        <v>236184383</v>
      </c>
      <c r="M666" s="102"/>
      <c r="N666" s="102"/>
      <c r="O666" s="102"/>
      <c r="P666" s="135">
        <v>3.3286416149999999E-3</v>
      </c>
      <c r="Q666" s="105" t="s">
        <v>74</v>
      </c>
      <c r="R666" s="124">
        <v>5.3545919593982715E-3</v>
      </c>
    </row>
    <row r="667" spans="2:18" x14ac:dyDescent="0.25">
      <c r="B667" s="96" t="s">
        <v>78</v>
      </c>
      <c r="C667" s="97" t="s">
        <v>160</v>
      </c>
      <c r="D667" s="98" t="s">
        <v>70</v>
      </c>
      <c r="E667" s="97" t="s">
        <v>71</v>
      </c>
      <c r="F667" s="99">
        <v>43256.60260416667</v>
      </c>
      <c r="G667" s="99">
        <v>43789</v>
      </c>
      <c r="H667" s="97" t="s">
        <v>72</v>
      </c>
      <c r="I667" s="100">
        <v>2367067</v>
      </c>
      <c r="J667" s="118">
        <v>2045808</v>
      </c>
      <c r="K667" s="100">
        <v>2007301.3300318485</v>
      </c>
      <c r="L667" s="118">
        <v>2367067</v>
      </c>
      <c r="M667" s="119">
        <v>0.84801204614499992</v>
      </c>
      <c r="N667" s="119">
        <v>0.114638527856</v>
      </c>
      <c r="O667" s="97" t="s">
        <v>73</v>
      </c>
      <c r="P667" s="134">
        <v>3.0113166000000002E-5</v>
      </c>
      <c r="Q667" s="102"/>
      <c r="R667" s="103"/>
    </row>
    <row r="668" spans="2:18" x14ac:dyDescent="0.25">
      <c r="B668" s="96" t="s">
        <v>78</v>
      </c>
      <c r="C668" s="97" t="s">
        <v>160</v>
      </c>
      <c r="D668" s="98" t="s">
        <v>70</v>
      </c>
      <c r="E668" s="97" t="s">
        <v>71</v>
      </c>
      <c r="F668" s="99">
        <v>43635.632326388892</v>
      </c>
      <c r="G668" s="99">
        <v>43789</v>
      </c>
      <c r="H668" s="97" t="s">
        <v>72</v>
      </c>
      <c r="I668" s="100">
        <v>12556932</v>
      </c>
      <c r="J668" s="118">
        <v>12000000</v>
      </c>
      <c r="K668" s="100">
        <v>12043520.265485458</v>
      </c>
      <c r="L668" s="118">
        <v>12556932</v>
      </c>
      <c r="M668" s="119">
        <v>0.95911328224799997</v>
      </c>
      <c r="N668" s="119">
        <v>0.114827811618</v>
      </c>
      <c r="O668" s="97" t="s">
        <v>73</v>
      </c>
      <c r="P668" s="134">
        <v>1.8067468199999998E-4</v>
      </c>
      <c r="Q668" s="102"/>
      <c r="R668" s="103"/>
    </row>
    <row r="669" spans="2:18" x14ac:dyDescent="0.25">
      <c r="B669" s="96" t="s">
        <v>78</v>
      </c>
      <c r="C669" s="97" t="s">
        <v>160</v>
      </c>
      <c r="D669" s="98" t="s">
        <v>70</v>
      </c>
      <c r="E669" s="97" t="s">
        <v>71</v>
      </c>
      <c r="F669" s="99">
        <v>43242.542916666665</v>
      </c>
      <c r="G669" s="99">
        <v>43789</v>
      </c>
      <c r="H669" s="97" t="s">
        <v>72</v>
      </c>
      <c r="I669" s="100">
        <v>24854220</v>
      </c>
      <c r="J669" s="118">
        <v>21536376</v>
      </c>
      <c r="K669" s="100">
        <v>21091076.660842281</v>
      </c>
      <c r="L669" s="118">
        <v>24854220</v>
      </c>
      <c r="M669" s="119">
        <v>0.84859137244500005</v>
      </c>
      <c r="N669" s="119">
        <v>0.10919697364299999</v>
      </c>
      <c r="O669" s="97" t="s">
        <v>73</v>
      </c>
      <c r="P669" s="134">
        <v>3.1640446399999999E-4</v>
      </c>
      <c r="Q669" s="102"/>
      <c r="R669" s="103"/>
    </row>
    <row r="670" spans="2:18" x14ac:dyDescent="0.25">
      <c r="B670" s="96" t="s">
        <v>78</v>
      </c>
      <c r="C670" s="97" t="s">
        <v>160</v>
      </c>
      <c r="D670" s="98" t="s">
        <v>70</v>
      </c>
      <c r="E670" s="97" t="s">
        <v>71</v>
      </c>
      <c r="F670" s="99">
        <v>43326.649236111109</v>
      </c>
      <c r="G670" s="99">
        <v>43880</v>
      </c>
      <c r="H670" s="97" t="s">
        <v>72</v>
      </c>
      <c r="I670" s="100">
        <v>20190993</v>
      </c>
      <c r="J670" s="118">
        <v>17288183</v>
      </c>
      <c r="K670" s="100">
        <v>17063578.359231587</v>
      </c>
      <c r="L670" s="118">
        <v>20190993</v>
      </c>
      <c r="M670" s="119">
        <v>0.84510842825999999</v>
      </c>
      <c r="N670" s="119">
        <v>0.117322310456</v>
      </c>
      <c r="O670" s="97" t="s">
        <v>73</v>
      </c>
      <c r="P670" s="134">
        <v>2.5598467300000003E-4</v>
      </c>
      <c r="Q670" s="102"/>
      <c r="R670" s="103"/>
    </row>
    <row r="671" spans="2:18" x14ac:dyDescent="0.25">
      <c r="B671" s="96" t="s">
        <v>78</v>
      </c>
      <c r="C671" s="97" t="s">
        <v>160</v>
      </c>
      <c r="D671" s="98" t="s">
        <v>70</v>
      </c>
      <c r="E671" s="97" t="s">
        <v>71</v>
      </c>
      <c r="F671" s="99">
        <v>43243.542685185188</v>
      </c>
      <c r="G671" s="99">
        <v>43789</v>
      </c>
      <c r="H671" s="97" t="s">
        <v>72</v>
      </c>
      <c r="I671" s="100">
        <v>15385948</v>
      </c>
      <c r="J671" s="118">
        <v>13335829</v>
      </c>
      <c r="K671" s="100">
        <v>13056380.935844803</v>
      </c>
      <c r="L671" s="118">
        <v>15385948</v>
      </c>
      <c r="M671" s="119">
        <v>0.84859125585499995</v>
      </c>
      <c r="N671" s="119">
        <v>0.109197056215</v>
      </c>
      <c r="O671" s="97" t="s">
        <v>73</v>
      </c>
      <c r="P671" s="134">
        <v>1.9586943200000003E-4</v>
      </c>
      <c r="Q671" s="102"/>
      <c r="R671" s="103"/>
    </row>
    <row r="672" spans="2:18" x14ac:dyDescent="0.25">
      <c r="B672" s="96" t="s">
        <v>78</v>
      </c>
      <c r="C672" s="97" t="s">
        <v>160</v>
      </c>
      <c r="D672" s="98" t="s">
        <v>70</v>
      </c>
      <c r="E672" s="97" t="s">
        <v>71</v>
      </c>
      <c r="F672" s="99">
        <v>43348.667962962965</v>
      </c>
      <c r="G672" s="99">
        <v>43789</v>
      </c>
      <c r="H672" s="97" t="s">
        <v>72</v>
      </c>
      <c r="I672" s="100">
        <v>110986520</v>
      </c>
      <c r="J672" s="118">
        <v>98227726</v>
      </c>
      <c r="K672" s="100">
        <v>96350353.712609783</v>
      </c>
      <c r="L672" s="118">
        <v>110986520</v>
      </c>
      <c r="M672" s="119">
        <v>0.86812663116799993</v>
      </c>
      <c r="N672" s="119">
        <v>0.114646096561</v>
      </c>
      <c r="O672" s="97" t="s">
        <v>73</v>
      </c>
      <c r="P672" s="134">
        <v>1.4454303369999999E-3</v>
      </c>
      <c r="Q672" s="102"/>
      <c r="R672" s="103"/>
    </row>
    <row r="673" spans="2:18" x14ac:dyDescent="0.25">
      <c r="B673" s="96" t="s">
        <v>78</v>
      </c>
      <c r="C673" s="97" t="s">
        <v>160</v>
      </c>
      <c r="D673" s="98" t="s">
        <v>70</v>
      </c>
      <c r="E673" s="97" t="s">
        <v>71</v>
      </c>
      <c r="F673" s="99">
        <v>43249.689386574071</v>
      </c>
      <c r="G673" s="99">
        <v>43789</v>
      </c>
      <c r="H673" s="97" t="s">
        <v>72</v>
      </c>
      <c r="I673" s="100">
        <v>7101206</v>
      </c>
      <c r="J673" s="118">
        <v>6124766</v>
      </c>
      <c r="K673" s="100">
        <v>6021913.0689856531</v>
      </c>
      <c r="L673" s="118">
        <v>7101206</v>
      </c>
      <c r="M673" s="119">
        <v>0.84801272755400003</v>
      </c>
      <c r="N673" s="119">
        <v>0.11462519621100001</v>
      </c>
      <c r="O673" s="97" t="s">
        <v>73</v>
      </c>
      <c r="P673" s="134">
        <v>9.0339635999999997E-5</v>
      </c>
      <c r="Q673" s="102"/>
      <c r="R673" s="103"/>
    </row>
    <row r="674" spans="2:18" x14ac:dyDescent="0.25">
      <c r="B674" s="96" t="s">
        <v>78</v>
      </c>
      <c r="C674" s="97" t="s">
        <v>160</v>
      </c>
      <c r="D674" s="98" t="s">
        <v>70</v>
      </c>
      <c r="E674" s="97" t="s">
        <v>71</v>
      </c>
      <c r="F674" s="99">
        <v>43518.60596064815</v>
      </c>
      <c r="G674" s="99">
        <v>43880</v>
      </c>
      <c r="H674" s="97" t="s">
        <v>72</v>
      </c>
      <c r="I674" s="100">
        <v>11316094</v>
      </c>
      <c r="J674" s="118">
        <v>10200341</v>
      </c>
      <c r="K674" s="100">
        <v>10037357.513349487</v>
      </c>
      <c r="L674" s="118">
        <v>11316094</v>
      </c>
      <c r="M674" s="119">
        <v>0.88699842130600004</v>
      </c>
      <c r="N674" s="119">
        <v>0.117334154897</v>
      </c>
      <c r="O674" s="97" t="s">
        <v>73</v>
      </c>
      <c r="P674" s="134">
        <v>1.5057859700000001E-4</v>
      </c>
      <c r="Q674" s="102"/>
      <c r="R674" s="103"/>
    </row>
    <row r="675" spans="2:18" x14ac:dyDescent="0.25">
      <c r="B675" s="96" t="s">
        <v>78</v>
      </c>
      <c r="C675" s="97" t="s">
        <v>160</v>
      </c>
      <c r="D675" s="98" t="s">
        <v>70</v>
      </c>
      <c r="E675" s="97" t="s">
        <v>71</v>
      </c>
      <c r="F675" s="99">
        <v>43363.636770833335</v>
      </c>
      <c r="G675" s="99">
        <v>43789</v>
      </c>
      <c r="H675" s="97" t="s">
        <v>72</v>
      </c>
      <c r="I675" s="100">
        <v>4514741</v>
      </c>
      <c r="J675" s="118">
        <v>4001206</v>
      </c>
      <c r="K675" s="100">
        <v>4014574.7102621761</v>
      </c>
      <c r="L675" s="118">
        <v>4514741</v>
      </c>
      <c r="M675" s="119">
        <v>0.88921484316900001</v>
      </c>
      <c r="N675" s="119">
        <v>0.11469211050900001</v>
      </c>
      <c r="O675" s="97" t="s">
        <v>73</v>
      </c>
      <c r="P675" s="134">
        <v>6.0225914E-5</v>
      </c>
      <c r="Q675" s="102"/>
      <c r="R675" s="103"/>
    </row>
    <row r="676" spans="2:18" x14ac:dyDescent="0.25">
      <c r="B676" s="104" t="s">
        <v>161</v>
      </c>
      <c r="C676" s="105"/>
      <c r="D676" s="105"/>
      <c r="E676" s="105"/>
      <c r="F676" s="105"/>
      <c r="G676" s="105"/>
      <c r="H676" s="102"/>
      <c r="I676" s="106">
        <v>209273721</v>
      </c>
      <c r="J676" s="121">
        <v>184760235</v>
      </c>
      <c r="K676" s="106">
        <v>181686056.55664307</v>
      </c>
      <c r="L676" s="121">
        <v>209273721</v>
      </c>
      <c r="M676" s="102"/>
      <c r="N676" s="102"/>
      <c r="O676" s="102"/>
      <c r="P676" s="135">
        <v>2.7256209010000001E-3</v>
      </c>
      <c r="Q676" s="105" t="s">
        <v>74</v>
      </c>
      <c r="R676" s="124">
        <v>2.9059272717475919E-3</v>
      </c>
    </row>
    <row r="677" spans="2:18" x14ac:dyDescent="0.25">
      <c r="B677" s="96" t="s">
        <v>102</v>
      </c>
      <c r="C677" s="97" t="s">
        <v>81</v>
      </c>
      <c r="D677" s="98" t="s">
        <v>70</v>
      </c>
      <c r="E677" s="97" t="s">
        <v>71</v>
      </c>
      <c r="F677" s="99">
        <v>43622.567326388889</v>
      </c>
      <c r="G677" s="99">
        <v>45628</v>
      </c>
      <c r="H677" s="97" t="s">
        <v>72</v>
      </c>
      <c r="I677" s="100">
        <v>1306461572</v>
      </c>
      <c r="J677" s="118">
        <v>705299383</v>
      </c>
      <c r="K677" s="100">
        <v>712806583.43368268</v>
      </c>
      <c r="L677" s="118">
        <v>1306461572</v>
      </c>
      <c r="M677" s="119">
        <v>0.54560088004899998</v>
      </c>
      <c r="N677" s="119">
        <v>0.16675986411999999</v>
      </c>
      <c r="O677" s="97" t="s">
        <v>73</v>
      </c>
      <c r="P677" s="134">
        <v>1.0693393644E-2</v>
      </c>
      <c r="Q677" s="102"/>
      <c r="R677" s="103"/>
    </row>
    <row r="678" spans="2:18" x14ac:dyDescent="0.25">
      <c r="B678" s="96" t="s">
        <v>102</v>
      </c>
      <c r="C678" s="97" t="s">
        <v>81</v>
      </c>
      <c r="D678" s="98" t="s">
        <v>70</v>
      </c>
      <c r="E678" s="97" t="s">
        <v>71</v>
      </c>
      <c r="F678" s="99">
        <v>43718.506249999999</v>
      </c>
      <c r="G678" s="99">
        <v>45628</v>
      </c>
      <c r="H678" s="97" t="s">
        <v>72</v>
      </c>
      <c r="I678" s="100">
        <v>5443479446</v>
      </c>
      <c r="J678" s="118">
        <v>3400191780</v>
      </c>
      <c r="K678" s="100">
        <v>3422755424.4944034</v>
      </c>
      <c r="L678" s="118">
        <v>5443479446</v>
      </c>
      <c r="M678" s="119">
        <v>0.62878081169400002</v>
      </c>
      <c r="N678" s="119">
        <v>0.12829405177700001</v>
      </c>
      <c r="O678" s="97" t="s">
        <v>73</v>
      </c>
      <c r="P678" s="134">
        <v>5.1347549182999996E-2</v>
      </c>
      <c r="Q678" s="102"/>
      <c r="R678" s="103"/>
    </row>
    <row r="679" spans="2:18" x14ac:dyDescent="0.25">
      <c r="B679" s="96" t="s">
        <v>102</v>
      </c>
      <c r="C679" s="97" t="s">
        <v>81</v>
      </c>
      <c r="D679" s="98" t="s">
        <v>70</v>
      </c>
      <c r="E679" s="97" t="s">
        <v>71</v>
      </c>
      <c r="F679" s="99">
        <v>43651.48028935185</v>
      </c>
      <c r="G679" s="99">
        <v>44245</v>
      </c>
      <c r="H679" s="97" t="s">
        <v>72</v>
      </c>
      <c r="I679" s="100">
        <v>3798434</v>
      </c>
      <c r="J679" s="118">
        <v>3173896</v>
      </c>
      <c r="K679" s="100">
        <v>3152721.8010594691</v>
      </c>
      <c r="L679" s="118">
        <v>3798434</v>
      </c>
      <c r="M679" s="119">
        <v>0.83000568156800003</v>
      </c>
      <c r="N679" s="119">
        <v>0.13083512952099999</v>
      </c>
      <c r="O679" s="97" t="s">
        <v>73</v>
      </c>
      <c r="P679" s="134">
        <v>4.7296554000000005E-5</v>
      </c>
      <c r="Q679" s="102"/>
      <c r="R679" s="103"/>
    </row>
    <row r="680" spans="2:18" x14ac:dyDescent="0.25">
      <c r="B680" s="96" t="s">
        <v>102</v>
      </c>
      <c r="C680" s="97" t="s">
        <v>81</v>
      </c>
      <c r="D680" s="98" t="s">
        <v>70</v>
      </c>
      <c r="E680" s="97" t="s">
        <v>71</v>
      </c>
      <c r="F680" s="99">
        <v>43480.614050925928</v>
      </c>
      <c r="G680" s="99">
        <v>45628</v>
      </c>
      <c r="H680" s="97" t="s">
        <v>72</v>
      </c>
      <c r="I680" s="100">
        <v>958842469</v>
      </c>
      <c r="J680" s="118">
        <v>502760076</v>
      </c>
      <c r="K680" s="100">
        <v>505950946.88240522</v>
      </c>
      <c r="L680" s="118">
        <v>958842469</v>
      </c>
      <c r="M680" s="119">
        <v>0.52766847864999999</v>
      </c>
      <c r="N680" s="119">
        <v>0.16649052017099999</v>
      </c>
      <c r="O680" s="97" t="s">
        <v>73</v>
      </c>
      <c r="P680" s="134">
        <v>7.5901833190000004E-3</v>
      </c>
      <c r="Q680" s="102"/>
      <c r="R680" s="103"/>
    </row>
    <row r="681" spans="2:18" x14ac:dyDescent="0.25">
      <c r="B681" s="96" t="s">
        <v>69</v>
      </c>
      <c r="C681" s="97" t="s">
        <v>81</v>
      </c>
      <c r="D681" s="98" t="s">
        <v>70</v>
      </c>
      <c r="E681" s="97" t="s">
        <v>71</v>
      </c>
      <c r="F681" s="99">
        <v>43689.638506944444</v>
      </c>
      <c r="G681" s="99">
        <v>44565</v>
      </c>
      <c r="H681" s="97" t="s">
        <v>72</v>
      </c>
      <c r="I681" s="100">
        <v>101692060</v>
      </c>
      <c r="J681" s="118">
        <v>81148255</v>
      </c>
      <c r="K681" s="100">
        <v>82285248.184737831</v>
      </c>
      <c r="L681" s="118">
        <v>101692060</v>
      </c>
      <c r="M681" s="119">
        <v>0.80916099235999994</v>
      </c>
      <c r="N681" s="119">
        <v>0.109207199161</v>
      </c>
      <c r="O681" s="97" t="s">
        <v>73</v>
      </c>
      <c r="P681" s="134">
        <v>1.2344282030000001E-3</v>
      </c>
      <c r="Q681" s="102"/>
      <c r="R681" s="103"/>
    </row>
    <row r="682" spans="2:18" x14ac:dyDescent="0.25">
      <c r="B682" s="96" t="s">
        <v>102</v>
      </c>
      <c r="C682" s="97" t="s">
        <v>81</v>
      </c>
      <c r="D682" s="98" t="s">
        <v>70</v>
      </c>
      <c r="E682" s="97" t="s">
        <v>71</v>
      </c>
      <c r="F682" s="99">
        <v>43629.571875000001</v>
      </c>
      <c r="G682" s="99">
        <v>45628</v>
      </c>
      <c r="H682" s="97" t="s">
        <v>72</v>
      </c>
      <c r="I682" s="100">
        <v>63006654</v>
      </c>
      <c r="J682" s="118">
        <v>34144381</v>
      </c>
      <c r="K682" s="100">
        <v>34404635.951268084</v>
      </c>
      <c r="L682" s="118">
        <v>63006654</v>
      </c>
      <c r="M682" s="119">
        <v>0.54604765952599998</v>
      </c>
      <c r="N682" s="119">
        <v>0.16649077377600002</v>
      </c>
      <c r="O682" s="97" t="s">
        <v>73</v>
      </c>
      <c r="P682" s="134">
        <v>5.1613203900000005E-4</v>
      </c>
      <c r="Q682" s="102"/>
      <c r="R682" s="103"/>
    </row>
    <row r="683" spans="2:18" x14ac:dyDescent="0.25">
      <c r="B683" s="96" t="s">
        <v>78</v>
      </c>
      <c r="C683" s="97" t="s">
        <v>81</v>
      </c>
      <c r="D683" s="98" t="s">
        <v>70</v>
      </c>
      <c r="E683" s="97" t="s">
        <v>71</v>
      </c>
      <c r="F683" s="99">
        <v>43224.665034722224</v>
      </c>
      <c r="G683" s="99">
        <v>45628</v>
      </c>
      <c r="H683" s="97" t="s">
        <v>72</v>
      </c>
      <c r="I683" s="100">
        <v>50543154</v>
      </c>
      <c r="J683" s="118">
        <v>26077733</v>
      </c>
      <c r="K683" s="100">
        <v>26203673.961756293</v>
      </c>
      <c r="L683" s="118">
        <v>50543154</v>
      </c>
      <c r="M683" s="119">
        <v>0.518441606587</v>
      </c>
      <c r="N683" s="119">
        <v>0.15503420147499999</v>
      </c>
      <c r="O683" s="97" t="s">
        <v>73</v>
      </c>
      <c r="P683" s="134">
        <v>3.9310271100000002E-4</v>
      </c>
      <c r="Q683" s="102"/>
      <c r="R683" s="103"/>
    </row>
    <row r="684" spans="2:18" x14ac:dyDescent="0.25">
      <c r="B684" s="96" t="s">
        <v>102</v>
      </c>
      <c r="C684" s="97" t="s">
        <v>81</v>
      </c>
      <c r="D684" s="98" t="s">
        <v>70</v>
      </c>
      <c r="E684" s="97" t="s">
        <v>71</v>
      </c>
      <c r="F684" s="99">
        <v>43671.661574074074</v>
      </c>
      <c r="G684" s="99">
        <v>43803</v>
      </c>
      <c r="H684" s="97" t="s">
        <v>72</v>
      </c>
      <c r="I684" s="100">
        <v>19166796</v>
      </c>
      <c r="J684" s="118">
        <v>18318928</v>
      </c>
      <c r="K684" s="100">
        <v>18165131.618015088</v>
      </c>
      <c r="L684" s="118">
        <v>19166796</v>
      </c>
      <c r="M684" s="119">
        <v>0.94773960228000009</v>
      </c>
      <c r="N684" s="119">
        <v>0.13636263622100001</v>
      </c>
      <c r="O684" s="97" t="s">
        <v>73</v>
      </c>
      <c r="P684" s="134">
        <v>2.72509973E-4</v>
      </c>
      <c r="Q684" s="102"/>
      <c r="R684" s="103"/>
    </row>
    <row r="685" spans="2:18" x14ac:dyDescent="0.25">
      <c r="B685" s="96" t="s">
        <v>102</v>
      </c>
      <c r="C685" s="97" t="s">
        <v>81</v>
      </c>
      <c r="D685" s="98" t="s">
        <v>70</v>
      </c>
      <c r="E685" s="97" t="s">
        <v>71</v>
      </c>
      <c r="F685" s="99">
        <v>43609.657638888886</v>
      </c>
      <c r="G685" s="99">
        <v>45628</v>
      </c>
      <c r="H685" s="97" t="s">
        <v>72</v>
      </c>
      <c r="I685" s="100">
        <v>186672605</v>
      </c>
      <c r="J685" s="118">
        <v>100934248</v>
      </c>
      <c r="K685" s="100">
        <v>101190359.85200599</v>
      </c>
      <c r="L685" s="118">
        <v>186672605</v>
      </c>
      <c r="M685" s="119">
        <v>0.54207396876500002</v>
      </c>
      <c r="N685" s="119">
        <v>0.166489973826</v>
      </c>
      <c r="O685" s="97" t="s">
        <v>73</v>
      </c>
      <c r="P685" s="134">
        <v>1.5180392209999999E-3</v>
      </c>
      <c r="Q685" s="102"/>
      <c r="R685" s="103"/>
    </row>
    <row r="686" spans="2:18" x14ac:dyDescent="0.25">
      <c r="B686" s="96" t="s">
        <v>102</v>
      </c>
      <c r="C686" s="97" t="s">
        <v>81</v>
      </c>
      <c r="D686" s="98" t="s">
        <v>70</v>
      </c>
      <c r="E686" s="97" t="s">
        <v>71</v>
      </c>
      <c r="F686" s="99">
        <v>43689.661724537036</v>
      </c>
      <c r="G686" s="99">
        <v>45628</v>
      </c>
      <c r="H686" s="97" t="s">
        <v>72</v>
      </c>
      <c r="I686" s="100">
        <v>365616439</v>
      </c>
      <c r="J686" s="118">
        <v>200934246</v>
      </c>
      <c r="K686" s="100">
        <v>202381440.32292551</v>
      </c>
      <c r="L686" s="118">
        <v>365616439</v>
      </c>
      <c r="M686" s="119">
        <v>0.55353484891600002</v>
      </c>
      <c r="N686" s="119">
        <v>0.16648879698199998</v>
      </c>
      <c r="O686" s="97" t="s">
        <v>73</v>
      </c>
      <c r="P686" s="134">
        <v>3.0360892529999999E-3</v>
      </c>
      <c r="Q686" s="102"/>
      <c r="R686" s="103"/>
    </row>
    <row r="687" spans="2:18" x14ac:dyDescent="0.25">
      <c r="B687" s="96" t="s">
        <v>102</v>
      </c>
      <c r="C687" s="97" t="s">
        <v>81</v>
      </c>
      <c r="D687" s="98" t="s">
        <v>70</v>
      </c>
      <c r="E687" s="97" t="s">
        <v>71</v>
      </c>
      <c r="F687" s="99">
        <v>43630.651909722219</v>
      </c>
      <c r="G687" s="99">
        <v>45628</v>
      </c>
      <c r="H687" s="97" t="s">
        <v>72</v>
      </c>
      <c r="I687" s="100">
        <v>64859767</v>
      </c>
      <c r="J687" s="118">
        <v>35163494</v>
      </c>
      <c r="K687" s="100">
        <v>35416549.22858458</v>
      </c>
      <c r="L687" s="118">
        <v>64859767</v>
      </c>
      <c r="M687" s="119">
        <v>0.54604804899400006</v>
      </c>
      <c r="N687" s="119">
        <v>0.16649051003400001</v>
      </c>
      <c r="O687" s="97" t="s">
        <v>73</v>
      </c>
      <c r="P687" s="134">
        <v>5.3131257700000001E-4</v>
      </c>
      <c r="Q687" s="102"/>
      <c r="R687" s="103"/>
    </row>
    <row r="688" spans="2:18" x14ac:dyDescent="0.25">
      <c r="B688" s="96" t="s">
        <v>78</v>
      </c>
      <c r="C688" s="97" t="s">
        <v>81</v>
      </c>
      <c r="D688" s="98" t="s">
        <v>70</v>
      </c>
      <c r="E688" s="97" t="s">
        <v>71</v>
      </c>
      <c r="F688" s="99">
        <v>43255.677847222221</v>
      </c>
      <c r="G688" s="99">
        <v>43803</v>
      </c>
      <c r="H688" s="97" t="s">
        <v>72</v>
      </c>
      <c r="I688" s="100">
        <v>1226877</v>
      </c>
      <c r="J688" s="118">
        <v>1031699</v>
      </c>
      <c r="K688" s="100">
        <v>1009156.5259084809</v>
      </c>
      <c r="L688" s="118">
        <v>1226877</v>
      </c>
      <c r="M688" s="119">
        <v>0.82254091152499997</v>
      </c>
      <c r="N688" s="119">
        <v>0.136472998869</v>
      </c>
      <c r="O688" s="97" t="s">
        <v>73</v>
      </c>
      <c r="P688" s="134">
        <v>1.5139181E-5</v>
      </c>
      <c r="Q688" s="102"/>
      <c r="R688" s="103"/>
    </row>
    <row r="689" spans="2:18" x14ac:dyDescent="0.25">
      <c r="B689" s="96" t="s">
        <v>78</v>
      </c>
      <c r="C689" s="97" t="s">
        <v>81</v>
      </c>
      <c r="D689" s="98" t="s">
        <v>70</v>
      </c>
      <c r="E689" s="97" t="s">
        <v>71</v>
      </c>
      <c r="F689" s="99">
        <v>43679.620613425926</v>
      </c>
      <c r="G689" s="99">
        <v>45628</v>
      </c>
      <c r="H689" s="97" t="s">
        <v>72</v>
      </c>
      <c r="I689" s="100">
        <v>369272600</v>
      </c>
      <c r="J689" s="118">
        <v>202085783</v>
      </c>
      <c r="K689" s="100">
        <v>204401952.17447591</v>
      </c>
      <c r="L689" s="118">
        <v>369272600</v>
      </c>
      <c r="M689" s="119">
        <v>0.5535259106</v>
      </c>
      <c r="N689" s="119">
        <v>0.16649410407200002</v>
      </c>
      <c r="O689" s="97" t="s">
        <v>73</v>
      </c>
      <c r="P689" s="134">
        <v>3.0664006010000001E-3</v>
      </c>
      <c r="Q689" s="102"/>
      <c r="R689" s="103"/>
    </row>
    <row r="690" spans="2:18" x14ac:dyDescent="0.25">
      <c r="B690" s="96" t="s">
        <v>102</v>
      </c>
      <c r="C690" s="97" t="s">
        <v>81</v>
      </c>
      <c r="D690" s="98" t="s">
        <v>70</v>
      </c>
      <c r="E690" s="97" t="s">
        <v>71</v>
      </c>
      <c r="F690" s="99">
        <v>43616.538229166668</v>
      </c>
      <c r="G690" s="99">
        <v>45628</v>
      </c>
      <c r="H690" s="97" t="s">
        <v>72</v>
      </c>
      <c r="I690" s="100">
        <v>186672605</v>
      </c>
      <c r="J690" s="118">
        <v>101231507</v>
      </c>
      <c r="K690" s="100">
        <v>101189129.63510548</v>
      </c>
      <c r="L690" s="118">
        <v>186672605</v>
      </c>
      <c r="M690" s="119">
        <v>0.54206737852700004</v>
      </c>
      <c r="N690" s="119">
        <v>0.16649396966000002</v>
      </c>
      <c r="O690" s="97" t="s">
        <v>73</v>
      </c>
      <c r="P690" s="134">
        <v>1.5180207660000001E-3</v>
      </c>
      <c r="Q690" s="102"/>
      <c r="R690" s="103"/>
    </row>
    <row r="691" spans="2:18" x14ac:dyDescent="0.25">
      <c r="B691" s="96" t="s">
        <v>69</v>
      </c>
      <c r="C691" s="97" t="s">
        <v>81</v>
      </c>
      <c r="D691" s="98" t="s">
        <v>70</v>
      </c>
      <c r="E691" s="97" t="s">
        <v>71</v>
      </c>
      <c r="F691" s="99">
        <v>43717.628310185188</v>
      </c>
      <c r="G691" s="99">
        <v>44263</v>
      </c>
      <c r="H691" s="97" t="s">
        <v>72</v>
      </c>
      <c r="I691" s="100">
        <v>500000000</v>
      </c>
      <c r="J691" s="118">
        <v>433561873</v>
      </c>
      <c r="K691" s="100">
        <v>435945883.13061547</v>
      </c>
      <c r="L691" s="118">
        <v>500000000</v>
      </c>
      <c r="M691" s="119">
        <v>0.87189176626099996</v>
      </c>
      <c r="N691" s="119">
        <v>9.9999999559000005E-2</v>
      </c>
      <c r="O691" s="97" t="s">
        <v>73</v>
      </c>
      <c r="P691" s="134">
        <v>6.5399801909999996E-3</v>
      </c>
      <c r="Q691" s="102"/>
      <c r="R691" s="103"/>
    </row>
    <row r="692" spans="2:18" x14ac:dyDescent="0.25">
      <c r="B692" s="96" t="s">
        <v>78</v>
      </c>
      <c r="C692" s="97" t="s">
        <v>81</v>
      </c>
      <c r="D692" s="98" t="s">
        <v>70</v>
      </c>
      <c r="E692" s="97" t="s">
        <v>71</v>
      </c>
      <c r="F692" s="99">
        <v>43635.641469907408</v>
      </c>
      <c r="G692" s="99">
        <v>45628</v>
      </c>
      <c r="H692" s="97" t="s">
        <v>72</v>
      </c>
      <c r="I692" s="100">
        <v>44475284</v>
      </c>
      <c r="J692" s="118">
        <v>24163069</v>
      </c>
      <c r="K692" s="100">
        <v>24285680.986979216</v>
      </c>
      <c r="L692" s="118">
        <v>44475284</v>
      </c>
      <c r="M692" s="119">
        <v>0.54604892431899998</v>
      </c>
      <c r="N692" s="119">
        <v>0.16649000933100003</v>
      </c>
      <c r="O692" s="97" t="s">
        <v>73</v>
      </c>
      <c r="P692" s="134">
        <v>3.6432933200000002E-4</v>
      </c>
      <c r="Q692" s="102"/>
      <c r="R692" s="103"/>
    </row>
    <row r="693" spans="2:18" x14ac:dyDescent="0.25">
      <c r="B693" s="96" t="s">
        <v>102</v>
      </c>
      <c r="C693" s="97" t="s">
        <v>81</v>
      </c>
      <c r="D693" s="98" t="s">
        <v>70</v>
      </c>
      <c r="E693" s="97" t="s">
        <v>71</v>
      </c>
      <c r="F693" s="99">
        <v>43363.633657407408</v>
      </c>
      <c r="G693" s="99">
        <v>43803</v>
      </c>
      <c r="H693" s="97" t="s">
        <v>72</v>
      </c>
      <c r="I693" s="100">
        <v>4648220</v>
      </c>
      <c r="J693" s="118">
        <v>4021370</v>
      </c>
      <c r="K693" s="100">
        <v>4036665.0496402811</v>
      </c>
      <c r="L693" s="118">
        <v>4648220</v>
      </c>
      <c r="M693" s="119">
        <v>0.86843244287900001</v>
      </c>
      <c r="N693" s="119">
        <v>0.136411428866</v>
      </c>
      <c r="O693" s="97" t="s">
        <v>73</v>
      </c>
      <c r="P693" s="134">
        <v>6.0557309000000002E-5</v>
      </c>
      <c r="Q693" s="102"/>
      <c r="R693" s="103"/>
    </row>
    <row r="694" spans="2:18" x14ac:dyDescent="0.25">
      <c r="B694" s="96" t="s">
        <v>102</v>
      </c>
      <c r="C694" s="97" t="s">
        <v>81</v>
      </c>
      <c r="D694" s="98" t="s">
        <v>70</v>
      </c>
      <c r="E694" s="97" t="s">
        <v>71</v>
      </c>
      <c r="F694" s="99">
        <v>43685.671377314815</v>
      </c>
      <c r="G694" s="99">
        <v>45628</v>
      </c>
      <c r="H694" s="97" t="s">
        <v>72</v>
      </c>
      <c r="I694" s="100">
        <v>548424661</v>
      </c>
      <c r="J694" s="118">
        <v>300891780</v>
      </c>
      <c r="K694" s="100">
        <v>303570828.7356233</v>
      </c>
      <c r="L694" s="118">
        <v>548424661</v>
      </c>
      <c r="M694" s="119">
        <v>0.55353241807599995</v>
      </c>
      <c r="N694" s="119">
        <v>0.16649024101999998</v>
      </c>
      <c r="O694" s="97" t="s">
        <v>73</v>
      </c>
      <c r="P694" s="134">
        <v>4.5541139009999997E-3</v>
      </c>
      <c r="Q694" s="102"/>
      <c r="R694" s="103"/>
    </row>
    <row r="695" spans="2:18" x14ac:dyDescent="0.25">
      <c r="B695" s="104" t="s">
        <v>82</v>
      </c>
      <c r="C695" s="105"/>
      <c r="D695" s="105"/>
      <c r="E695" s="105"/>
      <c r="F695" s="105"/>
      <c r="G695" s="105"/>
      <c r="H695" s="102"/>
      <c r="I695" s="106">
        <v>10218859643</v>
      </c>
      <c r="J695" s="121">
        <v>6175133501</v>
      </c>
      <c r="K695" s="106">
        <v>6219152011.9691925</v>
      </c>
      <c r="L695" s="121">
        <v>10218859643</v>
      </c>
      <c r="M695" s="102"/>
      <c r="N695" s="102"/>
      <c r="O695" s="102"/>
      <c r="P695" s="135">
        <v>9.3298577957999992E-2</v>
      </c>
      <c r="Q695" s="105" t="s">
        <v>74</v>
      </c>
      <c r="R695" s="124">
        <v>3.2078634745247248E-2</v>
      </c>
    </row>
    <row r="696" spans="2:18" x14ac:dyDescent="0.25">
      <c r="B696" s="96" t="s">
        <v>78</v>
      </c>
      <c r="C696" s="97" t="s">
        <v>223</v>
      </c>
      <c r="D696" s="98" t="s">
        <v>70</v>
      </c>
      <c r="E696" s="97" t="s">
        <v>71</v>
      </c>
      <c r="F696" s="99">
        <v>43475.603032407409</v>
      </c>
      <c r="G696" s="99">
        <v>46044</v>
      </c>
      <c r="H696" s="97" t="s">
        <v>72</v>
      </c>
      <c r="I696" s="100">
        <v>59282054</v>
      </c>
      <c r="J696" s="118">
        <v>30776711</v>
      </c>
      <c r="K696" s="100">
        <v>30664775.175896954</v>
      </c>
      <c r="L696" s="118">
        <v>59282054</v>
      </c>
      <c r="M696" s="119">
        <v>0.51726910771199996</v>
      </c>
      <c r="N696" s="119">
        <v>0.141971907427</v>
      </c>
      <c r="O696" s="97" t="s">
        <v>73</v>
      </c>
      <c r="P696" s="134">
        <v>4.6002733400000003E-4</v>
      </c>
      <c r="Q696" s="102"/>
      <c r="R696" s="103"/>
    </row>
    <row r="697" spans="2:18" x14ac:dyDescent="0.25">
      <c r="B697" s="96" t="s">
        <v>78</v>
      </c>
      <c r="C697" s="97" t="s">
        <v>223</v>
      </c>
      <c r="D697" s="98" t="s">
        <v>70</v>
      </c>
      <c r="E697" s="97" t="s">
        <v>71</v>
      </c>
      <c r="F697" s="99">
        <v>43290.631782407407</v>
      </c>
      <c r="G697" s="99">
        <v>46114</v>
      </c>
      <c r="H697" s="97" t="s">
        <v>72</v>
      </c>
      <c r="I697" s="100">
        <v>38144185</v>
      </c>
      <c r="J697" s="118">
        <v>19033836</v>
      </c>
      <c r="K697" s="100">
        <v>19602418.473410126</v>
      </c>
      <c r="L697" s="118">
        <v>38144185</v>
      </c>
      <c r="M697" s="119">
        <v>0.51390319319699995</v>
      </c>
      <c r="N697" s="119">
        <v>0.13647166434800001</v>
      </c>
      <c r="O697" s="97" t="s">
        <v>73</v>
      </c>
      <c r="P697" s="134">
        <v>2.94071887E-4</v>
      </c>
      <c r="Q697" s="102"/>
      <c r="R697" s="103"/>
    </row>
    <row r="698" spans="2:18" x14ac:dyDescent="0.25">
      <c r="B698" s="96" t="s">
        <v>78</v>
      </c>
      <c r="C698" s="97" t="s">
        <v>223</v>
      </c>
      <c r="D698" s="98" t="s">
        <v>70</v>
      </c>
      <c r="E698" s="97" t="s">
        <v>71</v>
      </c>
      <c r="F698" s="99">
        <v>43431.554432870369</v>
      </c>
      <c r="G698" s="99">
        <v>45197</v>
      </c>
      <c r="H698" s="97" t="s">
        <v>72</v>
      </c>
      <c r="I698" s="100">
        <v>6941919</v>
      </c>
      <c r="J698" s="118">
        <v>4335288</v>
      </c>
      <c r="K698" s="100">
        <v>4357786.8443184448</v>
      </c>
      <c r="L698" s="118">
        <v>6941919</v>
      </c>
      <c r="M698" s="119">
        <v>0.62774959551099996</v>
      </c>
      <c r="N698" s="119">
        <v>0.13647751168399999</v>
      </c>
      <c r="O698" s="97" t="s">
        <v>73</v>
      </c>
      <c r="P698" s="134">
        <v>6.5374719000000001E-5</v>
      </c>
      <c r="Q698" s="102"/>
      <c r="R698" s="103"/>
    </row>
    <row r="699" spans="2:18" x14ac:dyDescent="0.25">
      <c r="B699" s="96" t="s">
        <v>78</v>
      </c>
      <c r="C699" s="97" t="s">
        <v>223</v>
      </c>
      <c r="D699" s="98" t="s">
        <v>70</v>
      </c>
      <c r="E699" s="97" t="s">
        <v>71</v>
      </c>
      <c r="F699" s="99">
        <v>43249.671331018515</v>
      </c>
      <c r="G699" s="99">
        <v>46115</v>
      </c>
      <c r="H699" s="97" t="s">
        <v>72</v>
      </c>
      <c r="I699" s="100">
        <v>20400009</v>
      </c>
      <c r="J699" s="118">
        <v>10195890</v>
      </c>
      <c r="K699" s="100">
        <v>10317922.287828634</v>
      </c>
      <c r="L699" s="118">
        <v>20400009</v>
      </c>
      <c r="M699" s="119">
        <v>0.50578028116700002</v>
      </c>
      <c r="N699" s="119">
        <v>0.136450068275</v>
      </c>
      <c r="O699" s="97" t="s">
        <v>73</v>
      </c>
      <c r="P699" s="134">
        <v>1.54787578E-4</v>
      </c>
      <c r="Q699" s="102"/>
      <c r="R699" s="103"/>
    </row>
    <row r="700" spans="2:18" x14ac:dyDescent="0.25">
      <c r="B700" s="96" t="s">
        <v>78</v>
      </c>
      <c r="C700" s="97" t="s">
        <v>223</v>
      </c>
      <c r="D700" s="98" t="s">
        <v>70</v>
      </c>
      <c r="E700" s="97" t="s">
        <v>71</v>
      </c>
      <c r="F700" s="99">
        <v>43398.637719907405</v>
      </c>
      <c r="G700" s="99">
        <v>46077</v>
      </c>
      <c r="H700" s="97" t="s">
        <v>72</v>
      </c>
      <c r="I700" s="100">
        <v>153036006</v>
      </c>
      <c r="J700" s="118">
        <v>78611176</v>
      </c>
      <c r="K700" s="100">
        <v>80479123.327118278</v>
      </c>
      <c r="L700" s="118">
        <v>153036006</v>
      </c>
      <c r="M700" s="119">
        <v>0.525883584071</v>
      </c>
      <c r="N700" s="119">
        <v>0.13647062556</v>
      </c>
      <c r="O700" s="97" t="s">
        <v>73</v>
      </c>
      <c r="P700" s="134">
        <v>1.2073330490000001E-3</v>
      </c>
      <c r="Q700" s="102"/>
      <c r="R700" s="103"/>
    </row>
    <row r="701" spans="2:18" x14ac:dyDescent="0.25">
      <c r="B701" s="96" t="s">
        <v>78</v>
      </c>
      <c r="C701" s="97" t="s">
        <v>223</v>
      </c>
      <c r="D701" s="98" t="s">
        <v>70</v>
      </c>
      <c r="E701" s="97" t="s">
        <v>71</v>
      </c>
      <c r="F701" s="99">
        <v>43236.642013888886</v>
      </c>
      <c r="G701" s="99">
        <v>45379</v>
      </c>
      <c r="H701" s="97" t="s">
        <v>72</v>
      </c>
      <c r="I701" s="100">
        <v>18975351</v>
      </c>
      <c r="J701" s="118">
        <v>10462463</v>
      </c>
      <c r="K701" s="100">
        <v>10607782.161479203</v>
      </c>
      <c r="L701" s="118">
        <v>18975351</v>
      </c>
      <c r="M701" s="119">
        <v>0.55902956216600008</v>
      </c>
      <c r="N701" s="119">
        <v>0.15028800273500001</v>
      </c>
      <c r="O701" s="97" t="s">
        <v>73</v>
      </c>
      <c r="P701" s="134">
        <v>1.59136003E-4</v>
      </c>
      <c r="Q701" s="102"/>
      <c r="R701" s="103"/>
    </row>
    <row r="702" spans="2:18" x14ac:dyDescent="0.25">
      <c r="B702" s="96" t="s">
        <v>78</v>
      </c>
      <c r="C702" s="97" t="s">
        <v>223</v>
      </c>
      <c r="D702" s="98" t="s">
        <v>70</v>
      </c>
      <c r="E702" s="97" t="s">
        <v>71</v>
      </c>
      <c r="F702" s="99">
        <v>43651.483587962961</v>
      </c>
      <c r="G702" s="99">
        <v>45197</v>
      </c>
      <c r="H702" s="97" t="s">
        <v>72</v>
      </c>
      <c r="I702" s="100">
        <v>8125789</v>
      </c>
      <c r="J702" s="118">
        <v>5102021</v>
      </c>
      <c r="K702" s="100">
        <v>5273534.4171604747</v>
      </c>
      <c r="L702" s="118">
        <v>8125789</v>
      </c>
      <c r="M702" s="119">
        <v>0.64898736813900004</v>
      </c>
      <c r="N702" s="119">
        <v>0.14879902703699999</v>
      </c>
      <c r="O702" s="97" t="s">
        <v>73</v>
      </c>
      <c r="P702" s="134">
        <v>7.9112596000000001E-5</v>
      </c>
      <c r="Q702" s="102"/>
      <c r="R702" s="103"/>
    </row>
    <row r="703" spans="2:18" x14ac:dyDescent="0.25">
      <c r="B703" s="96" t="s">
        <v>78</v>
      </c>
      <c r="C703" s="97" t="s">
        <v>223</v>
      </c>
      <c r="D703" s="98" t="s">
        <v>70</v>
      </c>
      <c r="E703" s="97" t="s">
        <v>71</v>
      </c>
      <c r="F703" s="99">
        <v>43691.52002314815</v>
      </c>
      <c r="G703" s="99">
        <v>46048</v>
      </c>
      <c r="H703" s="97" t="s">
        <v>72</v>
      </c>
      <c r="I703" s="100">
        <v>11250570</v>
      </c>
      <c r="J703" s="118">
        <v>6028849</v>
      </c>
      <c r="K703" s="100">
        <v>6132800.7134406352</v>
      </c>
      <c r="L703" s="118">
        <v>11250570</v>
      </c>
      <c r="M703" s="119">
        <v>0.54511022227700001</v>
      </c>
      <c r="N703" s="119">
        <v>0.14197850795300002</v>
      </c>
      <c r="O703" s="97" t="s">
        <v>73</v>
      </c>
      <c r="P703" s="134">
        <v>9.2003151999999996E-5</v>
      </c>
      <c r="Q703" s="102"/>
      <c r="R703" s="103"/>
    </row>
    <row r="704" spans="2:18" x14ac:dyDescent="0.25">
      <c r="B704" s="96" t="s">
        <v>78</v>
      </c>
      <c r="C704" s="97" t="s">
        <v>223</v>
      </c>
      <c r="D704" s="98" t="s">
        <v>70</v>
      </c>
      <c r="E704" s="97" t="s">
        <v>71</v>
      </c>
      <c r="F704" s="99">
        <v>43332.548611111109</v>
      </c>
      <c r="G704" s="99">
        <v>46114</v>
      </c>
      <c r="H704" s="97" t="s">
        <v>72</v>
      </c>
      <c r="I704" s="100">
        <v>4015180</v>
      </c>
      <c r="J704" s="118">
        <v>2033480</v>
      </c>
      <c r="K704" s="100">
        <v>2063599.0505478021</v>
      </c>
      <c r="L704" s="118">
        <v>4015180</v>
      </c>
      <c r="M704" s="119">
        <v>0.51394932494899992</v>
      </c>
      <c r="N704" s="119">
        <v>0.13644825309299999</v>
      </c>
      <c r="O704" s="97" t="s">
        <v>73</v>
      </c>
      <c r="P704" s="134">
        <v>3.0957734999999999E-5</v>
      </c>
      <c r="Q704" s="102"/>
      <c r="R704" s="103"/>
    </row>
    <row r="705" spans="2:18" x14ac:dyDescent="0.25">
      <c r="B705" s="96" t="s">
        <v>78</v>
      </c>
      <c r="C705" s="97" t="s">
        <v>223</v>
      </c>
      <c r="D705" s="98" t="s">
        <v>70</v>
      </c>
      <c r="E705" s="97" t="s">
        <v>71</v>
      </c>
      <c r="F705" s="99">
        <v>43556.669490740744</v>
      </c>
      <c r="G705" s="99">
        <v>46114</v>
      </c>
      <c r="H705" s="97" t="s">
        <v>72</v>
      </c>
      <c r="I705" s="100">
        <v>38855338</v>
      </c>
      <c r="J705" s="118">
        <v>20633972</v>
      </c>
      <c r="K705" s="100">
        <v>20633915.373845115</v>
      </c>
      <c r="L705" s="118">
        <v>38855338</v>
      </c>
      <c r="M705" s="119">
        <v>0.53104454718299998</v>
      </c>
      <c r="N705" s="119">
        <v>0.13647433024799999</v>
      </c>
      <c r="O705" s="97" t="s">
        <v>73</v>
      </c>
      <c r="P705" s="134">
        <v>3.0954621400000002E-4</v>
      </c>
      <c r="Q705" s="102"/>
      <c r="R705" s="103"/>
    </row>
    <row r="706" spans="2:18" x14ac:dyDescent="0.25">
      <c r="B706" s="96" t="s">
        <v>78</v>
      </c>
      <c r="C706" s="97" t="s">
        <v>223</v>
      </c>
      <c r="D706" s="98" t="s">
        <v>70</v>
      </c>
      <c r="E706" s="97" t="s">
        <v>71</v>
      </c>
      <c r="F706" s="99">
        <v>43515.641087962962</v>
      </c>
      <c r="G706" s="99">
        <v>45454</v>
      </c>
      <c r="H706" s="97" t="s">
        <v>72</v>
      </c>
      <c r="I706" s="100">
        <v>71367663</v>
      </c>
      <c r="J706" s="118">
        <v>40556165</v>
      </c>
      <c r="K706" s="100">
        <v>41210143.213503867</v>
      </c>
      <c r="L706" s="118">
        <v>71367663</v>
      </c>
      <c r="M706" s="119">
        <v>0.57743439369000005</v>
      </c>
      <c r="N706" s="119">
        <v>0.15305795063399999</v>
      </c>
      <c r="O706" s="97" t="s">
        <v>73</v>
      </c>
      <c r="P706" s="134">
        <v>6.1822701100000001E-4</v>
      </c>
      <c r="Q706" s="102"/>
      <c r="R706" s="103"/>
    </row>
    <row r="707" spans="2:18" x14ac:dyDescent="0.25">
      <c r="B707" s="96" t="s">
        <v>78</v>
      </c>
      <c r="C707" s="97" t="s">
        <v>223</v>
      </c>
      <c r="D707" s="98" t="s">
        <v>70</v>
      </c>
      <c r="E707" s="97" t="s">
        <v>71</v>
      </c>
      <c r="F707" s="99">
        <v>43297.649618055555</v>
      </c>
      <c r="G707" s="99">
        <v>46114</v>
      </c>
      <c r="H707" s="97" t="s">
        <v>72</v>
      </c>
      <c r="I707" s="100">
        <v>138523641</v>
      </c>
      <c r="J707" s="118">
        <v>69294904</v>
      </c>
      <c r="K707" s="100">
        <v>71189738.034149513</v>
      </c>
      <c r="L707" s="118">
        <v>138523641</v>
      </c>
      <c r="M707" s="119">
        <v>0.51391760655600005</v>
      </c>
      <c r="N707" s="119">
        <v>0.136464347135</v>
      </c>
      <c r="O707" s="97" t="s">
        <v>73</v>
      </c>
      <c r="P707" s="134">
        <v>1.067975395E-3</v>
      </c>
      <c r="Q707" s="102"/>
      <c r="R707" s="103"/>
    </row>
    <row r="708" spans="2:18" x14ac:dyDescent="0.25">
      <c r="B708" s="96" t="s">
        <v>78</v>
      </c>
      <c r="C708" s="97" t="s">
        <v>223</v>
      </c>
      <c r="D708" s="98" t="s">
        <v>70</v>
      </c>
      <c r="E708" s="97" t="s">
        <v>71</v>
      </c>
      <c r="F708" s="99">
        <v>43448.653124999997</v>
      </c>
      <c r="G708" s="99">
        <v>45379</v>
      </c>
      <c r="H708" s="97" t="s">
        <v>72</v>
      </c>
      <c r="I708" s="100">
        <v>54682196</v>
      </c>
      <c r="J708" s="118">
        <v>33140337</v>
      </c>
      <c r="K708" s="100">
        <v>33101633.97926867</v>
      </c>
      <c r="L708" s="118">
        <v>54682196</v>
      </c>
      <c r="M708" s="119">
        <v>0.60534573226099997</v>
      </c>
      <c r="N708" s="119">
        <v>0.136496891264</v>
      </c>
      <c r="O708" s="97" t="s">
        <v>73</v>
      </c>
      <c r="P708" s="134">
        <v>4.9658464200000004E-4</v>
      </c>
      <c r="Q708" s="102"/>
      <c r="R708" s="103"/>
    </row>
    <row r="709" spans="2:18" x14ac:dyDescent="0.25">
      <c r="B709" s="96" t="s">
        <v>78</v>
      </c>
      <c r="C709" s="97" t="s">
        <v>223</v>
      </c>
      <c r="D709" s="98" t="s">
        <v>70</v>
      </c>
      <c r="E709" s="97" t="s">
        <v>71</v>
      </c>
      <c r="F709" s="99">
        <v>43283.543958333335</v>
      </c>
      <c r="G709" s="99">
        <v>46114</v>
      </c>
      <c r="H709" s="97" t="s">
        <v>72</v>
      </c>
      <c r="I709" s="100">
        <v>14280008</v>
      </c>
      <c r="J709" s="118">
        <v>7222472</v>
      </c>
      <c r="K709" s="100">
        <v>7222368.2836029204</v>
      </c>
      <c r="L709" s="118">
        <v>14280008</v>
      </c>
      <c r="M709" s="119">
        <v>0.50576780374399999</v>
      </c>
      <c r="N709" s="119">
        <v>0.13645653168500002</v>
      </c>
      <c r="O709" s="97" t="s">
        <v>73</v>
      </c>
      <c r="P709" s="134">
        <v>1.08348644E-4</v>
      </c>
      <c r="Q709" s="102"/>
      <c r="R709" s="103"/>
    </row>
    <row r="710" spans="2:18" x14ac:dyDescent="0.25">
      <c r="B710" s="96" t="s">
        <v>102</v>
      </c>
      <c r="C710" s="97" t="s">
        <v>223</v>
      </c>
      <c r="D710" s="98" t="s">
        <v>70</v>
      </c>
      <c r="E710" s="97" t="s">
        <v>71</v>
      </c>
      <c r="F710" s="99">
        <v>43424.630671296298</v>
      </c>
      <c r="G710" s="99">
        <v>45197</v>
      </c>
      <c r="H710" s="97" t="s">
        <v>72</v>
      </c>
      <c r="I710" s="100">
        <v>381805481</v>
      </c>
      <c r="J710" s="118">
        <v>237818493</v>
      </c>
      <c r="K710" s="100">
        <v>239645569.55249339</v>
      </c>
      <c r="L710" s="118">
        <v>381805481</v>
      </c>
      <c r="M710" s="119">
        <v>0.627664036998</v>
      </c>
      <c r="N710" s="119">
        <v>0.13652888402499999</v>
      </c>
      <c r="O710" s="97" t="s">
        <v>73</v>
      </c>
      <c r="P710" s="134">
        <v>3.5951188859999999E-3</v>
      </c>
      <c r="Q710" s="102"/>
      <c r="R710" s="103"/>
    </row>
    <row r="711" spans="2:18" x14ac:dyDescent="0.25">
      <c r="B711" s="96" t="s">
        <v>78</v>
      </c>
      <c r="C711" s="97" t="s">
        <v>223</v>
      </c>
      <c r="D711" s="98" t="s">
        <v>70</v>
      </c>
      <c r="E711" s="97" t="s">
        <v>71</v>
      </c>
      <c r="F711" s="99">
        <v>43249.642060185186</v>
      </c>
      <c r="G711" s="99">
        <v>45454</v>
      </c>
      <c r="H711" s="97" t="s">
        <v>72</v>
      </c>
      <c r="I711" s="100">
        <v>5677930</v>
      </c>
      <c r="J711" s="118">
        <v>3050057</v>
      </c>
      <c r="K711" s="100">
        <v>3090777.2727189241</v>
      </c>
      <c r="L711" s="118">
        <v>5677930</v>
      </c>
      <c r="M711" s="119">
        <v>0.54434930911800006</v>
      </c>
      <c r="N711" s="119">
        <v>0.153056079613</v>
      </c>
      <c r="O711" s="97" t="s">
        <v>73</v>
      </c>
      <c r="P711" s="134">
        <v>4.6367274000000001E-5</v>
      </c>
      <c r="Q711" s="102"/>
      <c r="R711" s="103"/>
    </row>
    <row r="712" spans="2:18" x14ac:dyDescent="0.25">
      <c r="B712" s="96" t="s">
        <v>78</v>
      </c>
      <c r="C712" s="97" t="s">
        <v>223</v>
      </c>
      <c r="D712" s="98" t="s">
        <v>70</v>
      </c>
      <c r="E712" s="97" t="s">
        <v>71</v>
      </c>
      <c r="F712" s="99">
        <v>43356.546284722222</v>
      </c>
      <c r="G712" s="99">
        <v>44530</v>
      </c>
      <c r="H712" s="97" t="s">
        <v>72</v>
      </c>
      <c r="I712" s="100">
        <v>13752059</v>
      </c>
      <c r="J712" s="118">
        <v>10213973</v>
      </c>
      <c r="K712" s="100">
        <v>10268833.266140783</v>
      </c>
      <c r="L712" s="118">
        <v>13752059</v>
      </c>
      <c r="M712" s="119">
        <v>0.74671242074700006</v>
      </c>
      <c r="N712" s="119">
        <v>0.114623837583</v>
      </c>
      <c r="O712" s="97" t="s">
        <v>73</v>
      </c>
      <c r="P712" s="134">
        <v>1.54051153E-4</v>
      </c>
      <c r="Q712" s="102"/>
      <c r="R712" s="103"/>
    </row>
    <row r="713" spans="2:18" x14ac:dyDescent="0.25">
      <c r="B713" s="96" t="s">
        <v>78</v>
      </c>
      <c r="C713" s="97" t="s">
        <v>223</v>
      </c>
      <c r="D713" s="98" t="s">
        <v>70</v>
      </c>
      <c r="E713" s="97" t="s">
        <v>71</v>
      </c>
      <c r="F713" s="99">
        <v>43229.635057870371</v>
      </c>
      <c r="G713" s="99">
        <v>45090</v>
      </c>
      <c r="H713" s="97" t="s">
        <v>72</v>
      </c>
      <c r="I713" s="100">
        <v>149835461</v>
      </c>
      <c r="J713" s="118">
        <v>90111121</v>
      </c>
      <c r="K713" s="100">
        <v>91413563.822811157</v>
      </c>
      <c r="L713" s="118">
        <v>149835461</v>
      </c>
      <c r="M713" s="119">
        <v>0.61009298608399998</v>
      </c>
      <c r="N713" s="119">
        <v>0.13927246515300001</v>
      </c>
      <c r="O713" s="97" t="s">
        <v>73</v>
      </c>
      <c r="P713" s="134">
        <v>1.37136952E-3</v>
      </c>
      <c r="Q713" s="102"/>
      <c r="R713" s="103"/>
    </row>
    <row r="714" spans="2:18" x14ac:dyDescent="0.25">
      <c r="B714" s="96" t="s">
        <v>78</v>
      </c>
      <c r="C714" s="97" t="s">
        <v>223</v>
      </c>
      <c r="D714" s="98" t="s">
        <v>70</v>
      </c>
      <c r="E714" s="97" t="s">
        <v>71</v>
      </c>
      <c r="F714" s="99">
        <v>43614.539722222224</v>
      </c>
      <c r="G714" s="99">
        <v>45379</v>
      </c>
      <c r="H714" s="97" t="s">
        <v>72</v>
      </c>
      <c r="I714" s="100">
        <v>29715062</v>
      </c>
      <c r="J714" s="118">
        <v>19237249</v>
      </c>
      <c r="K714" s="100">
        <v>19371138.264081724</v>
      </c>
      <c r="L714" s="118">
        <v>29715062</v>
      </c>
      <c r="M714" s="119">
        <v>0.65189627617400003</v>
      </c>
      <c r="N714" s="119">
        <v>0.12543857731299998</v>
      </c>
      <c r="O714" s="97" t="s">
        <v>73</v>
      </c>
      <c r="P714" s="134">
        <v>2.9060226400000002E-4</v>
      </c>
      <c r="Q714" s="102"/>
      <c r="R714" s="103"/>
    </row>
    <row r="715" spans="2:18" x14ac:dyDescent="0.25">
      <c r="B715" s="96" t="s">
        <v>78</v>
      </c>
      <c r="C715" s="97" t="s">
        <v>223</v>
      </c>
      <c r="D715" s="98" t="s">
        <v>70</v>
      </c>
      <c r="E715" s="97" t="s">
        <v>71</v>
      </c>
      <c r="F715" s="99">
        <v>43301.644571759258</v>
      </c>
      <c r="G715" s="99">
        <v>45379</v>
      </c>
      <c r="H715" s="97" t="s">
        <v>72</v>
      </c>
      <c r="I715" s="100">
        <v>46503436</v>
      </c>
      <c r="J715" s="118">
        <v>26124111</v>
      </c>
      <c r="K715" s="100">
        <v>26728985.64428604</v>
      </c>
      <c r="L715" s="118">
        <v>46503436</v>
      </c>
      <c r="M715" s="119">
        <v>0.57477442407199997</v>
      </c>
      <c r="N715" s="119">
        <v>0.147493546019</v>
      </c>
      <c r="O715" s="97" t="s">
        <v>73</v>
      </c>
      <c r="P715" s="134">
        <v>4.0098334099999999E-4</v>
      </c>
      <c r="Q715" s="102"/>
      <c r="R715" s="103"/>
    </row>
    <row r="716" spans="2:18" x14ac:dyDescent="0.25">
      <c r="B716" s="96" t="s">
        <v>78</v>
      </c>
      <c r="C716" s="97" t="s">
        <v>223</v>
      </c>
      <c r="D716" s="98" t="s">
        <v>70</v>
      </c>
      <c r="E716" s="97" t="s">
        <v>71</v>
      </c>
      <c r="F716" s="99">
        <v>43518.607916666668</v>
      </c>
      <c r="G716" s="99">
        <v>46077</v>
      </c>
      <c r="H716" s="97" t="s">
        <v>72</v>
      </c>
      <c r="I716" s="100">
        <v>19295899</v>
      </c>
      <c r="J716" s="118">
        <v>10181643</v>
      </c>
      <c r="K716" s="100">
        <v>10318141.940401321</v>
      </c>
      <c r="L716" s="118">
        <v>19295899</v>
      </c>
      <c r="M716" s="119">
        <v>0.53473237709199994</v>
      </c>
      <c r="N716" s="119">
        <v>0.13646292802599999</v>
      </c>
      <c r="O716" s="97" t="s">
        <v>73</v>
      </c>
      <c r="P716" s="134">
        <v>1.5479087300000001E-4</v>
      </c>
      <c r="Q716" s="102"/>
      <c r="R716" s="103"/>
    </row>
    <row r="717" spans="2:18" x14ac:dyDescent="0.25">
      <c r="B717" s="96" t="s">
        <v>78</v>
      </c>
      <c r="C717" s="97" t="s">
        <v>223</v>
      </c>
      <c r="D717" s="98" t="s">
        <v>70</v>
      </c>
      <c r="E717" s="97" t="s">
        <v>71</v>
      </c>
      <c r="F717" s="99">
        <v>43671.668263888889</v>
      </c>
      <c r="G717" s="99">
        <v>46114</v>
      </c>
      <c r="H717" s="97" t="s">
        <v>72</v>
      </c>
      <c r="I717" s="100">
        <v>31925063</v>
      </c>
      <c r="J717" s="118">
        <v>17133208</v>
      </c>
      <c r="K717" s="100">
        <v>17540248.567105584</v>
      </c>
      <c r="L717" s="118">
        <v>31925063</v>
      </c>
      <c r="M717" s="119">
        <v>0.54941938774300003</v>
      </c>
      <c r="N717" s="119">
        <v>0.13645316233999999</v>
      </c>
      <c r="O717" s="97" t="s">
        <v>73</v>
      </c>
      <c r="P717" s="134">
        <v>2.6313559199999997E-4</v>
      </c>
      <c r="Q717" s="102"/>
      <c r="R717" s="103"/>
    </row>
    <row r="718" spans="2:18" x14ac:dyDescent="0.25">
      <c r="B718" s="96" t="s">
        <v>78</v>
      </c>
      <c r="C718" s="97" t="s">
        <v>223</v>
      </c>
      <c r="D718" s="98" t="s">
        <v>70</v>
      </c>
      <c r="E718" s="97" t="s">
        <v>71</v>
      </c>
      <c r="F718" s="99">
        <v>43494.633460648147</v>
      </c>
      <c r="G718" s="99">
        <v>46114</v>
      </c>
      <c r="H718" s="97" t="s">
        <v>72</v>
      </c>
      <c r="I718" s="100">
        <v>58283020</v>
      </c>
      <c r="J718" s="118">
        <v>30288494</v>
      </c>
      <c r="K718" s="100">
        <v>30953567.467939761</v>
      </c>
      <c r="L718" s="118">
        <v>58283020</v>
      </c>
      <c r="M718" s="119">
        <v>0.53109065844500003</v>
      </c>
      <c r="N718" s="119">
        <v>0.136451664689</v>
      </c>
      <c r="O718" s="97" t="s">
        <v>73</v>
      </c>
      <c r="P718" s="134">
        <v>4.6435974300000003E-4</v>
      </c>
      <c r="Q718" s="102"/>
      <c r="R718" s="103"/>
    </row>
    <row r="719" spans="2:18" x14ac:dyDescent="0.25">
      <c r="B719" s="96" t="s">
        <v>78</v>
      </c>
      <c r="C719" s="97" t="s">
        <v>223</v>
      </c>
      <c r="D719" s="98" t="s">
        <v>70</v>
      </c>
      <c r="E719" s="97" t="s">
        <v>71</v>
      </c>
      <c r="F719" s="99">
        <v>43291.622847222221</v>
      </c>
      <c r="G719" s="99">
        <v>46114</v>
      </c>
      <c r="H719" s="97" t="s">
        <v>72</v>
      </c>
      <c r="I719" s="100">
        <v>28106237</v>
      </c>
      <c r="J719" s="118">
        <v>14029919</v>
      </c>
      <c r="K719" s="100">
        <v>14443950.406231297</v>
      </c>
      <c r="L719" s="118">
        <v>28106237</v>
      </c>
      <c r="M719" s="119">
        <v>0.51390552233100006</v>
      </c>
      <c r="N719" s="119">
        <v>0.13647048163699999</v>
      </c>
      <c r="O719" s="97" t="s">
        <v>73</v>
      </c>
      <c r="P719" s="134">
        <v>2.1668549499999999E-4</v>
      </c>
      <c r="Q719" s="102"/>
      <c r="R719" s="103"/>
    </row>
    <row r="720" spans="2:18" x14ac:dyDescent="0.25">
      <c r="B720" s="96" t="s">
        <v>78</v>
      </c>
      <c r="C720" s="97" t="s">
        <v>223</v>
      </c>
      <c r="D720" s="98" t="s">
        <v>70</v>
      </c>
      <c r="E720" s="97" t="s">
        <v>71</v>
      </c>
      <c r="F720" s="99">
        <v>43432.608726851853</v>
      </c>
      <c r="G720" s="99">
        <v>45197</v>
      </c>
      <c r="H720" s="97" t="s">
        <v>72</v>
      </c>
      <c r="I720" s="100">
        <v>12148360</v>
      </c>
      <c r="J720" s="118">
        <v>7462883</v>
      </c>
      <c r="K720" s="100">
        <v>7516786.335606141</v>
      </c>
      <c r="L720" s="118">
        <v>12148360</v>
      </c>
      <c r="M720" s="119">
        <v>0.61874906041700006</v>
      </c>
      <c r="N720" s="119">
        <v>0.14194181811100001</v>
      </c>
      <c r="O720" s="97" t="s">
        <v>73</v>
      </c>
      <c r="P720" s="134">
        <v>1.1276545000000001E-4</v>
      </c>
      <c r="Q720" s="102"/>
      <c r="R720" s="103"/>
    </row>
    <row r="721" spans="2:18" x14ac:dyDescent="0.25">
      <c r="B721" s="96" t="s">
        <v>78</v>
      </c>
      <c r="C721" s="97" t="s">
        <v>223</v>
      </c>
      <c r="D721" s="98" t="s">
        <v>70</v>
      </c>
      <c r="E721" s="97" t="s">
        <v>71</v>
      </c>
      <c r="F721" s="99">
        <v>43256.603958333333</v>
      </c>
      <c r="G721" s="99">
        <v>45964</v>
      </c>
      <c r="H721" s="97" t="s">
        <v>72</v>
      </c>
      <c r="I721" s="100">
        <v>19762478</v>
      </c>
      <c r="J721" s="118">
        <v>10117534</v>
      </c>
      <c r="K721" s="100">
        <v>10213508.845466344</v>
      </c>
      <c r="L721" s="118">
        <v>19762478</v>
      </c>
      <c r="M721" s="119">
        <v>0.51681316712699998</v>
      </c>
      <c r="N721" s="119">
        <v>0.136448184971</v>
      </c>
      <c r="O721" s="97" t="s">
        <v>73</v>
      </c>
      <c r="P721" s="134">
        <v>1.53221187E-4</v>
      </c>
      <c r="Q721" s="102"/>
      <c r="R721" s="103"/>
    </row>
    <row r="722" spans="2:18" x14ac:dyDescent="0.25">
      <c r="B722" s="96" t="s">
        <v>78</v>
      </c>
      <c r="C722" s="97" t="s">
        <v>223</v>
      </c>
      <c r="D722" s="98" t="s">
        <v>70</v>
      </c>
      <c r="E722" s="97" t="s">
        <v>71</v>
      </c>
      <c r="F722" s="99">
        <v>43398.648726851854</v>
      </c>
      <c r="G722" s="99">
        <v>44530</v>
      </c>
      <c r="H722" s="97" t="s">
        <v>72</v>
      </c>
      <c r="I722" s="100">
        <v>161733700</v>
      </c>
      <c r="J722" s="118">
        <v>120795616</v>
      </c>
      <c r="K722" s="100">
        <v>123226306.41993377</v>
      </c>
      <c r="L722" s="118">
        <v>161733700</v>
      </c>
      <c r="M722" s="119">
        <v>0.76190865861599999</v>
      </c>
      <c r="N722" s="119">
        <v>0.11462226059900001</v>
      </c>
      <c r="O722" s="97" t="s">
        <v>73</v>
      </c>
      <c r="P722" s="134">
        <v>1.8486184510000002E-3</v>
      </c>
      <c r="Q722" s="102"/>
      <c r="R722" s="103"/>
    </row>
    <row r="723" spans="2:18" x14ac:dyDescent="0.25">
      <c r="B723" s="96" t="s">
        <v>78</v>
      </c>
      <c r="C723" s="97" t="s">
        <v>223</v>
      </c>
      <c r="D723" s="98" t="s">
        <v>70</v>
      </c>
      <c r="E723" s="97" t="s">
        <v>71</v>
      </c>
      <c r="F723" s="99">
        <v>43236.649363425924</v>
      </c>
      <c r="G723" s="99">
        <v>46044</v>
      </c>
      <c r="H723" s="97" t="s">
        <v>72</v>
      </c>
      <c r="I723" s="100">
        <v>20433825</v>
      </c>
      <c r="J723" s="118">
        <v>10048082</v>
      </c>
      <c r="K723" s="100">
        <v>10221266.924341312</v>
      </c>
      <c r="L723" s="118">
        <v>20433825</v>
      </c>
      <c r="M723" s="119">
        <v>0.50021309883699994</v>
      </c>
      <c r="N723" s="119">
        <v>0.14198028306399998</v>
      </c>
      <c r="O723" s="97" t="s">
        <v>73</v>
      </c>
      <c r="P723" s="134">
        <v>1.5333757199999999E-4</v>
      </c>
      <c r="Q723" s="102"/>
      <c r="R723" s="103"/>
    </row>
    <row r="724" spans="2:18" x14ac:dyDescent="0.25">
      <c r="B724" s="96" t="s">
        <v>78</v>
      </c>
      <c r="C724" s="97" t="s">
        <v>223</v>
      </c>
      <c r="D724" s="98" t="s">
        <v>70</v>
      </c>
      <c r="E724" s="97" t="s">
        <v>71</v>
      </c>
      <c r="F724" s="99">
        <v>43651.485555555555</v>
      </c>
      <c r="G724" s="99">
        <v>45379</v>
      </c>
      <c r="H724" s="97" t="s">
        <v>72</v>
      </c>
      <c r="I724" s="100">
        <v>11973838</v>
      </c>
      <c r="J724" s="118">
        <v>7142878</v>
      </c>
      <c r="K724" s="100">
        <v>7388016.1948946165</v>
      </c>
      <c r="L724" s="118">
        <v>11973838</v>
      </c>
      <c r="M724" s="119">
        <v>0.61701320787000002</v>
      </c>
      <c r="N724" s="119">
        <v>0.15207890306799998</v>
      </c>
      <c r="O724" s="97" t="s">
        <v>73</v>
      </c>
      <c r="P724" s="134">
        <v>1.1083366399999999E-4</v>
      </c>
      <c r="Q724" s="102"/>
      <c r="R724" s="103"/>
    </row>
    <row r="725" spans="2:18" x14ac:dyDescent="0.25">
      <c r="B725" s="96" t="s">
        <v>78</v>
      </c>
      <c r="C725" s="97" t="s">
        <v>223</v>
      </c>
      <c r="D725" s="98" t="s">
        <v>70</v>
      </c>
      <c r="E725" s="97" t="s">
        <v>71</v>
      </c>
      <c r="F725" s="99">
        <v>43697.598761574074</v>
      </c>
      <c r="G725" s="99">
        <v>46044</v>
      </c>
      <c r="H725" s="97" t="s">
        <v>72</v>
      </c>
      <c r="I725" s="100">
        <v>56252876</v>
      </c>
      <c r="J725" s="118">
        <v>32205823</v>
      </c>
      <c r="K725" s="100">
        <v>32636407.503985453</v>
      </c>
      <c r="L725" s="118">
        <v>56252876</v>
      </c>
      <c r="M725" s="119">
        <v>0.58017313646300006</v>
      </c>
      <c r="N725" s="119">
        <v>0.125508818657</v>
      </c>
      <c r="O725" s="97" t="s">
        <v>73</v>
      </c>
      <c r="P725" s="134">
        <v>4.8960539999999997E-4</v>
      </c>
      <c r="Q725" s="102"/>
      <c r="R725" s="103"/>
    </row>
    <row r="726" spans="2:18" x14ac:dyDescent="0.25">
      <c r="B726" s="96" t="s">
        <v>78</v>
      </c>
      <c r="C726" s="97" t="s">
        <v>223</v>
      </c>
      <c r="D726" s="98" t="s">
        <v>70</v>
      </c>
      <c r="E726" s="97" t="s">
        <v>71</v>
      </c>
      <c r="F726" s="99">
        <v>43334.606342592589</v>
      </c>
      <c r="G726" s="99">
        <v>46077</v>
      </c>
      <c r="H726" s="97" t="s">
        <v>72</v>
      </c>
      <c r="I726" s="100">
        <v>19944119</v>
      </c>
      <c r="J726" s="118">
        <v>10174519</v>
      </c>
      <c r="K726" s="100">
        <v>10318147.150375297</v>
      </c>
      <c r="L726" s="118">
        <v>19944119</v>
      </c>
      <c r="M726" s="119">
        <v>0.51735286729800001</v>
      </c>
      <c r="N726" s="119">
        <v>0.13646279478600001</v>
      </c>
      <c r="O726" s="97" t="s">
        <v>73</v>
      </c>
      <c r="P726" s="134">
        <v>1.5479095099999999E-4</v>
      </c>
      <c r="Q726" s="102"/>
      <c r="R726" s="103"/>
    </row>
    <row r="727" spans="2:18" x14ac:dyDescent="0.25">
      <c r="B727" s="96" t="s">
        <v>78</v>
      </c>
      <c r="C727" s="97" t="s">
        <v>223</v>
      </c>
      <c r="D727" s="98" t="s">
        <v>70</v>
      </c>
      <c r="E727" s="97" t="s">
        <v>71</v>
      </c>
      <c r="F727" s="99">
        <v>43223.529351851852</v>
      </c>
      <c r="G727" s="99">
        <v>45379</v>
      </c>
      <c r="H727" s="97" t="s">
        <v>72</v>
      </c>
      <c r="I727" s="100">
        <v>49335895</v>
      </c>
      <c r="J727" s="118">
        <v>27061380</v>
      </c>
      <c r="K727" s="100">
        <v>27575508.505534522</v>
      </c>
      <c r="L727" s="118">
        <v>49335895</v>
      </c>
      <c r="M727" s="119">
        <v>0.55893398722199994</v>
      </c>
      <c r="N727" s="119">
        <v>0.15034850862000002</v>
      </c>
      <c r="O727" s="97" t="s">
        <v>73</v>
      </c>
      <c r="P727" s="134">
        <v>4.13682722E-4</v>
      </c>
      <c r="Q727" s="102"/>
      <c r="R727" s="103"/>
    </row>
    <row r="728" spans="2:18" x14ac:dyDescent="0.25">
      <c r="B728" s="96" t="s">
        <v>78</v>
      </c>
      <c r="C728" s="97" t="s">
        <v>223</v>
      </c>
      <c r="D728" s="98" t="s">
        <v>70</v>
      </c>
      <c r="E728" s="97" t="s">
        <v>71</v>
      </c>
      <c r="F728" s="99">
        <v>43567.649768518517</v>
      </c>
      <c r="G728" s="99">
        <v>46114</v>
      </c>
      <c r="H728" s="97" t="s">
        <v>72</v>
      </c>
      <c r="I728" s="100">
        <v>227332383</v>
      </c>
      <c r="J728" s="118">
        <v>119381453</v>
      </c>
      <c r="K728" s="100">
        <v>122775765.58468166</v>
      </c>
      <c r="L728" s="118">
        <v>227332383</v>
      </c>
      <c r="M728" s="119">
        <v>0.54007160776899998</v>
      </c>
      <c r="N728" s="119">
        <v>0.136465923638</v>
      </c>
      <c r="O728" s="97" t="s">
        <v>73</v>
      </c>
      <c r="P728" s="134">
        <v>1.8418595199999998E-3</v>
      </c>
      <c r="Q728" s="102"/>
      <c r="R728" s="103"/>
    </row>
    <row r="729" spans="2:18" x14ac:dyDescent="0.25">
      <c r="B729" s="96" t="s">
        <v>78</v>
      </c>
      <c r="C729" s="97" t="s">
        <v>223</v>
      </c>
      <c r="D729" s="98" t="s">
        <v>70</v>
      </c>
      <c r="E729" s="97" t="s">
        <v>71</v>
      </c>
      <c r="F729" s="99">
        <v>43516.614675925928</v>
      </c>
      <c r="G729" s="99">
        <v>46077</v>
      </c>
      <c r="H729" s="97" t="s">
        <v>72</v>
      </c>
      <c r="I729" s="100">
        <v>38591776</v>
      </c>
      <c r="J729" s="118">
        <v>20349040</v>
      </c>
      <c r="K729" s="100">
        <v>20636304.182717547</v>
      </c>
      <c r="L729" s="118">
        <v>38591776</v>
      </c>
      <c r="M729" s="119">
        <v>0.53473320799500001</v>
      </c>
      <c r="N729" s="119">
        <v>0.13646249780200001</v>
      </c>
      <c r="O729" s="97" t="s">
        <v>73</v>
      </c>
      <c r="P729" s="134">
        <v>3.0958205099999999E-4</v>
      </c>
      <c r="Q729" s="102"/>
      <c r="R729" s="103"/>
    </row>
    <row r="730" spans="2:18" x14ac:dyDescent="0.25">
      <c r="B730" s="96" t="s">
        <v>78</v>
      </c>
      <c r="C730" s="97" t="s">
        <v>223</v>
      </c>
      <c r="D730" s="98" t="s">
        <v>70</v>
      </c>
      <c r="E730" s="97" t="s">
        <v>71</v>
      </c>
      <c r="F730" s="99">
        <v>43298.619155092594</v>
      </c>
      <c r="G730" s="99">
        <v>46114</v>
      </c>
      <c r="H730" s="97" t="s">
        <v>72</v>
      </c>
      <c r="I730" s="100">
        <v>160607131</v>
      </c>
      <c r="J730" s="118">
        <v>80370412</v>
      </c>
      <c r="K730" s="100">
        <v>82539126.61229457</v>
      </c>
      <c r="L730" s="118">
        <v>160607131</v>
      </c>
      <c r="M730" s="119">
        <v>0.51391943868500001</v>
      </c>
      <c r="N730" s="119">
        <v>0.136463416979</v>
      </c>
      <c r="O730" s="97" t="s">
        <v>73</v>
      </c>
      <c r="P730" s="134">
        <v>1.2382368409999999E-3</v>
      </c>
      <c r="Q730" s="102"/>
      <c r="R730" s="103"/>
    </row>
    <row r="731" spans="2:18" x14ac:dyDescent="0.25">
      <c r="B731" s="96" t="s">
        <v>78</v>
      </c>
      <c r="C731" s="97" t="s">
        <v>223</v>
      </c>
      <c r="D731" s="98" t="s">
        <v>70</v>
      </c>
      <c r="E731" s="97" t="s">
        <v>71</v>
      </c>
      <c r="F731" s="99">
        <v>43462.561793981484</v>
      </c>
      <c r="G731" s="99">
        <v>46044</v>
      </c>
      <c r="H731" s="97" t="s">
        <v>72</v>
      </c>
      <c r="I731" s="100">
        <v>98803433</v>
      </c>
      <c r="J731" s="118">
        <v>51054110</v>
      </c>
      <c r="K731" s="100">
        <v>51109407.407878086</v>
      </c>
      <c r="L731" s="118">
        <v>98803433</v>
      </c>
      <c r="M731" s="119">
        <v>0.51728372037299997</v>
      </c>
      <c r="N731" s="119">
        <v>0.14196432965399999</v>
      </c>
      <c r="O731" s="97" t="s">
        <v>73</v>
      </c>
      <c r="P731" s="134">
        <v>7.6673395699999999E-4</v>
      </c>
      <c r="Q731" s="102"/>
      <c r="R731" s="103"/>
    </row>
    <row r="732" spans="2:18" x14ac:dyDescent="0.25">
      <c r="B732" s="96" t="s">
        <v>78</v>
      </c>
      <c r="C732" s="97" t="s">
        <v>223</v>
      </c>
      <c r="D732" s="98" t="s">
        <v>70</v>
      </c>
      <c r="E732" s="97" t="s">
        <v>71</v>
      </c>
      <c r="F732" s="99">
        <v>43286.632627314815</v>
      </c>
      <c r="G732" s="99">
        <v>46114</v>
      </c>
      <c r="H732" s="97" t="s">
        <v>72</v>
      </c>
      <c r="I732" s="100">
        <v>164622310</v>
      </c>
      <c r="J732" s="118">
        <v>82029205</v>
      </c>
      <c r="K732" s="100">
        <v>84598348.604078442</v>
      </c>
      <c r="L732" s="118">
        <v>164622310</v>
      </c>
      <c r="M732" s="119">
        <v>0.51389358224900006</v>
      </c>
      <c r="N732" s="119">
        <v>0.13647655723399998</v>
      </c>
      <c r="O732" s="97" t="s">
        <v>73</v>
      </c>
      <c r="P732" s="134">
        <v>1.2691289110000001E-3</v>
      </c>
      <c r="Q732" s="102"/>
      <c r="R732" s="103"/>
    </row>
    <row r="733" spans="2:18" x14ac:dyDescent="0.25">
      <c r="B733" s="96" t="s">
        <v>78</v>
      </c>
      <c r="C733" s="97" t="s">
        <v>223</v>
      </c>
      <c r="D733" s="98" t="s">
        <v>70</v>
      </c>
      <c r="E733" s="97" t="s">
        <v>71</v>
      </c>
      <c r="F733" s="99">
        <v>43425.616782407407</v>
      </c>
      <c r="G733" s="99">
        <v>45197</v>
      </c>
      <c r="H733" s="97" t="s">
        <v>72</v>
      </c>
      <c r="I733" s="100">
        <v>6941919</v>
      </c>
      <c r="J733" s="118">
        <v>4325590</v>
      </c>
      <c r="K733" s="100">
        <v>4357278.1315681161</v>
      </c>
      <c r="L733" s="118">
        <v>6941919</v>
      </c>
      <c r="M733" s="119">
        <v>0.62767631422500003</v>
      </c>
      <c r="N733" s="119">
        <v>0.13652151509399998</v>
      </c>
      <c r="O733" s="97" t="s">
        <v>73</v>
      </c>
      <c r="P733" s="134">
        <v>6.5367087000000004E-5</v>
      </c>
      <c r="Q733" s="102"/>
      <c r="R733" s="103"/>
    </row>
    <row r="734" spans="2:18" x14ac:dyDescent="0.25">
      <c r="B734" s="96" t="s">
        <v>78</v>
      </c>
      <c r="C734" s="97" t="s">
        <v>223</v>
      </c>
      <c r="D734" s="98" t="s">
        <v>70</v>
      </c>
      <c r="E734" s="97" t="s">
        <v>71</v>
      </c>
      <c r="F734" s="99">
        <v>43249.660601851851</v>
      </c>
      <c r="G734" s="99">
        <v>44111</v>
      </c>
      <c r="H734" s="97" t="s">
        <v>72</v>
      </c>
      <c r="I734" s="100">
        <v>6808226</v>
      </c>
      <c r="J734" s="118">
        <v>5239486</v>
      </c>
      <c r="K734" s="100">
        <v>5138374.8504991913</v>
      </c>
      <c r="L734" s="118">
        <v>6808226</v>
      </c>
      <c r="M734" s="119">
        <v>0.75473035861300009</v>
      </c>
      <c r="N734" s="119">
        <v>0.13801697703400001</v>
      </c>
      <c r="O734" s="97" t="s">
        <v>73</v>
      </c>
      <c r="P734" s="134">
        <v>7.7084956999999994E-5</v>
      </c>
      <c r="Q734" s="102"/>
      <c r="R734" s="103"/>
    </row>
    <row r="735" spans="2:18" x14ac:dyDescent="0.25">
      <c r="B735" s="96" t="s">
        <v>78</v>
      </c>
      <c r="C735" s="97" t="s">
        <v>223</v>
      </c>
      <c r="D735" s="98" t="s">
        <v>70</v>
      </c>
      <c r="E735" s="97" t="s">
        <v>71</v>
      </c>
      <c r="F735" s="99">
        <v>43382.607731481483</v>
      </c>
      <c r="G735" s="99">
        <v>46077</v>
      </c>
      <c r="H735" s="97" t="s">
        <v>72</v>
      </c>
      <c r="I735" s="100">
        <v>133415994</v>
      </c>
      <c r="J735" s="118">
        <v>68145317</v>
      </c>
      <c r="K735" s="100">
        <v>70157505.915674061</v>
      </c>
      <c r="L735" s="118">
        <v>133415994</v>
      </c>
      <c r="M735" s="119">
        <v>0.52585528775299994</v>
      </c>
      <c r="N735" s="119">
        <v>0.13648724573399998</v>
      </c>
      <c r="O735" s="97" t="s">
        <v>73</v>
      </c>
      <c r="P735" s="134">
        <v>1.052490038E-3</v>
      </c>
      <c r="Q735" s="102"/>
      <c r="R735" s="103"/>
    </row>
    <row r="736" spans="2:18" x14ac:dyDescent="0.25">
      <c r="B736" s="96" t="s">
        <v>78</v>
      </c>
      <c r="C736" s="97" t="s">
        <v>223</v>
      </c>
      <c r="D736" s="98" t="s">
        <v>70</v>
      </c>
      <c r="E736" s="97" t="s">
        <v>71</v>
      </c>
      <c r="F736" s="99">
        <v>43230.580451388887</v>
      </c>
      <c r="G736" s="99">
        <v>45090</v>
      </c>
      <c r="H736" s="97" t="s">
        <v>72</v>
      </c>
      <c r="I736" s="100">
        <v>89556828</v>
      </c>
      <c r="J736" s="118">
        <v>53410340</v>
      </c>
      <c r="K736" s="100">
        <v>54269389.081878655</v>
      </c>
      <c r="L736" s="118">
        <v>89556828</v>
      </c>
      <c r="M736" s="119">
        <v>0.605977124177</v>
      </c>
      <c r="N736" s="119">
        <v>0.14195546039000001</v>
      </c>
      <c r="O736" s="97" t="s">
        <v>73</v>
      </c>
      <c r="P736" s="134">
        <v>8.1413942300000001E-4</v>
      </c>
      <c r="Q736" s="102"/>
      <c r="R736" s="103"/>
    </row>
    <row r="737" spans="2:18" x14ac:dyDescent="0.25">
      <c r="B737" s="96" t="s">
        <v>78</v>
      </c>
      <c r="C737" s="97" t="s">
        <v>223</v>
      </c>
      <c r="D737" s="98" t="s">
        <v>70</v>
      </c>
      <c r="E737" s="97" t="s">
        <v>71</v>
      </c>
      <c r="F737" s="99">
        <v>43636.680995370371</v>
      </c>
      <c r="G737" s="99">
        <v>46044</v>
      </c>
      <c r="H737" s="97" t="s">
        <v>72</v>
      </c>
      <c r="I737" s="100">
        <v>133612729</v>
      </c>
      <c r="J737" s="118">
        <v>71268629</v>
      </c>
      <c r="K737" s="100">
        <v>71554083.813231871</v>
      </c>
      <c r="L737" s="118">
        <v>133612729</v>
      </c>
      <c r="M737" s="119">
        <v>0.53553343569</v>
      </c>
      <c r="N737" s="119">
        <v>0.14196085069800002</v>
      </c>
      <c r="O737" s="97" t="s">
        <v>73</v>
      </c>
      <c r="P737" s="134">
        <v>1.073441243E-3</v>
      </c>
      <c r="Q737" s="102"/>
      <c r="R737" s="103"/>
    </row>
    <row r="738" spans="2:18" x14ac:dyDescent="0.25">
      <c r="B738" s="96" t="s">
        <v>78</v>
      </c>
      <c r="C738" s="97" t="s">
        <v>223</v>
      </c>
      <c r="D738" s="98" t="s">
        <v>70</v>
      </c>
      <c r="E738" s="97" t="s">
        <v>71</v>
      </c>
      <c r="F738" s="99">
        <v>43326.650590277779</v>
      </c>
      <c r="G738" s="99">
        <v>46044</v>
      </c>
      <c r="H738" s="97" t="s">
        <v>72</v>
      </c>
      <c r="I738" s="100">
        <v>20097250</v>
      </c>
      <c r="J738" s="118">
        <v>10044384</v>
      </c>
      <c r="K738" s="100">
        <v>10221238.935685204</v>
      </c>
      <c r="L738" s="118">
        <v>20097250</v>
      </c>
      <c r="M738" s="119">
        <v>0.50858893309700004</v>
      </c>
      <c r="N738" s="119">
        <v>0.141981018046</v>
      </c>
      <c r="O738" s="97" t="s">
        <v>73</v>
      </c>
      <c r="P738" s="134">
        <v>1.5333715200000002E-4</v>
      </c>
      <c r="Q738" s="102"/>
      <c r="R738" s="103"/>
    </row>
    <row r="739" spans="2:18" x14ac:dyDescent="0.25">
      <c r="B739" s="96" t="s">
        <v>78</v>
      </c>
      <c r="C739" s="97" t="s">
        <v>223</v>
      </c>
      <c r="D739" s="98" t="s">
        <v>70</v>
      </c>
      <c r="E739" s="97" t="s">
        <v>71</v>
      </c>
      <c r="F739" s="99">
        <v>43545.491863425923</v>
      </c>
      <c r="G739" s="99">
        <v>45964</v>
      </c>
      <c r="H739" s="97" t="s">
        <v>72</v>
      </c>
      <c r="I739" s="100">
        <v>56370417</v>
      </c>
      <c r="J739" s="118">
        <v>30512878</v>
      </c>
      <c r="K739" s="100">
        <v>30631024.895795211</v>
      </c>
      <c r="L739" s="118">
        <v>56370417</v>
      </c>
      <c r="M739" s="119">
        <v>0.54338829701699998</v>
      </c>
      <c r="N739" s="119">
        <v>0.13653168673800001</v>
      </c>
      <c r="O739" s="97" t="s">
        <v>73</v>
      </c>
      <c r="P739" s="134">
        <v>4.5952101799999999E-4</v>
      </c>
      <c r="Q739" s="102"/>
      <c r="R739" s="103"/>
    </row>
    <row r="740" spans="2:18" x14ac:dyDescent="0.25">
      <c r="B740" s="96" t="s">
        <v>78</v>
      </c>
      <c r="C740" s="97" t="s">
        <v>223</v>
      </c>
      <c r="D740" s="98" t="s">
        <v>70</v>
      </c>
      <c r="E740" s="97" t="s">
        <v>71</v>
      </c>
      <c r="F740" s="99">
        <v>43675.601203703707</v>
      </c>
      <c r="G740" s="99">
        <v>46044</v>
      </c>
      <c r="H740" s="97" t="s">
        <v>72</v>
      </c>
      <c r="I740" s="100">
        <v>45810087</v>
      </c>
      <c r="J740" s="118">
        <v>26389148</v>
      </c>
      <c r="K740" s="100">
        <v>26109573.967921738</v>
      </c>
      <c r="L740" s="118">
        <v>45810087</v>
      </c>
      <c r="M740" s="119">
        <v>0.56995250779399997</v>
      </c>
      <c r="N740" s="119">
        <v>0.125504392755</v>
      </c>
      <c r="O740" s="97" t="s">
        <v>73</v>
      </c>
      <c r="P740" s="134">
        <v>3.9169104000000006E-4</v>
      </c>
      <c r="Q740" s="102"/>
      <c r="R740" s="103"/>
    </row>
    <row r="741" spans="2:18" x14ac:dyDescent="0.25">
      <c r="B741" s="96" t="s">
        <v>78</v>
      </c>
      <c r="C741" s="97" t="s">
        <v>223</v>
      </c>
      <c r="D741" s="98" t="s">
        <v>70</v>
      </c>
      <c r="E741" s="97" t="s">
        <v>71</v>
      </c>
      <c r="F741" s="99">
        <v>43494.667129629626</v>
      </c>
      <c r="G741" s="99">
        <v>46077</v>
      </c>
      <c r="H741" s="97" t="s">
        <v>72</v>
      </c>
      <c r="I741" s="100">
        <v>38591776</v>
      </c>
      <c r="J741" s="118">
        <v>20192329</v>
      </c>
      <c r="K741" s="100">
        <v>20635910.902349416</v>
      </c>
      <c r="L741" s="118">
        <v>38591776</v>
      </c>
      <c r="M741" s="119">
        <v>0.53472301721400006</v>
      </c>
      <c r="N741" s="119">
        <v>0.13646752676099999</v>
      </c>
      <c r="O741" s="97" t="s">
        <v>73</v>
      </c>
      <c r="P741" s="134">
        <v>3.0957615099999998E-4</v>
      </c>
      <c r="Q741" s="102"/>
      <c r="R741" s="103"/>
    </row>
    <row r="742" spans="2:18" x14ac:dyDescent="0.25">
      <c r="B742" s="96" t="s">
        <v>78</v>
      </c>
      <c r="C742" s="97" t="s">
        <v>223</v>
      </c>
      <c r="D742" s="98" t="s">
        <v>70</v>
      </c>
      <c r="E742" s="97" t="s">
        <v>71</v>
      </c>
      <c r="F742" s="99">
        <v>43292.532418981478</v>
      </c>
      <c r="G742" s="99">
        <v>46114</v>
      </c>
      <c r="H742" s="97" t="s">
        <v>72</v>
      </c>
      <c r="I742" s="100">
        <v>44166957</v>
      </c>
      <c r="J742" s="118">
        <v>22054849</v>
      </c>
      <c r="K742" s="100">
        <v>22697731.865160748</v>
      </c>
      <c r="L742" s="118">
        <v>44166957</v>
      </c>
      <c r="M742" s="119">
        <v>0.51390753193999994</v>
      </c>
      <c r="N742" s="119">
        <v>0.136469463023</v>
      </c>
      <c r="O742" s="97" t="s">
        <v>73</v>
      </c>
      <c r="P742" s="134">
        <v>3.4050721100000001E-4</v>
      </c>
      <c r="Q742" s="102"/>
      <c r="R742" s="103"/>
    </row>
    <row r="743" spans="2:18" x14ac:dyDescent="0.25">
      <c r="B743" s="96" t="s">
        <v>78</v>
      </c>
      <c r="C743" s="97" t="s">
        <v>223</v>
      </c>
      <c r="D743" s="98" t="s">
        <v>70</v>
      </c>
      <c r="E743" s="97" t="s">
        <v>71</v>
      </c>
      <c r="F743" s="99">
        <v>43433.631030092591</v>
      </c>
      <c r="G743" s="99">
        <v>44817</v>
      </c>
      <c r="H743" s="97" t="s">
        <v>72</v>
      </c>
      <c r="I743" s="100">
        <v>18899180</v>
      </c>
      <c r="J743" s="118">
        <v>12787974</v>
      </c>
      <c r="K743" s="100">
        <v>12669037.671715092</v>
      </c>
      <c r="L743" s="118">
        <v>18899180</v>
      </c>
      <c r="M743" s="119">
        <v>0.67034853743499989</v>
      </c>
      <c r="N743" s="119">
        <v>0.13807046850100002</v>
      </c>
      <c r="O743" s="97" t="s">
        <v>73</v>
      </c>
      <c r="P743" s="134">
        <v>1.9005858000000002E-4</v>
      </c>
      <c r="Q743" s="102"/>
      <c r="R743" s="103"/>
    </row>
    <row r="744" spans="2:18" x14ac:dyDescent="0.25">
      <c r="B744" s="96" t="s">
        <v>78</v>
      </c>
      <c r="C744" s="97" t="s">
        <v>223</v>
      </c>
      <c r="D744" s="98" t="s">
        <v>70</v>
      </c>
      <c r="E744" s="97" t="s">
        <v>71</v>
      </c>
      <c r="F744" s="99">
        <v>43266.651678240742</v>
      </c>
      <c r="G744" s="99">
        <v>45454</v>
      </c>
      <c r="H744" s="97" t="s">
        <v>72</v>
      </c>
      <c r="I744" s="100">
        <v>13248512</v>
      </c>
      <c r="J744" s="118">
        <v>7747319</v>
      </c>
      <c r="K744" s="100">
        <v>7702740.5137501583</v>
      </c>
      <c r="L744" s="118">
        <v>13248512</v>
      </c>
      <c r="M744" s="119">
        <v>0.58140419948699995</v>
      </c>
      <c r="N744" s="119">
        <v>0.131015173476</v>
      </c>
      <c r="O744" s="97" t="s">
        <v>73</v>
      </c>
      <c r="P744" s="134">
        <v>1.1555510099999999E-4</v>
      </c>
      <c r="Q744" s="102"/>
      <c r="R744" s="103"/>
    </row>
    <row r="745" spans="2:18" x14ac:dyDescent="0.25">
      <c r="B745" s="96" t="s">
        <v>78</v>
      </c>
      <c r="C745" s="97" t="s">
        <v>223</v>
      </c>
      <c r="D745" s="98" t="s">
        <v>70</v>
      </c>
      <c r="E745" s="97" t="s">
        <v>71</v>
      </c>
      <c r="F745" s="99">
        <v>43403.640370370369</v>
      </c>
      <c r="G745" s="99">
        <v>44817</v>
      </c>
      <c r="H745" s="97" t="s">
        <v>72</v>
      </c>
      <c r="I745" s="100">
        <v>31745207</v>
      </c>
      <c r="J745" s="118">
        <v>20719287</v>
      </c>
      <c r="K745" s="100">
        <v>20621953.149337899</v>
      </c>
      <c r="L745" s="118">
        <v>31745207</v>
      </c>
      <c r="M745" s="119">
        <v>0.64960840070600001</v>
      </c>
      <c r="N745" s="119">
        <v>0.14932420432500002</v>
      </c>
      <c r="O745" s="97" t="s">
        <v>73</v>
      </c>
      <c r="P745" s="134">
        <v>3.09366759E-4</v>
      </c>
      <c r="Q745" s="102"/>
      <c r="R745" s="103"/>
    </row>
    <row r="746" spans="2:18" x14ac:dyDescent="0.25">
      <c r="B746" s="96" t="s">
        <v>78</v>
      </c>
      <c r="C746" s="97" t="s">
        <v>223</v>
      </c>
      <c r="D746" s="98" t="s">
        <v>70</v>
      </c>
      <c r="E746" s="97" t="s">
        <v>71</v>
      </c>
      <c r="F746" s="99">
        <v>43236.659467592595</v>
      </c>
      <c r="G746" s="99">
        <v>46044</v>
      </c>
      <c r="H746" s="97" t="s">
        <v>72</v>
      </c>
      <c r="I746" s="100">
        <v>14303693</v>
      </c>
      <c r="J746" s="118">
        <v>7033503</v>
      </c>
      <c r="K746" s="100">
        <v>7154748.3279682547</v>
      </c>
      <c r="L746" s="118">
        <v>14303693</v>
      </c>
      <c r="M746" s="119">
        <v>0.50020287264099994</v>
      </c>
      <c r="N746" s="119">
        <v>0.141985808316</v>
      </c>
      <c r="O746" s="97" t="s">
        <v>73</v>
      </c>
      <c r="P746" s="134">
        <v>1.0733422200000001E-4</v>
      </c>
      <c r="Q746" s="102"/>
      <c r="R746" s="103"/>
    </row>
    <row r="747" spans="2:18" x14ac:dyDescent="0.25">
      <c r="B747" s="96" t="s">
        <v>78</v>
      </c>
      <c r="C747" s="97" t="s">
        <v>223</v>
      </c>
      <c r="D747" s="98" t="s">
        <v>70</v>
      </c>
      <c r="E747" s="97" t="s">
        <v>71</v>
      </c>
      <c r="F747" s="99">
        <v>43656.543900462966</v>
      </c>
      <c r="G747" s="99">
        <v>45559</v>
      </c>
      <c r="H747" s="97" t="s">
        <v>72</v>
      </c>
      <c r="I747" s="100">
        <v>189313691</v>
      </c>
      <c r="J747" s="118">
        <v>115670207</v>
      </c>
      <c r="K747" s="100">
        <v>115319755.58681276</v>
      </c>
      <c r="L747" s="118">
        <v>189313691</v>
      </c>
      <c r="M747" s="119">
        <v>0.60914641184999996</v>
      </c>
      <c r="N747" s="119">
        <v>0.130978884272</v>
      </c>
      <c r="O747" s="97" t="s">
        <v>73</v>
      </c>
      <c r="P747" s="134">
        <v>1.7300058249999999E-3</v>
      </c>
      <c r="Q747" s="102"/>
      <c r="R747" s="103"/>
    </row>
    <row r="748" spans="2:18" x14ac:dyDescent="0.25">
      <c r="B748" s="96" t="s">
        <v>78</v>
      </c>
      <c r="C748" s="97" t="s">
        <v>223</v>
      </c>
      <c r="D748" s="98" t="s">
        <v>70</v>
      </c>
      <c r="E748" s="97" t="s">
        <v>71</v>
      </c>
      <c r="F748" s="99">
        <v>43339.645879629628</v>
      </c>
      <c r="G748" s="99">
        <v>46077</v>
      </c>
      <c r="H748" s="97" t="s">
        <v>72</v>
      </c>
      <c r="I748" s="100">
        <v>19944119</v>
      </c>
      <c r="J748" s="118">
        <v>10192329</v>
      </c>
      <c r="K748" s="100">
        <v>10318113.765382629</v>
      </c>
      <c r="L748" s="118">
        <v>19944119</v>
      </c>
      <c r="M748" s="119">
        <v>0.517351193371</v>
      </c>
      <c r="N748" s="119">
        <v>0.136463648578</v>
      </c>
      <c r="O748" s="97" t="s">
        <v>73</v>
      </c>
      <c r="P748" s="134">
        <v>1.5479044999999999E-4</v>
      </c>
      <c r="Q748" s="102"/>
      <c r="R748" s="103"/>
    </row>
    <row r="749" spans="2:18" x14ac:dyDescent="0.25">
      <c r="B749" s="96" t="s">
        <v>78</v>
      </c>
      <c r="C749" s="97" t="s">
        <v>223</v>
      </c>
      <c r="D749" s="98" t="s">
        <v>70</v>
      </c>
      <c r="E749" s="97" t="s">
        <v>71</v>
      </c>
      <c r="F749" s="99">
        <v>43224.557789351849</v>
      </c>
      <c r="G749" s="99">
        <v>45379</v>
      </c>
      <c r="H749" s="97" t="s">
        <v>72</v>
      </c>
      <c r="I749" s="100">
        <v>45540816</v>
      </c>
      <c r="J749" s="118">
        <v>24989598</v>
      </c>
      <c r="K749" s="100">
        <v>25454542.904426187</v>
      </c>
      <c r="L749" s="118">
        <v>45540816</v>
      </c>
      <c r="M749" s="119">
        <v>0.55893910430600002</v>
      </c>
      <c r="N749" s="119">
        <v>0.15034526727299999</v>
      </c>
      <c r="O749" s="97" t="s">
        <v>73</v>
      </c>
      <c r="P749" s="134">
        <v>3.8186438500000002E-4</v>
      </c>
      <c r="Q749" s="102"/>
      <c r="R749" s="103"/>
    </row>
    <row r="750" spans="2:18" x14ac:dyDescent="0.25">
      <c r="B750" s="96" t="s">
        <v>78</v>
      </c>
      <c r="C750" s="97" t="s">
        <v>223</v>
      </c>
      <c r="D750" s="98" t="s">
        <v>70</v>
      </c>
      <c r="E750" s="97" t="s">
        <v>71</v>
      </c>
      <c r="F750" s="99">
        <v>43570.718090277776</v>
      </c>
      <c r="G750" s="99">
        <v>44817</v>
      </c>
      <c r="H750" s="97" t="s">
        <v>72</v>
      </c>
      <c r="I750" s="100">
        <v>31761775</v>
      </c>
      <c r="J750" s="118">
        <v>21000001</v>
      </c>
      <c r="K750" s="100">
        <v>21146265.800861754</v>
      </c>
      <c r="L750" s="118">
        <v>31761775</v>
      </c>
      <c r="M750" s="119">
        <v>0.66577720548899999</v>
      </c>
      <c r="N750" s="119">
        <v>0.16075360131099997</v>
      </c>
      <c r="O750" s="97" t="s">
        <v>73</v>
      </c>
      <c r="P750" s="134">
        <v>3.1723240200000005E-4</v>
      </c>
      <c r="Q750" s="102"/>
      <c r="R750" s="103"/>
    </row>
    <row r="751" spans="2:18" x14ac:dyDescent="0.25">
      <c r="B751" s="96" t="s">
        <v>78</v>
      </c>
      <c r="C751" s="97" t="s">
        <v>223</v>
      </c>
      <c r="D751" s="98" t="s">
        <v>70</v>
      </c>
      <c r="E751" s="97" t="s">
        <v>71</v>
      </c>
      <c r="F751" s="99">
        <v>43516.621562499997</v>
      </c>
      <c r="G751" s="99">
        <v>46114</v>
      </c>
      <c r="H751" s="97" t="s">
        <v>72</v>
      </c>
      <c r="I751" s="100">
        <v>36912569</v>
      </c>
      <c r="J751" s="118">
        <v>19331592</v>
      </c>
      <c r="K751" s="100">
        <v>19604315.722483724</v>
      </c>
      <c r="L751" s="118">
        <v>36912569</v>
      </c>
      <c r="M751" s="119">
        <v>0.53110136339999992</v>
      </c>
      <c r="N751" s="119">
        <v>0.136446384921</v>
      </c>
      <c r="O751" s="97" t="s">
        <v>73</v>
      </c>
      <c r="P751" s="134">
        <v>2.9410034900000001E-4</v>
      </c>
      <c r="Q751" s="102"/>
      <c r="R751" s="103"/>
    </row>
    <row r="752" spans="2:18" x14ac:dyDescent="0.25">
      <c r="B752" s="96" t="s">
        <v>78</v>
      </c>
      <c r="C752" s="97" t="s">
        <v>223</v>
      </c>
      <c r="D752" s="98" t="s">
        <v>70</v>
      </c>
      <c r="E752" s="97" t="s">
        <v>71</v>
      </c>
      <c r="F752" s="99">
        <v>43299.558356481481</v>
      </c>
      <c r="G752" s="99">
        <v>46114</v>
      </c>
      <c r="H752" s="97" t="s">
        <v>72</v>
      </c>
      <c r="I752" s="100">
        <v>130493280</v>
      </c>
      <c r="J752" s="118">
        <v>65324110</v>
      </c>
      <c r="K752" s="100">
        <v>67063276.62536747</v>
      </c>
      <c r="L752" s="118">
        <v>130493280</v>
      </c>
      <c r="M752" s="119">
        <v>0.51392130403500003</v>
      </c>
      <c r="N752" s="119">
        <v>0.13646246624700001</v>
      </c>
      <c r="O752" s="97" t="s">
        <v>73</v>
      </c>
      <c r="P752" s="134">
        <v>1.006070977E-3</v>
      </c>
      <c r="Q752" s="102"/>
      <c r="R752" s="103"/>
    </row>
    <row r="753" spans="2:18" x14ac:dyDescent="0.25">
      <c r="B753" s="96" t="s">
        <v>78</v>
      </c>
      <c r="C753" s="97" t="s">
        <v>223</v>
      </c>
      <c r="D753" s="98" t="s">
        <v>70</v>
      </c>
      <c r="E753" s="97" t="s">
        <v>71</v>
      </c>
      <c r="F753" s="99">
        <v>43462.564525462964</v>
      </c>
      <c r="G753" s="99">
        <v>45846</v>
      </c>
      <c r="H753" s="97" t="s">
        <v>72</v>
      </c>
      <c r="I753" s="100">
        <v>281986923</v>
      </c>
      <c r="J753" s="118">
        <v>151049266</v>
      </c>
      <c r="K753" s="100">
        <v>150565505.25300464</v>
      </c>
      <c r="L753" s="118">
        <v>281986923</v>
      </c>
      <c r="M753" s="119">
        <v>0.53394499167300002</v>
      </c>
      <c r="N753" s="119">
        <v>0.14749637125000001</v>
      </c>
      <c r="O753" s="97" t="s">
        <v>73</v>
      </c>
      <c r="P753" s="134">
        <v>2.2587560979999998E-3</v>
      </c>
      <c r="Q753" s="102"/>
      <c r="R753" s="103"/>
    </row>
    <row r="754" spans="2:18" x14ac:dyDescent="0.25">
      <c r="B754" s="96" t="s">
        <v>78</v>
      </c>
      <c r="C754" s="97" t="s">
        <v>223</v>
      </c>
      <c r="D754" s="98" t="s">
        <v>70</v>
      </c>
      <c r="E754" s="97" t="s">
        <v>71</v>
      </c>
      <c r="F754" s="99">
        <v>43287.554108796299</v>
      </c>
      <c r="G754" s="99">
        <v>46114</v>
      </c>
      <c r="H754" s="97" t="s">
        <v>72</v>
      </c>
      <c r="I754" s="100">
        <v>18068310</v>
      </c>
      <c r="J754" s="118">
        <v>9006411</v>
      </c>
      <c r="K754" s="100">
        <v>9285228.857331479</v>
      </c>
      <c r="L754" s="118">
        <v>18068310</v>
      </c>
      <c r="M754" s="119">
        <v>0.513895813019</v>
      </c>
      <c r="N754" s="119">
        <v>0.13647542760299999</v>
      </c>
      <c r="O754" s="97" t="s">
        <v>73</v>
      </c>
      <c r="P754" s="134">
        <v>1.3929530099999999E-4</v>
      </c>
      <c r="Q754" s="102"/>
      <c r="R754" s="103"/>
    </row>
    <row r="755" spans="2:18" x14ac:dyDescent="0.25">
      <c r="B755" s="96" t="s">
        <v>78</v>
      </c>
      <c r="C755" s="97" t="s">
        <v>223</v>
      </c>
      <c r="D755" s="98" t="s">
        <v>70</v>
      </c>
      <c r="E755" s="97" t="s">
        <v>71</v>
      </c>
      <c r="F755" s="99">
        <v>43431.547650462962</v>
      </c>
      <c r="G755" s="99">
        <v>45454</v>
      </c>
      <c r="H755" s="97" t="s">
        <v>72</v>
      </c>
      <c r="I755" s="100">
        <v>27305131</v>
      </c>
      <c r="J755" s="118">
        <v>16127777</v>
      </c>
      <c r="K755" s="100">
        <v>16234709.217118574</v>
      </c>
      <c r="L755" s="118">
        <v>27305131</v>
      </c>
      <c r="M755" s="119">
        <v>0.59456624533699998</v>
      </c>
      <c r="N755" s="119">
        <v>0.136488169208</v>
      </c>
      <c r="O755" s="97" t="s">
        <v>73</v>
      </c>
      <c r="P755" s="134">
        <v>2.4355012999999998E-4</v>
      </c>
      <c r="Q755" s="102"/>
      <c r="R755" s="103"/>
    </row>
    <row r="756" spans="2:18" x14ac:dyDescent="0.25">
      <c r="B756" s="96" t="s">
        <v>78</v>
      </c>
      <c r="C756" s="97" t="s">
        <v>223</v>
      </c>
      <c r="D756" s="98" t="s">
        <v>70</v>
      </c>
      <c r="E756" s="97" t="s">
        <v>71</v>
      </c>
      <c r="F756" s="99">
        <v>43249.662939814814</v>
      </c>
      <c r="G756" s="99">
        <v>45232</v>
      </c>
      <c r="H756" s="97" t="s">
        <v>72</v>
      </c>
      <c r="I756" s="100">
        <v>8302465</v>
      </c>
      <c r="J756" s="118">
        <v>5042740</v>
      </c>
      <c r="K756" s="100">
        <v>5098447.6847561616</v>
      </c>
      <c r="L756" s="118">
        <v>8302465</v>
      </c>
      <c r="M756" s="119">
        <v>0.61408842852799994</v>
      </c>
      <c r="N756" s="119">
        <v>0.12548176958099999</v>
      </c>
      <c r="O756" s="97" t="s">
        <v>73</v>
      </c>
      <c r="P756" s="134">
        <v>7.6485976999999996E-5</v>
      </c>
      <c r="Q756" s="102"/>
      <c r="R756" s="103"/>
    </row>
    <row r="757" spans="2:18" x14ac:dyDescent="0.25">
      <c r="B757" s="96" t="s">
        <v>78</v>
      </c>
      <c r="C757" s="97" t="s">
        <v>223</v>
      </c>
      <c r="D757" s="98" t="s">
        <v>70</v>
      </c>
      <c r="E757" s="97" t="s">
        <v>71</v>
      </c>
      <c r="F757" s="99">
        <v>43390.60255787037</v>
      </c>
      <c r="G757" s="99">
        <v>46077</v>
      </c>
      <c r="H757" s="97" t="s">
        <v>72</v>
      </c>
      <c r="I757" s="100">
        <v>105948006</v>
      </c>
      <c r="J757" s="118">
        <v>54269260</v>
      </c>
      <c r="K757" s="100">
        <v>55714958.600279711</v>
      </c>
      <c r="L757" s="118">
        <v>105948006</v>
      </c>
      <c r="M757" s="119">
        <v>0.52587076155299994</v>
      </c>
      <c r="N757" s="119">
        <v>0.136477060978</v>
      </c>
      <c r="O757" s="97" t="s">
        <v>73</v>
      </c>
      <c r="P757" s="134">
        <v>8.3582559099999992E-4</v>
      </c>
      <c r="Q757" s="102"/>
      <c r="R757" s="103"/>
    </row>
    <row r="758" spans="2:18" x14ac:dyDescent="0.25">
      <c r="B758" s="96" t="s">
        <v>78</v>
      </c>
      <c r="C758" s="97" t="s">
        <v>223</v>
      </c>
      <c r="D758" s="98" t="s">
        <v>70</v>
      </c>
      <c r="E758" s="97" t="s">
        <v>71</v>
      </c>
      <c r="F758" s="99">
        <v>43231.638124999998</v>
      </c>
      <c r="G758" s="99">
        <v>45090</v>
      </c>
      <c r="H758" s="97" t="s">
        <v>72</v>
      </c>
      <c r="I758" s="100">
        <v>20666953</v>
      </c>
      <c r="J758" s="118">
        <v>12330066</v>
      </c>
      <c r="K758" s="100">
        <v>12523799.344280925</v>
      </c>
      <c r="L758" s="118">
        <v>20666953</v>
      </c>
      <c r="M758" s="119">
        <v>0.60598189507099998</v>
      </c>
      <c r="N758" s="119">
        <v>0.141952336378</v>
      </c>
      <c r="O758" s="97" t="s">
        <v>73</v>
      </c>
      <c r="P758" s="134">
        <v>1.87879741E-4</v>
      </c>
      <c r="Q758" s="102"/>
      <c r="R758" s="103"/>
    </row>
    <row r="759" spans="2:18" x14ac:dyDescent="0.25">
      <c r="B759" s="96" t="s">
        <v>78</v>
      </c>
      <c r="C759" s="97" t="s">
        <v>223</v>
      </c>
      <c r="D759" s="98" t="s">
        <v>70</v>
      </c>
      <c r="E759" s="97" t="s">
        <v>71</v>
      </c>
      <c r="F759" s="99">
        <v>43637.630416666667</v>
      </c>
      <c r="G759" s="99">
        <v>43874</v>
      </c>
      <c r="H759" s="97" t="s">
        <v>72</v>
      </c>
      <c r="I759" s="100">
        <v>22094246</v>
      </c>
      <c r="J759" s="118">
        <v>20281564</v>
      </c>
      <c r="K759" s="100">
        <v>20354718.570000265</v>
      </c>
      <c r="L759" s="118">
        <v>22094246</v>
      </c>
      <c r="M759" s="119">
        <v>0.921267852725</v>
      </c>
      <c r="N759" s="119">
        <v>0.146781945095</v>
      </c>
      <c r="O759" s="97" t="s">
        <v>73</v>
      </c>
      <c r="P759" s="134">
        <v>3.0535775499999999E-4</v>
      </c>
      <c r="Q759" s="102"/>
      <c r="R759" s="103"/>
    </row>
    <row r="760" spans="2:18" x14ac:dyDescent="0.25">
      <c r="B760" s="96" t="s">
        <v>78</v>
      </c>
      <c r="C760" s="97" t="s">
        <v>223</v>
      </c>
      <c r="D760" s="98" t="s">
        <v>70</v>
      </c>
      <c r="E760" s="97" t="s">
        <v>71</v>
      </c>
      <c r="F760" s="99">
        <v>43689.657731481479</v>
      </c>
      <c r="G760" s="99">
        <v>45454</v>
      </c>
      <c r="H760" s="97" t="s">
        <v>72</v>
      </c>
      <c r="I760" s="100">
        <v>410853691</v>
      </c>
      <c r="J760" s="118">
        <v>259806248</v>
      </c>
      <c r="K760" s="100">
        <v>264134384.34148908</v>
      </c>
      <c r="L760" s="118">
        <v>410853691</v>
      </c>
      <c r="M760" s="119">
        <v>0.64289159408200003</v>
      </c>
      <c r="N760" s="119">
        <v>0.13096467913199999</v>
      </c>
      <c r="O760" s="97" t="s">
        <v>73</v>
      </c>
      <c r="P760" s="134">
        <v>3.9624955950000006E-3</v>
      </c>
      <c r="Q760" s="102"/>
      <c r="R760" s="103"/>
    </row>
    <row r="761" spans="2:18" x14ac:dyDescent="0.25">
      <c r="B761" s="96" t="s">
        <v>78</v>
      </c>
      <c r="C761" s="97" t="s">
        <v>223</v>
      </c>
      <c r="D761" s="98" t="s">
        <v>70</v>
      </c>
      <c r="E761" s="97" t="s">
        <v>71</v>
      </c>
      <c r="F761" s="99">
        <v>43326.652141203704</v>
      </c>
      <c r="G761" s="99">
        <v>44817</v>
      </c>
      <c r="H761" s="97" t="s">
        <v>72</v>
      </c>
      <c r="I761" s="100">
        <v>12997202</v>
      </c>
      <c r="J761" s="118">
        <v>8095342</v>
      </c>
      <c r="K761" s="100">
        <v>8055713.7030686373</v>
      </c>
      <c r="L761" s="118">
        <v>12997202</v>
      </c>
      <c r="M761" s="119">
        <v>0.61980368567499999</v>
      </c>
      <c r="N761" s="119">
        <v>0.160751392765</v>
      </c>
      <c r="O761" s="97" t="s">
        <v>73</v>
      </c>
      <c r="P761" s="134">
        <v>1.2085033999999999E-4</v>
      </c>
      <c r="Q761" s="102"/>
      <c r="R761" s="103"/>
    </row>
    <row r="762" spans="2:18" x14ac:dyDescent="0.25">
      <c r="B762" s="96" t="s">
        <v>78</v>
      </c>
      <c r="C762" s="97" t="s">
        <v>223</v>
      </c>
      <c r="D762" s="98" t="s">
        <v>70</v>
      </c>
      <c r="E762" s="97" t="s">
        <v>71</v>
      </c>
      <c r="F762" s="99">
        <v>43550.536180555559</v>
      </c>
      <c r="G762" s="99">
        <v>46044</v>
      </c>
      <c r="H762" s="97" t="s">
        <v>72</v>
      </c>
      <c r="I762" s="100">
        <v>58272328</v>
      </c>
      <c r="J762" s="118">
        <v>30599178</v>
      </c>
      <c r="K762" s="100">
        <v>30665835.991122097</v>
      </c>
      <c r="L762" s="118">
        <v>58272328</v>
      </c>
      <c r="M762" s="119">
        <v>0.52625040123900002</v>
      </c>
      <c r="N762" s="119">
        <v>0.14196262246800001</v>
      </c>
      <c r="O762" s="97" t="s">
        <v>73</v>
      </c>
      <c r="P762" s="134">
        <v>4.6004324800000003E-4</v>
      </c>
      <c r="Q762" s="102"/>
      <c r="R762" s="103"/>
    </row>
    <row r="763" spans="2:18" x14ac:dyDescent="0.25">
      <c r="B763" s="96" t="s">
        <v>78</v>
      </c>
      <c r="C763" s="97" t="s">
        <v>223</v>
      </c>
      <c r="D763" s="98" t="s">
        <v>70</v>
      </c>
      <c r="E763" s="97" t="s">
        <v>71</v>
      </c>
      <c r="F763" s="99">
        <v>43515.640150462961</v>
      </c>
      <c r="G763" s="99">
        <v>46114</v>
      </c>
      <c r="H763" s="97" t="s">
        <v>72</v>
      </c>
      <c r="I763" s="100">
        <v>46626411</v>
      </c>
      <c r="J763" s="118">
        <v>24410303</v>
      </c>
      <c r="K763" s="100">
        <v>24763353.211120289</v>
      </c>
      <c r="L763" s="118">
        <v>46626411</v>
      </c>
      <c r="M763" s="119">
        <v>0.53110142256299997</v>
      </c>
      <c r="N763" s="119">
        <v>0.13644636376499999</v>
      </c>
      <c r="O763" s="97" t="s">
        <v>73</v>
      </c>
      <c r="P763" s="134">
        <v>3.7149528400000001E-4</v>
      </c>
      <c r="Q763" s="102"/>
      <c r="R763" s="103"/>
    </row>
    <row r="764" spans="2:18" x14ac:dyDescent="0.25">
      <c r="B764" s="96" t="s">
        <v>78</v>
      </c>
      <c r="C764" s="97" t="s">
        <v>223</v>
      </c>
      <c r="D764" s="98" t="s">
        <v>70</v>
      </c>
      <c r="E764" s="97" t="s">
        <v>71</v>
      </c>
      <c r="F764" s="99">
        <v>43293.547256944446</v>
      </c>
      <c r="G764" s="99">
        <v>46114</v>
      </c>
      <c r="H764" s="97" t="s">
        <v>72</v>
      </c>
      <c r="I764" s="100">
        <v>62235269</v>
      </c>
      <c r="J764" s="118">
        <v>31088329</v>
      </c>
      <c r="K764" s="100">
        <v>31983300.854260378</v>
      </c>
      <c r="L764" s="118">
        <v>62235269</v>
      </c>
      <c r="M764" s="119">
        <v>0.51390957841399998</v>
      </c>
      <c r="N764" s="119">
        <v>0.13646843142000001</v>
      </c>
      <c r="O764" s="97" t="s">
        <v>73</v>
      </c>
      <c r="P764" s="134">
        <v>4.79807614E-4</v>
      </c>
      <c r="Q764" s="102"/>
      <c r="R764" s="103"/>
    </row>
    <row r="765" spans="2:18" x14ac:dyDescent="0.25">
      <c r="B765" s="96" t="s">
        <v>78</v>
      </c>
      <c r="C765" s="97" t="s">
        <v>223</v>
      </c>
      <c r="D765" s="98" t="s">
        <v>70</v>
      </c>
      <c r="E765" s="97" t="s">
        <v>71</v>
      </c>
      <c r="F765" s="99">
        <v>43440.60460648148</v>
      </c>
      <c r="G765" s="99">
        <v>45379</v>
      </c>
      <c r="H765" s="97" t="s">
        <v>72</v>
      </c>
      <c r="I765" s="100">
        <v>65618624</v>
      </c>
      <c r="J765" s="118">
        <v>36932055</v>
      </c>
      <c r="K765" s="100">
        <v>37305799.974758446</v>
      </c>
      <c r="L765" s="118">
        <v>65618624</v>
      </c>
      <c r="M765" s="119">
        <v>0.56852456971300003</v>
      </c>
      <c r="N765" s="119">
        <v>0.158612423088</v>
      </c>
      <c r="O765" s="97" t="s">
        <v>73</v>
      </c>
      <c r="P765" s="134">
        <v>5.5965476999999999E-4</v>
      </c>
      <c r="Q765" s="102"/>
      <c r="R765" s="103"/>
    </row>
    <row r="766" spans="2:18" x14ac:dyDescent="0.25">
      <c r="B766" s="96" t="s">
        <v>78</v>
      </c>
      <c r="C766" s="97" t="s">
        <v>223</v>
      </c>
      <c r="D766" s="98" t="s">
        <v>70</v>
      </c>
      <c r="E766" s="97" t="s">
        <v>71</v>
      </c>
      <c r="F766" s="99">
        <v>43280.509097222224</v>
      </c>
      <c r="G766" s="99">
        <v>46114</v>
      </c>
      <c r="H766" s="97" t="s">
        <v>72</v>
      </c>
      <c r="I766" s="100">
        <v>1223999992</v>
      </c>
      <c r="J766" s="118">
        <v>618427966</v>
      </c>
      <c r="K766" s="100">
        <v>619068561.12158072</v>
      </c>
      <c r="L766" s="118">
        <v>1223999992</v>
      </c>
      <c r="M766" s="119">
        <v>0.50577497154200002</v>
      </c>
      <c r="N766" s="119">
        <v>0.13645280490299999</v>
      </c>
      <c r="O766" s="97" t="s">
        <v>73</v>
      </c>
      <c r="P766" s="134">
        <v>9.2871530239999993E-3</v>
      </c>
      <c r="Q766" s="102"/>
      <c r="R766" s="103"/>
    </row>
    <row r="767" spans="2:18" x14ac:dyDescent="0.25">
      <c r="B767" s="96" t="s">
        <v>78</v>
      </c>
      <c r="C767" s="97" t="s">
        <v>223</v>
      </c>
      <c r="D767" s="98" t="s">
        <v>70</v>
      </c>
      <c r="E767" s="97" t="s">
        <v>71</v>
      </c>
      <c r="F767" s="99">
        <v>43417.668738425928</v>
      </c>
      <c r="G767" s="99">
        <v>46114</v>
      </c>
      <c r="H767" s="97" t="s">
        <v>72</v>
      </c>
      <c r="I767" s="100">
        <v>19751789</v>
      </c>
      <c r="J767" s="118">
        <v>10146029</v>
      </c>
      <c r="K767" s="100">
        <v>10318016.286132906</v>
      </c>
      <c r="L767" s="118">
        <v>19751789</v>
      </c>
      <c r="M767" s="119">
        <v>0.52238388563900007</v>
      </c>
      <c r="N767" s="119">
        <v>0.13644768874800001</v>
      </c>
      <c r="O767" s="97" t="s">
        <v>73</v>
      </c>
      <c r="P767" s="134">
        <v>1.5478898800000001E-4</v>
      </c>
      <c r="Q767" s="102"/>
      <c r="R767" s="103"/>
    </row>
    <row r="768" spans="2:18" x14ac:dyDescent="0.25">
      <c r="B768" s="96" t="s">
        <v>102</v>
      </c>
      <c r="C768" s="97" t="s">
        <v>223</v>
      </c>
      <c r="D768" s="98" t="s">
        <v>70</v>
      </c>
      <c r="E768" s="97" t="s">
        <v>71</v>
      </c>
      <c r="F768" s="99">
        <v>43241.644583333335</v>
      </c>
      <c r="G768" s="99">
        <v>46044</v>
      </c>
      <c r="H768" s="97" t="s">
        <v>72</v>
      </c>
      <c r="I768" s="100">
        <v>4086765</v>
      </c>
      <c r="J768" s="118">
        <v>2013314</v>
      </c>
      <c r="K768" s="100">
        <v>2044289.2872684428</v>
      </c>
      <c r="L768" s="118">
        <v>4086765</v>
      </c>
      <c r="M768" s="119">
        <v>0.50022188387800004</v>
      </c>
      <c r="N768" s="119">
        <v>0.141975569154</v>
      </c>
      <c r="O768" s="97" t="s">
        <v>73</v>
      </c>
      <c r="P768" s="134">
        <v>3.0668052999999997E-5</v>
      </c>
      <c r="Q768" s="102"/>
      <c r="R768" s="103"/>
    </row>
    <row r="769" spans="2:18" x14ac:dyDescent="0.25">
      <c r="B769" s="96" t="s">
        <v>78</v>
      </c>
      <c r="C769" s="97" t="s">
        <v>223</v>
      </c>
      <c r="D769" s="98" t="s">
        <v>70</v>
      </c>
      <c r="E769" s="97" t="s">
        <v>71</v>
      </c>
      <c r="F769" s="99">
        <v>43671.657349537039</v>
      </c>
      <c r="G769" s="99">
        <v>45559</v>
      </c>
      <c r="H769" s="97" t="s">
        <v>72</v>
      </c>
      <c r="I769" s="100">
        <v>13402738</v>
      </c>
      <c r="J769" s="118">
        <v>8230137</v>
      </c>
      <c r="K769" s="100">
        <v>8163810.4589387532</v>
      </c>
      <c r="L769" s="118">
        <v>13402738</v>
      </c>
      <c r="M769" s="119">
        <v>0.60911512699399994</v>
      </c>
      <c r="N769" s="119">
        <v>0.130994537868</v>
      </c>
      <c r="O769" s="97" t="s">
        <v>73</v>
      </c>
      <c r="P769" s="134">
        <v>1.2247198699999999E-4</v>
      </c>
      <c r="Q769" s="102"/>
      <c r="R769" s="103"/>
    </row>
    <row r="770" spans="2:18" x14ac:dyDescent="0.25">
      <c r="B770" s="96" t="s">
        <v>78</v>
      </c>
      <c r="C770" s="97" t="s">
        <v>223</v>
      </c>
      <c r="D770" s="98" t="s">
        <v>70</v>
      </c>
      <c r="E770" s="97" t="s">
        <v>71</v>
      </c>
      <c r="F770" s="99">
        <v>43353.59233796296</v>
      </c>
      <c r="G770" s="99">
        <v>44817</v>
      </c>
      <c r="H770" s="97" t="s">
        <v>72</v>
      </c>
      <c r="I770" s="100">
        <v>12895338</v>
      </c>
      <c r="J770" s="118">
        <v>8082193</v>
      </c>
      <c r="K770" s="100">
        <v>8055769.442623402</v>
      </c>
      <c r="L770" s="118">
        <v>12895338</v>
      </c>
      <c r="M770" s="119">
        <v>0.62470401649200002</v>
      </c>
      <c r="N770" s="119">
        <v>0.16075055522700002</v>
      </c>
      <c r="O770" s="97" t="s">
        <v>73</v>
      </c>
      <c r="P770" s="134">
        <v>1.20851176E-4</v>
      </c>
      <c r="Q770" s="102"/>
      <c r="R770" s="103"/>
    </row>
    <row r="771" spans="2:18" x14ac:dyDescent="0.25">
      <c r="B771" s="96" t="s">
        <v>78</v>
      </c>
      <c r="C771" s="97" t="s">
        <v>223</v>
      </c>
      <c r="D771" s="98" t="s">
        <v>70</v>
      </c>
      <c r="E771" s="97" t="s">
        <v>71</v>
      </c>
      <c r="F771" s="99">
        <v>43227.534953703704</v>
      </c>
      <c r="G771" s="99">
        <v>45379</v>
      </c>
      <c r="H771" s="97" t="s">
        <v>72</v>
      </c>
      <c r="I771" s="100">
        <v>195446032</v>
      </c>
      <c r="J771" s="118">
        <v>107393020</v>
      </c>
      <c r="K771" s="100">
        <v>109261014.24481982</v>
      </c>
      <c r="L771" s="118">
        <v>195446032</v>
      </c>
      <c r="M771" s="119">
        <v>0.55903419029199997</v>
      </c>
      <c r="N771" s="119">
        <v>0.15028506677599998</v>
      </c>
      <c r="O771" s="97" t="s">
        <v>73</v>
      </c>
      <c r="P771" s="134">
        <v>1.639113698E-3</v>
      </c>
      <c r="Q771" s="102"/>
      <c r="R771" s="103"/>
    </row>
    <row r="772" spans="2:18" x14ac:dyDescent="0.25">
      <c r="B772" s="96" t="s">
        <v>78</v>
      </c>
      <c r="C772" s="97" t="s">
        <v>223</v>
      </c>
      <c r="D772" s="98" t="s">
        <v>70</v>
      </c>
      <c r="E772" s="97" t="s">
        <v>71</v>
      </c>
      <c r="F772" s="99">
        <v>43580.572754629633</v>
      </c>
      <c r="G772" s="99">
        <v>46044</v>
      </c>
      <c r="H772" s="97" t="s">
        <v>72</v>
      </c>
      <c r="I772" s="100">
        <v>77696428</v>
      </c>
      <c r="J772" s="118">
        <v>41242741</v>
      </c>
      <c r="K772" s="100">
        <v>40884182.787826665</v>
      </c>
      <c r="L772" s="118">
        <v>77696428</v>
      </c>
      <c r="M772" s="119">
        <v>0.526204149151</v>
      </c>
      <c r="N772" s="119">
        <v>0.14198620763600001</v>
      </c>
      <c r="O772" s="97" t="s">
        <v>73</v>
      </c>
      <c r="P772" s="134">
        <v>6.1333701199999999E-4</v>
      </c>
      <c r="Q772" s="102"/>
      <c r="R772" s="103"/>
    </row>
    <row r="773" spans="2:18" x14ac:dyDescent="0.25">
      <c r="B773" s="96" t="s">
        <v>78</v>
      </c>
      <c r="C773" s="97" t="s">
        <v>223</v>
      </c>
      <c r="D773" s="98" t="s">
        <v>70</v>
      </c>
      <c r="E773" s="97" t="s">
        <v>71</v>
      </c>
      <c r="F773" s="99">
        <v>43301.637314814812</v>
      </c>
      <c r="G773" s="99">
        <v>45708</v>
      </c>
      <c r="H773" s="97" t="s">
        <v>72</v>
      </c>
      <c r="I773" s="100">
        <v>51505306</v>
      </c>
      <c r="J773" s="118">
        <v>27119384</v>
      </c>
      <c r="K773" s="100">
        <v>26735058.472041786</v>
      </c>
      <c r="L773" s="118">
        <v>51505306</v>
      </c>
      <c r="M773" s="119">
        <v>0.51907386924400001</v>
      </c>
      <c r="N773" s="119">
        <v>0.150326803579</v>
      </c>
      <c r="O773" s="97" t="s">
        <v>73</v>
      </c>
      <c r="P773" s="134">
        <v>4.0107444399999998E-4</v>
      </c>
      <c r="Q773" s="102"/>
      <c r="R773" s="103"/>
    </row>
    <row r="774" spans="2:18" x14ac:dyDescent="0.25">
      <c r="B774" s="96" t="s">
        <v>78</v>
      </c>
      <c r="C774" s="97" t="s">
        <v>223</v>
      </c>
      <c r="D774" s="98" t="s">
        <v>70</v>
      </c>
      <c r="E774" s="97" t="s">
        <v>71</v>
      </c>
      <c r="F774" s="99">
        <v>43518.607465277775</v>
      </c>
      <c r="G774" s="99">
        <v>46114</v>
      </c>
      <c r="H774" s="97" t="s">
        <v>72</v>
      </c>
      <c r="I774" s="100">
        <v>13599377</v>
      </c>
      <c r="J774" s="118">
        <v>7127150</v>
      </c>
      <c r="K774" s="100">
        <v>7222636.3687959649</v>
      </c>
      <c r="L774" s="118">
        <v>13599377</v>
      </c>
      <c r="M774" s="119">
        <v>0.53110053267900004</v>
      </c>
      <c r="N774" s="119">
        <v>0.13644683658099999</v>
      </c>
      <c r="O774" s="97" t="s">
        <v>73</v>
      </c>
      <c r="P774" s="134">
        <v>1.08352666E-4</v>
      </c>
      <c r="Q774" s="102"/>
      <c r="R774" s="103"/>
    </row>
    <row r="775" spans="2:18" x14ac:dyDescent="0.25">
      <c r="B775" s="104" t="s">
        <v>163</v>
      </c>
      <c r="C775" s="105"/>
      <c r="D775" s="105"/>
      <c r="E775" s="105"/>
      <c r="F775" s="105"/>
      <c r="G775" s="105"/>
      <c r="H775" s="102"/>
      <c r="I775" s="106">
        <v>6305216030</v>
      </c>
      <c r="J775" s="121">
        <v>3479008110</v>
      </c>
      <c r="K775" s="106">
        <v>3518653174.3120575</v>
      </c>
      <c r="L775" s="121">
        <v>6305216030</v>
      </c>
      <c r="M775" s="102"/>
      <c r="N775" s="102"/>
      <c r="O775" s="102"/>
      <c r="P775" s="135">
        <v>5.2786189638999996E-2</v>
      </c>
      <c r="Q775" s="105" t="s">
        <v>74</v>
      </c>
      <c r="R775" s="124">
        <v>0.33927568233534444</v>
      </c>
    </row>
    <row r="776" spans="2:18" x14ac:dyDescent="0.25">
      <c r="B776" s="96" t="s">
        <v>78</v>
      </c>
      <c r="C776" s="97" t="s">
        <v>224</v>
      </c>
      <c r="D776" s="98" t="s">
        <v>70</v>
      </c>
      <c r="E776" s="97" t="s">
        <v>71</v>
      </c>
      <c r="F776" s="99">
        <v>43738.576226851852</v>
      </c>
      <c r="G776" s="99">
        <v>43762</v>
      </c>
      <c r="H776" s="97" t="s">
        <v>72</v>
      </c>
      <c r="I776" s="100">
        <v>372002301</v>
      </c>
      <c r="J776" s="118">
        <v>369232767</v>
      </c>
      <c r="K776" s="100">
        <v>369232767.02821058</v>
      </c>
      <c r="L776" s="118">
        <v>372002301</v>
      </c>
      <c r="M776" s="119">
        <v>0.99255506225500001</v>
      </c>
      <c r="N776" s="119">
        <v>0.12035844754699999</v>
      </c>
      <c r="O776" s="97" t="s">
        <v>73</v>
      </c>
      <c r="P776" s="134">
        <v>5.5391622580000001E-3</v>
      </c>
      <c r="Q776" s="102"/>
      <c r="R776" s="103"/>
    </row>
    <row r="777" spans="2:18" x14ac:dyDescent="0.25">
      <c r="B777" s="96" t="s">
        <v>78</v>
      </c>
      <c r="C777" s="97" t="s">
        <v>224</v>
      </c>
      <c r="D777" s="98" t="s">
        <v>70</v>
      </c>
      <c r="E777" s="97" t="s">
        <v>71</v>
      </c>
      <c r="F777" s="99">
        <v>43731.625462962962</v>
      </c>
      <c r="G777" s="99">
        <v>43762</v>
      </c>
      <c r="H777" s="97" t="s">
        <v>72</v>
      </c>
      <c r="I777" s="100">
        <v>115522082</v>
      </c>
      <c r="J777" s="118">
        <v>114596478</v>
      </c>
      <c r="K777" s="100">
        <v>114804834.98175059</v>
      </c>
      <c r="L777" s="118">
        <v>115522082</v>
      </c>
      <c r="M777" s="119">
        <v>0.99379125613200003</v>
      </c>
      <c r="N777" s="119">
        <v>9.9349889433999999E-2</v>
      </c>
      <c r="O777" s="97" t="s">
        <v>73</v>
      </c>
      <c r="P777" s="134">
        <v>1.7222810799999999E-3</v>
      </c>
      <c r="Q777" s="102"/>
      <c r="R777" s="103"/>
    </row>
    <row r="778" spans="2:18" x14ac:dyDescent="0.25">
      <c r="B778" s="96" t="s">
        <v>78</v>
      </c>
      <c r="C778" s="97" t="s">
        <v>224</v>
      </c>
      <c r="D778" s="98" t="s">
        <v>70</v>
      </c>
      <c r="E778" s="97" t="s">
        <v>71</v>
      </c>
      <c r="F778" s="99">
        <v>43732.65452546296</v>
      </c>
      <c r="G778" s="99">
        <v>43762</v>
      </c>
      <c r="H778" s="97" t="s">
        <v>72</v>
      </c>
      <c r="I778" s="100">
        <v>148376986</v>
      </c>
      <c r="J778" s="118">
        <v>147234164</v>
      </c>
      <c r="K778" s="100">
        <v>147462022.05525991</v>
      </c>
      <c r="L778" s="118">
        <v>148376986</v>
      </c>
      <c r="M778" s="119">
        <v>0.99383351846300005</v>
      </c>
      <c r="N778" s="119">
        <v>9.8639124208000001E-2</v>
      </c>
      <c r="O778" s="97" t="s">
        <v>73</v>
      </c>
      <c r="P778" s="134">
        <v>2.2121982119999999E-3</v>
      </c>
      <c r="Q778" s="102"/>
      <c r="R778" s="103"/>
    </row>
    <row r="779" spans="2:18" x14ac:dyDescent="0.25">
      <c r="B779" s="104" t="s">
        <v>225</v>
      </c>
      <c r="C779" s="105"/>
      <c r="D779" s="105"/>
      <c r="E779" s="105"/>
      <c r="F779" s="105"/>
      <c r="G779" s="105"/>
      <c r="H779" s="102"/>
      <c r="I779" s="106">
        <v>635901369</v>
      </c>
      <c r="J779" s="121">
        <v>631063409</v>
      </c>
      <c r="K779" s="106">
        <v>631499624.06522107</v>
      </c>
      <c r="L779" s="121">
        <v>635901369</v>
      </c>
      <c r="M779" s="102"/>
      <c r="N779" s="102"/>
      <c r="O779" s="102"/>
      <c r="P779" s="135">
        <v>9.4736415500000001E-3</v>
      </c>
      <c r="Q779" s="105" t="s">
        <v>74</v>
      </c>
      <c r="R779" s="124">
        <v>2.1543564342890588E-3</v>
      </c>
    </row>
    <row r="780" spans="2:18" x14ac:dyDescent="0.25">
      <c r="B780" s="96" t="s">
        <v>78</v>
      </c>
      <c r="C780" s="97" t="s">
        <v>164</v>
      </c>
      <c r="D780" s="98" t="s">
        <v>70</v>
      </c>
      <c r="E780" s="97" t="s">
        <v>71</v>
      </c>
      <c r="F780" s="99">
        <v>43517.602731481478</v>
      </c>
      <c r="G780" s="99">
        <v>44672</v>
      </c>
      <c r="H780" s="97" t="s">
        <v>72</v>
      </c>
      <c r="I780" s="100">
        <v>39343839</v>
      </c>
      <c r="J780" s="118">
        <v>29760894</v>
      </c>
      <c r="K780" s="100">
        <v>29885638.258384164</v>
      </c>
      <c r="L780" s="118">
        <v>39343839</v>
      </c>
      <c r="M780" s="119">
        <v>0.75960147809599998</v>
      </c>
      <c r="N780" s="119">
        <v>0.109162755421</v>
      </c>
      <c r="O780" s="97" t="s">
        <v>73</v>
      </c>
      <c r="P780" s="134">
        <v>4.4833886400000002E-4</v>
      </c>
      <c r="Q780" s="102"/>
      <c r="R780" s="103"/>
    </row>
    <row r="781" spans="2:18" x14ac:dyDescent="0.25">
      <c r="B781" s="96" t="s">
        <v>78</v>
      </c>
      <c r="C781" s="97" t="s">
        <v>164</v>
      </c>
      <c r="D781" s="98" t="s">
        <v>70</v>
      </c>
      <c r="E781" s="97" t="s">
        <v>71</v>
      </c>
      <c r="F781" s="99">
        <v>43494.677442129629</v>
      </c>
      <c r="G781" s="99">
        <v>43790</v>
      </c>
      <c r="H781" s="97" t="s">
        <v>72</v>
      </c>
      <c r="I781" s="100">
        <v>160942320</v>
      </c>
      <c r="J781" s="118">
        <v>144948329</v>
      </c>
      <c r="K781" s="100">
        <v>142415445.04721558</v>
      </c>
      <c r="L781" s="118">
        <v>160942320</v>
      </c>
      <c r="M781" s="119">
        <v>0.88488500133000003</v>
      </c>
      <c r="N781" s="119">
        <v>0.14755971098199999</v>
      </c>
      <c r="O781" s="97" t="s">
        <v>73</v>
      </c>
      <c r="P781" s="134">
        <v>2.1364903890000002E-3</v>
      </c>
      <c r="Q781" s="102"/>
      <c r="R781" s="103"/>
    </row>
    <row r="782" spans="2:18" x14ac:dyDescent="0.25">
      <c r="B782" s="96" t="s">
        <v>78</v>
      </c>
      <c r="C782" s="97" t="s">
        <v>164</v>
      </c>
      <c r="D782" s="98" t="s">
        <v>70</v>
      </c>
      <c r="E782" s="97" t="s">
        <v>71</v>
      </c>
      <c r="F782" s="99">
        <v>43717.65048611111</v>
      </c>
      <c r="G782" s="99">
        <v>43874</v>
      </c>
      <c r="H782" s="97" t="s">
        <v>72</v>
      </c>
      <c r="I782" s="100">
        <v>32094246</v>
      </c>
      <c r="J782" s="118">
        <v>30559171</v>
      </c>
      <c r="K782" s="100">
        <v>30764110.222726919</v>
      </c>
      <c r="L782" s="118">
        <v>32094246</v>
      </c>
      <c r="M782" s="119">
        <v>0.95855531931600002</v>
      </c>
      <c r="N782" s="119">
        <v>0.12319006881900001</v>
      </c>
      <c r="O782" s="97" t="s">
        <v>73</v>
      </c>
      <c r="P782" s="134">
        <v>4.6151754000000006E-4</v>
      </c>
      <c r="Q782" s="102"/>
      <c r="R782" s="103"/>
    </row>
    <row r="783" spans="2:18" x14ac:dyDescent="0.25">
      <c r="B783" s="96" t="s">
        <v>78</v>
      </c>
      <c r="C783" s="97" t="s">
        <v>164</v>
      </c>
      <c r="D783" s="98" t="s">
        <v>70</v>
      </c>
      <c r="E783" s="97" t="s">
        <v>71</v>
      </c>
      <c r="F783" s="99">
        <v>43334.60564814815</v>
      </c>
      <c r="G783" s="99">
        <v>43874</v>
      </c>
      <c r="H783" s="97" t="s">
        <v>72</v>
      </c>
      <c r="I783" s="100">
        <v>12094246</v>
      </c>
      <c r="J783" s="118">
        <v>10023014</v>
      </c>
      <c r="K783" s="100">
        <v>10175041.45426132</v>
      </c>
      <c r="L783" s="118">
        <v>12094246</v>
      </c>
      <c r="M783" s="119">
        <v>0.84131259230699995</v>
      </c>
      <c r="N783" s="119">
        <v>0.14749937418699999</v>
      </c>
      <c r="O783" s="97" t="s">
        <v>73</v>
      </c>
      <c r="P783" s="134">
        <v>1.5264410599999999E-4</v>
      </c>
      <c r="Q783" s="102"/>
      <c r="R783" s="103"/>
    </row>
    <row r="784" spans="2:18" x14ac:dyDescent="0.25">
      <c r="B784" s="96" t="s">
        <v>78</v>
      </c>
      <c r="C784" s="97" t="s">
        <v>164</v>
      </c>
      <c r="D784" s="98" t="s">
        <v>70</v>
      </c>
      <c r="E784" s="97" t="s">
        <v>71</v>
      </c>
      <c r="F784" s="99">
        <v>43705.612268518518</v>
      </c>
      <c r="G784" s="99">
        <v>45183</v>
      </c>
      <c r="H784" s="97" t="s">
        <v>72</v>
      </c>
      <c r="I784" s="100">
        <v>20162814</v>
      </c>
      <c r="J784" s="118">
        <v>13319477</v>
      </c>
      <c r="K784" s="100">
        <v>13051434.025413064</v>
      </c>
      <c r="L784" s="118">
        <v>20162814</v>
      </c>
      <c r="M784" s="119">
        <v>0.64730220818399997</v>
      </c>
      <c r="N784" s="119">
        <v>0.13644845757099999</v>
      </c>
      <c r="O784" s="97" t="s">
        <v>73</v>
      </c>
      <c r="P784" s="134">
        <v>1.9579521999999998E-4</v>
      </c>
      <c r="Q784" s="102"/>
      <c r="R784" s="103"/>
    </row>
    <row r="785" spans="2:18" x14ac:dyDescent="0.25">
      <c r="B785" s="96" t="s">
        <v>78</v>
      </c>
      <c r="C785" s="97" t="s">
        <v>164</v>
      </c>
      <c r="D785" s="98" t="s">
        <v>70</v>
      </c>
      <c r="E785" s="97" t="s">
        <v>71</v>
      </c>
      <c r="F785" s="99">
        <v>43661.651342592595</v>
      </c>
      <c r="G785" s="99">
        <v>44713</v>
      </c>
      <c r="H785" s="97" t="s">
        <v>72</v>
      </c>
      <c r="I785" s="100">
        <v>412191780</v>
      </c>
      <c r="J785" s="118">
        <v>307559590</v>
      </c>
      <c r="K785" s="100">
        <v>305910447.31735307</v>
      </c>
      <c r="L785" s="118">
        <v>412191780</v>
      </c>
      <c r="M785" s="119">
        <v>0.742155623087</v>
      </c>
      <c r="N785" s="119">
        <v>0.125703443602</v>
      </c>
      <c r="O785" s="97" t="s">
        <v>73</v>
      </c>
      <c r="P785" s="134">
        <v>4.5892124299999996E-3</v>
      </c>
      <c r="Q785" s="102"/>
      <c r="R785" s="103"/>
    </row>
    <row r="786" spans="2:18" x14ac:dyDescent="0.25">
      <c r="B786" s="96" t="s">
        <v>78</v>
      </c>
      <c r="C786" s="97" t="s">
        <v>164</v>
      </c>
      <c r="D786" s="98" t="s">
        <v>70</v>
      </c>
      <c r="E786" s="97" t="s">
        <v>71</v>
      </c>
      <c r="F786" s="99">
        <v>43557.630046296297</v>
      </c>
      <c r="G786" s="99">
        <v>45547</v>
      </c>
      <c r="H786" s="97" t="s">
        <v>72</v>
      </c>
      <c r="I786" s="100">
        <v>896339860</v>
      </c>
      <c r="J786" s="118">
        <v>522178253</v>
      </c>
      <c r="K786" s="100">
        <v>521672491.40306127</v>
      </c>
      <c r="L786" s="118">
        <v>896339860</v>
      </c>
      <c r="M786" s="119">
        <v>0.58200300431000007</v>
      </c>
      <c r="N786" s="119">
        <v>0.13924700494100001</v>
      </c>
      <c r="O786" s="97" t="s">
        <v>73</v>
      </c>
      <c r="P786" s="134">
        <v>7.8260350469999997E-3</v>
      </c>
      <c r="Q786" s="102"/>
      <c r="R786" s="103"/>
    </row>
    <row r="787" spans="2:18" x14ac:dyDescent="0.25">
      <c r="B787" s="96" t="s">
        <v>78</v>
      </c>
      <c r="C787" s="97" t="s">
        <v>164</v>
      </c>
      <c r="D787" s="98" t="s">
        <v>70</v>
      </c>
      <c r="E787" s="97" t="s">
        <v>71</v>
      </c>
      <c r="F787" s="99">
        <v>43725.568935185183</v>
      </c>
      <c r="G787" s="99">
        <v>43790</v>
      </c>
      <c r="H787" s="97" t="s">
        <v>72</v>
      </c>
      <c r="I787" s="100">
        <v>49795056</v>
      </c>
      <c r="J787" s="118">
        <v>48525837</v>
      </c>
      <c r="K787" s="100">
        <v>48777065.964913696</v>
      </c>
      <c r="L787" s="118">
        <v>49795056</v>
      </c>
      <c r="M787" s="119">
        <v>0.97955640344900008</v>
      </c>
      <c r="N787" s="119">
        <v>0.15602273400899999</v>
      </c>
      <c r="O787" s="97" t="s">
        <v>73</v>
      </c>
      <c r="P787" s="134">
        <v>7.3174459799999999E-4</v>
      </c>
      <c r="Q787" s="102"/>
      <c r="R787" s="103"/>
    </row>
    <row r="788" spans="2:18" x14ac:dyDescent="0.25">
      <c r="B788" s="96" t="s">
        <v>78</v>
      </c>
      <c r="C788" s="97" t="s">
        <v>164</v>
      </c>
      <c r="D788" s="98" t="s">
        <v>70</v>
      </c>
      <c r="E788" s="97" t="s">
        <v>71</v>
      </c>
      <c r="F788" s="99">
        <v>43502.651122685187</v>
      </c>
      <c r="G788" s="99">
        <v>45183</v>
      </c>
      <c r="H788" s="97" t="s">
        <v>72</v>
      </c>
      <c r="I788" s="100">
        <v>224597337</v>
      </c>
      <c r="J788" s="118">
        <v>151300928</v>
      </c>
      <c r="K788" s="100">
        <v>148363597.69829011</v>
      </c>
      <c r="L788" s="118">
        <v>224597337</v>
      </c>
      <c r="M788" s="119">
        <v>0.66057594306300005</v>
      </c>
      <c r="N788" s="119">
        <v>0.114627554577</v>
      </c>
      <c r="O788" s="97" t="s">
        <v>73</v>
      </c>
      <c r="P788" s="134">
        <v>2.225723484E-3</v>
      </c>
      <c r="Q788" s="102"/>
      <c r="R788" s="103"/>
    </row>
    <row r="789" spans="2:18" x14ac:dyDescent="0.25">
      <c r="B789" s="96" t="s">
        <v>78</v>
      </c>
      <c r="C789" s="97" t="s">
        <v>164</v>
      </c>
      <c r="D789" s="98" t="s">
        <v>70</v>
      </c>
      <c r="E789" s="97" t="s">
        <v>71</v>
      </c>
      <c r="F789" s="99">
        <v>43448.648726851854</v>
      </c>
      <c r="G789" s="99">
        <v>44545</v>
      </c>
      <c r="H789" s="97" t="s">
        <v>72</v>
      </c>
      <c r="I789" s="100">
        <v>31667942</v>
      </c>
      <c r="J789" s="118">
        <v>23837333</v>
      </c>
      <c r="K789" s="100">
        <v>22416516.905817878</v>
      </c>
      <c r="L789" s="118">
        <v>31667942</v>
      </c>
      <c r="M789" s="119">
        <v>0.70786149936200005</v>
      </c>
      <c r="N789" s="119">
        <v>0.12553499059699999</v>
      </c>
      <c r="O789" s="97" t="s">
        <v>73</v>
      </c>
      <c r="P789" s="134">
        <v>3.3628847599999996E-4</v>
      </c>
      <c r="Q789" s="102"/>
      <c r="R789" s="103"/>
    </row>
    <row r="790" spans="2:18" x14ac:dyDescent="0.25">
      <c r="B790" s="96" t="s">
        <v>78</v>
      </c>
      <c r="C790" s="97" t="s">
        <v>164</v>
      </c>
      <c r="D790" s="98" t="s">
        <v>70</v>
      </c>
      <c r="E790" s="97" t="s">
        <v>71</v>
      </c>
      <c r="F790" s="99">
        <v>43712.539837962962</v>
      </c>
      <c r="G790" s="99">
        <v>46262</v>
      </c>
      <c r="H790" s="97" t="s">
        <v>72</v>
      </c>
      <c r="I790" s="100">
        <v>410650016</v>
      </c>
      <c r="J790" s="118">
        <v>215920376</v>
      </c>
      <c r="K790" s="100">
        <v>215535676.07485178</v>
      </c>
      <c r="L790" s="118">
        <v>410650016</v>
      </c>
      <c r="M790" s="119">
        <v>0.52486464794099996</v>
      </c>
      <c r="N790" s="119">
        <v>0.13738813746199999</v>
      </c>
      <c r="O790" s="97" t="s">
        <v>73</v>
      </c>
      <c r="P790" s="134">
        <v>3.233426686E-3</v>
      </c>
      <c r="Q790" s="102"/>
      <c r="R790" s="103"/>
    </row>
    <row r="791" spans="2:18" x14ac:dyDescent="0.25">
      <c r="B791" s="96" t="s">
        <v>78</v>
      </c>
      <c r="C791" s="97" t="s">
        <v>164</v>
      </c>
      <c r="D791" s="98" t="s">
        <v>70</v>
      </c>
      <c r="E791" s="97" t="s">
        <v>71</v>
      </c>
      <c r="F791" s="99">
        <v>43696.527754629627</v>
      </c>
      <c r="G791" s="99">
        <v>44672</v>
      </c>
      <c r="H791" s="97" t="s">
        <v>72</v>
      </c>
      <c r="I791" s="100">
        <v>809713353</v>
      </c>
      <c r="J791" s="118">
        <v>627458671</v>
      </c>
      <c r="K791" s="100">
        <v>635411868.28028715</v>
      </c>
      <c r="L791" s="118">
        <v>809713353</v>
      </c>
      <c r="M791" s="119">
        <v>0.78473680337100005</v>
      </c>
      <c r="N791" s="119">
        <v>0.115677352049</v>
      </c>
      <c r="O791" s="97" t="s">
        <v>73</v>
      </c>
      <c r="P791" s="134">
        <v>9.5323323199999997E-3</v>
      </c>
      <c r="Q791" s="102"/>
      <c r="R791" s="103"/>
    </row>
    <row r="792" spans="2:18" x14ac:dyDescent="0.25">
      <c r="B792" s="96" t="s">
        <v>78</v>
      </c>
      <c r="C792" s="97" t="s">
        <v>164</v>
      </c>
      <c r="D792" s="98" t="s">
        <v>70</v>
      </c>
      <c r="E792" s="97" t="s">
        <v>71</v>
      </c>
      <c r="F792" s="99">
        <v>43588.590416666666</v>
      </c>
      <c r="G792" s="99">
        <v>45547</v>
      </c>
      <c r="H792" s="97" t="s">
        <v>72</v>
      </c>
      <c r="I792" s="100">
        <v>826721238</v>
      </c>
      <c r="J792" s="118">
        <v>487020528</v>
      </c>
      <c r="K792" s="100">
        <v>481189705.83366185</v>
      </c>
      <c r="L792" s="118">
        <v>826721238</v>
      </c>
      <c r="M792" s="119">
        <v>0.58204589856400002</v>
      </c>
      <c r="N792" s="119">
        <v>0.139224214682</v>
      </c>
      <c r="O792" s="97" t="s">
        <v>73</v>
      </c>
      <c r="P792" s="134">
        <v>7.2187197219999999E-3</v>
      </c>
      <c r="Q792" s="102"/>
      <c r="R792" s="103"/>
    </row>
    <row r="793" spans="2:18" x14ac:dyDescent="0.25">
      <c r="B793" s="96" t="s">
        <v>78</v>
      </c>
      <c r="C793" s="97" t="s">
        <v>164</v>
      </c>
      <c r="D793" s="98" t="s">
        <v>70</v>
      </c>
      <c r="E793" s="97" t="s">
        <v>71</v>
      </c>
      <c r="F793" s="99">
        <v>43518.606481481482</v>
      </c>
      <c r="G793" s="99">
        <v>45183</v>
      </c>
      <c r="H793" s="97" t="s">
        <v>72</v>
      </c>
      <c r="I793" s="100">
        <v>11310663</v>
      </c>
      <c r="J793" s="118">
        <v>7656563</v>
      </c>
      <c r="K793" s="100">
        <v>7472222.8065359844</v>
      </c>
      <c r="L793" s="118">
        <v>11310663</v>
      </c>
      <c r="M793" s="119">
        <v>0.66063526130499994</v>
      </c>
      <c r="N793" s="119">
        <v>0.114596019259</v>
      </c>
      <c r="O793" s="97" t="s">
        <v>73</v>
      </c>
      <c r="P793" s="134">
        <v>1.12096916E-4</v>
      </c>
      <c r="Q793" s="102"/>
      <c r="R793" s="103"/>
    </row>
    <row r="794" spans="2:18" x14ac:dyDescent="0.25">
      <c r="B794" s="96" t="s">
        <v>78</v>
      </c>
      <c r="C794" s="97" t="s">
        <v>164</v>
      </c>
      <c r="D794" s="98" t="s">
        <v>70</v>
      </c>
      <c r="E794" s="97" t="s">
        <v>71</v>
      </c>
      <c r="F794" s="99">
        <v>43717.662453703706</v>
      </c>
      <c r="G794" s="99">
        <v>46262</v>
      </c>
      <c r="H794" s="97" t="s">
        <v>72</v>
      </c>
      <c r="I794" s="100">
        <v>171899999</v>
      </c>
      <c r="J794" s="118">
        <v>90545548</v>
      </c>
      <c r="K794" s="100">
        <v>90224967.756027833</v>
      </c>
      <c r="L794" s="118">
        <v>171899999</v>
      </c>
      <c r="M794" s="119">
        <v>0.52486892542700003</v>
      </c>
      <c r="N794" s="119">
        <v>0.13738611984500002</v>
      </c>
      <c r="O794" s="97" t="s">
        <v>73</v>
      </c>
      <c r="P794" s="134">
        <v>1.3535384200000001E-3</v>
      </c>
      <c r="Q794" s="102"/>
      <c r="R794" s="103"/>
    </row>
    <row r="795" spans="2:18" x14ac:dyDescent="0.25">
      <c r="B795" s="96" t="s">
        <v>78</v>
      </c>
      <c r="C795" s="97" t="s">
        <v>164</v>
      </c>
      <c r="D795" s="98" t="s">
        <v>70</v>
      </c>
      <c r="E795" s="97" t="s">
        <v>71</v>
      </c>
      <c r="F795" s="99">
        <v>43494.679988425924</v>
      </c>
      <c r="G795" s="99">
        <v>45462</v>
      </c>
      <c r="H795" s="97" t="s">
        <v>72</v>
      </c>
      <c r="I795" s="100">
        <v>871626713</v>
      </c>
      <c r="J795" s="118">
        <v>500941780</v>
      </c>
      <c r="K795" s="100">
        <v>512582770.10853982</v>
      </c>
      <c r="L795" s="118">
        <v>871626713</v>
      </c>
      <c r="M795" s="119">
        <v>0.58807602206699994</v>
      </c>
      <c r="N795" s="119">
        <v>0.144769853739</v>
      </c>
      <c r="O795" s="97" t="s">
        <v>73</v>
      </c>
      <c r="P795" s="134">
        <v>7.689672715E-3</v>
      </c>
      <c r="Q795" s="102"/>
      <c r="R795" s="103"/>
    </row>
    <row r="796" spans="2:18" x14ac:dyDescent="0.25">
      <c r="B796" s="96" t="s">
        <v>78</v>
      </c>
      <c r="C796" s="97" t="s">
        <v>164</v>
      </c>
      <c r="D796" s="98" t="s">
        <v>70</v>
      </c>
      <c r="E796" s="97" t="s">
        <v>71</v>
      </c>
      <c r="F796" s="99">
        <v>43385.653541666667</v>
      </c>
      <c r="G796" s="99">
        <v>44098</v>
      </c>
      <c r="H796" s="97" t="s">
        <v>72</v>
      </c>
      <c r="I796" s="100">
        <v>28252824</v>
      </c>
      <c r="J796" s="118">
        <v>22128837</v>
      </c>
      <c r="K796" s="100">
        <v>22034794.324982587</v>
      </c>
      <c r="L796" s="118">
        <v>28252824</v>
      </c>
      <c r="M796" s="119">
        <v>0.77991475560000001</v>
      </c>
      <c r="N796" s="119">
        <v>0.150248758629</v>
      </c>
      <c r="O796" s="97" t="s">
        <v>73</v>
      </c>
      <c r="P796" s="134">
        <v>3.3056194400000002E-4</v>
      </c>
      <c r="Q796" s="102"/>
      <c r="R796" s="103"/>
    </row>
    <row r="797" spans="2:18" x14ac:dyDescent="0.25">
      <c r="B797" s="96" t="s">
        <v>78</v>
      </c>
      <c r="C797" s="97" t="s">
        <v>164</v>
      </c>
      <c r="D797" s="98" t="s">
        <v>70</v>
      </c>
      <c r="E797" s="97" t="s">
        <v>71</v>
      </c>
      <c r="F797" s="99">
        <v>43707.499756944446</v>
      </c>
      <c r="G797" s="99">
        <v>44672</v>
      </c>
      <c r="H797" s="97" t="s">
        <v>72</v>
      </c>
      <c r="I797" s="100">
        <v>167851028</v>
      </c>
      <c r="J797" s="118">
        <v>130488493</v>
      </c>
      <c r="K797" s="100">
        <v>131707704.1597548</v>
      </c>
      <c r="L797" s="118">
        <v>167851028</v>
      </c>
      <c r="M797" s="119">
        <v>0.78467022650399998</v>
      </c>
      <c r="N797" s="119">
        <v>0.115720633436</v>
      </c>
      <c r="O797" s="97" t="s">
        <v>73</v>
      </c>
      <c r="P797" s="134">
        <v>1.9758548240000002E-3</v>
      </c>
      <c r="Q797" s="102"/>
      <c r="R797" s="103"/>
    </row>
    <row r="798" spans="2:18" x14ac:dyDescent="0.25">
      <c r="B798" s="96" t="s">
        <v>78</v>
      </c>
      <c r="C798" s="97" t="s">
        <v>164</v>
      </c>
      <c r="D798" s="98" t="s">
        <v>70</v>
      </c>
      <c r="E798" s="97" t="s">
        <v>71</v>
      </c>
      <c r="F798" s="99">
        <v>43685.625300925924</v>
      </c>
      <c r="G798" s="99">
        <v>43804</v>
      </c>
      <c r="H798" s="97" t="s">
        <v>72</v>
      </c>
      <c r="I798" s="100">
        <v>145209193</v>
      </c>
      <c r="J798" s="118">
        <v>140181849</v>
      </c>
      <c r="K798" s="100">
        <v>135986009.03404197</v>
      </c>
      <c r="L798" s="118">
        <v>145209193</v>
      </c>
      <c r="M798" s="119">
        <v>0.93648347067100002</v>
      </c>
      <c r="N798" s="119">
        <v>0.11779322138199999</v>
      </c>
      <c r="O798" s="97" t="s">
        <v>73</v>
      </c>
      <c r="P798" s="134">
        <v>2.0400371689999999E-3</v>
      </c>
      <c r="Q798" s="102"/>
      <c r="R798" s="103"/>
    </row>
    <row r="799" spans="2:18" x14ac:dyDescent="0.25">
      <c r="B799" s="96" t="s">
        <v>78</v>
      </c>
      <c r="C799" s="97" t="s">
        <v>164</v>
      </c>
      <c r="D799" s="98" t="s">
        <v>70</v>
      </c>
      <c r="E799" s="97" t="s">
        <v>71</v>
      </c>
      <c r="F799" s="99">
        <v>43558.525752314818</v>
      </c>
      <c r="G799" s="99">
        <v>44672</v>
      </c>
      <c r="H799" s="97" t="s">
        <v>72</v>
      </c>
      <c r="I799" s="100">
        <v>30913008</v>
      </c>
      <c r="J799" s="118">
        <v>22519862</v>
      </c>
      <c r="K799" s="100">
        <v>22504415.013521615</v>
      </c>
      <c r="L799" s="118">
        <v>30913008</v>
      </c>
      <c r="M799" s="119">
        <v>0.72799175717599995</v>
      </c>
      <c r="N799" s="119">
        <v>0.13094965169700001</v>
      </c>
      <c r="O799" s="97" t="s">
        <v>73</v>
      </c>
      <c r="P799" s="134">
        <v>3.3760710700000003E-4</v>
      </c>
      <c r="Q799" s="102"/>
      <c r="R799" s="103"/>
    </row>
    <row r="800" spans="2:18" x14ac:dyDescent="0.25">
      <c r="B800" s="96" t="s">
        <v>78</v>
      </c>
      <c r="C800" s="97" t="s">
        <v>164</v>
      </c>
      <c r="D800" s="98" t="s">
        <v>70</v>
      </c>
      <c r="E800" s="97" t="s">
        <v>71</v>
      </c>
      <c r="F800" s="99">
        <v>43728.607314814813</v>
      </c>
      <c r="G800" s="99">
        <v>43874</v>
      </c>
      <c r="H800" s="97" t="s">
        <v>72</v>
      </c>
      <c r="I800" s="100">
        <v>26745206</v>
      </c>
      <c r="J800" s="118">
        <v>25555334</v>
      </c>
      <c r="K800" s="100">
        <v>25636798.651836414</v>
      </c>
      <c r="L800" s="118">
        <v>26745206</v>
      </c>
      <c r="M800" s="119">
        <v>0.95855678404</v>
      </c>
      <c r="N800" s="119">
        <v>0.123185358393</v>
      </c>
      <c r="O800" s="97" t="s">
        <v>73</v>
      </c>
      <c r="P800" s="134">
        <v>3.8459855199999996E-4</v>
      </c>
      <c r="Q800" s="102"/>
      <c r="R800" s="103"/>
    </row>
    <row r="801" spans="2:18" x14ac:dyDescent="0.25">
      <c r="B801" s="96" t="s">
        <v>78</v>
      </c>
      <c r="C801" s="97" t="s">
        <v>164</v>
      </c>
      <c r="D801" s="98" t="s">
        <v>70</v>
      </c>
      <c r="E801" s="97" t="s">
        <v>71</v>
      </c>
      <c r="F801" s="99">
        <v>43502.651701388888</v>
      </c>
      <c r="G801" s="99">
        <v>45183</v>
      </c>
      <c r="H801" s="97" t="s">
        <v>72</v>
      </c>
      <c r="I801" s="100">
        <v>29084543</v>
      </c>
      <c r="J801" s="118">
        <v>18547126</v>
      </c>
      <c r="K801" s="100">
        <v>18285034.072426125</v>
      </c>
      <c r="L801" s="118">
        <v>29084543</v>
      </c>
      <c r="M801" s="119">
        <v>0.62868562426499996</v>
      </c>
      <c r="N801" s="119">
        <v>0.13220894891500001</v>
      </c>
      <c r="O801" s="97" t="s">
        <v>73</v>
      </c>
      <c r="P801" s="134">
        <v>2.7430872799999998E-4</v>
      </c>
      <c r="Q801" s="102"/>
      <c r="R801" s="103"/>
    </row>
    <row r="802" spans="2:18" x14ac:dyDescent="0.25">
      <c r="B802" s="96" t="s">
        <v>78</v>
      </c>
      <c r="C802" s="97" t="s">
        <v>164</v>
      </c>
      <c r="D802" s="98" t="s">
        <v>70</v>
      </c>
      <c r="E802" s="97" t="s">
        <v>71</v>
      </c>
      <c r="F802" s="99">
        <v>43490.612858796296</v>
      </c>
      <c r="G802" s="99">
        <v>46037</v>
      </c>
      <c r="H802" s="97" t="s">
        <v>72</v>
      </c>
      <c r="I802" s="100">
        <v>1014835608</v>
      </c>
      <c r="J802" s="118">
        <v>500202054</v>
      </c>
      <c r="K802" s="100">
        <v>513476394.66846144</v>
      </c>
      <c r="L802" s="118">
        <v>1014835608</v>
      </c>
      <c r="M802" s="119">
        <v>0.50597002176600003</v>
      </c>
      <c r="N802" s="119">
        <v>0.155867356683</v>
      </c>
      <c r="O802" s="97" t="s">
        <v>73</v>
      </c>
      <c r="P802" s="134">
        <v>7.7030787069999997E-3</v>
      </c>
      <c r="Q802" s="102"/>
      <c r="R802" s="103"/>
    </row>
    <row r="803" spans="2:18" x14ac:dyDescent="0.25">
      <c r="B803" s="96" t="s">
        <v>78</v>
      </c>
      <c r="C803" s="97" t="s">
        <v>164</v>
      </c>
      <c r="D803" s="98" t="s">
        <v>70</v>
      </c>
      <c r="E803" s="97" t="s">
        <v>71</v>
      </c>
      <c r="F803" s="99">
        <v>43713.541712962964</v>
      </c>
      <c r="G803" s="99">
        <v>46262</v>
      </c>
      <c r="H803" s="97" t="s">
        <v>72</v>
      </c>
      <c r="I803" s="100">
        <v>85949998</v>
      </c>
      <c r="J803" s="118">
        <v>45208663</v>
      </c>
      <c r="K803" s="100">
        <v>45112199.333999842</v>
      </c>
      <c r="L803" s="118">
        <v>85949998</v>
      </c>
      <c r="M803" s="119">
        <v>0.52486562401100001</v>
      </c>
      <c r="N803" s="119">
        <v>0.137387675417</v>
      </c>
      <c r="O803" s="97" t="s">
        <v>73</v>
      </c>
      <c r="P803" s="134">
        <v>6.7676494099999998E-4</v>
      </c>
      <c r="Q803" s="102"/>
      <c r="R803" s="103"/>
    </row>
    <row r="804" spans="2:18" x14ac:dyDescent="0.25">
      <c r="B804" s="96" t="s">
        <v>78</v>
      </c>
      <c r="C804" s="97" t="s">
        <v>164</v>
      </c>
      <c r="D804" s="98" t="s">
        <v>70</v>
      </c>
      <c r="E804" s="97" t="s">
        <v>71</v>
      </c>
      <c r="F804" s="99">
        <v>43250.668043981481</v>
      </c>
      <c r="G804" s="99">
        <v>44579</v>
      </c>
      <c r="H804" s="97" t="s">
        <v>72</v>
      </c>
      <c r="I804" s="100">
        <v>3196715</v>
      </c>
      <c r="J804" s="118">
        <v>2233508</v>
      </c>
      <c r="K804" s="100">
        <v>2198528.433636413</v>
      </c>
      <c r="L804" s="118">
        <v>3196715</v>
      </c>
      <c r="M804" s="119">
        <v>0.68774614991799998</v>
      </c>
      <c r="N804" s="119">
        <v>0.130996315177</v>
      </c>
      <c r="O804" s="97" t="s">
        <v>73</v>
      </c>
      <c r="P804" s="134">
        <v>3.2981919999999998E-5</v>
      </c>
      <c r="Q804" s="102"/>
      <c r="R804" s="103"/>
    </row>
    <row r="805" spans="2:18" x14ac:dyDescent="0.25">
      <c r="B805" s="96" t="s">
        <v>78</v>
      </c>
      <c r="C805" s="97" t="s">
        <v>164</v>
      </c>
      <c r="D805" s="98" t="s">
        <v>70</v>
      </c>
      <c r="E805" s="97" t="s">
        <v>71</v>
      </c>
      <c r="F805" s="99">
        <v>43697.602372685185</v>
      </c>
      <c r="G805" s="99">
        <v>43874</v>
      </c>
      <c r="H805" s="97" t="s">
        <v>72</v>
      </c>
      <c r="I805" s="100">
        <v>48141370</v>
      </c>
      <c r="J805" s="118">
        <v>45503381</v>
      </c>
      <c r="K805" s="100">
        <v>46111696.561146945</v>
      </c>
      <c r="L805" s="118">
        <v>48141370</v>
      </c>
      <c r="M805" s="119">
        <v>0.95783930871</v>
      </c>
      <c r="N805" s="119">
        <v>0.12549671720899999</v>
      </c>
      <c r="O805" s="97" t="s">
        <v>73</v>
      </c>
      <c r="P805" s="134">
        <v>6.9175921500000002E-4</v>
      </c>
      <c r="Q805" s="102"/>
      <c r="R805" s="103"/>
    </row>
    <row r="806" spans="2:18" x14ac:dyDescent="0.25">
      <c r="B806" s="96" t="s">
        <v>78</v>
      </c>
      <c r="C806" s="97" t="s">
        <v>164</v>
      </c>
      <c r="D806" s="98" t="s">
        <v>70</v>
      </c>
      <c r="E806" s="97" t="s">
        <v>71</v>
      </c>
      <c r="F806" s="99">
        <v>43651.482083333336</v>
      </c>
      <c r="G806" s="99">
        <v>44672</v>
      </c>
      <c r="H806" s="97" t="s">
        <v>72</v>
      </c>
      <c r="I806" s="100">
        <v>24731508</v>
      </c>
      <c r="J806" s="118">
        <v>18646472</v>
      </c>
      <c r="K806" s="100">
        <v>18606297.62473879</v>
      </c>
      <c r="L806" s="118">
        <v>24731508</v>
      </c>
      <c r="M806" s="119">
        <v>0.75233170677399996</v>
      </c>
      <c r="N806" s="119">
        <v>0.12553956870400002</v>
      </c>
      <c r="O806" s="97" t="s">
        <v>73</v>
      </c>
      <c r="P806" s="134">
        <v>2.7912826500000004E-4</v>
      </c>
      <c r="Q806" s="102"/>
      <c r="R806" s="103"/>
    </row>
    <row r="807" spans="2:18" x14ac:dyDescent="0.25">
      <c r="B807" s="96" t="s">
        <v>78</v>
      </c>
      <c r="C807" s="97" t="s">
        <v>164</v>
      </c>
      <c r="D807" s="98" t="s">
        <v>70</v>
      </c>
      <c r="E807" s="97" t="s">
        <v>71</v>
      </c>
      <c r="F807" s="99">
        <v>43521.58315972222</v>
      </c>
      <c r="G807" s="99">
        <v>44672</v>
      </c>
      <c r="H807" s="97" t="s">
        <v>72</v>
      </c>
      <c r="I807" s="100">
        <v>15456504</v>
      </c>
      <c r="J807" s="118">
        <v>11703548</v>
      </c>
      <c r="K807" s="100">
        <v>11739527.787426244</v>
      </c>
      <c r="L807" s="118">
        <v>15456504</v>
      </c>
      <c r="M807" s="119">
        <v>0.75952025033799997</v>
      </c>
      <c r="N807" s="119">
        <v>0.10921691794699999</v>
      </c>
      <c r="O807" s="97" t="s">
        <v>73</v>
      </c>
      <c r="P807" s="134">
        <v>1.7611424300000001E-4</v>
      </c>
      <c r="Q807" s="102"/>
      <c r="R807" s="103"/>
    </row>
    <row r="808" spans="2:18" x14ac:dyDescent="0.25">
      <c r="B808" s="96" t="s">
        <v>78</v>
      </c>
      <c r="C808" s="97" t="s">
        <v>164</v>
      </c>
      <c r="D808" s="98" t="s">
        <v>70</v>
      </c>
      <c r="E808" s="97" t="s">
        <v>71</v>
      </c>
      <c r="F808" s="99">
        <v>43720.548854166664</v>
      </c>
      <c r="G808" s="99">
        <v>46262</v>
      </c>
      <c r="H808" s="97" t="s">
        <v>72</v>
      </c>
      <c r="I808" s="100">
        <v>466040002</v>
      </c>
      <c r="J808" s="118">
        <v>245739758</v>
      </c>
      <c r="K808" s="100">
        <v>244610750.53156364</v>
      </c>
      <c r="L808" s="118">
        <v>466040002</v>
      </c>
      <c r="M808" s="119">
        <v>0.52487071813999997</v>
      </c>
      <c r="N808" s="119">
        <v>0.13738527607199999</v>
      </c>
      <c r="O808" s="97" t="s">
        <v>73</v>
      </c>
      <c r="P808" s="134">
        <v>3.6696056209999999E-3</v>
      </c>
      <c r="Q808" s="102"/>
      <c r="R808" s="103"/>
    </row>
    <row r="809" spans="2:18" x14ac:dyDescent="0.25">
      <c r="B809" s="96" t="s">
        <v>78</v>
      </c>
      <c r="C809" s="97" t="s">
        <v>164</v>
      </c>
      <c r="D809" s="98" t="s">
        <v>70</v>
      </c>
      <c r="E809" s="97" t="s">
        <v>71</v>
      </c>
      <c r="F809" s="99">
        <v>43500.625381944446</v>
      </c>
      <c r="G809" s="99">
        <v>45183</v>
      </c>
      <c r="H809" s="97" t="s">
        <v>72</v>
      </c>
      <c r="I809" s="100">
        <v>340935528</v>
      </c>
      <c r="J809" s="118">
        <v>217263231</v>
      </c>
      <c r="K809" s="100">
        <v>214339073.46347159</v>
      </c>
      <c r="L809" s="118">
        <v>340935528</v>
      </c>
      <c r="M809" s="119">
        <v>0.62867919550899998</v>
      </c>
      <c r="N809" s="119">
        <v>0.13221262684999999</v>
      </c>
      <c r="O809" s="97" t="s">
        <v>73</v>
      </c>
      <c r="P809" s="134">
        <v>3.215475473E-3</v>
      </c>
      <c r="Q809" s="102"/>
      <c r="R809" s="103"/>
    </row>
    <row r="810" spans="2:18" x14ac:dyDescent="0.25">
      <c r="B810" s="96" t="s">
        <v>78</v>
      </c>
      <c r="C810" s="97" t="s">
        <v>164</v>
      </c>
      <c r="D810" s="98" t="s">
        <v>70</v>
      </c>
      <c r="E810" s="97" t="s">
        <v>71</v>
      </c>
      <c r="F810" s="99">
        <v>43388.565798611111</v>
      </c>
      <c r="G810" s="99">
        <v>44098</v>
      </c>
      <c r="H810" s="97" t="s">
        <v>72</v>
      </c>
      <c r="I810" s="100">
        <v>23115944</v>
      </c>
      <c r="J810" s="118">
        <v>18126492</v>
      </c>
      <c r="K810" s="100">
        <v>18028597.566643946</v>
      </c>
      <c r="L810" s="118">
        <v>23115944</v>
      </c>
      <c r="M810" s="119">
        <v>0.77992045519100006</v>
      </c>
      <c r="N810" s="119">
        <v>0.15023984291100001</v>
      </c>
      <c r="O810" s="97" t="s">
        <v>73</v>
      </c>
      <c r="P810" s="134">
        <v>2.7046171400000002E-4</v>
      </c>
      <c r="Q810" s="102"/>
      <c r="R810" s="103"/>
    </row>
    <row r="811" spans="2:18" x14ac:dyDescent="0.25">
      <c r="B811" s="96" t="s">
        <v>78</v>
      </c>
      <c r="C811" s="97" t="s">
        <v>164</v>
      </c>
      <c r="D811" s="98" t="s">
        <v>70</v>
      </c>
      <c r="E811" s="97" t="s">
        <v>71</v>
      </c>
      <c r="F811" s="99">
        <v>43710.636921296296</v>
      </c>
      <c r="G811" s="99">
        <v>44672</v>
      </c>
      <c r="H811" s="97" t="s">
        <v>72</v>
      </c>
      <c r="I811" s="100">
        <v>369272255</v>
      </c>
      <c r="J811" s="118">
        <v>287357225</v>
      </c>
      <c r="K811" s="100">
        <v>289780380.23426366</v>
      </c>
      <c r="L811" s="118">
        <v>369272255</v>
      </c>
      <c r="M811" s="119">
        <v>0.78473369258199999</v>
      </c>
      <c r="N811" s="119">
        <v>0.11567937364400001</v>
      </c>
      <c r="O811" s="97" t="s">
        <v>73</v>
      </c>
      <c r="P811" s="134">
        <v>4.3472321219999999E-3</v>
      </c>
      <c r="Q811" s="102"/>
      <c r="R811" s="103"/>
    </row>
    <row r="812" spans="2:18" x14ac:dyDescent="0.25">
      <c r="B812" s="96" t="s">
        <v>78</v>
      </c>
      <c r="C812" s="97" t="s">
        <v>164</v>
      </c>
      <c r="D812" s="98" t="s">
        <v>70</v>
      </c>
      <c r="E812" s="97" t="s">
        <v>71</v>
      </c>
      <c r="F812" s="99">
        <v>43686.534479166665</v>
      </c>
      <c r="G812" s="99">
        <v>44672</v>
      </c>
      <c r="H812" s="97" t="s">
        <v>72</v>
      </c>
      <c r="I812" s="100">
        <v>8056846</v>
      </c>
      <c r="J812" s="118">
        <v>6030823</v>
      </c>
      <c r="K812" s="100">
        <v>6137488.6789047578</v>
      </c>
      <c r="L812" s="118">
        <v>8056846</v>
      </c>
      <c r="M812" s="119">
        <v>0.761773115547</v>
      </c>
      <c r="N812" s="119">
        <v>0.13095618950500001</v>
      </c>
      <c r="O812" s="97" t="s">
        <v>73</v>
      </c>
      <c r="P812" s="134">
        <v>9.2073480000000004E-5</v>
      </c>
      <c r="Q812" s="102"/>
      <c r="R812" s="103"/>
    </row>
    <row r="813" spans="2:18" x14ac:dyDescent="0.25">
      <c r="B813" s="96" t="s">
        <v>78</v>
      </c>
      <c r="C813" s="97" t="s">
        <v>164</v>
      </c>
      <c r="D813" s="98" t="s">
        <v>70</v>
      </c>
      <c r="E813" s="97" t="s">
        <v>71</v>
      </c>
      <c r="F813" s="99">
        <v>43564.69840277778</v>
      </c>
      <c r="G813" s="99">
        <v>45726</v>
      </c>
      <c r="H813" s="97" t="s">
        <v>72</v>
      </c>
      <c r="I813" s="100">
        <v>182462323</v>
      </c>
      <c r="J813" s="118">
        <v>103067120</v>
      </c>
      <c r="K813" s="100">
        <v>102652411.32300769</v>
      </c>
      <c r="L813" s="118">
        <v>182462323</v>
      </c>
      <c r="M813" s="119">
        <v>0.56259511352899993</v>
      </c>
      <c r="N813" s="119">
        <v>0.140834612552</v>
      </c>
      <c r="O813" s="97" t="s">
        <v>73</v>
      </c>
      <c r="P813" s="134">
        <v>1.5399726490000001E-3</v>
      </c>
      <c r="Q813" s="102"/>
      <c r="R813" s="103"/>
    </row>
    <row r="814" spans="2:18" x14ac:dyDescent="0.25">
      <c r="B814" s="96" t="s">
        <v>78</v>
      </c>
      <c r="C814" s="97" t="s">
        <v>164</v>
      </c>
      <c r="D814" s="98" t="s">
        <v>70</v>
      </c>
      <c r="E814" s="97" t="s">
        <v>71</v>
      </c>
      <c r="F814" s="99">
        <v>43732.651296296295</v>
      </c>
      <c r="G814" s="99">
        <v>46262</v>
      </c>
      <c r="H814" s="97" t="s">
        <v>72</v>
      </c>
      <c r="I814" s="100">
        <v>82129988</v>
      </c>
      <c r="J814" s="118">
        <v>43490381</v>
      </c>
      <c r="K814" s="100">
        <v>43107730.883801468</v>
      </c>
      <c r="L814" s="118">
        <v>82129988</v>
      </c>
      <c r="M814" s="119">
        <v>0.52487199783600003</v>
      </c>
      <c r="N814" s="119">
        <v>0.13738466378299999</v>
      </c>
      <c r="O814" s="97" t="s">
        <v>73</v>
      </c>
      <c r="P814" s="134">
        <v>6.4669427299999995E-4</v>
      </c>
      <c r="Q814" s="102"/>
      <c r="R814" s="103"/>
    </row>
    <row r="815" spans="2:18" x14ac:dyDescent="0.25">
      <c r="B815" s="96" t="s">
        <v>78</v>
      </c>
      <c r="C815" s="97" t="s">
        <v>164</v>
      </c>
      <c r="D815" s="98" t="s">
        <v>70</v>
      </c>
      <c r="E815" s="97" t="s">
        <v>71</v>
      </c>
      <c r="F815" s="99">
        <v>43507.661458333336</v>
      </c>
      <c r="G815" s="99">
        <v>44672</v>
      </c>
      <c r="H815" s="97" t="s">
        <v>72</v>
      </c>
      <c r="I815" s="100">
        <v>137703430</v>
      </c>
      <c r="J815" s="118">
        <v>103856909</v>
      </c>
      <c r="K815" s="100">
        <v>104590710.67606623</v>
      </c>
      <c r="L815" s="118">
        <v>137703430</v>
      </c>
      <c r="M815" s="119">
        <v>0.75953598741899997</v>
      </c>
      <c r="N815" s="119">
        <v>0.109206421673</v>
      </c>
      <c r="O815" s="97" t="s">
        <v>73</v>
      </c>
      <c r="P815" s="134">
        <v>1.569050661E-3</v>
      </c>
      <c r="Q815" s="102"/>
      <c r="R815" s="103"/>
    </row>
    <row r="816" spans="2:18" x14ac:dyDescent="0.25">
      <c r="B816" s="96" t="s">
        <v>78</v>
      </c>
      <c r="C816" s="97" t="s">
        <v>164</v>
      </c>
      <c r="D816" s="98" t="s">
        <v>70</v>
      </c>
      <c r="E816" s="97" t="s">
        <v>71</v>
      </c>
      <c r="F816" s="99">
        <v>43490.630671296298</v>
      </c>
      <c r="G816" s="99">
        <v>43790</v>
      </c>
      <c r="H816" s="97" t="s">
        <v>72</v>
      </c>
      <c r="I816" s="100">
        <v>183934080</v>
      </c>
      <c r="J816" s="118">
        <v>165411613</v>
      </c>
      <c r="K816" s="100">
        <v>162761612.36173931</v>
      </c>
      <c r="L816" s="118">
        <v>183934080</v>
      </c>
      <c r="M816" s="119">
        <v>0.884891002047</v>
      </c>
      <c r="N816" s="119">
        <v>0.14750508876599999</v>
      </c>
      <c r="O816" s="97" t="s">
        <v>73</v>
      </c>
      <c r="P816" s="134">
        <v>2.4417198600000002E-3</v>
      </c>
      <c r="Q816" s="102"/>
      <c r="R816" s="103"/>
    </row>
    <row r="817" spans="2:18" x14ac:dyDescent="0.25">
      <c r="B817" s="96" t="s">
        <v>78</v>
      </c>
      <c r="C817" s="97" t="s">
        <v>164</v>
      </c>
      <c r="D817" s="98" t="s">
        <v>70</v>
      </c>
      <c r="E817" s="97" t="s">
        <v>71</v>
      </c>
      <c r="F817" s="99">
        <v>43714.655497685184</v>
      </c>
      <c r="G817" s="99">
        <v>45183</v>
      </c>
      <c r="H817" s="97" t="s">
        <v>72</v>
      </c>
      <c r="I817" s="100">
        <v>15509870</v>
      </c>
      <c r="J817" s="118">
        <v>10277809</v>
      </c>
      <c r="K817" s="100">
        <v>10039257.844723733</v>
      </c>
      <c r="L817" s="118">
        <v>15509870</v>
      </c>
      <c r="M817" s="119">
        <v>0.64728188210000004</v>
      </c>
      <c r="N817" s="119">
        <v>0.13645984540800002</v>
      </c>
      <c r="O817" s="97" t="s">
        <v>73</v>
      </c>
      <c r="P817" s="134">
        <v>1.5060710499999999E-4</v>
      </c>
      <c r="Q817" s="102"/>
      <c r="R817" s="103"/>
    </row>
    <row r="818" spans="2:18" x14ac:dyDescent="0.25">
      <c r="B818" s="96" t="s">
        <v>78</v>
      </c>
      <c r="C818" s="97" t="s">
        <v>164</v>
      </c>
      <c r="D818" s="98" t="s">
        <v>70</v>
      </c>
      <c r="E818" s="97" t="s">
        <v>71</v>
      </c>
      <c r="F818" s="99">
        <v>43321.658854166664</v>
      </c>
      <c r="G818" s="99">
        <v>45726</v>
      </c>
      <c r="H818" s="97" t="s">
        <v>72</v>
      </c>
      <c r="I818" s="100">
        <v>95808198</v>
      </c>
      <c r="J818" s="118">
        <v>51508562</v>
      </c>
      <c r="K818" s="100">
        <v>51240033.512182221</v>
      </c>
      <c r="L818" s="118">
        <v>95808198</v>
      </c>
      <c r="M818" s="119">
        <v>0.534818883789</v>
      </c>
      <c r="N818" s="119">
        <v>0.14133226573800001</v>
      </c>
      <c r="O818" s="97" t="s">
        <v>73</v>
      </c>
      <c r="P818" s="134">
        <v>7.6869358600000002E-4</v>
      </c>
      <c r="Q818" s="102"/>
      <c r="R818" s="103"/>
    </row>
    <row r="819" spans="2:18" x14ac:dyDescent="0.25">
      <c r="B819" s="96" t="s">
        <v>78</v>
      </c>
      <c r="C819" s="97" t="s">
        <v>164</v>
      </c>
      <c r="D819" s="98" t="s">
        <v>70</v>
      </c>
      <c r="E819" s="97" t="s">
        <v>71</v>
      </c>
      <c r="F819" s="99">
        <v>43697.605949074074</v>
      </c>
      <c r="G819" s="99">
        <v>44672</v>
      </c>
      <c r="H819" s="97" t="s">
        <v>72</v>
      </c>
      <c r="I819" s="100">
        <v>339730479</v>
      </c>
      <c r="J819" s="118">
        <v>263348739</v>
      </c>
      <c r="K819" s="100">
        <v>266606405.9484742</v>
      </c>
      <c r="L819" s="118">
        <v>339730479</v>
      </c>
      <c r="M819" s="119">
        <v>0.78475857312899999</v>
      </c>
      <c r="N819" s="119">
        <v>0.115663201131</v>
      </c>
      <c r="O819" s="97" t="s">
        <v>73</v>
      </c>
      <c r="P819" s="134">
        <v>3.9995804089999996E-3</v>
      </c>
      <c r="Q819" s="102"/>
      <c r="R819" s="103"/>
    </row>
    <row r="820" spans="2:18" x14ac:dyDescent="0.25">
      <c r="B820" s="96" t="s">
        <v>78</v>
      </c>
      <c r="C820" s="97" t="s">
        <v>164</v>
      </c>
      <c r="D820" s="98" t="s">
        <v>70</v>
      </c>
      <c r="E820" s="97" t="s">
        <v>71</v>
      </c>
      <c r="F820" s="99">
        <v>43651.524907407409</v>
      </c>
      <c r="G820" s="99">
        <v>46037</v>
      </c>
      <c r="H820" s="97" t="s">
        <v>72</v>
      </c>
      <c r="I820" s="100">
        <v>81708791</v>
      </c>
      <c r="J820" s="118">
        <v>42176363</v>
      </c>
      <c r="K820" s="100">
        <v>42109367.509689607</v>
      </c>
      <c r="L820" s="118">
        <v>81708791</v>
      </c>
      <c r="M820" s="119">
        <v>0.51535908186000001</v>
      </c>
      <c r="N820" s="119">
        <v>0.15583854156999999</v>
      </c>
      <c r="O820" s="97" t="s">
        <v>73</v>
      </c>
      <c r="P820" s="134">
        <v>6.3171700900000003E-4</v>
      </c>
      <c r="Q820" s="102"/>
      <c r="R820" s="103"/>
    </row>
    <row r="821" spans="2:18" x14ac:dyDescent="0.25">
      <c r="B821" s="96" t="s">
        <v>78</v>
      </c>
      <c r="C821" s="97" t="s">
        <v>164</v>
      </c>
      <c r="D821" s="98" t="s">
        <v>70</v>
      </c>
      <c r="E821" s="97" t="s">
        <v>71</v>
      </c>
      <c r="F821" s="99">
        <v>43525.633472222224</v>
      </c>
      <c r="G821" s="99">
        <v>45309</v>
      </c>
      <c r="H821" s="97" t="s">
        <v>72</v>
      </c>
      <c r="I821" s="100">
        <v>842808220</v>
      </c>
      <c r="J821" s="118">
        <v>506780824</v>
      </c>
      <c r="K821" s="100">
        <v>512626558.67401642</v>
      </c>
      <c r="L821" s="118">
        <v>842808220</v>
      </c>
      <c r="M821" s="119">
        <v>0.60823630632600001</v>
      </c>
      <c r="N821" s="119">
        <v>0.14471739428299998</v>
      </c>
      <c r="O821" s="97" t="s">
        <v>73</v>
      </c>
      <c r="P821" s="134">
        <v>7.6903296229999998E-3</v>
      </c>
      <c r="Q821" s="102"/>
      <c r="R821" s="103"/>
    </row>
    <row r="822" spans="2:18" x14ac:dyDescent="0.25">
      <c r="B822" s="96" t="s">
        <v>78</v>
      </c>
      <c r="C822" s="97" t="s">
        <v>164</v>
      </c>
      <c r="D822" s="98" t="s">
        <v>70</v>
      </c>
      <c r="E822" s="97" t="s">
        <v>71</v>
      </c>
      <c r="F822" s="99">
        <v>43724.626006944447</v>
      </c>
      <c r="G822" s="99">
        <v>46262</v>
      </c>
      <c r="H822" s="97" t="s">
        <v>72</v>
      </c>
      <c r="I822" s="100">
        <v>198639999</v>
      </c>
      <c r="J822" s="118">
        <v>104889697</v>
      </c>
      <c r="K822" s="100">
        <v>104260612.94371693</v>
      </c>
      <c r="L822" s="118">
        <v>198639999</v>
      </c>
      <c r="M822" s="119">
        <v>0.52487219829099996</v>
      </c>
      <c r="N822" s="119">
        <v>0.13738457818300001</v>
      </c>
      <c r="O822" s="97" t="s">
        <v>73</v>
      </c>
      <c r="P822" s="134">
        <v>1.5640985949999999E-3</v>
      </c>
      <c r="Q822" s="102"/>
      <c r="R822" s="103"/>
    </row>
    <row r="823" spans="2:18" x14ac:dyDescent="0.25">
      <c r="B823" s="96" t="s">
        <v>78</v>
      </c>
      <c r="C823" s="97" t="s">
        <v>164</v>
      </c>
      <c r="D823" s="98" t="s">
        <v>70</v>
      </c>
      <c r="E823" s="97" t="s">
        <v>71</v>
      </c>
      <c r="F823" s="99">
        <v>43501.670254629629</v>
      </c>
      <c r="G823" s="99">
        <v>45183</v>
      </c>
      <c r="H823" s="97" t="s">
        <v>72</v>
      </c>
      <c r="I823" s="100">
        <v>164812442</v>
      </c>
      <c r="J823" s="118">
        <v>105064052</v>
      </c>
      <c r="K823" s="100">
        <v>103614675.92955612</v>
      </c>
      <c r="L823" s="118">
        <v>164812442</v>
      </c>
      <c r="M823" s="119">
        <v>0.62868236567699998</v>
      </c>
      <c r="N823" s="119">
        <v>0.13221081499000001</v>
      </c>
      <c r="O823" s="97" t="s">
        <v>73</v>
      </c>
      <c r="P823" s="134">
        <v>1.554408367E-3</v>
      </c>
      <c r="Q823" s="102"/>
      <c r="R823" s="103"/>
    </row>
    <row r="824" spans="2:18" x14ac:dyDescent="0.25">
      <c r="B824" s="96" t="s">
        <v>78</v>
      </c>
      <c r="C824" s="97" t="s">
        <v>164</v>
      </c>
      <c r="D824" s="98" t="s">
        <v>70</v>
      </c>
      <c r="E824" s="97" t="s">
        <v>71</v>
      </c>
      <c r="F824" s="99">
        <v>43427.635891203703</v>
      </c>
      <c r="G824" s="99">
        <v>44215</v>
      </c>
      <c r="H824" s="97" t="s">
        <v>72</v>
      </c>
      <c r="I824" s="100">
        <v>17375476</v>
      </c>
      <c r="J824" s="118">
        <v>13646618</v>
      </c>
      <c r="K824" s="100">
        <v>13675169.266024826</v>
      </c>
      <c r="L824" s="118">
        <v>17375476</v>
      </c>
      <c r="M824" s="119">
        <v>0.78703854018300001</v>
      </c>
      <c r="N824" s="119">
        <v>0.136479759467</v>
      </c>
      <c r="O824" s="97" t="s">
        <v>73</v>
      </c>
      <c r="P824" s="134">
        <v>2.05152381E-4</v>
      </c>
      <c r="Q824" s="102"/>
      <c r="R824" s="103"/>
    </row>
    <row r="825" spans="2:18" x14ac:dyDescent="0.25">
      <c r="B825" s="96" t="s">
        <v>78</v>
      </c>
      <c r="C825" s="97" t="s">
        <v>164</v>
      </c>
      <c r="D825" s="98" t="s">
        <v>70</v>
      </c>
      <c r="E825" s="97" t="s">
        <v>71</v>
      </c>
      <c r="F825" s="99">
        <v>43711.626608796294</v>
      </c>
      <c r="G825" s="99">
        <v>46262</v>
      </c>
      <c r="H825" s="97" t="s">
        <v>72</v>
      </c>
      <c r="I825" s="100">
        <v>248299987</v>
      </c>
      <c r="J825" s="118">
        <v>130510203</v>
      </c>
      <c r="K825" s="100">
        <v>130323621.16967909</v>
      </c>
      <c r="L825" s="118">
        <v>248299987</v>
      </c>
      <c r="M825" s="119">
        <v>0.52486358434500002</v>
      </c>
      <c r="N825" s="119">
        <v>0.13738863354299999</v>
      </c>
      <c r="O825" s="97" t="s">
        <v>73</v>
      </c>
      <c r="P825" s="134">
        <v>1.9550910650000001E-3</v>
      </c>
      <c r="Q825" s="102"/>
      <c r="R825" s="103"/>
    </row>
    <row r="826" spans="2:18" x14ac:dyDescent="0.25">
      <c r="B826" s="96" t="s">
        <v>78</v>
      </c>
      <c r="C826" s="97" t="s">
        <v>164</v>
      </c>
      <c r="D826" s="98" t="s">
        <v>70</v>
      </c>
      <c r="E826" s="97" t="s">
        <v>71</v>
      </c>
      <c r="F826" s="99">
        <v>43689.655162037037</v>
      </c>
      <c r="G826" s="99">
        <v>43874</v>
      </c>
      <c r="H826" s="97" t="s">
        <v>72</v>
      </c>
      <c r="I826" s="100">
        <v>11047123</v>
      </c>
      <c r="J826" s="118">
        <v>10337535</v>
      </c>
      <c r="K826" s="100">
        <v>10175084.172563303</v>
      </c>
      <c r="L826" s="118">
        <v>11047123</v>
      </c>
      <c r="M826" s="119">
        <v>0.92106190657599996</v>
      </c>
      <c r="N826" s="119">
        <v>0.14748614619799999</v>
      </c>
      <c r="O826" s="97" t="s">
        <v>73</v>
      </c>
      <c r="P826" s="134">
        <v>1.5264474700000001E-4</v>
      </c>
      <c r="Q826" s="102"/>
      <c r="R826" s="103"/>
    </row>
    <row r="827" spans="2:18" x14ac:dyDescent="0.25">
      <c r="B827" s="96" t="s">
        <v>78</v>
      </c>
      <c r="C827" s="97" t="s">
        <v>164</v>
      </c>
      <c r="D827" s="98" t="s">
        <v>70</v>
      </c>
      <c r="E827" s="97" t="s">
        <v>71</v>
      </c>
      <c r="F827" s="99">
        <v>43580.576898148145</v>
      </c>
      <c r="G827" s="99">
        <v>45547</v>
      </c>
      <c r="H827" s="97" t="s">
        <v>72</v>
      </c>
      <c r="I827" s="100">
        <v>87023294</v>
      </c>
      <c r="J827" s="118">
        <v>50647259</v>
      </c>
      <c r="K827" s="100">
        <v>50206687.466368504</v>
      </c>
      <c r="L827" s="118">
        <v>87023294</v>
      </c>
      <c r="M827" s="119">
        <v>0.57693388929099998</v>
      </c>
      <c r="N827" s="119">
        <v>0.141957875791</v>
      </c>
      <c r="O827" s="97" t="s">
        <v>73</v>
      </c>
      <c r="P827" s="134">
        <v>7.5319151799999994E-4</v>
      </c>
      <c r="Q827" s="102"/>
      <c r="R827" s="103"/>
    </row>
    <row r="828" spans="2:18" x14ac:dyDescent="0.25">
      <c r="B828" s="104" t="s">
        <v>165</v>
      </c>
      <c r="C828" s="105"/>
      <c r="D828" s="105"/>
      <c r="E828" s="105"/>
      <c r="F828" s="105"/>
      <c r="G828" s="105"/>
      <c r="H828" s="102"/>
      <c r="I828" s="106">
        <v>10497933202</v>
      </c>
      <c r="J828" s="121">
        <v>6674006632</v>
      </c>
      <c r="K828" s="106">
        <v>6690134628.9797697</v>
      </c>
      <c r="L828" s="121">
        <v>10497933202</v>
      </c>
      <c r="M828" s="102"/>
      <c r="N828" s="102"/>
      <c r="O828" s="102"/>
      <c r="P828" s="135">
        <v>0.10036417280600002</v>
      </c>
      <c r="Q828" s="105" t="s">
        <v>74</v>
      </c>
      <c r="R828" s="124">
        <v>9.9785082009527445E-2</v>
      </c>
    </row>
    <row r="829" spans="2:18" x14ac:dyDescent="0.25">
      <c r="B829" s="96" t="s">
        <v>78</v>
      </c>
      <c r="C829" s="97" t="s">
        <v>110</v>
      </c>
      <c r="D829" s="98" t="s">
        <v>70</v>
      </c>
      <c r="E829" s="97" t="s">
        <v>71</v>
      </c>
      <c r="F829" s="99">
        <v>43738.57403935185</v>
      </c>
      <c r="G829" s="99">
        <v>45362</v>
      </c>
      <c r="H829" s="97" t="s">
        <v>72</v>
      </c>
      <c r="I829" s="100">
        <v>1659741813</v>
      </c>
      <c r="J829" s="118">
        <v>1187976564</v>
      </c>
      <c r="K829" s="100">
        <v>1187976564.0573127</v>
      </c>
      <c r="L829" s="118">
        <v>1659741813</v>
      </c>
      <c r="M829" s="119">
        <v>0.71575985779999995</v>
      </c>
      <c r="N829" s="119">
        <v>9.278311417E-2</v>
      </c>
      <c r="O829" s="97" t="s">
        <v>73</v>
      </c>
      <c r="P829" s="134">
        <v>1.7821806552E-2</v>
      </c>
      <c r="Q829" s="102"/>
      <c r="R829" s="103"/>
    </row>
    <row r="830" spans="2:18" x14ac:dyDescent="0.25">
      <c r="B830" s="104" t="s">
        <v>111</v>
      </c>
      <c r="C830" s="105"/>
      <c r="D830" s="105"/>
      <c r="E830" s="105"/>
      <c r="F830" s="105"/>
      <c r="G830" s="105"/>
      <c r="H830" s="102"/>
      <c r="I830" s="106">
        <v>1659741813</v>
      </c>
      <c r="J830" s="121">
        <v>1187976564</v>
      </c>
      <c r="K830" s="106">
        <v>1187976564.0573127</v>
      </c>
      <c r="L830" s="121">
        <v>1659741813</v>
      </c>
      <c r="M830" s="102"/>
      <c r="N830" s="102"/>
      <c r="O830" s="102"/>
      <c r="P830" s="135">
        <v>1.7821806552E-2</v>
      </c>
      <c r="Q830" s="105" t="s">
        <v>74</v>
      </c>
      <c r="R830" s="124">
        <v>1.7901296273161581E-3</v>
      </c>
    </row>
    <row r="831" spans="2:18" x14ac:dyDescent="0.25">
      <c r="B831" s="96" t="s">
        <v>78</v>
      </c>
      <c r="C831" s="97" t="s">
        <v>166</v>
      </c>
      <c r="D831" s="98" t="s">
        <v>70</v>
      </c>
      <c r="E831" s="97" t="s">
        <v>71</v>
      </c>
      <c r="F831" s="99">
        <v>43319.667986111112</v>
      </c>
      <c r="G831" s="99">
        <v>44529</v>
      </c>
      <c r="H831" s="97" t="s">
        <v>72</v>
      </c>
      <c r="I831" s="100">
        <v>39769313</v>
      </c>
      <c r="J831" s="118">
        <v>30486986</v>
      </c>
      <c r="K831" s="100">
        <v>30144622.932042856</v>
      </c>
      <c r="L831" s="118">
        <v>39769313</v>
      </c>
      <c r="M831" s="119">
        <v>0.75798701707600002</v>
      </c>
      <c r="N831" s="119">
        <v>0.101837772433</v>
      </c>
      <c r="O831" s="97" t="s">
        <v>73</v>
      </c>
      <c r="P831" s="134">
        <v>4.52224105E-4</v>
      </c>
      <c r="Q831" s="102"/>
      <c r="R831" s="103"/>
    </row>
    <row r="832" spans="2:18" x14ac:dyDescent="0.25">
      <c r="B832" s="96" t="s">
        <v>78</v>
      </c>
      <c r="C832" s="97" t="s">
        <v>166</v>
      </c>
      <c r="D832" s="98" t="s">
        <v>70</v>
      </c>
      <c r="E832" s="97" t="s">
        <v>71</v>
      </c>
      <c r="F832" s="99">
        <v>43224.641319444447</v>
      </c>
      <c r="G832" s="99">
        <v>44162</v>
      </c>
      <c r="H832" s="97" t="s">
        <v>72</v>
      </c>
      <c r="I832" s="100">
        <v>30334659</v>
      </c>
      <c r="J832" s="118">
        <v>25695684</v>
      </c>
      <c r="K832" s="100">
        <v>25313586.679299936</v>
      </c>
      <c r="L832" s="118">
        <v>30334659</v>
      </c>
      <c r="M832" s="119">
        <v>0.83447737715800008</v>
      </c>
      <c r="N832" s="119">
        <v>8.6694671503999995E-2</v>
      </c>
      <c r="O832" s="97" t="s">
        <v>73</v>
      </c>
      <c r="P832" s="134">
        <v>3.7974978499999998E-4</v>
      </c>
      <c r="Q832" s="102"/>
      <c r="R832" s="103"/>
    </row>
    <row r="833" spans="2:18" x14ac:dyDescent="0.25">
      <c r="B833" s="96" t="s">
        <v>78</v>
      </c>
      <c r="C833" s="97" t="s">
        <v>166</v>
      </c>
      <c r="D833" s="98" t="s">
        <v>70</v>
      </c>
      <c r="E833" s="97" t="s">
        <v>71</v>
      </c>
      <c r="F833" s="99">
        <v>43321.697314814817</v>
      </c>
      <c r="G833" s="99">
        <v>44529</v>
      </c>
      <c r="H833" s="97" t="s">
        <v>72</v>
      </c>
      <c r="I833" s="100">
        <v>18559012</v>
      </c>
      <c r="J833" s="118">
        <v>14234931</v>
      </c>
      <c r="K833" s="100">
        <v>14067563.824644582</v>
      </c>
      <c r="L833" s="118">
        <v>18559012</v>
      </c>
      <c r="M833" s="119">
        <v>0.75799098705500001</v>
      </c>
      <c r="N833" s="119">
        <v>0.10183461633100001</v>
      </c>
      <c r="O833" s="97" t="s">
        <v>73</v>
      </c>
      <c r="P833" s="134">
        <v>2.1103901299999997E-4</v>
      </c>
      <c r="Q833" s="102"/>
      <c r="R833" s="103"/>
    </row>
    <row r="834" spans="2:18" x14ac:dyDescent="0.25">
      <c r="B834" s="96" t="s">
        <v>78</v>
      </c>
      <c r="C834" s="97" t="s">
        <v>166</v>
      </c>
      <c r="D834" s="98" t="s">
        <v>70</v>
      </c>
      <c r="E834" s="97" t="s">
        <v>71</v>
      </c>
      <c r="F834" s="99">
        <v>43308.549340277779</v>
      </c>
      <c r="G834" s="99">
        <v>44529</v>
      </c>
      <c r="H834" s="97" t="s">
        <v>72</v>
      </c>
      <c r="I834" s="100">
        <v>90143777</v>
      </c>
      <c r="J834" s="118">
        <v>68898903</v>
      </c>
      <c r="K834" s="100">
        <v>68325651.605612814</v>
      </c>
      <c r="L834" s="118">
        <v>90143777</v>
      </c>
      <c r="M834" s="119">
        <v>0.75796304392300007</v>
      </c>
      <c r="N834" s="119">
        <v>0.10185681853</v>
      </c>
      <c r="O834" s="97" t="s">
        <v>73</v>
      </c>
      <c r="P834" s="134">
        <v>1.0250088949999999E-3</v>
      </c>
      <c r="Q834" s="102"/>
      <c r="R834" s="103"/>
    </row>
    <row r="835" spans="2:18" x14ac:dyDescent="0.25">
      <c r="B835" s="96" t="s">
        <v>78</v>
      </c>
      <c r="C835" s="97" t="s">
        <v>166</v>
      </c>
      <c r="D835" s="98" t="s">
        <v>70</v>
      </c>
      <c r="E835" s="97" t="s">
        <v>71</v>
      </c>
      <c r="F835" s="99">
        <v>43550.531875000001</v>
      </c>
      <c r="G835" s="99">
        <v>44529</v>
      </c>
      <c r="H835" s="97" t="s">
        <v>72</v>
      </c>
      <c r="I835" s="100">
        <v>126302298</v>
      </c>
      <c r="J835" s="118">
        <v>103322096</v>
      </c>
      <c r="K835" s="100">
        <v>100667138.26301837</v>
      </c>
      <c r="L835" s="118">
        <v>126302298</v>
      </c>
      <c r="M835" s="119">
        <v>0.79703330705100006</v>
      </c>
      <c r="N835" s="119">
        <v>9.4703393842000008E-2</v>
      </c>
      <c r="O835" s="97" t="s">
        <v>73</v>
      </c>
      <c r="P835" s="134">
        <v>1.510189947E-3</v>
      </c>
      <c r="Q835" s="102"/>
      <c r="R835" s="103"/>
    </row>
    <row r="836" spans="2:18" x14ac:dyDescent="0.25">
      <c r="B836" s="96" t="s">
        <v>78</v>
      </c>
      <c r="C836" s="97" t="s">
        <v>166</v>
      </c>
      <c r="D836" s="98" t="s">
        <v>70</v>
      </c>
      <c r="E836" s="97" t="s">
        <v>71</v>
      </c>
      <c r="F836" s="99">
        <v>43312.553946759261</v>
      </c>
      <c r="G836" s="99">
        <v>44529</v>
      </c>
      <c r="H836" s="97" t="s">
        <v>72</v>
      </c>
      <c r="I836" s="100">
        <v>83515562</v>
      </c>
      <c r="J836" s="118">
        <v>63901848</v>
      </c>
      <c r="K836" s="100">
        <v>63302471.829168461</v>
      </c>
      <c r="L836" s="118">
        <v>83515562</v>
      </c>
      <c r="M836" s="119">
        <v>0.75797217085300006</v>
      </c>
      <c r="N836" s="119">
        <v>0.10184955312999999</v>
      </c>
      <c r="O836" s="97" t="s">
        <v>73</v>
      </c>
      <c r="P836" s="134">
        <v>9.4965207300000008E-4</v>
      </c>
      <c r="Q836" s="102"/>
      <c r="R836" s="103"/>
    </row>
    <row r="837" spans="2:18" x14ac:dyDescent="0.25">
      <c r="B837" s="104" t="s">
        <v>167</v>
      </c>
      <c r="C837" s="105"/>
      <c r="D837" s="105"/>
      <c r="E837" s="105"/>
      <c r="F837" s="105"/>
      <c r="G837" s="105"/>
      <c r="H837" s="102"/>
      <c r="I837" s="106">
        <v>388624621</v>
      </c>
      <c r="J837" s="121">
        <v>306540448</v>
      </c>
      <c r="K837" s="106">
        <v>301821035.13378698</v>
      </c>
      <c r="L837" s="121">
        <v>388624621</v>
      </c>
      <c r="M837" s="102"/>
      <c r="N837" s="102"/>
      <c r="O837" s="102"/>
      <c r="P837" s="135">
        <v>4.5278638179999994E-3</v>
      </c>
      <c r="Q837" s="105" t="s">
        <v>74</v>
      </c>
      <c r="R837" s="124">
        <v>4.9792226044578628E-4</v>
      </c>
    </row>
    <row r="838" spans="2:18" x14ac:dyDescent="0.25">
      <c r="B838" s="96" t="s">
        <v>69</v>
      </c>
      <c r="C838" s="97" t="s">
        <v>226</v>
      </c>
      <c r="D838" s="98" t="s">
        <v>70</v>
      </c>
      <c r="E838" s="97" t="s">
        <v>71</v>
      </c>
      <c r="F838" s="99">
        <v>43469.717268518521</v>
      </c>
      <c r="G838" s="99">
        <v>44564</v>
      </c>
      <c r="H838" s="97" t="s">
        <v>72</v>
      </c>
      <c r="I838" s="100">
        <v>650000000</v>
      </c>
      <c r="J838" s="118">
        <v>500000000</v>
      </c>
      <c r="K838" s="100">
        <v>512183639.52498442</v>
      </c>
      <c r="L838" s="118">
        <v>650000000</v>
      </c>
      <c r="M838" s="119">
        <v>0.78797483003799995</v>
      </c>
      <c r="N838" s="119">
        <v>0.103812683588</v>
      </c>
      <c r="O838" s="97" t="s">
        <v>73</v>
      </c>
      <c r="P838" s="134">
        <v>7.6836850310000003E-3</v>
      </c>
      <c r="Q838" s="102"/>
      <c r="R838" s="103"/>
    </row>
    <row r="839" spans="2:18" x14ac:dyDescent="0.25">
      <c r="B839" s="96" t="s">
        <v>69</v>
      </c>
      <c r="C839" s="97" t="s">
        <v>226</v>
      </c>
      <c r="D839" s="98" t="s">
        <v>70</v>
      </c>
      <c r="E839" s="97" t="s">
        <v>71</v>
      </c>
      <c r="F839" s="99">
        <v>43424.607314814813</v>
      </c>
      <c r="G839" s="99">
        <v>44235</v>
      </c>
      <c r="H839" s="97" t="s">
        <v>72</v>
      </c>
      <c r="I839" s="100">
        <v>119235617</v>
      </c>
      <c r="J839" s="118">
        <v>98061496</v>
      </c>
      <c r="K839" s="100">
        <v>99929366.290667847</v>
      </c>
      <c r="L839" s="118">
        <v>119235617</v>
      </c>
      <c r="M839" s="119">
        <v>0.83808319028300005</v>
      </c>
      <c r="N839" s="119">
        <v>0.10004859876399999</v>
      </c>
      <c r="O839" s="97" t="s">
        <v>73</v>
      </c>
      <c r="P839" s="134">
        <v>1.499122027E-3</v>
      </c>
      <c r="Q839" s="102"/>
      <c r="R839" s="103"/>
    </row>
    <row r="840" spans="2:18" x14ac:dyDescent="0.25">
      <c r="B840" s="96" t="s">
        <v>69</v>
      </c>
      <c r="C840" s="97" t="s">
        <v>226</v>
      </c>
      <c r="D840" s="98" t="s">
        <v>70</v>
      </c>
      <c r="E840" s="97" t="s">
        <v>71</v>
      </c>
      <c r="F840" s="99">
        <v>43507.678206018521</v>
      </c>
      <c r="G840" s="99">
        <v>45126</v>
      </c>
      <c r="H840" s="97" t="s">
        <v>72</v>
      </c>
      <c r="I840" s="100">
        <v>212532534</v>
      </c>
      <c r="J840" s="118">
        <v>147001628</v>
      </c>
      <c r="K840" s="100">
        <v>149368671.01746809</v>
      </c>
      <c r="L840" s="118">
        <v>212532534</v>
      </c>
      <c r="M840" s="119">
        <v>0.70280379293600004</v>
      </c>
      <c r="N840" s="119">
        <v>0.103326696831</v>
      </c>
      <c r="O840" s="97" t="s">
        <v>73</v>
      </c>
      <c r="P840" s="134">
        <v>2.2408014100000003E-3</v>
      </c>
      <c r="Q840" s="102"/>
      <c r="R840" s="103"/>
    </row>
    <row r="841" spans="2:18" x14ac:dyDescent="0.25">
      <c r="B841" s="96" t="s">
        <v>69</v>
      </c>
      <c r="C841" s="97" t="s">
        <v>226</v>
      </c>
      <c r="D841" s="98" t="s">
        <v>70</v>
      </c>
      <c r="E841" s="97" t="s">
        <v>71</v>
      </c>
      <c r="F841" s="99">
        <v>43469.716273148151</v>
      </c>
      <c r="G841" s="99">
        <v>44564</v>
      </c>
      <c r="H841" s="97" t="s">
        <v>72</v>
      </c>
      <c r="I841" s="100">
        <v>650000000</v>
      </c>
      <c r="J841" s="118">
        <v>500000000</v>
      </c>
      <c r="K841" s="100">
        <v>512183639.52498442</v>
      </c>
      <c r="L841" s="118">
        <v>650000000</v>
      </c>
      <c r="M841" s="119">
        <v>0.78797483003799995</v>
      </c>
      <c r="N841" s="119">
        <v>0.103812683588</v>
      </c>
      <c r="O841" s="97" t="s">
        <v>73</v>
      </c>
      <c r="P841" s="134">
        <v>7.6836850310000003E-3</v>
      </c>
      <c r="Q841" s="102"/>
      <c r="R841" s="103"/>
    </row>
    <row r="842" spans="2:18" x14ac:dyDescent="0.25">
      <c r="B842" s="96" t="s">
        <v>69</v>
      </c>
      <c r="C842" s="97" t="s">
        <v>226</v>
      </c>
      <c r="D842" s="98" t="s">
        <v>70</v>
      </c>
      <c r="E842" s="97" t="s">
        <v>71</v>
      </c>
      <c r="F842" s="99">
        <v>43615.573344907411</v>
      </c>
      <c r="G842" s="99">
        <v>44313</v>
      </c>
      <c r="H842" s="97" t="s">
        <v>72</v>
      </c>
      <c r="I842" s="100">
        <v>175709591</v>
      </c>
      <c r="J842" s="118">
        <v>147442466</v>
      </c>
      <c r="K842" s="100">
        <v>149311963.93525231</v>
      </c>
      <c r="L842" s="118">
        <v>175709591</v>
      </c>
      <c r="M842" s="119">
        <v>0.84976558812500003</v>
      </c>
      <c r="N842" s="119">
        <v>0.106402243141</v>
      </c>
      <c r="O842" s="97" t="s">
        <v>73</v>
      </c>
      <c r="P842" s="134">
        <v>2.2399507009999999E-3</v>
      </c>
      <c r="Q842" s="102"/>
      <c r="R842" s="103"/>
    </row>
    <row r="843" spans="2:18" x14ac:dyDescent="0.25">
      <c r="B843" s="96" t="s">
        <v>69</v>
      </c>
      <c r="C843" s="97" t="s">
        <v>226</v>
      </c>
      <c r="D843" s="98" t="s">
        <v>70</v>
      </c>
      <c r="E843" s="97" t="s">
        <v>71</v>
      </c>
      <c r="F843" s="99">
        <v>43469.716840277775</v>
      </c>
      <c r="G843" s="99">
        <v>44564</v>
      </c>
      <c r="H843" s="97" t="s">
        <v>72</v>
      </c>
      <c r="I843" s="100">
        <v>650000000</v>
      </c>
      <c r="J843" s="118">
        <v>500000000</v>
      </c>
      <c r="K843" s="100">
        <v>512183639.52498442</v>
      </c>
      <c r="L843" s="118">
        <v>650000000</v>
      </c>
      <c r="M843" s="119">
        <v>0.78797483003799995</v>
      </c>
      <c r="N843" s="119">
        <v>0.103812683588</v>
      </c>
      <c r="O843" s="97" t="s">
        <v>73</v>
      </c>
      <c r="P843" s="134">
        <v>7.6836850310000003E-3</v>
      </c>
      <c r="Q843" s="102"/>
      <c r="R843" s="103"/>
    </row>
    <row r="844" spans="2:18" x14ac:dyDescent="0.25">
      <c r="B844" s="96" t="s">
        <v>69</v>
      </c>
      <c r="C844" s="97" t="s">
        <v>226</v>
      </c>
      <c r="D844" s="98" t="s">
        <v>70</v>
      </c>
      <c r="E844" s="97" t="s">
        <v>71</v>
      </c>
      <c r="F844" s="99">
        <v>43651.599328703705</v>
      </c>
      <c r="G844" s="99">
        <v>44012</v>
      </c>
      <c r="H844" s="97" t="s">
        <v>72</v>
      </c>
      <c r="I844" s="100">
        <v>97338081</v>
      </c>
      <c r="J844" s="118">
        <v>88744884</v>
      </c>
      <c r="K844" s="100">
        <v>89007743.514940724</v>
      </c>
      <c r="L844" s="118">
        <v>97338081</v>
      </c>
      <c r="M844" s="119">
        <v>0.91441851534899998</v>
      </c>
      <c r="N844" s="119">
        <v>0.10112312058600001</v>
      </c>
      <c r="O844" s="97" t="s">
        <v>73</v>
      </c>
      <c r="P844" s="134">
        <v>1.335277845E-3</v>
      </c>
      <c r="Q844" s="102"/>
      <c r="R844" s="103"/>
    </row>
    <row r="845" spans="2:18" x14ac:dyDescent="0.25">
      <c r="B845" s="96" t="s">
        <v>69</v>
      </c>
      <c r="C845" s="97" t="s">
        <v>226</v>
      </c>
      <c r="D845" s="98" t="s">
        <v>70</v>
      </c>
      <c r="E845" s="97" t="s">
        <v>71</v>
      </c>
      <c r="F845" s="99">
        <v>43357.607037037036</v>
      </c>
      <c r="G845" s="99">
        <v>43843</v>
      </c>
      <c r="H845" s="97" t="s">
        <v>72</v>
      </c>
      <c r="I845" s="100">
        <v>103758904</v>
      </c>
      <c r="J845" s="118">
        <v>91776636</v>
      </c>
      <c r="K845" s="100">
        <v>90077725.043503076</v>
      </c>
      <c r="L845" s="118">
        <v>103758904</v>
      </c>
      <c r="M845" s="119">
        <v>0.86814453093599997</v>
      </c>
      <c r="N845" s="119">
        <v>0.103812889077</v>
      </c>
      <c r="O845" s="97" t="s">
        <v>73</v>
      </c>
      <c r="P845" s="134">
        <v>1.351329512E-3</v>
      </c>
      <c r="Q845" s="102"/>
      <c r="R845" s="103"/>
    </row>
    <row r="846" spans="2:18" x14ac:dyDescent="0.25">
      <c r="B846" s="104" t="s">
        <v>169</v>
      </c>
      <c r="C846" s="105"/>
      <c r="D846" s="105"/>
      <c r="E846" s="105"/>
      <c r="F846" s="105"/>
      <c r="G846" s="105"/>
      <c r="H846" s="102"/>
      <c r="I846" s="106">
        <v>2658574727</v>
      </c>
      <c r="J846" s="121">
        <v>2073027110</v>
      </c>
      <c r="K846" s="106">
        <v>2114246388.376785</v>
      </c>
      <c r="L846" s="121">
        <v>2658574727</v>
      </c>
      <c r="M846" s="102"/>
      <c r="N846" s="102"/>
      <c r="O846" s="102"/>
      <c r="P846" s="135">
        <v>3.1717536588E-2</v>
      </c>
      <c r="Q846" s="105" t="s">
        <v>74</v>
      </c>
      <c r="R846" s="124">
        <v>1.7704314990528283E-2</v>
      </c>
    </row>
    <row r="847" spans="2:18" x14ac:dyDescent="0.25">
      <c r="B847" s="96" t="s">
        <v>78</v>
      </c>
      <c r="C847" s="97" t="s">
        <v>170</v>
      </c>
      <c r="D847" s="98" t="s">
        <v>70</v>
      </c>
      <c r="E847" s="97" t="s">
        <v>71</v>
      </c>
      <c r="F847" s="99">
        <v>43654.536215277774</v>
      </c>
      <c r="G847" s="99">
        <v>45768</v>
      </c>
      <c r="H847" s="97" t="s">
        <v>72</v>
      </c>
      <c r="I847" s="100">
        <v>8900005</v>
      </c>
      <c r="J847" s="118">
        <v>5210342</v>
      </c>
      <c r="K847" s="100">
        <v>5195682.9850148419</v>
      </c>
      <c r="L847" s="118">
        <v>8900005</v>
      </c>
      <c r="M847" s="119">
        <v>0.58378427708899994</v>
      </c>
      <c r="N847" s="119">
        <v>0.13240216754200002</v>
      </c>
      <c r="O847" s="97" t="s">
        <v>73</v>
      </c>
      <c r="P847" s="134">
        <v>7.7944683000000006E-5</v>
      </c>
      <c r="Q847" s="102"/>
      <c r="R847" s="103"/>
    </row>
    <row r="848" spans="2:18" x14ac:dyDescent="0.25">
      <c r="B848" s="96" t="s">
        <v>78</v>
      </c>
      <c r="C848" s="97" t="s">
        <v>170</v>
      </c>
      <c r="D848" s="98" t="s">
        <v>70</v>
      </c>
      <c r="E848" s="97" t="s">
        <v>71</v>
      </c>
      <c r="F848" s="99">
        <v>43578.668206018519</v>
      </c>
      <c r="G848" s="99">
        <v>46133</v>
      </c>
      <c r="H848" s="97" t="s">
        <v>72</v>
      </c>
      <c r="I848" s="100">
        <v>5742000005</v>
      </c>
      <c r="J848" s="118">
        <v>2900000001</v>
      </c>
      <c r="K848" s="100">
        <v>2976425973.1265621</v>
      </c>
      <c r="L848" s="118">
        <v>5742000005</v>
      </c>
      <c r="M848" s="119">
        <v>0.51836049643600002</v>
      </c>
      <c r="N848" s="119">
        <v>0.147525635431</v>
      </c>
      <c r="O848" s="97" t="s">
        <v>73</v>
      </c>
      <c r="P848" s="134">
        <v>4.4651796604999995E-2</v>
      </c>
      <c r="Q848" s="102"/>
      <c r="R848" s="103"/>
    </row>
    <row r="849" spans="2:18" x14ac:dyDescent="0.25">
      <c r="B849" s="96" t="s">
        <v>78</v>
      </c>
      <c r="C849" s="97" t="s">
        <v>170</v>
      </c>
      <c r="D849" s="98" t="s">
        <v>70</v>
      </c>
      <c r="E849" s="97" t="s">
        <v>71</v>
      </c>
      <c r="F849" s="99">
        <v>43725.618645833332</v>
      </c>
      <c r="G849" s="99">
        <v>45768</v>
      </c>
      <c r="H849" s="97" t="s">
        <v>72</v>
      </c>
      <c r="I849" s="100">
        <v>720006683</v>
      </c>
      <c r="J849" s="118">
        <v>426270143</v>
      </c>
      <c r="K849" s="100">
        <v>428161765.45539707</v>
      </c>
      <c r="L849" s="118">
        <v>720006683</v>
      </c>
      <c r="M849" s="119">
        <v>0.59466359905400001</v>
      </c>
      <c r="N849" s="119">
        <v>0.13237694617700002</v>
      </c>
      <c r="O849" s="97" t="s">
        <v>73</v>
      </c>
      <c r="P849" s="134">
        <v>6.4232042850000002E-3</v>
      </c>
      <c r="Q849" s="102"/>
      <c r="R849" s="103"/>
    </row>
    <row r="850" spans="2:18" x14ac:dyDescent="0.25">
      <c r="B850" s="96" t="s">
        <v>78</v>
      </c>
      <c r="C850" s="97" t="s">
        <v>170</v>
      </c>
      <c r="D850" s="98" t="s">
        <v>70</v>
      </c>
      <c r="E850" s="97" t="s">
        <v>71</v>
      </c>
      <c r="F850" s="99">
        <v>43647.642129629632</v>
      </c>
      <c r="G850" s="99">
        <v>45768</v>
      </c>
      <c r="H850" s="97" t="s">
        <v>72</v>
      </c>
      <c r="I850" s="100">
        <v>550019993</v>
      </c>
      <c r="J850" s="118">
        <v>321228779</v>
      </c>
      <c r="K850" s="100">
        <v>321089888.80810559</v>
      </c>
      <c r="L850" s="118">
        <v>550019993</v>
      </c>
      <c r="M850" s="119">
        <v>0.58377857695099999</v>
      </c>
      <c r="N850" s="119">
        <v>0.13240492958800001</v>
      </c>
      <c r="O850" s="97" t="s">
        <v>73</v>
      </c>
      <c r="P850" s="134">
        <v>4.8169316280000001E-3</v>
      </c>
      <c r="Q850" s="102"/>
      <c r="R850" s="103"/>
    </row>
    <row r="851" spans="2:18" x14ac:dyDescent="0.25">
      <c r="B851" s="96" t="s">
        <v>78</v>
      </c>
      <c r="C851" s="97" t="s">
        <v>170</v>
      </c>
      <c r="D851" s="98" t="s">
        <v>70</v>
      </c>
      <c r="E851" s="97" t="s">
        <v>71</v>
      </c>
      <c r="F851" s="99">
        <v>43257.663981481484</v>
      </c>
      <c r="G851" s="99">
        <v>43875</v>
      </c>
      <c r="H851" s="97" t="s">
        <v>72</v>
      </c>
      <c r="I851" s="100">
        <v>1215751</v>
      </c>
      <c r="J851" s="118">
        <v>1004110</v>
      </c>
      <c r="K851" s="100">
        <v>1012936.4024655392</v>
      </c>
      <c r="L851" s="118">
        <v>1215751</v>
      </c>
      <c r="M851" s="119">
        <v>0.83317751946399998</v>
      </c>
      <c r="N851" s="119">
        <v>0.130967485651</v>
      </c>
      <c r="O851" s="97" t="s">
        <v>73</v>
      </c>
      <c r="P851" s="134">
        <v>1.5195886000000001E-5</v>
      </c>
      <c r="Q851" s="102"/>
      <c r="R851" s="103"/>
    </row>
    <row r="852" spans="2:18" x14ac:dyDescent="0.25">
      <c r="B852" s="96" t="s">
        <v>78</v>
      </c>
      <c r="C852" s="97" t="s">
        <v>170</v>
      </c>
      <c r="D852" s="98" t="s">
        <v>70</v>
      </c>
      <c r="E852" s="97" t="s">
        <v>71</v>
      </c>
      <c r="F852" s="99">
        <v>43677.51666666667</v>
      </c>
      <c r="G852" s="99">
        <v>45768</v>
      </c>
      <c r="H852" s="97" t="s">
        <v>72</v>
      </c>
      <c r="I852" s="100">
        <v>157283007</v>
      </c>
      <c r="J852" s="118">
        <v>91589263</v>
      </c>
      <c r="K852" s="100">
        <v>93512825.549676418</v>
      </c>
      <c r="L852" s="118">
        <v>157283007</v>
      </c>
      <c r="M852" s="119">
        <v>0.59455135893799993</v>
      </c>
      <c r="N852" s="119">
        <v>0.132430908579</v>
      </c>
      <c r="O852" s="97" t="s">
        <v>73</v>
      </c>
      <c r="P852" s="134">
        <v>1.4028622600000002E-3</v>
      </c>
      <c r="Q852" s="102"/>
      <c r="R852" s="103"/>
    </row>
    <row r="853" spans="2:18" x14ac:dyDescent="0.25">
      <c r="B853" s="96" t="s">
        <v>78</v>
      </c>
      <c r="C853" s="97" t="s">
        <v>170</v>
      </c>
      <c r="D853" s="98" t="s">
        <v>70</v>
      </c>
      <c r="E853" s="97" t="s">
        <v>71</v>
      </c>
      <c r="F853" s="99">
        <v>43591.562488425923</v>
      </c>
      <c r="G853" s="99">
        <v>45768</v>
      </c>
      <c r="H853" s="97" t="s">
        <v>72</v>
      </c>
      <c r="I853" s="100">
        <v>889999990</v>
      </c>
      <c r="J853" s="118">
        <v>505915069</v>
      </c>
      <c r="K853" s="100">
        <v>515702457.62693995</v>
      </c>
      <c r="L853" s="118">
        <v>889999990</v>
      </c>
      <c r="M853" s="119">
        <v>0.57944097013600004</v>
      </c>
      <c r="N853" s="119">
        <v>0.13454100015100001</v>
      </c>
      <c r="O853" s="97" t="s">
        <v>73</v>
      </c>
      <c r="P853" s="134">
        <v>7.736473695E-3</v>
      </c>
      <c r="Q853" s="102"/>
      <c r="R853" s="103"/>
    </row>
    <row r="854" spans="2:18" x14ac:dyDescent="0.25">
      <c r="B854" s="96" t="s">
        <v>78</v>
      </c>
      <c r="C854" s="97" t="s">
        <v>170</v>
      </c>
      <c r="D854" s="98" t="s">
        <v>70</v>
      </c>
      <c r="E854" s="97" t="s">
        <v>71</v>
      </c>
      <c r="F854" s="99">
        <v>43648.502222222225</v>
      </c>
      <c r="G854" s="99">
        <v>45768</v>
      </c>
      <c r="H854" s="97" t="s">
        <v>72</v>
      </c>
      <c r="I854" s="100">
        <v>642579996</v>
      </c>
      <c r="J854" s="118">
        <v>375415274</v>
      </c>
      <c r="K854" s="100">
        <v>375125117.64555424</v>
      </c>
      <c r="L854" s="118">
        <v>642579996</v>
      </c>
      <c r="M854" s="119">
        <v>0.58377963830299995</v>
      </c>
      <c r="N854" s="119">
        <v>0.132404410212</v>
      </c>
      <c r="O854" s="97" t="s">
        <v>73</v>
      </c>
      <c r="P854" s="134">
        <v>5.6275582209999999E-3</v>
      </c>
      <c r="Q854" s="102"/>
      <c r="R854" s="103"/>
    </row>
    <row r="855" spans="2:18" x14ac:dyDescent="0.25">
      <c r="B855" s="96" t="s">
        <v>78</v>
      </c>
      <c r="C855" s="97" t="s">
        <v>170</v>
      </c>
      <c r="D855" s="98" t="s">
        <v>70</v>
      </c>
      <c r="E855" s="97" t="s">
        <v>71</v>
      </c>
      <c r="F855" s="99">
        <v>43264.54042824074</v>
      </c>
      <c r="G855" s="99">
        <v>43875</v>
      </c>
      <c r="H855" s="97" t="s">
        <v>72</v>
      </c>
      <c r="I855" s="100">
        <v>9726027</v>
      </c>
      <c r="J855" s="118">
        <v>8052056</v>
      </c>
      <c r="K855" s="100">
        <v>8103539.6605994226</v>
      </c>
      <c r="L855" s="118">
        <v>9726027</v>
      </c>
      <c r="M855" s="119">
        <v>0.83318087237499994</v>
      </c>
      <c r="N855" s="119">
        <v>0.13095061194300001</v>
      </c>
      <c r="O855" s="97" t="s">
        <v>73</v>
      </c>
      <c r="P855" s="134">
        <v>1.2156781599999999E-4</v>
      </c>
      <c r="Q855" s="102"/>
      <c r="R855" s="103"/>
    </row>
    <row r="856" spans="2:18" x14ac:dyDescent="0.25">
      <c r="B856" s="96" t="s">
        <v>78</v>
      </c>
      <c r="C856" s="97" t="s">
        <v>170</v>
      </c>
      <c r="D856" s="98" t="s">
        <v>70</v>
      </c>
      <c r="E856" s="97" t="s">
        <v>71</v>
      </c>
      <c r="F856" s="99">
        <v>43679.62159722222</v>
      </c>
      <c r="G856" s="99">
        <v>45768</v>
      </c>
      <c r="H856" s="97" t="s">
        <v>72</v>
      </c>
      <c r="I856" s="100">
        <v>276119079</v>
      </c>
      <c r="J856" s="118">
        <v>160932740</v>
      </c>
      <c r="K856" s="100">
        <v>164199400.16544804</v>
      </c>
      <c r="L856" s="118">
        <v>276119079</v>
      </c>
      <c r="M856" s="119">
        <v>0.59466879565200004</v>
      </c>
      <c r="N856" s="119">
        <v>0.132374450758</v>
      </c>
      <c r="O856" s="97" t="s">
        <v>73</v>
      </c>
      <c r="P856" s="134">
        <v>2.4632892889999997E-3</v>
      </c>
      <c r="Q856" s="102"/>
      <c r="R856" s="103"/>
    </row>
    <row r="857" spans="2:18" x14ac:dyDescent="0.25">
      <c r="B857" s="96" t="s">
        <v>78</v>
      </c>
      <c r="C857" s="97" t="s">
        <v>170</v>
      </c>
      <c r="D857" s="98" t="s">
        <v>70</v>
      </c>
      <c r="E857" s="97" t="s">
        <v>71</v>
      </c>
      <c r="F857" s="99">
        <v>43619.633402777778</v>
      </c>
      <c r="G857" s="99">
        <v>45768</v>
      </c>
      <c r="H857" s="97" t="s">
        <v>72</v>
      </c>
      <c r="I857" s="100">
        <v>275900009</v>
      </c>
      <c r="J857" s="118">
        <v>159588424</v>
      </c>
      <c r="K857" s="100">
        <v>161049078.73363799</v>
      </c>
      <c r="L857" s="118">
        <v>275900009</v>
      </c>
      <c r="M857" s="119">
        <v>0.583722629504</v>
      </c>
      <c r="N857" s="119">
        <v>0.13243233247</v>
      </c>
      <c r="O857" s="97" t="s">
        <v>73</v>
      </c>
      <c r="P857" s="134">
        <v>2.4160287450000002E-3</v>
      </c>
      <c r="Q857" s="102"/>
      <c r="R857" s="103"/>
    </row>
    <row r="858" spans="2:18" x14ac:dyDescent="0.25">
      <c r="B858" s="96" t="s">
        <v>78</v>
      </c>
      <c r="C858" s="97" t="s">
        <v>170</v>
      </c>
      <c r="D858" s="98" t="s">
        <v>70</v>
      </c>
      <c r="E858" s="97" t="s">
        <v>71</v>
      </c>
      <c r="F858" s="99">
        <v>43654.385474537034</v>
      </c>
      <c r="G858" s="99">
        <v>45401</v>
      </c>
      <c r="H858" s="97" t="s">
        <v>72</v>
      </c>
      <c r="I858" s="100">
        <v>139142789</v>
      </c>
      <c r="J858" s="118">
        <v>89678408</v>
      </c>
      <c r="K858" s="100">
        <v>89457862.185374707</v>
      </c>
      <c r="L858" s="118">
        <v>139142789</v>
      </c>
      <c r="M858" s="119">
        <v>0.64292129565799994</v>
      </c>
      <c r="N858" s="119">
        <v>0.12374083153899999</v>
      </c>
      <c r="O858" s="97" t="s">
        <v>73</v>
      </c>
      <c r="P858" s="134">
        <v>1.3420304429999999E-3</v>
      </c>
      <c r="Q858" s="102"/>
      <c r="R858" s="103"/>
    </row>
    <row r="859" spans="2:18" x14ac:dyDescent="0.25">
      <c r="B859" s="96" t="s">
        <v>78</v>
      </c>
      <c r="C859" s="97" t="s">
        <v>170</v>
      </c>
      <c r="D859" s="98" t="s">
        <v>70</v>
      </c>
      <c r="E859" s="97" t="s">
        <v>71</v>
      </c>
      <c r="F859" s="99">
        <v>43269.60396990741</v>
      </c>
      <c r="G859" s="99">
        <v>43875</v>
      </c>
      <c r="H859" s="97" t="s">
        <v>72</v>
      </c>
      <c r="I859" s="100">
        <v>1215751</v>
      </c>
      <c r="J859" s="118">
        <v>1008219</v>
      </c>
      <c r="K859" s="100">
        <v>1012945.9166092057</v>
      </c>
      <c r="L859" s="118">
        <v>1215751</v>
      </c>
      <c r="M859" s="119">
        <v>0.83318534519699994</v>
      </c>
      <c r="N859" s="119">
        <v>0.130938650303</v>
      </c>
      <c r="O859" s="97" t="s">
        <v>73</v>
      </c>
      <c r="P859" s="134">
        <v>1.5196028999999999E-5</v>
      </c>
      <c r="Q859" s="102"/>
      <c r="R859" s="103"/>
    </row>
    <row r="860" spans="2:18" x14ac:dyDescent="0.25">
      <c r="B860" s="96" t="s">
        <v>78</v>
      </c>
      <c r="C860" s="97" t="s">
        <v>170</v>
      </c>
      <c r="D860" s="98" t="s">
        <v>70</v>
      </c>
      <c r="E860" s="97" t="s">
        <v>71</v>
      </c>
      <c r="F860" s="99">
        <v>43710.633564814816</v>
      </c>
      <c r="G860" s="99">
        <v>45401</v>
      </c>
      <c r="H860" s="97" t="s">
        <v>72</v>
      </c>
      <c r="I860" s="100">
        <v>999723510</v>
      </c>
      <c r="J860" s="118">
        <v>649167422</v>
      </c>
      <c r="K860" s="100">
        <v>655003067.19606042</v>
      </c>
      <c r="L860" s="118">
        <v>999723510</v>
      </c>
      <c r="M860" s="119">
        <v>0.655184219081</v>
      </c>
      <c r="N860" s="119">
        <v>0.12373741855000001</v>
      </c>
      <c r="O860" s="97" t="s">
        <v>73</v>
      </c>
      <c r="P860" s="134">
        <v>9.8262358939999999E-3</v>
      </c>
      <c r="Q860" s="102"/>
      <c r="R860" s="103"/>
    </row>
    <row r="861" spans="2:18" x14ac:dyDescent="0.25">
      <c r="B861" s="96" t="s">
        <v>78</v>
      </c>
      <c r="C861" s="97" t="s">
        <v>170</v>
      </c>
      <c r="D861" s="98" t="s">
        <v>70</v>
      </c>
      <c r="E861" s="97" t="s">
        <v>71</v>
      </c>
      <c r="F861" s="99">
        <v>43644.439293981479</v>
      </c>
      <c r="G861" s="99">
        <v>45768</v>
      </c>
      <c r="H861" s="97" t="s">
        <v>72</v>
      </c>
      <c r="I861" s="100">
        <v>1477400003</v>
      </c>
      <c r="J861" s="118">
        <v>861960687</v>
      </c>
      <c r="K861" s="100">
        <v>862469160.21818757</v>
      </c>
      <c r="L861" s="118">
        <v>1477400003</v>
      </c>
      <c r="M861" s="119">
        <v>0.58377498204099998</v>
      </c>
      <c r="N861" s="119">
        <v>0.13240669088199999</v>
      </c>
      <c r="O861" s="97" t="s">
        <v>73</v>
      </c>
      <c r="P861" s="134">
        <v>1.2938604174E-2</v>
      </c>
      <c r="Q861" s="102"/>
      <c r="R861" s="103"/>
    </row>
    <row r="862" spans="2:18" x14ac:dyDescent="0.25">
      <c r="B862" s="104" t="s">
        <v>171</v>
      </c>
      <c r="C862" s="105"/>
      <c r="D862" s="105"/>
      <c r="E862" s="105"/>
      <c r="F862" s="105"/>
      <c r="G862" s="105"/>
      <c r="H862" s="102"/>
      <c r="I862" s="106">
        <v>11891232598</v>
      </c>
      <c r="J862" s="121">
        <v>6557020937</v>
      </c>
      <c r="K862" s="106">
        <v>6657521701.6756325</v>
      </c>
      <c r="L862" s="121">
        <v>11891232598</v>
      </c>
      <c r="M862" s="102"/>
      <c r="N862" s="102"/>
      <c r="O862" s="102"/>
      <c r="P862" s="135">
        <v>9.987491965299998E-2</v>
      </c>
      <c r="Q862" s="105" t="s">
        <v>74</v>
      </c>
      <c r="R862" s="124">
        <v>4.8278621318454444E-2</v>
      </c>
    </row>
    <row r="863" spans="2:18" x14ac:dyDescent="0.25">
      <c r="B863" s="96" t="s">
        <v>78</v>
      </c>
      <c r="C863" s="97" t="s">
        <v>112</v>
      </c>
      <c r="D863" s="98" t="s">
        <v>70</v>
      </c>
      <c r="E863" s="97" t="s">
        <v>71</v>
      </c>
      <c r="F863" s="99">
        <v>43642.599641203706</v>
      </c>
      <c r="G863" s="99">
        <v>46171</v>
      </c>
      <c r="H863" s="97" t="s">
        <v>72</v>
      </c>
      <c r="I863" s="100">
        <v>378342114</v>
      </c>
      <c r="J863" s="118">
        <v>230932604</v>
      </c>
      <c r="K863" s="100">
        <v>230000643.13202554</v>
      </c>
      <c r="L863" s="118">
        <v>378342114</v>
      </c>
      <c r="M863" s="119">
        <v>0.60791710629399998</v>
      </c>
      <c r="N863" s="119">
        <v>9.6522665034999997E-2</v>
      </c>
      <c r="O863" s="97" t="s">
        <v>73</v>
      </c>
      <c r="P863" s="134">
        <v>3.4504274689999997E-3</v>
      </c>
      <c r="Q863" s="102"/>
      <c r="R863" s="103"/>
    </row>
    <row r="864" spans="2:18" x14ac:dyDescent="0.25">
      <c r="B864" s="96" t="s">
        <v>78</v>
      </c>
      <c r="C864" s="97" t="s">
        <v>112</v>
      </c>
      <c r="D864" s="98" t="s">
        <v>70</v>
      </c>
      <c r="E864" s="97" t="s">
        <v>71</v>
      </c>
      <c r="F864" s="99">
        <v>43738.575567129628</v>
      </c>
      <c r="G864" s="99">
        <v>47269</v>
      </c>
      <c r="H864" s="97" t="s">
        <v>72</v>
      </c>
      <c r="I864" s="100">
        <v>1967397258</v>
      </c>
      <c r="J864" s="118">
        <v>1007000002</v>
      </c>
      <c r="K864" s="100">
        <v>1006999998.1705534</v>
      </c>
      <c r="L864" s="118">
        <v>1967397258</v>
      </c>
      <c r="M864" s="119">
        <v>0.51184375401299997</v>
      </c>
      <c r="N864" s="119">
        <v>0.10347797823600001</v>
      </c>
      <c r="O864" s="97" t="s">
        <v>73</v>
      </c>
      <c r="P864" s="134">
        <v>1.5106829299999999E-2</v>
      </c>
      <c r="Q864" s="102"/>
      <c r="R864" s="103"/>
    </row>
    <row r="865" spans="2:18" x14ac:dyDescent="0.25">
      <c r="B865" s="96" t="s">
        <v>78</v>
      </c>
      <c r="C865" s="97" t="s">
        <v>112</v>
      </c>
      <c r="D865" s="98" t="s">
        <v>70</v>
      </c>
      <c r="E865" s="97" t="s">
        <v>71</v>
      </c>
      <c r="F865" s="99">
        <v>43643.534155092595</v>
      </c>
      <c r="G865" s="99">
        <v>46171</v>
      </c>
      <c r="H865" s="97" t="s">
        <v>72</v>
      </c>
      <c r="I865" s="100">
        <v>394791782</v>
      </c>
      <c r="J865" s="118">
        <v>241033968</v>
      </c>
      <c r="K865" s="100">
        <v>240000660.72185051</v>
      </c>
      <c r="L865" s="118">
        <v>394791782</v>
      </c>
      <c r="M865" s="119">
        <v>0.60791706328299999</v>
      </c>
      <c r="N865" s="119">
        <v>9.6522682026999998E-2</v>
      </c>
      <c r="O865" s="97" t="s">
        <v>73</v>
      </c>
      <c r="P865" s="134">
        <v>3.6004458989999997E-3</v>
      </c>
      <c r="Q865" s="102"/>
      <c r="R865" s="103"/>
    </row>
    <row r="866" spans="2:18" x14ac:dyDescent="0.25">
      <c r="B866" s="96" t="s">
        <v>78</v>
      </c>
      <c r="C866" s="97" t="s">
        <v>112</v>
      </c>
      <c r="D866" s="98" t="s">
        <v>70</v>
      </c>
      <c r="E866" s="97" t="s">
        <v>71</v>
      </c>
      <c r="F866" s="99">
        <v>43637.622002314813</v>
      </c>
      <c r="G866" s="99">
        <v>47269</v>
      </c>
      <c r="H866" s="97" t="s">
        <v>72</v>
      </c>
      <c r="I866" s="100">
        <v>2797315068</v>
      </c>
      <c r="J866" s="118">
        <v>1404219175</v>
      </c>
      <c r="K866" s="100">
        <v>1400003684.3773437</v>
      </c>
      <c r="L866" s="118">
        <v>2797315068</v>
      </c>
      <c r="M866" s="119">
        <v>0.50048122944500006</v>
      </c>
      <c r="N866" s="119">
        <v>0.10471130929799999</v>
      </c>
      <c r="O866" s="97" t="s">
        <v>73</v>
      </c>
      <c r="P866" s="134">
        <v>2.1002598527999999E-2</v>
      </c>
      <c r="Q866" s="102"/>
      <c r="R866" s="103"/>
    </row>
    <row r="867" spans="2:18" x14ac:dyDescent="0.25">
      <c r="B867" s="96" t="s">
        <v>78</v>
      </c>
      <c r="C867" s="97" t="s">
        <v>112</v>
      </c>
      <c r="D867" s="98" t="s">
        <v>70</v>
      </c>
      <c r="E867" s="97" t="s">
        <v>71</v>
      </c>
      <c r="F867" s="99">
        <v>43644.57440972222</v>
      </c>
      <c r="G867" s="99">
        <v>46171</v>
      </c>
      <c r="H867" s="97" t="s">
        <v>72</v>
      </c>
      <c r="I867" s="100">
        <v>656161651</v>
      </c>
      <c r="J867" s="118">
        <v>399999996</v>
      </c>
      <c r="K867" s="100">
        <v>400001048.39549148</v>
      </c>
      <c r="L867" s="118">
        <v>656161651</v>
      </c>
      <c r="M867" s="119">
        <v>0.60960747673399995</v>
      </c>
      <c r="N867" s="119">
        <v>9.6522713154999995E-2</v>
      </c>
      <c r="O867" s="97" t="s">
        <v>73</v>
      </c>
      <c r="P867" s="134">
        <v>6.0007423720000001E-3</v>
      </c>
      <c r="Q867" s="102"/>
      <c r="R867" s="103"/>
    </row>
    <row r="868" spans="2:18" x14ac:dyDescent="0.25">
      <c r="B868" s="96" t="s">
        <v>78</v>
      </c>
      <c r="C868" s="97" t="s">
        <v>112</v>
      </c>
      <c r="D868" s="98" t="s">
        <v>70</v>
      </c>
      <c r="E868" s="97" t="s">
        <v>71</v>
      </c>
      <c r="F868" s="99">
        <v>43642.596828703703</v>
      </c>
      <c r="G868" s="99">
        <v>47269</v>
      </c>
      <c r="H868" s="97" t="s">
        <v>72</v>
      </c>
      <c r="I868" s="100">
        <v>3196931506</v>
      </c>
      <c r="J868" s="118">
        <v>1607013699</v>
      </c>
      <c r="K868" s="100">
        <v>1600005239.472327</v>
      </c>
      <c r="L868" s="118">
        <v>3196931506</v>
      </c>
      <c r="M868" s="119">
        <v>0.50048155128399996</v>
      </c>
      <c r="N868" s="119">
        <v>0.10471119534999999</v>
      </c>
      <c r="O868" s="97" t="s">
        <v>73</v>
      </c>
      <c r="P868" s="134">
        <v>2.4002985179E-2</v>
      </c>
      <c r="Q868" s="102"/>
      <c r="R868" s="103"/>
    </row>
    <row r="869" spans="2:18" x14ac:dyDescent="0.25">
      <c r="B869" s="96" t="s">
        <v>78</v>
      </c>
      <c r="C869" s="97" t="s">
        <v>112</v>
      </c>
      <c r="D869" s="98" t="s">
        <v>70</v>
      </c>
      <c r="E869" s="97" t="s">
        <v>71</v>
      </c>
      <c r="F869" s="99">
        <v>43661.645844907405</v>
      </c>
      <c r="G869" s="99">
        <v>46171</v>
      </c>
      <c r="H869" s="97" t="s">
        <v>72</v>
      </c>
      <c r="I869" s="100">
        <v>1853656651</v>
      </c>
      <c r="J869" s="118">
        <v>1134868289</v>
      </c>
      <c r="K869" s="100">
        <v>1130011082.1393156</v>
      </c>
      <c r="L869" s="118">
        <v>1853656651</v>
      </c>
      <c r="M869" s="119">
        <v>0.609611861792</v>
      </c>
      <c r="N869" s="119">
        <v>9.6521135145999998E-2</v>
      </c>
      <c r="O869" s="97" t="s">
        <v>73</v>
      </c>
      <c r="P869" s="134">
        <v>1.6952219022999999E-2</v>
      </c>
      <c r="Q869" s="102"/>
      <c r="R869" s="103"/>
    </row>
    <row r="870" spans="2:18" x14ac:dyDescent="0.25">
      <c r="B870" s="104" t="s">
        <v>113</v>
      </c>
      <c r="C870" s="105"/>
      <c r="D870" s="105"/>
      <c r="E870" s="105"/>
      <c r="F870" s="105"/>
      <c r="G870" s="105"/>
      <c r="H870" s="102"/>
      <c r="I870" s="106">
        <v>11244596030</v>
      </c>
      <c r="J870" s="121">
        <v>6025067733</v>
      </c>
      <c r="K870" s="106">
        <v>6007022356.4089069</v>
      </c>
      <c r="L870" s="121">
        <v>11244596030</v>
      </c>
      <c r="M870" s="102"/>
      <c r="N870" s="102"/>
      <c r="O870" s="102"/>
      <c r="P870" s="135">
        <v>9.0116247769999991E-2</v>
      </c>
      <c r="Q870" s="105" t="s">
        <v>74</v>
      </c>
      <c r="R870" s="124">
        <v>5.8396237033292711E-3</v>
      </c>
    </row>
    <row r="871" spans="2:18" x14ac:dyDescent="0.25">
      <c r="B871" s="96" t="s">
        <v>69</v>
      </c>
      <c r="C871" s="97" t="s">
        <v>172</v>
      </c>
      <c r="D871" s="98" t="s">
        <v>70</v>
      </c>
      <c r="E871" s="97" t="s">
        <v>71</v>
      </c>
      <c r="F871" s="99">
        <v>43404.607037037036</v>
      </c>
      <c r="G871" s="99">
        <v>44501</v>
      </c>
      <c r="H871" s="97" t="s">
        <v>72</v>
      </c>
      <c r="I871" s="100">
        <v>325205482</v>
      </c>
      <c r="J871" s="118">
        <v>253282135</v>
      </c>
      <c r="K871" s="100">
        <v>262701782.40629259</v>
      </c>
      <c r="L871" s="118">
        <v>325205482</v>
      </c>
      <c r="M871" s="119">
        <v>0.80780244167699999</v>
      </c>
      <c r="N871" s="119">
        <v>9.7256250023999999E-2</v>
      </c>
      <c r="O871" s="97" t="s">
        <v>73</v>
      </c>
      <c r="P871" s="134">
        <v>3.9410039630000003E-3</v>
      </c>
      <c r="Q871" s="102"/>
      <c r="R871" s="103"/>
    </row>
    <row r="872" spans="2:18" x14ac:dyDescent="0.25">
      <c r="B872" s="96" t="s">
        <v>69</v>
      </c>
      <c r="C872" s="97" t="s">
        <v>172</v>
      </c>
      <c r="D872" s="98" t="s">
        <v>70</v>
      </c>
      <c r="E872" s="97" t="s">
        <v>71</v>
      </c>
      <c r="F872" s="99">
        <v>43432.646516203706</v>
      </c>
      <c r="G872" s="99">
        <v>44207</v>
      </c>
      <c r="H872" s="97" t="s">
        <v>72</v>
      </c>
      <c r="I872" s="100">
        <v>123815070</v>
      </c>
      <c r="J872" s="118">
        <v>100857527</v>
      </c>
      <c r="K872" s="100">
        <v>100303614.5719866</v>
      </c>
      <c r="L872" s="118">
        <v>123815070</v>
      </c>
      <c r="M872" s="119">
        <v>0.81010828950000002</v>
      </c>
      <c r="N872" s="119">
        <v>0.113025002465</v>
      </c>
      <c r="O872" s="97" t="s">
        <v>73</v>
      </c>
      <c r="P872" s="134">
        <v>1.504736431E-3</v>
      </c>
      <c r="Q872" s="102"/>
      <c r="R872" s="103"/>
    </row>
    <row r="873" spans="2:18" x14ac:dyDescent="0.25">
      <c r="B873" s="96" t="s">
        <v>69</v>
      </c>
      <c r="C873" s="97" t="s">
        <v>172</v>
      </c>
      <c r="D873" s="98" t="s">
        <v>70</v>
      </c>
      <c r="E873" s="97" t="s">
        <v>71</v>
      </c>
      <c r="F873" s="99">
        <v>43404.607476851852</v>
      </c>
      <c r="G873" s="99">
        <v>44501</v>
      </c>
      <c r="H873" s="97" t="s">
        <v>72</v>
      </c>
      <c r="I873" s="100">
        <v>325205482</v>
      </c>
      <c r="J873" s="118">
        <v>253282135</v>
      </c>
      <c r="K873" s="100">
        <v>262701782.40629259</v>
      </c>
      <c r="L873" s="118">
        <v>325205482</v>
      </c>
      <c r="M873" s="119">
        <v>0.80780244167699999</v>
      </c>
      <c r="N873" s="119">
        <v>9.7256250023999999E-2</v>
      </c>
      <c r="O873" s="97" t="s">
        <v>73</v>
      </c>
      <c r="P873" s="134">
        <v>3.9410039630000003E-3</v>
      </c>
      <c r="Q873" s="102"/>
      <c r="R873" s="103"/>
    </row>
    <row r="874" spans="2:18" x14ac:dyDescent="0.25">
      <c r="B874" s="96" t="s">
        <v>69</v>
      </c>
      <c r="C874" s="97" t="s">
        <v>172</v>
      </c>
      <c r="D874" s="98" t="s">
        <v>70</v>
      </c>
      <c r="E874" s="97" t="s">
        <v>71</v>
      </c>
      <c r="F874" s="99">
        <v>43404.605925925927</v>
      </c>
      <c r="G874" s="99">
        <v>44501</v>
      </c>
      <c r="H874" s="97" t="s">
        <v>72</v>
      </c>
      <c r="I874" s="100">
        <v>325205482</v>
      </c>
      <c r="J874" s="118">
        <v>253282135</v>
      </c>
      <c r="K874" s="100">
        <v>262701782.40629259</v>
      </c>
      <c r="L874" s="118">
        <v>325205482</v>
      </c>
      <c r="M874" s="119">
        <v>0.80780244167699999</v>
      </c>
      <c r="N874" s="119">
        <v>9.7256250023999999E-2</v>
      </c>
      <c r="O874" s="97" t="s">
        <v>73</v>
      </c>
      <c r="P874" s="134">
        <v>3.9410039630000003E-3</v>
      </c>
      <c r="Q874" s="102"/>
      <c r="R874" s="103"/>
    </row>
    <row r="875" spans="2:18" x14ac:dyDescent="0.25">
      <c r="B875" s="96" t="s">
        <v>69</v>
      </c>
      <c r="C875" s="97" t="s">
        <v>172</v>
      </c>
      <c r="D875" s="98" t="s">
        <v>70</v>
      </c>
      <c r="E875" s="97" t="s">
        <v>71</v>
      </c>
      <c r="F875" s="99">
        <v>43725.563136574077</v>
      </c>
      <c r="G875" s="99">
        <v>44183</v>
      </c>
      <c r="H875" s="97" t="s">
        <v>72</v>
      </c>
      <c r="I875" s="100">
        <v>291295204</v>
      </c>
      <c r="J875" s="118">
        <v>259704039</v>
      </c>
      <c r="K875" s="100">
        <v>253714327.85446456</v>
      </c>
      <c r="L875" s="118">
        <v>291295204</v>
      </c>
      <c r="M875" s="119">
        <v>0.87098697256400004</v>
      </c>
      <c r="N875" s="119">
        <v>0.10381288995900001</v>
      </c>
      <c r="O875" s="97" t="s">
        <v>73</v>
      </c>
      <c r="P875" s="134">
        <v>3.806175818E-3</v>
      </c>
      <c r="Q875" s="102"/>
      <c r="R875" s="103"/>
    </row>
    <row r="876" spans="2:18" x14ac:dyDescent="0.25">
      <c r="B876" s="96" t="s">
        <v>69</v>
      </c>
      <c r="C876" s="97" t="s">
        <v>172</v>
      </c>
      <c r="D876" s="98" t="s">
        <v>70</v>
      </c>
      <c r="E876" s="97" t="s">
        <v>71</v>
      </c>
      <c r="F876" s="99">
        <v>43404.607939814814</v>
      </c>
      <c r="G876" s="99">
        <v>44501</v>
      </c>
      <c r="H876" s="97" t="s">
        <v>72</v>
      </c>
      <c r="I876" s="100">
        <v>325205482</v>
      </c>
      <c r="J876" s="118">
        <v>253282135</v>
      </c>
      <c r="K876" s="100">
        <v>262701782.40629259</v>
      </c>
      <c r="L876" s="118">
        <v>325205482</v>
      </c>
      <c r="M876" s="119">
        <v>0.80780244167699999</v>
      </c>
      <c r="N876" s="119">
        <v>9.7256250023999999E-2</v>
      </c>
      <c r="O876" s="97" t="s">
        <v>73</v>
      </c>
      <c r="P876" s="134">
        <v>3.9410039630000003E-3</v>
      </c>
      <c r="Q876" s="102"/>
      <c r="R876" s="103"/>
    </row>
    <row r="877" spans="2:18" x14ac:dyDescent="0.25">
      <c r="B877" s="96" t="s">
        <v>69</v>
      </c>
      <c r="C877" s="97" t="s">
        <v>172</v>
      </c>
      <c r="D877" s="98" t="s">
        <v>70</v>
      </c>
      <c r="E877" s="97" t="s">
        <v>71</v>
      </c>
      <c r="F877" s="99">
        <v>43404.606516203705</v>
      </c>
      <c r="G877" s="99">
        <v>44501</v>
      </c>
      <c r="H877" s="97" t="s">
        <v>72</v>
      </c>
      <c r="I877" s="100">
        <v>325205482</v>
      </c>
      <c r="J877" s="118">
        <v>253282135</v>
      </c>
      <c r="K877" s="100">
        <v>262701782.40629259</v>
      </c>
      <c r="L877" s="118">
        <v>325205482</v>
      </c>
      <c r="M877" s="119">
        <v>0.80780244167699999</v>
      </c>
      <c r="N877" s="119">
        <v>9.7256250023999999E-2</v>
      </c>
      <c r="O877" s="97" t="s">
        <v>73</v>
      </c>
      <c r="P877" s="134">
        <v>3.9410039630000003E-3</v>
      </c>
      <c r="Q877" s="102"/>
      <c r="R877" s="103"/>
    </row>
    <row r="878" spans="2:18" x14ac:dyDescent="0.25">
      <c r="B878" s="96" t="s">
        <v>69</v>
      </c>
      <c r="C878" s="97" t="s">
        <v>172</v>
      </c>
      <c r="D878" s="98" t="s">
        <v>70</v>
      </c>
      <c r="E878" s="97" t="s">
        <v>71</v>
      </c>
      <c r="F878" s="99">
        <v>43404.60837962963</v>
      </c>
      <c r="G878" s="99">
        <v>44501</v>
      </c>
      <c r="H878" s="97" t="s">
        <v>72</v>
      </c>
      <c r="I878" s="100">
        <v>325205482</v>
      </c>
      <c r="J878" s="118">
        <v>253282135</v>
      </c>
      <c r="K878" s="100">
        <v>262701782.40629259</v>
      </c>
      <c r="L878" s="118">
        <v>325205482</v>
      </c>
      <c r="M878" s="119">
        <v>0.80780244167699999</v>
      </c>
      <c r="N878" s="119">
        <v>9.7256250023999999E-2</v>
      </c>
      <c r="O878" s="97" t="s">
        <v>73</v>
      </c>
      <c r="P878" s="134">
        <v>3.9410039630000003E-3</v>
      </c>
      <c r="Q878" s="102"/>
      <c r="R878" s="103"/>
    </row>
    <row r="879" spans="2:18" x14ac:dyDescent="0.25">
      <c r="B879" s="104" t="s">
        <v>173</v>
      </c>
      <c r="C879" s="105"/>
      <c r="D879" s="105"/>
      <c r="E879" s="105"/>
      <c r="F879" s="105"/>
      <c r="G879" s="105"/>
      <c r="H879" s="102"/>
      <c r="I879" s="106">
        <v>2366343166</v>
      </c>
      <c r="J879" s="121">
        <v>1880254376</v>
      </c>
      <c r="K879" s="106">
        <v>1930228636.864207</v>
      </c>
      <c r="L879" s="121">
        <v>2366343166</v>
      </c>
      <c r="M879" s="102"/>
      <c r="N879" s="102"/>
      <c r="O879" s="102"/>
      <c r="P879" s="135">
        <v>2.8956936026999999E-2</v>
      </c>
      <c r="Q879" s="105" t="s">
        <v>74</v>
      </c>
      <c r="R879" s="124">
        <v>1.9609976044760179E-2</v>
      </c>
    </row>
    <row r="880" spans="2:18" x14ac:dyDescent="0.25">
      <c r="B880" s="96" t="s">
        <v>102</v>
      </c>
      <c r="C880" s="97" t="s">
        <v>83</v>
      </c>
      <c r="D880" s="98" t="s">
        <v>70</v>
      </c>
      <c r="E880" s="97" t="s">
        <v>71</v>
      </c>
      <c r="F880" s="99">
        <v>43256.618761574071</v>
      </c>
      <c r="G880" s="99">
        <v>45771</v>
      </c>
      <c r="H880" s="97" t="s">
        <v>72</v>
      </c>
      <c r="I880" s="100">
        <v>9188492</v>
      </c>
      <c r="J880" s="118">
        <v>5054247</v>
      </c>
      <c r="K880" s="100">
        <v>5098577.3834454697</v>
      </c>
      <c r="L880" s="118">
        <v>9188492</v>
      </c>
      <c r="M880" s="119">
        <v>0.55488728546999999</v>
      </c>
      <c r="N880" s="119">
        <v>0.125489980251</v>
      </c>
      <c r="O880" s="97" t="s">
        <v>73</v>
      </c>
      <c r="P880" s="134">
        <v>7.6487923E-5</v>
      </c>
      <c r="Q880" s="102"/>
      <c r="R880" s="103"/>
    </row>
    <row r="881" spans="2:18" x14ac:dyDescent="0.25">
      <c r="B881" s="96" t="s">
        <v>69</v>
      </c>
      <c r="C881" s="97" t="s">
        <v>83</v>
      </c>
      <c r="D881" s="98" t="s">
        <v>70</v>
      </c>
      <c r="E881" s="97" t="s">
        <v>71</v>
      </c>
      <c r="F881" s="99">
        <v>43685.686736111114</v>
      </c>
      <c r="G881" s="99">
        <v>43804</v>
      </c>
      <c r="H881" s="97" t="s">
        <v>72</v>
      </c>
      <c r="I881" s="100">
        <v>123910681</v>
      </c>
      <c r="J881" s="118">
        <v>120095766</v>
      </c>
      <c r="K881" s="100">
        <v>120832831.71509388</v>
      </c>
      <c r="L881" s="118">
        <v>123910681</v>
      </c>
      <c r="M881" s="119">
        <v>0.97516074272200004</v>
      </c>
      <c r="N881" s="119">
        <v>0.101977207419</v>
      </c>
      <c r="O881" s="97" t="s">
        <v>73</v>
      </c>
      <c r="P881" s="134">
        <v>1.812711982E-3</v>
      </c>
      <c r="Q881" s="102"/>
      <c r="R881" s="103"/>
    </row>
    <row r="882" spans="2:18" x14ac:dyDescent="0.25">
      <c r="B882" s="96" t="s">
        <v>102</v>
      </c>
      <c r="C882" s="97" t="s">
        <v>83</v>
      </c>
      <c r="D882" s="98" t="s">
        <v>70</v>
      </c>
      <c r="E882" s="97" t="s">
        <v>71</v>
      </c>
      <c r="F882" s="99">
        <v>43651.477523148147</v>
      </c>
      <c r="G882" s="99">
        <v>43832</v>
      </c>
      <c r="H882" s="97" t="s">
        <v>72</v>
      </c>
      <c r="I882" s="100">
        <v>15256548</v>
      </c>
      <c r="J882" s="118">
        <v>14356904</v>
      </c>
      <c r="K882" s="100">
        <v>14791782.094824709</v>
      </c>
      <c r="L882" s="118">
        <v>15256548</v>
      </c>
      <c r="M882" s="119">
        <v>0.96953662747500002</v>
      </c>
      <c r="N882" s="119">
        <v>0.133368588053</v>
      </c>
      <c r="O882" s="97" t="s">
        <v>73</v>
      </c>
      <c r="P882" s="134">
        <v>2.2190360199999997E-4</v>
      </c>
      <c r="Q882" s="102"/>
      <c r="R882" s="103"/>
    </row>
    <row r="883" spans="2:18" x14ac:dyDescent="0.25">
      <c r="B883" s="96" t="s">
        <v>102</v>
      </c>
      <c r="C883" s="97" t="s">
        <v>83</v>
      </c>
      <c r="D883" s="98" t="s">
        <v>70</v>
      </c>
      <c r="E883" s="97" t="s">
        <v>71</v>
      </c>
      <c r="F883" s="99">
        <v>43523.609907407408</v>
      </c>
      <c r="G883" s="99">
        <v>45763</v>
      </c>
      <c r="H883" s="97" t="s">
        <v>72</v>
      </c>
      <c r="I883" s="100">
        <v>26219175</v>
      </c>
      <c r="J883" s="118">
        <v>15172602</v>
      </c>
      <c r="K883" s="100">
        <v>15335548.296850894</v>
      </c>
      <c r="L883" s="118">
        <v>26219175</v>
      </c>
      <c r="M883" s="119">
        <v>0.58489820129199999</v>
      </c>
      <c r="N883" s="119">
        <v>0.12548761610100001</v>
      </c>
      <c r="O883" s="97" t="s">
        <v>73</v>
      </c>
      <c r="P883" s="134">
        <v>2.3006108300000001E-4</v>
      </c>
      <c r="Q883" s="102"/>
      <c r="R883" s="103"/>
    </row>
    <row r="884" spans="2:18" x14ac:dyDescent="0.25">
      <c r="B884" s="96" t="s">
        <v>102</v>
      </c>
      <c r="C884" s="97" t="s">
        <v>83</v>
      </c>
      <c r="D884" s="98" t="s">
        <v>70</v>
      </c>
      <c r="E884" s="97" t="s">
        <v>71</v>
      </c>
      <c r="F884" s="99">
        <v>43278.612858796296</v>
      </c>
      <c r="G884" s="99">
        <v>44021</v>
      </c>
      <c r="H884" s="97" t="s">
        <v>72</v>
      </c>
      <c r="I884" s="100">
        <v>5615563</v>
      </c>
      <c r="J884" s="118">
        <v>4732318</v>
      </c>
      <c r="K884" s="100">
        <v>4395424.9393718569</v>
      </c>
      <c r="L884" s="118">
        <v>5615563</v>
      </c>
      <c r="M884" s="119">
        <v>0.7827220421840001</v>
      </c>
      <c r="N884" s="119">
        <v>0.10383651281400001</v>
      </c>
      <c r="O884" s="97" t="s">
        <v>73</v>
      </c>
      <c r="P884" s="134">
        <v>6.5939359000000009E-5</v>
      </c>
      <c r="Q884" s="102"/>
      <c r="R884" s="103"/>
    </row>
    <row r="885" spans="2:18" x14ac:dyDescent="0.25">
      <c r="B885" s="96" t="s">
        <v>102</v>
      </c>
      <c r="C885" s="97" t="s">
        <v>83</v>
      </c>
      <c r="D885" s="98" t="s">
        <v>70</v>
      </c>
      <c r="E885" s="97" t="s">
        <v>71</v>
      </c>
      <c r="F885" s="99">
        <v>43738.576909722222</v>
      </c>
      <c r="G885" s="99">
        <v>43832</v>
      </c>
      <c r="H885" s="97" t="s">
        <v>72</v>
      </c>
      <c r="I885" s="100">
        <v>47949150</v>
      </c>
      <c r="J885" s="118">
        <v>46569479</v>
      </c>
      <c r="K885" s="100">
        <v>46569479.0030322</v>
      </c>
      <c r="L885" s="118">
        <v>47949150</v>
      </c>
      <c r="M885" s="119">
        <v>0.97122637216800001</v>
      </c>
      <c r="N885" s="119">
        <v>0.12540543209899999</v>
      </c>
      <c r="O885" s="97" t="s">
        <v>73</v>
      </c>
      <c r="P885" s="134">
        <v>6.9862678400000005E-4</v>
      </c>
      <c r="Q885" s="102"/>
      <c r="R885" s="103"/>
    </row>
    <row r="886" spans="2:18" x14ac:dyDescent="0.25">
      <c r="B886" s="96" t="s">
        <v>69</v>
      </c>
      <c r="C886" s="97" t="s">
        <v>83</v>
      </c>
      <c r="D886" s="98" t="s">
        <v>70</v>
      </c>
      <c r="E886" s="97" t="s">
        <v>71</v>
      </c>
      <c r="F886" s="99">
        <v>43679.635023148148</v>
      </c>
      <c r="G886" s="99">
        <v>44600</v>
      </c>
      <c r="H886" s="97" t="s">
        <v>72</v>
      </c>
      <c r="I886" s="100">
        <v>637808219</v>
      </c>
      <c r="J886" s="118">
        <v>511631497</v>
      </c>
      <c r="K886" s="100">
        <v>507355329.46075141</v>
      </c>
      <c r="L886" s="118">
        <v>637808219</v>
      </c>
      <c r="M886" s="119">
        <v>0.79546690423100008</v>
      </c>
      <c r="N886" s="119">
        <v>0.103812890282</v>
      </c>
      <c r="O886" s="97" t="s">
        <v>73</v>
      </c>
      <c r="P886" s="134">
        <v>7.611251609E-3</v>
      </c>
      <c r="Q886" s="102"/>
      <c r="R886" s="103"/>
    </row>
    <row r="887" spans="2:18" x14ac:dyDescent="0.25">
      <c r="B887" s="96" t="s">
        <v>102</v>
      </c>
      <c r="C887" s="97" t="s">
        <v>83</v>
      </c>
      <c r="D887" s="98" t="s">
        <v>70</v>
      </c>
      <c r="E887" s="97" t="s">
        <v>71</v>
      </c>
      <c r="F887" s="99">
        <v>43627.627893518518</v>
      </c>
      <c r="G887" s="99">
        <v>45763</v>
      </c>
      <c r="H887" s="97" t="s">
        <v>72</v>
      </c>
      <c r="I887" s="100">
        <v>176956816</v>
      </c>
      <c r="J887" s="118">
        <v>104625424</v>
      </c>
      <c r="K887" s="100">
        <v>105304993.6633351</v>
      </c>
      <c r="L887" s="118">
        <v>176956816</v>
      </c>
      <c r="M887" s="119">
        <v>0.59508865520800003</v>
      </c>
      <c r="N887" s="119">
        <v>0.12548527393700001</v>
      </c>
      <c r="O887" s="97" t="s">
        <v>73</v>
      </c>
      <c r="P887" s="134">
        <v>1.5797662030000001E-3</v>
      </c>
      <c r="Q887" s="102"/>
      <c r="R887" s="103"/>
    </row>
    <row r="888" spans="2:18" x14ac:dyDescent="0.25">
      <c r="B888" s="96" t="s">
        <v>102</v>
      </c>
      <c r="C888" s="97" t="s">
        <v>83</v>
      </c>
      <c r="D888" s="98" t="s">
        <v>70</v>
      </c>
      <c r="E888" s="97" t="s">
        <v>71</v>
      </c>
      <c r="F888" s="99">
        <v>43430.550868055558</v>
      </c>
      <c r="G888" s="99">
        <v>43832</v>
      </c>
      <c r="H888" s="97" t="s">
        <v>72</v>
      </c>
      <c r="I888" s="100">
        <v>4897535</v>
      </c>
      <c r="J888" s="118">
        <v>4358547</v>
      </c>
      <c r="K888" s="100">
        <v>4235989.2254307065</v>
      </c>
      <c r="L888" s="118">
        <v>4897535</v>
      </c>
      <c r="M888" s="119">
        <v>0.86492270610199995</v>
      </c>
      <c r="N888" s="119">
        <v>0.122826077714</v>
      </c>
      <c r="O888" s="97" t="s">
        <v>73</v>
      </c>
      <c r="P888" s="134">
        <v>6.3547534000000001E-5</v>
      </c>
      <c r="Q888" s="102"/>
      <c r="R888" s="103"/>
    </row>
    <row r="889" spans="2:18" x14ac:dyDescent="0.25">
      <c r="B889" s="96" t="s">
        <v>102</v>
      </c>
      <c r="C889" s="97" t="s">
        <v>83</v>
      </c>
      <c r="D889" s="98" t="s">
        <v>70</v>
      </c>
      <c r="E889" s="97" t="s">
        <v>71</v>
      </c>
      <c r="F889" s="99">
        <v>43266.661539351851</v>
      </c>
      <c r="G889" s="99">
        <v>45468</v>
      </c>
      <c r="H889" s="97" t="s">
        <v>72</v>
      </c>
      <c r="I889" s="100">
        <v>18570200</v>
      </c>
      <c r="J889" s="118">
        <v>11018000</v>
      </c>
      <c r="K889" s="100">
        <v>10964722.005544718</v>
      </c>
      <c r="L889" s="118">
        <v>18570200</v>
      </c>
      <c r="M889" s="119">
        <v>0.59044716834200006</v>
      </c>
      <c r="N889" s="119">
        <v>0.12551191727200001</v>
      </c>
      <c r="O889" s="97" t="s">
        <v>73</v>
      </c>
      <c r="P889" s="134">
        <v>1.6449074899999998E-4</v>
      </c>
      <c r="Q889" s="102"/>
      <c r="R889" s="103"/>
    </row>
    <row r="890" spans="2:18" x14ac:dyDescent="0.25">
      <c r="B890" s="96" t="s">
        <v>69</v>
      </c>
      <c r="C890" s="97" t="s">
        <v>83</v>
      </c>
      <c r="D890" s="98" t="s">
        <v>70</v>
      </c>
      <c r="E890" s="97" t="s">
        <v>71</v>
      </c>
      <c r="F890" s="99">
        <v>43685.687175925923</v>
      </c>
      <c r="G890" s="99">
        <v>44512</v>
      </c>
      <c r="H890" s="97" t="s">
        <v>72</v>
      </c>
      <c r="I890" s="100">
        <v>181660275</v>
      </c>
      <c r="J890" s="118">
        <v>148043511</v>
      </c>
      <c r="K890" s="100">
        <v>147921222.57555392</v>
      </c>
      <c r="L890" s="118">
        <v>181660275</v>
      </c>
      <c r="M890" s="119">
        <v>0.81427391087900003</v>
      </c>
      <c r="N890" s="119">
        <v>0.104713065974</v>
      </c>
      <c r="O890" s="97" t="s">
        <v>73</v>
      </c>
      <c r="P890" s="134">
        <v>2.219087054E-3</v>
      </c>
      <c r="Q890" s="102"/>
      <c r="R890" s="103"/>
    </row>
    <row r="891" spans="2:18" x14ac:dyDescent="0.25">
      <c r="B891" s="96" t="s">
        <v>102</v>
      </c>
      <c r="C891" s="97" t="s">
        <v>83</v>
      </c>
      <c r="D891" s="98" t="s">
        <v>70</v>
      </c>
      <c r="E891" s="97" t="s">
        <v>71</v>
      </c>
      <c r="F891" s="99">
        <v>43651.478715277779</v>
      </c>
      <c r="G891" s="99">
        <v>43951</v>
      </c>
      <c r="H891" s="97" t="s">
        <v>72</v>
      </c>
      <c r="I891" s="100">
        <v>6692602</v>
      </c>
      <c r="J891" s="118">
        <v>4024661</v>
      </c>
      <c r="K891" s="100">
        <v>4018154.1031277031</v>
      </c>
      <c r="L891" s="118">
        <v>6692602</v>
      </c>
      <c r="M891" s="119">
        <v>0.60038742825699998</v>
      </c>
      <c r="N891" s="119">
        <v>0.15862601774599999</v>
      </c>
      <c r="O891" s="97" t="s">
        <v>73</v>
      </c>
      <c r="P891" s="134">
        <v>6.0279610999999995E-5</v>
      </c>
      <c r="Q891" s="102"/>
      <c r="R891" s="103"/>
    </row>
    <row r="892" spans="2:18" x14ac:dyDescent="0.25">
      <c r="B892" s="96" t="s">
        <v>102</v>
      </c>
      <c r="C892" s="97" t="s">
        <v>83</v>
      </c>
      <c r="D892" s="98" t="s">
        <v>70</v>
      </c>
      <c r="E892" s="97" t="s">
        <v>71</v>
      </c>
      <c r="F892" s="99">
        <v>43556.659548611111</v>
      </c>
      <c r="G892" s="99">
        <v>45434</v>
      </c>
      <c r="H892" s="97" t="s">
        <v>72</v>
      </c>
      <c r="I892" s="100">
        <v>34921508</v>
      </c>
      <c r="J892" s="118">
        <v>20257671</v>
      </c>
      <c r="K892" s="100">
        <v>20257474.940731935</v>
      </c>
      <c r="L892" s="118">
        <v>34921508</v>
      </c>
      <c r="M892" s="119">
        <v>0.580085915555</v>
      </c>
      <c r="N892" s="119">
        <v>0.15026085858499999</v>
      </c>
      <c r="O892" s="97" t="s">
        <v>73</v>
      </c>
      <c r="P892" s="134">
        <v>3.0389892399999998E-4</v>
      </c>
      <c r="Q892" s="102"/>
      <c r="R892" s="103"/>
    </row>
    <row r="893" spans="2:18" x14ac:dyDescent="0.25">
      <c r="B893" s="96" t="s">
        <v>102</v>
      </c>
      <c r="C893" s="97" t="s">
        <v>83</v>
      </c>
      <c r="D893" s="98" t="s">
        <v>70</v>
      </c>
      <c r="E893" s="97" t="s">
        <v>71</v>
      </c>
      <c r="F893" s="99">
        <v>43280.532881944448</v>
      </c>
      <c r="G893" s="99">
        <v>44021</v>
      </c>
      <c r="H893" s="97" t="s">
        <v>72</v>
      </c>
      <c r="I893" s="100">
        <v>29481699</v>
      </c>
      <c r="J893" s="118">
        <v>24857980</v>
      </c>
      <c r="K893" s="100">
        <v>23075924.787451517</v>
      </c>
      <c r="L893" s="118">
        <v>29481699</v>
      </c>
      <c r="M893" s="119">
        <v>0.78272031701599998</v>
      </c>
      <c r="N893" s="119">
        <v>0.10384007281400001</v>
      </c>
      <c r="O893" s="97" t="s">
        <v>73</v>
      </c>
      <c r="P893" s="134">
        <v>3.46180792E-4</v>
      </c>
      <c r="Q893" s="102"/>
      <c r="R893" s="103"/>
    </row>
    <row r="894" spans="2:18" x14ac:dyDescent="0.25">
      <c r="B894" s="96" t="s">
        <v>69</v>
      </c>
      <c r="C894" s="97" t="s">
        <v>83</v>
      </c>
      <c r="D894" s="98" t="s">
        <v>70</v>
      </c>
      <c r="E894" s="97" t="s">
        <v>71</v>
      </c>
      <c r="F894" s="99">
        <v>43679.635393518518</v>
      </c>
      <c r="G894" s="99">
        <v>44600</v>
      </c>
      <c r="H894" s="97" t="s">
        <v>72</v>
      </c>
      <c r="I894" s="100">
        <v>637808219</v>
      </c>
      <c r="J894" s="118">
        <v>511631497</v>
      </c>
      <c r="K894" s="100">
        <v>507355329.46075141</v>
      </c>
      <c r="L894" s="118">
        <v>637808219</v>
      </c>
      <c r="M894" s="119">
        <v>0.79546690423100008</v>
      </c>
      <c r="N894" s="119">
        <v>0.103812890282</v>
      </c>
      <c r="O894" s="97" t="s">
        <v>73</v>
      </c>
      <c r="P894" s="134">
        <v>7.611251609E-3</v>
      </c>
      <c r="Q894" s="102"/>
      <c r="R894" s="103"/>
    </row>
    <row r="895" spans="2:18" x14ac:dyDescent="0.25">
      <c r="B895" s="96" t="s">
        <v>102</v>
      </c>
      <c r="C895" s="97" t="s">
        <v>83</v>
      </c>
      <c r="D895" s="98" t="s">
        <v>70</v>
      </c>
      <c r="E895" s="97" t="s">
        <v>71</v>
      </c>
      <c r="F895" s="99">
        <v>43634.638865740744</v>
      </c>
      <c r="G895" s="99">
        <v>45763</v>
      </c>
      <c r="H895" s="97" t="s">
        <v>72</v>
      </c>
      <c r="I895" s="100">
        <v>180392880</v>
      </c>
      <c r="J895" s="118">
        <v>106898629</v>
      </c>
      <c r="K895" s="100">
        <v>107349330.41085972</v>
      </c>
      <c r="L895" s="118">
        <v>180392880</v>
      </c>
      <c r="M895" s="119">
        <v>0.59508629393200008</v>
      </c>
      <c r="N895" s="119">
        <v>0.12548638199699999</v>
      </c>
      <c r="O895" s="97" t="s">
        <v>73</v>
      </c>
      <c r="P895" s="134">
        <v>1.6104349679999998E-3</v>
      </c>
      <c r="Q895" s="102"/>
      <c r="R895" s="103"/>
    </row>
    <row r="896" spans="2:18" x14ac:dyDescent="0.25">
      <c r="B896" s="96" t="s">
        <v>78</v>
      </c>
      <c r="C896" s="97" t="s">
        <v>83</v>
      </c>
      <c r="D896" s="98" t="s">
        <v>70</v>
      </c>
      <c r="E896" s="97" t="s">
        <v>71</v>
      </c>
      <c r="F896" s="99">
        <v>43433.631828703707</v>
      </c>
      <c r="G896" s="99">
        <v>44021</v>
      </c>
      <c r="H896" s="97" t="s">
        <v>72</v>
      </c>
      <c r="I896" s="100">
        <v>3942410</v>
      </c>
      <c r="J896" s="118">
        <v>3343693</v>
      </c>
      <c r="K896" s="100">
        <v>3256732.1601201789</v>
      </c>
      <c r="L896" s="118">
        <v>3942410</v>
      </c>
      <c r="M896" s="119">
        <v>0.82607647609500001</v>
      </c>
      <c r="N896" s="119">
        <v>0.12276272053999999</v>
      </c>
      <c r="O896" s="97" t="s">
        <v>73</v>
      </c>
      <c r="P896" s="134">
        <v>4.8856899E-5</v>
      </c>
      <c r="Q896" s="102"/>
      <c r="R896" s="103"/>
    </row>
    <row r="897" spans="2:18" x14ac:dyDescent="0.25">
      <c r="B897" s="96" t="s">
        <v>102</v>
      </c>
      <c r="C897" s="97" t="s">
        <v>83</v>
      </c>
      <c r="D897" s="98" t="s">
        <v>70</v>
      </c>
      <c r="E897" s="97" t="s">
        <v>71</v>
      </c>
      <c r="F897" s="99">
        <v>43269.610092592593</v>
      </c>
      <c r="G897" s="99">
        <v>45771</v>
      </c>
      <c r="H897" s="97" t="s">
        <v>72</v>
      </c>
      <c r="I897" s="100">
        <v>9188492</v>
      </c>
      <c r="J897" s="118">
        <v>5075618</v>
      </c>
      <c r="K897" s="100">
        <v>5098612.2220910983</v>
      </c>
      <c r="L897" s="118">
        <v>9188492</v>
      </c>
      <c r="M897" s="119">
        <v>0.55489107702200002</v>
      </c>
      <c r="N897" s="119">
        <v>0.12548808679600001</v>
      </c>
      <c r="O897" s="97" t="s">
        <v>73</v>
      </c>
      <c r="P897" s="134">
        <v>7.6488445999999997E-5</v>
      </c>
      <c r="Q897" s="102"/>
      <c r="R897" s="103"/>
    </row>
    <row r="898" spans="2:18" x14ac:dyDescent="0.25">
      <c r="B898" s="96" t="s">
        <v>102</v>
      </c>
      <c r="C898" s="97" t="s">
        <v>83</v>
      </c>
      <c r="D898" s="98" t="s">
        <v>70</v>
      </c>
      <c r="E898" s="97" t="s">
        <v>71</v>
      </c>
      <c r="F898" s="99">
        <v>43689.617407407408</v>
      </c>
      <c r="G898" s="99">
        <v>45274</v>
      </c>
      <c r="H898" s="97" t="s">
        <v>72</v>
      </c>
      <c r="I898" s="100">
        <v>272723554</v>
      </c>
      <c r="J898" s="118">
        <v>182827071</v>
      </c>
      <c r="K898" s="100">
        <v>179637500.90244225</v>
      </c>
      <c r="L898" s="118">
        <v>272723554</v>
      </c>
      <c r="M898" s="119">
        <v>0.65867981796099995</v>
      </c>
      <c r="N898" s="119">
        <v>0.12563772757200001</v>
      </c>
      <c r="O898" s="97" t="s">
        <v>73</v>
      </c>
      <c r="P898" s="134">
        <v>2.6948888450000004E-3</v>
      </c>
      <c r="Q898" s="102"/>
      <c r="R898" s="103"/>
    </row>
    <row r="899" spans="2:18" x14ac:dyDescent="0.25">
      <c r="B899" s="96" t="s">
        <v>102</v>
      </c>
      <c r="C899" s="97" t="s">
        <v>83</v>
      </c>
      <c r="D899" s="98" t="s">
        <v>70</v>
      </c>
      <c r="E899" s="97" t="s">
        <v>71</v>
      </c>
      <c r="F899" s="99">
        <v>43651.484212962961</v>
      </c>
      <c r="G899" s="99">
        <v>45274</v>
      </c>
      <c r="H899" s="97" t="s">
        <v>72</v>
      </c>
      <c r="I899" s="100">
        <v>5897535</v>
      </c>
      <c r="J899" s="118">
        <v>5307807</v>
      </c>
      <c r="K899" s="100">
        <v>5255896.9214819241</v>
      </c>
      <c r="L899" s="118">
        <v>5897535</v>
      </c>
      <c r="M899" s="119">
        <v>0.89120232800300003</v>
      </c>
      <c r="N899" s="119">
        <v>0.148090866982</v>
      </c>
      <c r="O899" s="97" t="s">
        <v>73</v>
      </c>
      <c r="P899" s="134">
        <v>7.8848002000000007E-5</v>
      </c>
      <c r="Q899" s="102"/>
      <c r="R899" s="103"/>
    </row>
    <row r="900" spans="2:18" x14ac:dyDescent="0.25">
      <c r="B900" s="96" t="s">
        <v>69</v>
      </c>
      <c r="C900" s="97" t="s">
        <v>83</v>
      </c>
      <c r="D900" s="98" t="s">
        <v>70</v>
      </c>
      <c r="E900" s="97" t="s">
        <v>71</v>
      </c>
      <c r="F900" s="99">
        <v>43605.717870370368</v>
      </c>
      <c r="G900" s="99">
        <v>43894</v>
      </c>
      <c r="H900" s="97" t="s">
        <v>72</v>
      </c>
      <c r="I900" s="100">
        <v>109776712</v>
      </c>
      <c r="J900" s="118">
        <v>102052672</v>
      </c>
      <c r="K900" s="100">
        <v>100741238.22580972</v>
      </c>
      <c r="L900" s="118">
        <v>109776712</v>
      </c>
      <c r="M900" s="119">
        <v>0.91769225357899997</v>
      </c>
      <c r="N900" s="119">
        <v>0.101123122967</v>
      </c>
      <c r="O900" s="97" t="s">
        <v>73</v>
      </c>
      <c r="P900" s="134">
        <v>1.5113015809999999E-3</v>
      </c>
      <c r="Q900" s="102"/>
      <c r="R900" s="103"/>
    </row>
    <row r="901" spans="2:18" x14ac:dyDescent="0.25">
      <c r="B901" s="96" t="s">
        <v>102</v>
      </c>
      <c r="C901" s="97" t="s">
        <v>83</v>
      </c>
      <c r="D901" s="98" t="s">
        <v>70</v>
      </c>
      <c r="E901" s="97" t="s">
        <v>71</v>
      </c>
      <c r="F901" s="99">
        <v>43357.544814814813</v>
      </c>
      <c r="G901" s="99">
        <v>45763</v>
      </c>
      <c r="H901" s="97" t="s">
        <v>72</v>
      </c>
      <c r="I901" s="100">
        <v>9038903</v>
      </c>
      <c r="J901" s="118">
        <v>5083836</v>
      </c>
      <c r="K901" s="100">
        <v>5111846.6877845926</v>
      </c>
      <c r="L901" s="118">
        <v>9038903</v>
      </c>
      <c r="M901" s="119">
        <v>0.56553839418200003</v>
      </c>
      <c r="N901" s="119">
        <v>0.12548776568299999</v>
      </c>
      <c r="O901" s="97" t="s">
        <v>73</v>
      </c>
      <c r="P901" s="134">
        <v>7.668698699999999E-5</v>
      </c>
      <c r="Q901" s="102"/>
      <c r="R901" s="103"/>
    </row>
    <row r="902" spans="2:18" x14ac:dyDescent="0.25">
      <c r="B902" s="96" t="s">
        <v>102</v>
      </c>
      <c r="C902" s="97" t="s">
        <v>83</v>
      </c>
      <c r="D902" s="98" t="s">
        <v>70</v>
      </c>
      <c r="E902" s="97" t="s">
        <v>71</v>
      </c>
      <c r="F902" s="99">
        <v>43256.605497685188</v>
      </c>
      <c r="G902" s="99">
        <v>45468</v>
      </c>
      <c r="H902" s="97" t="s">
        <v>72</v>
      </c>
      <c r="I902" s="100">
        <v>9285101</v>
      </c>
      <c r="J902" s="118">
        <v>5273663</v>
      </c>
      <c r="K902" s="100">
        <v>5300628.0622196784</v>
      </c>
      <c r="L902" s="118">
        <v>9285101</v>
      </c>
      <c r="M902" s="119">
        <v>0.57087457230899996</v>
      </c>
      <c r="N902" s="119">
        <v>0.13648315502199998</v>
      </c>
      <c r="O902" s="97" t="s">
        <v>73</v>
      </c>
      <c r="P902" s="134">
        <v>7.9519049999999999E-5</v>
      </c>
      <c r="Q902" s="102"/>
      <c r="R902" s="103"/>
    </row>
    <row r="903" spans="2:18" x14ac:dyDescent="0.25">
      <c r="B903" s="96" t="s">
        <v>102</v>
      </c>
      <c r="C903" s="97" t="s">
        <v>83</v>
      </c>
      <c r="D903" s="98" t="s">
        <v>70</v>
      </c>
      <c r="E903" s="97" t="s">
        <v>71</v>
      </c>
      <c r="F903" s="99">
        <v>43682.624513888892</v>
      </c>
      <c r="G903" s="99">
        <v>45763</v>
      </c>
      <c r="H903" s="97" t="s">
        <v>72</v>
      </c>
      <c r="I903" s="100">
        <v>42202735</v>
      </c>
      <c r="J903" s="118">
        <v>25098631</v>
      </c>
      <c r="K903" s="100">
        <v>25558050.340079609</v>
      </c>
      <c r="L903" s="118">
        <v>42202735</v>
      </c>
      <c r="M903" s="119">
        <v>0.60560175401099992</v>
      </c>
      <c r="N903" s="119">
        <v>0.12550066245700001</v>
      </c>
      <c r="O903" s="97" t="s">
        <v>73</v>
      </c>
      <c r="P903" s="134">
        <v>3.8341718400000002E-4</v>
      </c>
      <c r="Q903" s="102"/>
      <c r="R903" s="103"/>
    </row>
    <row r="904" spans="2:18" x14ac:dyDescent="0.25">
      <c r="B904" s="96" t="s">
        <v>102</v>
      </c>
      <c r="C904" s="97" t="s">
        <v>83</v>
      </c>
      <c r="D904" s="98" t="s">
        <v>70</v>
      </c>
      <c r="E904" s="97" t="s">
        <v>71</v>
      </c>
      <c r="F904" s="99">
        <v>43635.648159722223</v>
      </c>
      <c r="G904" s="99">
        <v>45763</v>
      </c>
      <c r="H904" s="97" t="s">
        <v>72</v>
      </c>
      <c r="I904" s="100">
        <v>8590136</v>
      </c>
      <c r="J904" s="118">
        <v>5092058</v>
      </c>
      <c r="K904" s="100">
        <v>5111872.0755048813</v>
      </c>
      <c r="L904" s="118">
        <v>8590136</v>
      </c>
      <c r="M904" s="119">
        <v>0.59508627983399998</v>
      </c>
      <c r="N904" s="119">
        <v>0.12548638199699999</v>
      </c>
      <c r="O904" s="97" t="s">
        <v>73</v>
      </c>
      <c r="P904" s="134">
        <v>7.668736699999999E-5</v>
      </c>
      <c r="Q904" s="102"/>
      <c r="R904" s="103"/>
    </row>
    <row r="905" spans="2:18" x14ac:dyDescent="0.25">
      <c r="B905" s="96" t="s">
        <v>102</v>
      </c>
      <c r="C905" s="97" t="s">
        <v>83</v>
      </c>
      <c r="D905" s="98" t="s">
        <v>70</v>
      </c>
      <c r="E905" s="97" t="s">
        <v>71</v>
      </c>
      <c r="F905" s="99">
        <v>43518.607048611113</v>
      </c>
      <c r="G905" s="99">
        <v>45763</v>
      </c>
      <c r="H905" s="97" t="s">
        <v>72</v>
      </c>
      <c r="I905" s="100">
        <v>17479450</v>
      </c>
      <c r="J905" s="118">
        <v>10098630</v>
      </c>
      <c r="K905" s="100">
        <v>10223632.253902381</v>
      </c>
      <c r="L905" s="118">
        <v>17479450</v>
      </c>
      <c r="M905" s="119">
        <v>0.58489439049300007</v>
      </c>
      <c r="N905" s="119">
        <v>0.125489431328</v>
      </c>
      <c r="O905" s="97" t="s">
        <v>73</v>
      </c>
      <c r="P905" s="134">
        <v>1.5337305599999999E-4</v>
      </c>
      <c r="Q905" s="102"/>
      <c r="R905" s="103"/>
    </row>
    <row r="906" spans="2:18" x14ac:dyDescent="0.25">
      <c r="B906" s="96" t="s">
        <v>102</v>
      </c>
      <c r="C906" s="97" t="s">
        <v>83</v>
      </c>
      <c r="D906" s="98" t="s">
        <v>70</v>
      </c>
      <c r="E906" s="97" t="s">
        <v>71</v>
      </c>
      <c r="F906" s="99">
        <v>43278.60974537037</v>
      </c>
      <c r="G906" s="99">
        <v>43951</v>
      </c>
      <c r="H906" s="97" t="s">
        <v>72</v>
      </c>
      <c r="I906" s="100">
        <v>40770408</v>
      </c>
      <c r="J906" s="118">
        <v>34803698</v>
      </c>
      <c r="K906" s="100">
        <v>32227538.656200878</v>
      </c>
      <c r="L906" s="118">
        <v>40770408</v>
      </c>
      <c r="M906" s="119">
        <v>0.79046397220800002</v>
      </c>
      <c r="N906" s="119">
        <v>0.103857219029</v>
      </c>
      <c r="O906" s="97" t="s">
        <v>73</v>
      </c>
      <c r="P906" s="134">
        <v>4.8347162499999996E-4</v>
      </c>
      <c r="Q906" s="102"/>
      <c r="R906" s="103"/>
    </row>
    <row r="907" spans="2:18" x14ac:dyDescent="0.25">
      <c r="B907" s="96" t="s">
        <v>69</v>
      </c>
      <c r="C907" s="97" t="s">
        <v>83</v>
      </c>
      <c r="D907" s="98" t="s">
        <v>70</v>
      </c>
      <c r="E907" s="97" t="s">
        <v>71</v>
      </c>
      <c r="F907" s="99">
        <v>43733.684803240743</v>
      </c>
      <c r="G907" s="99">
        <v>44039</v>
      </c>
      <c r="H907" s="97" t="s">
        <v>72</v>
      </c>
      <c r="I907" s="100">
        <v>547010274</v>
      </c>
      <c r="J907" s="118">
        <v>502258080</v>
      </c>
      <c r="K907" s="100">
        <v>502988474.02810973</v>
      </c>
      <c r="L907" s="118">
        <v>547010274</v>
      </c>
      <c r="M907" s="119">
        <v>0.91952290100499989</v>
      </c>
      <c r="N907" s="119">
        <v>0.111911759715</v>
      </c>
      <c r="O907" s="97" t="s">
        <v>73</v>
      </c>
      <c r="P907" s="134">
        <v>7.5457408449999992E-3</v>
      </c>
      <c r="Q907" s="102"/>
      <c r="R907" s="103"/>
    </row>
    <row r="908" spans="2:18" x14ac:dyDescent="0.25">
      <c r="B908" s="96" t="s">
        <v>69</v>
      </c>
      <c r="C908" s="97" t="s">
        <v>83</v>
      </c>
      <c r="D908" s="98" t="s">
        <v>70</v>
      </c>
      <c r="E908" s="97" t="s">
        <v>71</v>
      </c>
      <c r="F908" s="99">
        <v>43679.634548611109</v>
      </c>
      <c r="G908" s="99">
        <v>44235</v>
      </c>
      <c r="H908" s="97" t="s">
        <v>72</v>
      </c>
      <c r="I908" s="100">
        <v>637808219</v>
      </c>
      <c r="J908" s="118">
        <v>511631497</v>
      </c>
      <c r="K908" s="100">
        <v>507355329.46075141</v>
      </c>
      <c r="L908" s="118">
        <v>637808219</v>
      </c>
      <c r="M908" s="119">
        <v>0.79546690423100008</v>
      </c>
      <c r="N908" s="119">
        <v>0.103812890282</v>
      </c>
      <c r="O908" s="97" t="s">
        <v>73</v>
      </c>
      <c r="P908" s="134">
        <v>7.611251609E-3</v>
      </c>
      <c r="Q908" s="102"/>
      <c r="R908" s="103"/>
    </row>
    <row r="909" spans="2:18" x14ac:dyDescent="0.25">
      <c r="B909" s="96" t="s">
        <v>102</v>
      </c>
      <c r="C909" s="97" t="s">
        <v>83</v>
      </c>
      <c r="D909" s="98" t="s">
        <v>70</v>
      </c>
      <c r="E909" s="97" t="s">
        <v>71</v>
      </c>
      <c r="F909" s="99">
        <v>43614.536597222221</v>
      </c>
      <c r="G909" s="99">
        <v>45763</v>
      </c>
      <c r="H909" s="97" t="s">
        <v>72</v>
      </c>
      <c r="I909" s="100">
        <v>25770408</v>
      </c>
      <c r="J909" s="118">
        <v>15172606</v>
      </c>
      <c r="K909" s="100">
        <v>15335590.396232387</v>
      </c>
      <c r="L909" s="118">
        <v>25770408</v>
      </c>
      <c r="M909" s="119">
        <v>0.59508527751000007</v>
      </c>
      <c r="N909" s="119">
        <v>0.125486851265</v>
      </c>
      <c r="O909" s="97" t="s">
        <v>73</v>
      </c>
      <c r="P909" s="134">
        <v>2.3006171499999998E-4</v>
      </c>
      <c r="Q909" s="102"/>
      <c r="R909" s="103"/>
    </row>
    <row r="910" spans="2:18" x14ac:dyDescent="0.25">
      <c r="B910" s="96" t="s">
        <v>102</v>
      </c>
      <c r="C910" s="97" t="s">
        <v>83</v>
      </c>
      <c r="D910" s="98" t="s">
        <v>70</v>
      </c>
      <c r="E910" s="97" t="s">
        <v>71</v>
      </c>
      <c r="F910" s="99">
        <v>43418.607974537037</v>
      </c>
      <c r="G910" s="99">
        <v>45771</v>
      </c>
      <c r="H910" s="97" t="s">
        <v>72</v>
      </c>
      <c r="I910" s="100">
        <v>17778628</v>
      </c>
      <c r="J910" s="118">
        <v>10042742</v>
      </c>
      <c r="K910" s="100">
        <v>10196756.131177636</v>
      </c>
      <c r="L910" s="118">
        <v>17778628</v>
      </c>
      <c r="M910" s="119">
        <v>0.57354010282300005</v>
      </c>
      <c r="N910" s="119">
        <v>0.12550081417</v>
      </c>
      <c r="O910" s="97" t="s">
        <v>73</v>
      </c>
      <c r="P910" s="134">
        <v>1.5296986599999999E-4</v>
      </c>
      <c r="Q910" s="102"/>
      <c r="R910" s="103"/>
    </row>
    <row r="911" spans="2:18" x14ac:dyDescent="0.25">
      <c r="B911" s="136" t="s">
        <v>84</v>
      </c>
      <c r="C911" s="137"/>
      <c r="D911" s="137"/>
      <c r="E911" s="137"/>
      <c r="F911" s="137"/>
      <c r="G911" s="137"/>
      <c r="H911" s="111"/>
      <c r="I911" s="138">
        <v>3894592527</v>
      </c>
      <c r="J911" s="139">
        <v>3076491035</v>
      </c>
      <c r="K911" s="138">
        <v>3058261812.5900655</v>
      </c>
      <c r="L911" s="139">
        <v>3894592527</v>
      </c>
      <c r="M911" s="111"/>
      <c r="N911" s="111"/>
      <c r="O911" s="111"/>
      <c r="P911" s="140">
        <v>4.5879482862999987</v>
      </c>
      <c r="Q911" s="137" t="s">
        <v>74</v>
      </c>
      <c r="R911" s="141">
        <v>0.51651783376350158</v>
      </c>
    </row>
    <row r="912" spans="2:18" x14ac:dyDescent="0.25">
      <c r="B912" s="107"/>
      <c r="C912" s="94"/>
      <c r="D912" s="94"/>
      <c r="E912" s="94"/>
      <c r="F912" s="108" t="s">
        <v>85</v>
      </c>
      <c r="G912" s="108"/>
      <c r="H912" s="108"/>
      <c r="I912" s="142">
        <v>230482999</v>
      </c>
      <c r="J912" s="143" t="s">
        <v>86</v>
      </c>
      <c r="K912" s="143" t="s">
        <v>86</v>
      </c>
      <c r="L912" s="143" t="s">
        <v>86</v>
      </c>
      <c r="M912" s="144"/>
      <c r="N912" s="144"/>
      <c r="O912" s="144"/>
      <c r="P912" s="145">
        <v>0.34576636830000002</v>
      </c>
      <c r="Q912" s="94"/>
      <c r="R912" s="95"/>
    </row>
    <row r="913" spans="2:18" x14ac:dyDescent="0.25">
      <c r="B913" s="109"/>
      <c r="C913" s="102"/>
      <c r="D913" s="102"/>
      <c r="E913" s="102"/>
      <c r="F913" s="105" t="s">
        <v>87</v>
      </c>
      <c r="G913" s="105"/>
      <c r="H913" s="105"/>
      <c r="I913" s="146">
        <v>148280820.05529618</v>
      </c>
      <c r="J913" s="147" t="s">
        <v>86</v>
      </c>
      <c r="K913" s="147" t="s">
        <v>86</v>
      </c>
      <c r="L913" s="147" t="s">
        <v>86</v>
      </c>
      <c r="M913" s="148"/>
      <c r="N913" s="148"/>
      <c r="O913" s="148"/>
      <c r="P913" s="102"/>
      <c r="Q913" s="102"/>
      <c r="R913" s="130"/>
    </row>
    <row r="914" spans="2:18" x14ac:dyDescent="0.25">
      <c r="B914" s="109"/>
      <c r="C914" s="102"/>
      <c r="D914" s="102"/>
      <c r="E914" s="102"/>
      <c r="F914" s="105" t="s">
        <v>88</v>
      </c>
      <c r="G914" s="105"/>
      <c r="H914" s="105"/>
      <c r="I914" s="146">
        <v>0</v>
      </c>
      <c r="J914" s="147" t="s">
        <v>86</v>
      </c>
      <c r="K914" s="147" t="s">
        <v>86</v>
      </c>
      <c r="L914" s="147" t="s">
        <v>86</v>
      </c>
      <c r="M914" s="148"/>
      <c r="N914" s="148"/>
      <c r="O914" s="148"/>
      <c r="P914" s="102"/>
      <c r="Q914" s="102"/>
      <c r="R914" s="130"/>
    </row>
    <row r="915" spans="2:18" x14ac:dyDescent="0.25">
      <c r="B915" s="110"/>
      <c r="C915" s="111"/>
      <c r="D915" s="111"/>
      <c r="E915" s="111"/>
      <c r="F915" s="112" t="s">
        <v>89</v>
      </c>
      <c r="G915" s="112"/>
      <c r="H915" s="112"/>
      <c r="I915" s="149">
        <v>103923635126.0553</v>
      </c>
      <c r="J915" s="149">
        <v>66079654888</v>
      </c>
      <c r="K915" s="149">
        <v>66428110818.070854</v>
      </c>
      <c r="L915" s="149">
        <v>103544871307</v>
      </c>
      <c r="M915" s="150"/>
      <c r="N915" s="150"/>
      <c r="O915" s="150"/>
      <c r="P915" s="132">
        <v>100.00000000040004</v>
      </c>
      <c r="Q915" s="113"/>
      <c r="R915" s="151"/>
    </row>
  </sheetData>
  <mergeCells count="7">
    <mergeCell ref="B473:R473"/>
    <mergeCell ref="B474:R474"/>
    <mergeCell ref="B2:R2"/>
    <mergeCell ref="B3:R3"/>
    <mergeCell ref="B4:R4"/>
    <mergeCell ref="B5:R5"/>
    <mergeCell ref="B472:R472"/>
  </mergeCells>
  <hyperlinks>
    <hyperlink ref="A1" location="INDICE!A1" display="INDICE" xr:uid="{73EE7D92-BE5B-4C2B-AE0D-8CB2174E0D5A}"/>
  </hyperlinks>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UaAEFmUIPisOc91zxcpxAKxHKBMjJ0yOrWI3XI7VF+4=</DigestValue>
    </Reference>
    <Reference Type="http://www.w3.org/2000/09/xmldsig#Object" URI="#idOfficeObject">
      <DigestMethod Algorithm="http://www.w3.org/2001/04/xmlenc#sha256"/>
      <DigestValue>Fw4UQxDueHD9DkqyDumaKTI+PMLbxJKFPk//SCqEuBQ=</DigestValue>
    </Reference>
    <Reference Type="http://uri.etsi.org/01903#SignedProperties" URI="#idSignedProperties">
      <Transforms>
        <Transform Algorithm="http://www.w3.org/TR/2001/REC-xml-c14n-20010315"/>
      </Transforms>
      <DigestMethod Algorithm="http://www.w3.org/2001/04/xmlenc#sha256"/>
      <DigestValue>Tkwj6gdf6LNRttUQbNNTkZTVtTX7V0aMeyg9k15w3ZU=</DigestValue>
    </Reference>
  </SignedInfo>
  <SignatureValue>wK0wGsaWjGZTbJf2M+xDkWPqWrbDykmHBgvZOJuueOWLheRJJDfeN0GUhaHb+LeXLNCwYMLIRYO2
pbwLhylLw51PtR5d6Ov9qraOwCk3QyKxoR1WtnHJL2ajgnkQufHU1LhH+uA0FJbZDqXj/aNV4H+a
BscSpSFoTQJw5YO4WF3KNz2GE4z+wQiYw11B5WeAb42As2tK9OUyQZ/+b8KJNegrdlg0EkFI+hK7
azCQWv7W6Z3MyDjnRCIHTBR/pBXFs3Q0KPj8sRApJ5cg8bE9hbLWVDbzCNTBvGVMTJICJduZf7Dh
ujWqLVebW5tSc4T5ziwc7TmZwnQrDsLKkS2Qww==</SignatureValue>
  <KeyInfo>
    <X509Data>
      <X509Certificate>MIIH6zCCBdOgAwIBAgIIWNl38kf8QYswDQYJKoZIhvcNAQELBQAwWzEXMBUGA1UEBRMOUlVDIDgwMDUwMTcyLTExGjAYBgNVBAMTEUNBLURPQ1VNRU5UQSBTLkEuMRcwFQYDVQQKEw5ET0NVTUVOVEEgUy5BLjELMAkGA1UEBhMCUFkwHhcNMTkwNzE4MTg0NTAyWhcNMjEwNzE3MTg1NTAyWjCBkTELMAkGA1UEBhMCUFkxDjAMBgNVBAQMBUdFTEFZMRIwEAYDVQQFEwlDSTIwNTgwNjcxFTATBgNVBCoMDEVMSUFTIE1JR1VFTDEXMBUGA1UECgwOUEVSU09OQSBGSVNJQ0ExETAPBgNVBAsMCEZJUk1BIEYyMRswGQYDVQQDDBJFTElBUyBNSUdVRUwgR0VMQVkwggEiMA0GCSqGSIb3DQEBAQUAA4IBDwAwggEKAoIBAQDWg6y9wVxPFbaqb4PpRbgoy4iy6lrB+5ngjZBxYbXNbREqr+3MrcRCl/Y+gmnjBZG/9UuAi12O0e3Q0Zc874kLQezV3HZYO+s9viobXTVKcfagvFGqMmaa4GSX6TQzORBoQ3a7ePahXEJqwxmL8wJnt4zgFgedW5u3i4FXDRttWyVDmdwNHZXv4goE3kJHc3rArYtJdOrHRmEWiTtEq8+Y5PXfhOg4ESTJRpVUpvRjbBsI4QZKMOAiw3xwLljVnjDwMc1uAMyzSvIyl1Wmv0vG1CW+xpaNUx+PTV4j5ZxtTk/KS9xjFniZrA08i2int6hVQSf5RMgDAY0iAUwCmJB5AgMBAAGjggN6MIIDdjAMBgNVHRMBAf8EAjAAMA4GA1UdDwEB/wQEAwIF4DAqBgNVHSUBAf8EIDAeBggrBgEFBQcDAQYIKwYBBQUHAwIGCCsGAQUFBwMEMB0GA1UdDgQWBBS11nX/zBr8gECbQDyM8+1+B4stXz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fBgNVHREEGDAWgRRlZ2VsYXlAY2FkaWVt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MNthzt/ym5Xo/YZGcvlAqhn6SX2gk1GipdQySc7sTXIsxAfjjwB59i6VPpHfQOH3pOMbeqB2mVyadt0t4DNARuKl3WMYJLQLQcFgcZVY3gSq5NwyGG1XB1FaMQRn/5PHwf42w3etQW1Ua9x/8x10yhF6lik5pefiGH0ndVvZHtasZe4h4iPA4h2Js6FbFT3A0xj3iFQxtetUr+FUH851w4GngCErrszbywOm2dt8RdRzILFfDFGsfPLUBxMXWx52/6Eq7L58KM8LNplaQIItSjG/s+YkFSWdnx2la4eXORjnwgTCWokRDYggASgF/N+eLKqr7v0Tpy+9KR8X3CJjb51YE4ar5rkzdVPheSzwbZh2+F5ahZvsBI3I1bm7mqjw7kc9ZhTGP47NU10/G26e6xWH1VHUDioAK+RHDQe4QuVMRPLs00ztp03wcBhQBgQJeecgtAIRC2RUzaxBVtDJLTdPO2qF6kHfAsRHqzoPOootPo+g7mqHNoJg5YCQSZQdNLaOhNkLPnQUkoJrSQ17QdDU2oAZANogmp3YDAPvYV9J60gz58avF6bSZYv7otwNS3eQUZkSoAsw/CCU7TaFFxvwBDYslFTIYYz82QKswkozYSVjmZjJiiqsv3isQXVDpPO4w2KVilUS1Z602ifHnUaYfv+zvDOHvVYjLlTw4t7</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IAeQUt02hrQ0iTO8l75kiETi9cj4ENw1qnOTPrGpHug=</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sharedStrings.xml?ContentType=application/vnd.openxmlformats-officedocument.spreadsheetml.sharedStrings+xml">
        <DigestMethod Algorithm="http://www.w3.org/2001/04/xmlenc#sha256"/>
        <DigestValue>bboZ4Az0zL1zO/k3xej0O7IKH5P4hYAwB7KLeI0qkcc=</DigestValue>
      </Reference>
      <Reference URI="/xl/styles.xml?ContentType=application/vnd.openxmlformats-officedocument.spreadsheetml.styles+xml">
        <DigestMethod Algorithm="http://www.w3.org/2001/04/xmlenc#sha256"/>
        <DigestValue>xndB5RQK4oqKhDf61UqoMTkQXM6BC93wTP/LSLgqIBE=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lFk7NhlhLeibPdhI4xf5mzmjg/yKHP7786kYmyARDI4=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M10pS7rCJahRf6Uy2dvGSPdcMKV0rx/FYrxtpHQM97k=</DigestValue>
      </Reference>
      <Reference URI="/xl/worksheets/sheet2.xml?ContentType=application/vnd.openxmlformats-officedocument.spreadsheetml.worksheet+xml">
        <DigestMethod Algorithm="http://www.w3.org/2001/04/xmlenc#sha256"/>
        <DigestValue>bu2/7flZpwfbmlw8HDmtRywMHgQ1gxrJ+vYtOPphqIA=</DigestValue>
      </Reference>
      <Reference URI="/xl/worksheets/sheet3.xml?ContentType=application/vnd.openxmlformats-officedocument.spreadsheetml.worksheet+xml">
        <DigestMethod Algorithm="http://www.w3.org/2001/04/xmlenc#sha256"/>
        <DigestValue>H0seMCfavcaPg5pfNrAIzlOY9IOx8kQ3i6FbYZRrbwc=</DigestValue>
      </Reference>
      <Reference URI="/xl/worksheets/sheet4.xml?ContentType=application/vnd.openxmlformats-officedocument.spreadsheetml.worksheet+xml">
        <DigestMethod Algorithm="http://www.w3.org/2001/04/xmlenc#sha256"/>
        <DigestValue>xA69c4dvLSbb09WOzUXqElbcgnIzJaQo1EMehZIWoMU=</DigestValue>
      </Reference>
      <Reference URI="/xl/worksheets/sheet5.xml?ContentType=application/vnd.openxmlformats-officedocument.spreadsheetml.worksheet+xml">
        <DigestMethod Algorithm="http://www.w3.org/2001/04/xmlenc#sha256"/>
        <DigestValue>aVjuEk/x2h7jUhZeYrv4u36n6o9fS4goe2QK8RvOepI=</DigestValue>
      </Reference>
      <Reference URI="/xl/worksheets/sheet6.xml?ContentType=application/vnd.openxmlformats-officedocument.spreadsheetml.worksheet+xml">
        <DigestMethod Algorithm="http://www.w3.org/2001/04/xmlenc#sha256"/>
        <DigestValue>u2OIPU6Xo2rgDRob1STa9BaxshqnCTlo8+RkrWPrxjw=</DigestValue>
      </Reference>
      <Reference URI="/xl/worksheets/sheet7.xml?ContentType=application/vnd.openxmlformats-officedocument.spreadsheetml.worksheet+xml">
        <DigestMethod Algorithm="http://www.w3.org/2001/04/xmlenc#sha256"/>
        <DigestValue>T5PiL7SJGbnqxUQNDNbzMhXT09vGIoPijFR/RLvTeIM=</DigestValue>
      </Reference>
      <Reference URI="/xl/worksheets/sheet8.xml?ContentType=application/vnd.openxmlformats-officedocument.spreadsheetml.worksheet+xml">
        <DigestMethod Algorithm="http://www.w3.org/2001/04/xmlenc#sha256"/>
        <DigestValue>ycYIWtWBgSyRRD2a9rm67sVKOut+SCduaqJee79XlB4=</DigestValue>
      </Reference>
    </Manifest>
    <SignatureProperties>
      <SignatureProperty Id="idSignatureTime" Target="#idPackageSignature">
        <mdssi:SignatureTime xmlns:mdssi="http://schemas.openxmlformats.org/package/2006/digital-signature">
          <mdssi:Format>YYYY-MM-DDThh:mm:ssTZD</mdssi:Format>
          <mdssi:Value>2020-10-30T17:24:56Z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2020-10-30T17:24:56Z</xd:SigningTime>
          <xd:SigningCertificate>
            <xd:Cert>
              <xd:CertDigest>
                <DigestMethod Algorithm="http://www.w3.org/2001/04/xmlenc#sha256"/>
                <DigestValue>CWUKyEKmd7Nz2f6Zni8ZCveGHCC+/Eky/4OdoZZoOD8=</DigestValue>
              </xd:CertDigest>
              <xd:IssuerSerial>
                <X509IssuerName>C=PY, O=DOCUMENTA S.A., CN=CA-DOCUMENTA S.A., SERIALNUMBER=RUC 80050172-1</X509IssuerName>
                <X509SerialNumber>6402280227757375883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GhY7q6jhKBJ7kLWn+uyPu9oILiIEvhW7BQftVsmPwU4=</DigestValue>
    </Reference>
    <Reference Type="http://www.w3.org/2000/09/xmldsig#Object" URI="#idOfficeObject">
      <DigestMethod Algorithm="http://www.w3.org/2001/04/xmlenc#sha256"/>
      <DigestValue>aU1MviI1tk8xzjXzZ2XviD9sVz8FcKBk5BK1K2aKxms=</DigestValue>
    </Reference>
    <Reference Type="http://uri.etsi.org/01903#SignedProperties" URI="#idSignedProperties">
      <Transforms>
        <Transform Algorithm="http://www.w3.org/TR/2001/REC-xml-c14n-20010315"/>
      </Transforms>
      <DigestMethod Algorithm="http://www.w3.org/2001/04/xmlenc#sha256"/>
      <DigestValue>UzPGohEy99wItGCPUQVZ+ySiRc3T+VeF7lvCeOfDB3I=</DigestValue>
    </Reference>
  </SignedInfo>
  <SignatureValue>UYFf15IcBdFkuqtbLR/CY2E9mB/+DwkMuyxMdNzaYNjfQot3+e1DhNacegY7fkstxrLwWNFRcV4l
tFJEwm9BB38C3U0oRwWNtnvUZoKFZKiHiOGwv8tUiSF9fMyEjwaonZbVEKAeGc34DHqurWDpLJ+P
O4ECggoLdINQfs2CkL1iaUUyt48sucP49Z/fB/b+HtydpZ0ghyCA5sj/JyjOIPhJeDj2aKncTs00
v3TWBBow7D21QmBAyaYYuH5bcASRFoJgfYG4oLTKJ3SRkL6KlDh1A3myKyLel86CidZ1bMZAnGAU
y6kkdG7f63QQ26d83XuvZP6Y6piEg98hF4J/pw==</SignatureValue>
  <KeyInfo>
    <X509Data>
      <X509Certificate>MIIH/jCCBeagAwIBAgIIQPxi1FMrlgwwDQYJKoZIhvcNAQELBQAwWzEXMBUGA1UEBRMOUlVDIDgwMDUwMTcyLTExGjAYBgNVBAMTEUNBLURPQ1VNRU5UQSBTLkEuMRcwFQYDVQQKEw5ET0NVTUVOVEEgUy5BLjELMAkGA1UEBhMCUFkwHhcNMTkwNTI0MTgxMTE0WhcNMjEwNTIzMTgyMTE0WjCBozELMAkGA1UEBhMCUFkxGDAWBgNVBAQMD1VHQVJURSBWSUxMQUxCQTESMBAGA1UEBRMJQ0kzODUzNzgyMRQwEgYDVQQqDAtKT1JHRSBSQU1PTjEXMBUGA1UECgwOUEVSU09OQSBGSVNJQ0ExETAPBgNVBAsMCEZJUk1BIEYyMSQwIgYDVQQDDBtKT1JHRSBSQU1PTiBVR0FSVEUgVklMTEFMQkEwggEiMA0GCSqGSIb3DQEBAQUAA4IBDwAwggEKAoIBAQDgVXF3+bFpiMN7KxrOFf9TXmqHe3or+aamfLZKLjeowQiQE/C5LB9EdMlwBh888yX2eX1nSmkWYddHSJ+S63YFjKCEo0RUAvSSt7FEaGPMEj7B9Hivjdj+aRFGvUZ/AUtMsPA7eVyMdMGPpPda3IvEmAHjonTEmTMuBwqi59KPXzYpubhlao3dGpIF/b/Nf3eiAk9f+7YxFBNLxrwpbBhzE7l1YJObc5pJyC15qP0kPAFd5Hq+FL7Rzvs7Cq5tLUV/ilB0gkZuwkMUpiIhvfhtUtH0aE8lOm4RmxPB6nGAeDXCb/Y126wycmVXUPPO7TJYj/wT7OyOg/FWJBELyVu5AgMBAAGjggN7MIIDdzAMBgNVHRMBAf8EAjAAMA4GA1UdDwEB/wQEAwIF4DAqBgNVHSUBAf8EIDAeBggrBgEFBQcDAQYIKwYBBQUHAwIGCCsGAQUFBwMEMB0GA1UdDgQWBBReAWzX3U4TDbbz0VxDGNuet/lgPT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gBgNVHREEGTAXgRVqdWdhcnRlQGNhZGllb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ANZ2cTpCkkoeG0dmw02CogsWdu7g7CqvzPdaxH6eD7460gwO7+tLAeZefxW4/2SG8ct3yE3stuRl+Ep6wUXaZJac95ufnDO107yjGmS0KV8icAzWLxX8VKoPz+c8spELjgXXX8COnqfNWNr0Gmi27d/ZqTPRKCgKkl1Z7qs7aVn1dP1Hv5hKYDosQ5IqaR2JC/jtOrhungX5V6hCD9sFjuITzFIHM7YSv0J+J10r8YsTzjLFlBzW/nPqS4f1jSfYjPTu/Bo9H+Awbj1q2wlaByHkDQ355mLyvvkIFGkjkCwSKkcovVSw4A6cSxm1v2BTXVxF75+JGLEsx64cH8LBkWdzwxNgnaW1OwXEYoEdPDp4IyBSn7rbB+ldNUy9dHcxL5BFL6YGsis24HJ16i76PGtCPeXcHSza8K7eVtTEQyhV3g8/DfsH+6ByxNlJMOVuu6pPPrgtxlT48l3wfwYxPB2+SF4wj+bsgaw5TEXo4aqOWBJs8Y2aqt9fjNu852kUIYFFeyv8NR+FuLMO5ZSTG+ID+rHocVQgYk1QiZKz+OJtEJGoCcsg5PYnDMAoIw7tZ5RPI/gdmt3PYh2OxPuxO3D+sshjGkPlRGD2FRNRlLccfGk0QvekEoUTD6HJCl67SSpuxVrjiTBwRo41EA5QQ2QhSNBv9c44gxnvaSYEtYC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IAeQUt02hrQ0iTO8l75kiETi9cj4ENw1qnOTPrGpHug=</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sharedStrings.xml?ContentType=application/vnd.openxmlformats-officedocument.spreadsheetml.sharedStrings+xml">
        <DigestMethod Algorithm="http://www.w3.org/2001/04/xmlenc#sha256"/>
        <DigestValue>bboZ4Az0zL1zO/k3xej0O7IKH5P4hYAwB7KLeI0qkcc=</DigestValue>
      </Reference>
      <Reference URI="/xl/styles.xml?ContentType=application/vnd.openxmlformats-officedocument.spreadsheetml.styles+xml">
        <DigestMethod Algorithm="http://www.w3.org/2001/04/xmlenc#sha256"/>
        <DigestValue>xndB5RQK4oqKhDf61UqoMTkQXM6BC93wTP/LSLgqIBE=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lFk7NhlhLeibPdhI4xf5mzmjg/yKHP7786kYmyARDI4=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M10pS7rCJahRf6Uy2dvGSPdcMKV0rx/FYrxtpHQM97k=</DigestValue>
      </Reference>
      <Reference URI="/xl/worksheets/sheet2.xml?ContentType=application/vnd.openxmlformats-officedocument.spreadsheetml.worksheet+xml">
        <DigestMethod Algorithm="http://www.w3.org/2001/04/xmlenc#sha256"/>
        <DigestValue>bu2/7flZpwfbmlw8HDmtRywMHgQ1gxrJ+vYtOPphqIA=</DigestValue>
      </Reference>
      <Reference URI="/xl/worksheets/sheet3.xml?ContentType=application/vnd.openxmlformats-officedocument.spreadsheetml.worksheet+xml">
        <DigestMethod Algorithm="http://www.w3.org/2001/04/xmlenc#sha256"/>
        <DigestValue>H0seMCfavcaPg5pfNrAIzlOY9IOx8kQ3i6FbYZRrbwc=</DigestValue>
      </Reference>
      <Reference URI="/xl/worksheets/sheet4.xml?ContentType=application/vnd.openxmlformats-officedocument.spreadsheetml.worksheet+xml">
        <DigestMethod Algorithm="http://www.w3.org/2001/04/xmlenc#sha256"/>
        <DigestValue>xA69c4dvLSbb09WOzUXqElbcgnIzJaQo1EMehZIWoMU=</DigestValue>
      </Reference>
      <Reference URI="/xl/worksheets/sheet5.xml?ContentType=application/vnd.openxmlformats-officedocument.spreadsheetml.worksheet+xml">
        <DigestMethod Algorithm="http://www.w3.org/2001/04/xmlenc#sha256"/>
        <DigestValue>aVjuEk/x2h7jUhZeYrv4u36n6o9fS4goe2QK8RvOepI=</DigestValue>
      </Reference>
      <Reference URI="/xl/worksheets/sheet6.xml?ContentType=application/vnd.openxmlformats-officedocument.spreadsheetml.worksheet+xml">
        <DigestMethod Algorithm="http://www.w3.org/2001/04/xmlenc#sha256"/>
        <DigestValue>u2OIPU6Xo2rgDRob1STa9BaxshqnCTlo8+RkrWPrxjw=</DigestValue>
      </Reference>
      <Reference URI="/xl/worksheets/sheet7.xml?ContentType=application/vnd.openxmlformats-officedocument.spreadsheetml.worksheet+xml">
        <DigestMethod Algorithm="http://www.w3.org/2001/04/xmlenc#sha256"/>
        <DigestValue>T5PiL7SJGbnqxUQNDNbzMhXT09vGIoPijFR/RLvTeIM=</DigestValue>
      </Reference>
      <Reference URI="/xl/worksheets/sheet8.xml?ContentType=application/vnd.openxmlformats-officedocument.spreadsheetml.worksheet+xml">
        <DigestMethod Algorithm="http://www.w3.org/2001/04/xmlenc#sha256"/>
        <DigestValue>ycYIWtWBgSyRRD2a9rm67sVKOut+SCduaqJee79XlB4=</DigestValue>
      </Reference>
    </Manifest>
    <SignatureProperties>
      <SignatureProperty Id="idSignatureTime" Target="#idPackageSignature">
        <mdssi:SignatureTime xmlns:mdssi="http://schemas.openxmlformats.org/package/2006/digital-signature">
          <mdssi:Format>YYYY-MM-DDThh:mm:ssTZD</mdssi:Format>
          <mdssi:Value>2020-10-30T17:33:37Z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2020-10-30T17:33:37Z</xd:SigningTime>
          <xd:SigningCertificate>
            <xd:Cert>
              <xd:CertDigest>
                <DigestMethod Algorithm="http://www.w3.org/2001/04/xmlenc#sha256"/>
                <DigestValue>3Mh5jPhpDcLfFZMhTPcIy4jVUZnZEEG/vrfjrOTEqtU=</DigestValue>
              </xd:CertDigest>
              <xd:IssuerSerial>
                <X509IssuerName>C=PY, O=DOCUMENTA S.A., CN=CA-DOCUMENTA S.A., SERIALNUMBER=RUC 80050172-1</X509IssuerName>
                <X509SerialNumber>4682726376626427404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CARATULA</vt:lpstr>
      <vt:lpstr>INDICE</vt:lpstr>
      <vt:lpstr>01</vt:lpstr>
      <vt:lpstr>02</vt:lpstr>
      <vt:lpstr>03</vt:lpstr>
      <vt:lpstr>04</vt:lpstr>
      <vt:lpstr>05</vt:lpstr>
      <vt:lpstr>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2020-10-30T13:22:32Z</dcterms:modified>
</cp:coreProperties>
</file>